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drawings/drawing2.xml" ContentType="application/vnd.openxmlformats-officedocument.drawing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ink/ink12.xml" ContentType="application/inkml+xml"/>
  <Override PartName="/xl/ink/ink13.xml" ContentType="application/inkml+xml"/>
  <Override PartName="/xl/ink/ink14.xml" ContentType="application/inkml+xml"/>
  <Override PartName="/xl/drawings/drawing5.xml" ContentType="application/vnd.openxmlformats-officedocument.drawing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drawings/drawing8.xml" ContentType="application/vnd.openxmlformats-officedocument.drawing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drawings/drawing9.xml" ContentType="application/vnd.openxmlformats-officedocument.drawing+xml"/>
  <Override PartName="/xl/ink/ink72.xml" ContentType="application/inkml+xml"/>
  <Override PartName="/xl/ink/ink73.xml" ContentType="application/inkml+xml"/>
  <Override PartName="/xl/ink/ink74.xml" ContentType="application/inkml+xml"/>
  <Override PartName="/xl/drawings/drawing10.xml" ContentType="application/vnd.openxmlformats-officedocument.drawing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ink/ink103.xml" ContentType="application/inkml+xml"/>
  <Override PartName="/xl/ink/ink104.xml" ContentType="application/inkml+xml"/>
  <Override PartName="/xl/ink/ink105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\Documents\Aryerson\yr2sem3\cecn801\midterm 2 ref\"/>
    </mc:Choice>
  </mc:AlternateContent>
  <xr:revisionPtr revIDLastSave="0" documentId="13_ncr:1_{29F33006-67BA-4164-81B6-DDB38C4657D1}" xr6:coauthVersionLast="47" xr6:coauthVersionMax="47" xr10:uidLastSave="{00000000-0000-0000-0000-000000000000}"/>
  <bookViews>
    <workbookView xWindow="11460" yWindow="1800" windowWidth="19200" windowHeight="13575" tabRatio="612" activeTab="3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12" r:id="rId9"/>
    <sheet name="q10" sheetId="9" r:id="rId10"/>
    <sheet name="q11" sheetId="11" r:id="rId11"/>
    <sheet name="q12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4" l="1"/>
  <c r="D17" i="4"/>
  <c r="D16" i="4"/>
  <c r="J20" i="4"/>
  <c r="I20" i="4"/>
  <c r="H20" i="4"/>
  <c r="G20" i="4"/>
  <c r="F20" i="4"/>
  <c r="E20" i="4"/>
  <c r="D20" i="4"/>
  <c r="C20" i="4"/>
  <c r="C16" i="12"/>
  <c r="C14" i="12"/>
  <c r="G12" i="12"/>
  <c r="E12" i="12"/>
  <c r="D12" i="12"/>
  <c r="C12" i="12"/>
  <c r="G11" i="10"/>
  <c r="F15" i="10" s="1"/>
  <c r="J33" i="8"/>
  <c r="J31" i="8"/>
  <c r="H30" i="8"/>
  <c r="H29" i="8"/>
  <c r="H28" i="8"/>
  <c r="J28" i="8" s="1"/>
  <c r="J32" i="8"/>
  <c r="I32" i="8"/>
  <c r="J30" i="8"/>
  <c r="I30" i="8"/>
  <c r="J29" i="8"/>
  <c r="I29" i="8"/>
  <c r="C14" i="8"/>
  <c r="J27" i="8"/>
  <c r="I28" i="8"/>
  <c r="H27" i="8"/>
  <c r="D50" i="8"/>
  <c r="D37" i="8"/>
  <c r="D32" i="8"/>
  <c r="D33" i="8"/>
  <c r="D34" i="8"/>
  <c r="D35" i="8"/>
  <c r="D36" i="8"/>
  <c r="D38" i="8"/>
  <c r="D39" i="8"/>
  <c r="D40" i="8"/>
  <c r="D41" i="8"/>
  <c r="D42" i="8"/>
  <c r="D43" i="8"/>
  <c r="D44" i="8"/>
  <c r="D45" i="8"/>
  <c r="D46" i="8"/>
  <c r="D47" i="8"/>
  <c r="D48" i="8"/>
  <c r="D49" i="8"/>
  <c r="D27" i="8"/>
  <c r="D28" i="8"/>
  <c r="D29" i="8"/>
  <c r="D30" i="8"/>
  <c r="D31" i="8"/>
  <c r="D26" i="8"/>
  <c r="B25" i="8"/>
  <c r="C17" i="8"/>
  <c r="E34" i="11"/>
  <c r="E35" i="11"/>
  <c r="F35" i="11" s="1"/>
  <c r="H35" i="11" s="1"/>
  <c r="E36" i="11"/>
  <c r="E37" i="11"/>
  <c r="E38" i="11"/>
  <c r="E39" i="11"/>
  <c r="E40" i="11"/>
  <c r="E33" i="11"/>
  <c r="F38" i="11"/>
  <c r="H38" i="11" s="1"/>
  <c r="F40" i="11"/>
  <c r="H40" i="11" s="1"/>
  <c r="F37" i="11"/>
  <c r="H37" i="11" s="1"/>
  <c r="C33" i="11"/>
  <c r="I40" i="11"/>
  <c r="I39" i="11"/>
  <c r="I38" i="11"/>
  <c r="I37" i="11"/>
  <c r="I36" i="11"/>
  <c r="F36" i="11"/>
  <c r="H36" i="11" s="1"/>
  <c r="I35" i="11"/>
  <c r="I34" i="11"/>
  <c r="I33" i="11"/>
  <c r="B33" i="11"/>
  <c r="B34" i="11" s="1"/>
  <c r="H17" i="11"/>
  <c r="E18" i="11"/>
  <c r="E17" i="11"/>
  <c r="B18" i="11"/>
  <c r="B19" i="11" s="1"/>
  <c r="B17" i="11"/>
  <c r="I18" i="11"/>
  <c r="I19" i="11"/>
  <c r="I20" i="11"/>
  <c r="I21" i="11"/>
  <c r="I22" i="11"/>
  <c r="I23" i="11"/>
  <c r="I24" i="11"/>
  <c r="I17" i="11"/>
  <c r="F18" i="11"/>
  <c r="F21" i="11"/>
  <c r="F22" i="11"/>
  <c r="F23" i="11"/>
  <c r="F17" i="11"/>
  <c r="G17" i="11" s="1"/>
  <c r="C17" i="11"/>
  <c r="D17" i="11" s="1"/>
  <c r="C18" i="11"/>
  <c r="E19" i="11"/>
  <c r="F19" i="11" s="1"/>
  <c r="E20" i="11"/>
  <c r="F20" i="11" s="1"/>
  <c r="E21" i="11"/>
  <c r="E22" i="11"/>
  <c r="E23" i="11"/>
  <c r="E24" i="11"/>
  <c r="F24" i="11" s="1"/>
  <c r="C11" i="10"/>
  <c r="B15" i="10" s="1"/>
  <c r="D47" i="9"/>
  <c r="D43" i="9"/>
  <c r="D39" i="9"/>
  <c r="H34" i="9" s="1"/>
  <c r="D27" i="9"/>
  <c r="C25" i="9"/>
  <c r="D25" i="9" s="1"/>
  <c r="M24" i="9"/>
  <c r="D22" i="9"/>
  <c r="M19" i="9"/>
  <c r="F39" i="11" l="1"/>
  <c r="H39" i="11" s="1"/>
  <c r="F33" i="11"/>
  <c r="F34" i="11"/>
  <c r="H34" i="11" s="1"/>
  <c r="G18" i="11"/>
  <c r="G19" i="11" s="1"/>
  <c r="G20" i="11" s="1"/>
  <c r="G21" i="11" s="1"/>
  <c r="G22" i="11" s="1"/>
  <c r="G23" i="11" s="1"/>
  <c r="G24" i="11" s="1"/>
  <c r="B35" i="11"/>
  <c r="C34" i="11"/>
  <c r="D33" i="11"/>
  <c r="D18" i="11"/>
  <c r="H18" i="11" s="1"/>
  <c r="J18" i="11" s="1"/>
  <c r="J17" i="11"/>
  <c r="M25" i="9"/>
  <c r="M26" i="9" s="1"/>
  <c r="M27" i="9" s="1"/>
  <c r="D44" i="9"/>
  <c r="H33" i="9"/>
  <c r="D29" i="9"/>
  <c r="D30" i="9" s="1"/>
  <c r="D49" i="9" s="1"/>
  <c r="C27" i="9"/>
  <c r="G33" i="11" l="1"/>
  <c r="G34" i="11" s="1"/>
  <c r="G35" i="11" s="1"/>
  <c r="G36" i="11" s="1"/>
  <c r="G37" i="11" s="1"/>
  <c r="G38" i="11" s="1"/>
  <c r="G39" i="11" s="1"/>
  <c r="G40" i="11" s="1"/>
  <c r="H33" i="11"/>
  <c r="B36" i="11"/>
  <c r="C35" i="11"/>
  <c r="J33" i="11"/>
  <c r="D34" i="11"/>
  <c r="B20" i="11"/>
  <c r="C19" i="11"/>
  <c r="D48" i="9"/>
  <c r="M29" i="9"/>
  <c r="H36" i="9"/>
  <c r="J34" i="11" l="1"/>
  <c r="D35" i="11"/>
  <c r="B37" i="11"/>
  <c r="C36" i="11"/>
  <c r="D19" i="11"/>
  <c r="H19" i="11" s="1"/>
  <c r="J19" i="11" s="1"/>
  <c r="C20" i="11"/>
  <c r="B21" i="11"/>
  <c r="C21" i="11" s="1"/>
  <c r="H35" i="9"/>
  <c r="C37" i="11" l="1"/>
  <c r="B38" i="11"/>
  <c r="D36" i="11"/>
  <c r="J35" i="11"/>
  <c r="D20" i="11"/>
  <c r="B22" i="11"/>
  <c r="D21" i="11" l="1"/>
  <c r="H21" i="11" s="1"/>
  <c r="J21" i="11" s="1"/>
  <c r="H20" i="11"/>
  <c r="J20" i="11" s="1"/>
  <c r="B39" i="11"/>
  <c r="C38" i="11"/>
  <c r="D37" i="11"/>
  <c r="J36" i="11"/>
  <c r="B23" i="11"/>
  <c r="C22" i="11"/>
  <c r="D22" i="11" l="1"/>
  <c r="H22" i="11" s="1"/>
  <c r="J22" i="11" s="1"/>
  <c r="D38" i="11"/>
  <c r="J37" i="11"/>
  <c r="B40" i="11"/>
  <c r="C40" i="11" s="1"/>
  <c r="C39" i="11"/>
  <c r="B24" i="11"/>
  <c r="C23" i="11"/>
  <c r="J38" i="11" l="1"/>
  <c r="D39" i="11"/>
  <c r="C24" i="11"/>
  <c r="D23" i="11"/>
  <c r="D24" i="11" l="1"/>
  <c r="H24" i="11" s="1"/>
  <c r="H23" i="11"/>
  <c r="J23" i="11" s="1"/>
  <c r="J24" i="11"/>
  <c r="J39" i="11"/>
  <c r="D40" i="11"/>
  <c r="J40" i="11" s="1"/>
  <c r="K18" i="7" l="1"/>
  <c r="K19" i="7"/>
  <c r="K20" i="7"/>
  <c r="K17" i="7"/>
  <c r="J18" i="7"/>
  <c r="I18" i="7" s="1"/>
  <c r="J19" i="7"/>
  <c r="I19" i="7" s="1"/>
  <c r="J20" i="7"/>
  <c r="I20" i="7" s="1"/>
  <c r="J17" i="7"/>
  <c r="I17" i="7" s="1"/>
  <c r="H9" i="7"/>
  <c r="J14" i="7" s="1"/>
  <c r="G10" i="7"/>
  <c r="E10" i="7" s="1"/>
  <c r="H10" i="7" s="1"/>
  <c r="L14" i="7" s="1"/>
  <c r="H8" i="7"/>
  <c r="I14" i="7" s="1"/>
  <c r="C29" i="6"/>
  <c r="C28" i="6"/>
  <c r="F11" i="6"/>
  <c r="C27" i="6"/>
  <c r="C24" i="6"/>
  <c r="D24" i="6" s="1"/>
  <c r="C23" i="6"/>
  <c r="D23" i="6" s="1"/>
  <c r="C22" i="6"/>
  <c r="D22" i="6" s="1"/>
  <c r="C21" i="6"/>
  <c r="D21" i="6" s="1"/>
  <c r="C20" i="6"/>
  <c r="D20" i="6" s="1"/>
  <c r="C15" i="6"/>
  <c r="D15" i="6" s="1"/>
  <c r="C16" i="6"/>
  <c r="D16" i="6" s="1"/>
  <c r="C17" i="6"/>
  <c r="D17" i="6" s="1"/>
  <c r="C18" i="6"/>
  <c r="D18" i="6" s="1"/>
  <c r="C19" i="6"/>
  <c r="D19" i="6" s="1"/>
  <c r="C14" i="6"/>
  <c r="D14" i="6" s="1"/>
  <c r="C11" i="6"/>
  <c r="C7" i="6" l="1"/>
  <c r="H29" i="5"/>
  <c r="F29" i="5"/>
  <c r="A29" i="5"/>
  <c r="E15" i="5"/>
  <c r="J29" i="5" s="1"/>
  <c r="E13" i="5"/>
  <c r="F10" i="4"/>
  <c r="D14" i="4" s="1"/>
  <c r="E14" i="4" s="1"/>
  <c r="C11" i="4"/>
  <c r="F16" i="4" s="1"/>
  <c r="G16" i="4" s="1"/>
  <c r="F11" i="4"/>
  <c r="C17" i="4" s="1"/>
  <c r="I14" i="4"/>
  <c r="D15" i="4"/>
  <c r="I16" i="4"/>
  <c r="I17" i="4"/>
  <c r="I18" i="4"/>
  <c r="I19" i="4"/>
  <c r="D29" i="5" l="1"/>
  <c r="A31" i="5" s="1"/>
  <c r="H31" i="5"/>
  <c r="C18" i="4"/>
  <c r="E15" i="4"/>
  <c r="I15" i="4"/>
  <c r="F14" i="4"/>
  <c r="G14" i="4" s="1"/>
  <c r="H14" i="4" s="1"/>
  <c r="J14" i="4" s="1"/>
  <c r="F15" i="4"/>
  <c r="G15" i="4" s="1"/>
  <c r="F19" i="4"/>
  <c r="G19" i="4" s="1"/>
  <c r="F18" i="4"/>
  <c r="G18" i="4" s="1"/>
  <c r="F17" i="4"/>
  <c r="G17" i="4" s="1"/>
  <c r="D33" i="5" l="1"/>
  <c r="C19" i="4"/>
  <c r="D19" i="4" s="1"/>
  <c r="D18" i="4"/>
  <c r="H15" i="4"/>
  <c r="J15" i="4" s="1"/>
  <c r="H16" i="4" l="1"/>
  <c r="J16" i="4" s="1"/>
  <c r="E17" i="4"/>
  <c r="H17" i="4" l="1"/>
  <c r="J17" i="4" s="1"/>
  <c r="E18" i="4"/>
  <c r="H18" i="4" l="1"/>
  <c r="J18" i="4" s="1"/>
  <c r="E19" i="4"/>
  <c r="H19" i="4" s="1"/>
  <c r="J19" i="4" s="1"/>
  <c r="F18" i="3" l="1"/>
  <c r="C18" i="3"/>
  <c r="F31" i="2"/>
  <c r="F30" i="2"/>
  <c r="F29" i="2"/>
  <c r="F28" i="2"/>
  <c r="C28" i="2"/>
  <c r="F27" i="2"/>
  <c r="C27" i="2"/>
  <c r="F26" i="2"/>
  <c r="C26" i="2"/>
  <c r="F25" i="2"/>
  <c r="C25" i="2"/>
  <c r="F24" i="2"/>
  <c r="C24" i="2"/>
  <c r="F23" i="2"/>
  <c r="C23" i="2"/>
  <c r="F22" i="2"/>
  <c r="C22" i="2"/>
  <c r="F21" i="2"/>
  <c r="C21" i="2"/>
  <c r="F20" i="2"/>
  <c r="C20" i="2"/>
  <c r="F19" i="2"/>
  <c r="C19" i="2"/>
  <c r="B16" i="2"/>
  <c r="F14" i="2"/>
  <c r="F13" i="2"/>
  <c r="F16" i="2" l="1"/>
  <c r="C13" i="1"/>
  <c r="C12" i="1"/>
</calcChain>
</file>

<file path=xl/sharedStrings.xml><?xml version="1.0" encoding="utf-8"?>
<sst xmlns="http://schemas.openxmlformats.org/spreadsheetml/2006/main" count="198" uniqueCount="124">
  <si>
    <t>N</t>
  </si>
  <si>
    <t>P:</t>
  </si>
  <si>
    <t>P/A:</t>
  </si>
  <si>
    <t>g:</t>
  </si>
  <si>
    <t>i:</t>
  </si>
  <si>
    <t>A:</t>
  </si>
  <si>
    <t>p/a:</t>
  </si>
  <si>
    <t>N:</t>
  </si>
  <si>
    <t>Assets</t>
  </si>
  <si>
    <t>Revenues</t>
  </si>
  <si>
    <t>Current assets</t>
  </si>
  <si>
    <t>Gross income from sales</t>
  </si>
  <si>
    <t>Cash</t>
  </si>
  <si>
    <t>Less</t>
  </si>
  <si>
    <t>Accounts receivable</t>
  </si>
  <si>
    <t>Net revenue from sales</t>
  </si>
  <si>
    <t>Inventories</t>
  </si>
  <si>
    <t>Expenses</t>
  </si>
  <si>
    <t>Prepaid services</t>
  </si>
  <si>
    <t>Depreciation</t>
  </si>
  <si>
    <t>Total Current Assets</t>
  </si>
  <si>
    <t>Interest paid</t>
  </si>
  <si>
    <t>Long-term assets</t>
  </si>
  <si>
    <t>Other expenses</t>
  </si>
  <si>
    <t>Building</t>
  </si>
  <si>
    <t>sv:</t>
  </si>
  <si>
    <t>Total expenses</t>
  </si>
  <si>
    <t>Less accumulated depreciation</t>
  </si>
  <si>
    <t>current:</t>
  </si>
  <si>
    <t>Income before taxes</t>
  </si>
  <si>
    <t>Equipment</t>
  </si>
  <si>
    <t>Taxes at 35%</t>
  </si>
  <si>
    <t>d:</t>
  </si>
  <si>
    <t>income pre extr</t>
  </si>
  <si>
    <t>Land</t>
  </si>
  <si>
    <t>extr</t>
  </si>
  <si>
    <t>Total Long-Term Assets</t>
  </si>
  <si>
    <t>Net Income (loss)</t>
  </si>
  <si>
    <t>Total assets</t>
  </si>
  <si>
    <t>Part 3</t>
  </si>
  <si>
    <t>both are high</t>
  </si>
  <si>
    <t>Liabilities and Owners' Equity</t>
  </si>
  <si>
    <t>acid test:</t>
  </si>
  <si>
    <t>Current Liabilities</t>
  </si>
  <si>
    <t>equity:</t>
  </si>
  <si>
    <t>low, relies on debt</t>
  </si>
  <si>
    <t>Accounts payable</t>
  </si>
  <si>
    <t>roa:</t>
  </si>
  <si>
    <t>low, takes much of pre tax income</t>
  </si>
  <si>
    <t>Loan due Dec. 31, 2020</t>
  </si>
  <si>
    <t>Accrued taxes</t>
  </si>
  <si>
    <t>Total Current Liabilities</t>
  </si>
  <si>
    <t>Long-term Liabilities</t>
  </si>
  <si>
    <t>Mortgage</t>
  </si>
  <si>
    <t>Long-term loan</t>
  </si>
  <si>
    <t>Total Long-Term Liabilities</t>
  </si>
  <si>
    <t>Total Liabilities</t>
  </si>
  <si>
    <t>Owners' Equity</t>
  </si>
  <si>
    <t>Common shares</t>
  </si>
  <si>
    <t>Retained earnings</t>
  </si>
  <si>
    <t>Total Owners' Equity</t>
  </si>
  <si>
    <t>Total Liabilities and Owners' Equity</t>
  </si>
  <si>
    <t>A/P:</t>
  </si>
  <si>
    <t>comp T:</t>
  </si>
  <si>
    <t>a/f:</t>
  </si>
  <si>
    <t>dep %:</t>
  </si>
  <si>
    <t>$ car:</t>
  </si>
  <si>
    <t>P</t>
  </si>
  <si>
    <t>A</t>
  </si>
  <si>
    <t>inc %:</t>
  </si>
  <si>
    <t>a/p:</t>
  </si>
  <si>
    <t>SV:</t>
  </si>
  <si>
    <t>PW:</t>
  </si>
  <si>
    <t>FC:</t>
  </si>
  <si>
    <t>incr:</t>
  </si>
  <si>
    <t>b:</t>
  </si>
  <si>
    <t>p/a</t>
  </si>
  <si>
    <t>i*</t>
  </si>
  <si>
    <t>cutter B</t>
  </si>
  <si>
    <t>a)</t>
  </si>
  <si>
    <t>F:</t>
  </si>
  <si>
    <t>b)</t>
  </si>
  <si>
    <t>Repairs:</t>
  </si>
  <si>
    <t>PW rep:</t>
  </si>
  <si>
    <t>rep sum:</t>
  </si>
  <si>
    <t>total pw:</t>
  </si>
  <si>
    <t>sv PW:</t>
  </si>
  <si>
    <t>eac:</t>
  </si>
  <si>
    <t>F</t>
  </si>
  <si>
    <t>i</t>
  </si>
  <si>
    <t>x</t>
  </si>
  <si>
    <t>+</t>
  </si>
  <si>
    <t>AW:</t>
  </si>
  <si>
    <t>a:</t>
  </si>
  <si>
    <t>total cost:</t>
  </si>
  <si>
    <t>p:</t>
  </si>
  <si>
    <t>n:</t>
  </si>
  <si>
    <t>XJ3:</t>
  </si>
  <si>
    <t>Y19:</t>
  </si>
  <si>
    <t>from y19 to xj3</t>
  </si>
  <si>
    <t>p/f 1:</t>
  </si>
  <si>
    <t>p/f 2:</t>
  </si>
  <si>
    <t>O&amp;M:</t>
  </si>
  <si>
    <t>incr %:</t>
  </si>
  <si>
    <t>dec %:</t>
  </si>
  <si>
    <t>PW O&amp;M:</t>
  </si>
  <si>
    <t>o&amp;m sum:</t>
  </si>
  <si>
    <t>pw sv:</t>
  </si>
  <si>
    <t>sv sum:</t>
  </si>
  <si>
    <t>trade in:</t>
  </si>
  <si>
    <t>DEF:</t>
  </si>
  <si>
    <t>CH:</t>
  </si>
  <si>
    <t>non mort:</t>
  </si>
  <si>
    <t>P':</t>
  </si>
  <si>
    <t>rent:</t>
  </si>
  <si>
    <t>maint:</t>
  </si>
  <si>
    <t>+40/mth</t>
  </si>
  <si>
    <t>pw main:</t>
  </si>
  <si>
    <t>pw rent:</t>
  </si>
  <si>
    <t>40000 left</t>
  </si>
  <si>
    <t>offer:</t>
  </si>
  <si>
    <t>good deal?</t>
  </si>
  <si>
    <t>yr 5</t>
  </si>
  <si>
    <t>eac ~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</si>
</sst>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$&quot;#,##0;[Red]\-&quot;$&quot;#,##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00"/>
    <numFmt numFmtId="165" formatCode="0.00000"/>
    <numFmt numFmtId="166" formatCode="0.000000000"/>
    <numFmt numFmtId="167" formatCode="0.0000"/>
    <numFmt numFmtId="168" formatCode="0.000000"/>
    <numFmt numFmtId="172" formatCode="0.0%"/>
    <numFmt numFmtId="173" formatCode="0.0"/>
    <numFmt numFmtId="178" formatCode="#,##0.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6" fontId="0" fillId="2" borderId="0" xfId="0" applyNumberFormat="1" applyFill="1" applyAlignment="1">
      <alignment horizontal="right" vertical="center" wrapText="1" indent="1"/>
    </xf>
    <xf numFmtId="0" fontId="0" fillId="2" borderId="0" xfId="0" applyFill="1"/>
    <xf numFmtId="0" fontId="0" fillId="2" borderId="0" xfId="0" applyFill="1" applyAlignment="1">
      <alignment horizontal="left" vertical="center" wrapText="1"/>
    </xf>
    <xf numFmtId="3" fontId="0" fillId="2" borderId="1" xfId="0" applyNumberFormat="1" applyFill="1" applyBorder="1" applyAlignment="1">
      <alignment horizontal="right" vertical="center" wrapText="1"/>
    </xf>
    <xf numFmtId="3" fontId="0" fillId="2" borderId="0" xfId="0" applyNumberFormat="1" applyFill="1" applyAlignment="1">
      <alignment horizontal="right" vertical="center" wrapText="1"/>
    </xf>
    <xf numFmtId="6" fontId="0" fillId="2" borderId="0" xfId="0" applyNumberFormat="1" applyFill="1" applyAlignment="1">
      <alignment horizontal="right" vertical="center" wrapText="1"/>
    </xf>
    <xf numFmtId="0" fontId="0" fillId="2" borderId="0" xfId="0" applyFill="1" applyAlignment="1">
      <alignment horizontal="right" vertical="center" wrapText="1"/>
    </xf>
    <xf numFmtId="6" fontId="0" fillId="2" borderId="1" xfId="0" applyNumberFormat="1" applyFill="1" applyBorder="1" applyAlignment="1">
      <alignment horizontal="right" vertical="center" wrapText="1"/>
    </xf>
    <xf numFmtId="3" fontId="0" fillId="0" borderId="0" xfId="0" applyNumberFormat="1"/>
    <xf numFmtId="1" fontId="0" fillId="2" borderId="1" xfId="0" applyNumberForma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 wrapText="1"/>
    </xf>
    <xf numFmtId="6" fontId="2" fillId="2" borderId="0" xfId="0" applyNumberFormat="1" applyFont="1" applyFill="1" applyAlignment="1">
      <alignment wrapText="1"/>
    </xf>
    <xf numFmtId="6" fontId="0" fillId="2" borderId="0" xfId="0" applyNumberFormat="1" applyFill="1" applyAlignment="1">
      <alignment vertical="center" wrapText="1"/>
    </xf>
    <xf numFmtId="6" fontId="2" fillId="2" borderId="2" xfId="0" applyNumberFormat="1" applyFont="1" applyFill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0" fillId="0" borderId="0" xfId="2" applyNumberFormat="1" applyFont="1"/>
    <xf numFmtId="0" fontId="6" fillId="0" borderId="0" xfId="0" applyFont="1" applyAlignment="1">
      <alignment vertical="center"/>
    </xf>
    <xf numFmtId="2" fontId="0" fillId="0" borderId="0" xfId="2" applyNumberFormat="1" applyFont="1"/>
    <xf numFmtId="6" fontId="0" fillId="0" borderId="0" xfId="0" applyNumberFormat="1"/>
    <xf numFmtId="3" fontId="2" fillId="2" borderId="0" xfId="0" applyNumberFormat="1" applyFont="1" applyFill="1" applyAlignment="1">
      <alignment wrapText="1"/>
    </xf>
    <xf numFmtId="0" fontId="0" fillId="0" borderId="0" xfId="0" quotePrefix="1"/>
    <xf numFmtId="2" fontId="0" fillId="0" borderId="0" xfId="0" applyNumberFormat="1"/>
    <xf numFmtId="4" fontId="0" fillId="0" borderId="0" xfId="0" applyNumberFormat="1"/>
    <xf numFmtId="4" fontId="2" fillId="0" borderId="0" xfId="0" applyNumberFormat="1" applyFont="1"/>
    <xf numFmtId="4" fontId="0" fillId="0" borderId="0" xfId="0" quotePrefix="1" applyNumberFormat="1"/>
    <xf numFmtId="9" fontId="0" fillId="0" borderId="0" xfId="3" applyFont="1"/>
    <xf numFmtId="172" fontId="0" fillId="0" borderId="0" xfId="3" applyNumberFormat="1" applyFont="1"/>
    <xf numFmtId="172" fontId="0" fillId="0" borderId="0" xfId="0" applyNumberFormat="1"/>
    <xf numFmtId="173" fontId="0" fillId="0" borderId="0" xfId="0" applyNumberFormat="1"/>
    <xf numFmtId="0" fontId="2" fillId="0" borderId="0" xfId="0" applyFont="1" applyBorder="1"/>
    <xf numFmtId="0" fontId="0" fillId="0" borderId="0" xfId="0" applyBorder="1"/>
    <xf numFmtId="164" fontId="3" fillId="0" borderId="0" xfId="0" applyNumberFormat="1" applyFont="1" applyBorder="1"/>
    <xf numFmtId="165" fontId="0" fillId="0" borderId="0" xfId="0" applyNumberFormat="1" applyBorder="1"/>
    <xf numFmtId="0" fontId="3" fillId="0" borderId="0" xfId="0" applyFont="1" applyBorder="1"/>
    <xf numFmtId="164" fontId="0" fillId="0" borderId="0" xfId="0" applyNumberFormat="1" applyBorder="1"/>
    <xf numFmtId="166" fontId="0" fillId="0" borderId="0" xfId="0" applyNumberFormat="1" applyBorder="1"/>
    <xf numFmtId="167" fontId="0" fillId="0" borderId="0" xfId="0" applyNumberFormat="1" applyBorder="1"/>
    <xf numFmtId="168" fontId="0" fillId="0" borderId="0" xfId="0" applyNumberFormat="1" applyBorder="1"/>
    <xf numFmtId="2" fontId="0" fillId="0" borderId="0" xfId="0" applyNumberFormat="1" applyBorder="1"/>
    <xf numFmtId="0" fontId="0" fillId="0" borderId="0" xfId="0" applyBorder="1" applyAlignment="1"/>
    <xf numFmtId="0" fontId="0" fillId="0" borderId="0" xfId="0" applyAlignment="1">
      <alignment horizontal="center"/>
    </xf>
    <xf numFmtId="0" fontId="0" fillId="0" borderId="0" xfId="3" applyNumberFormat="1" applyFont="1"/>
    <xf numFmtId="10" fontId="0" fillId="0" borderId="0" xfId="3" applyNumberFormat="1" applyFont="1"/>
    <xf numFmtId="178" fontId="0" fillId="0" borderId="0" xfId="0" applyNumberFormat="1"/>
    <xf numFmtId="43" fontId="0" fillId="0" borderId="0" xfId="1" applyFont="1"/>
    <xf numFmtId="0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4.xml"/><Relationship Id="rId3" Type="http://schemas.openxmlformats.org/officeDocument/2006/relationships/customXml" Target="../ink/ink2.xml"/><Relationship Id="rId7" Type="http://schemas.openxmlformats.org/officeDocument/2006/relationships/image" Target="../media/image4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3.xml"/><Relationship Id="rId11" Type="http://schemas.openxmlformats.org/officeDocument/2006/relationships/image" Target="../media/image6.png"/><Relationship Id="rId5" Type="http://schemas.openxmlformats.org/officeDocument/2006/relationships/image" Target="../media/image3.png"/><Relationship Id="rId10" Type="http://schemas.openxmlformats.org/officeDocument/2006/relationships/customXml" Target="../ink/ink5.xml"/><Relationship Id="rId4" Type="http://schemas.openxmlformats.org/officeDocument/2006/relationships/image" Target="../media/image2.png"/><Relationship Id="rId9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ustomXml" Target="../ink/ink8.xml"/><Relationship Id="rId13" Type="http://schemas.openxmlformats.org/officeDocument/2006/relationships/image" Target="../media/image68.png"/><Relationship Id="rId3" Type="http://schemas.openxmlformats.org/officeDocument/2006/relationships/image" Target="../media/image62.png"/><Relationship Id="rId7" Type="http://schemas.openxmlformats.org/officeDocument/2006/relationships/image" Target="../media/image65.png"/><Relationship Id="rId12" Type="http://schemas.openxmlformats.org/officeDocument/2006/relationships/customXml" Target="../ink/ink10.xml"/><Relationship Id="rId2" Type="http://schemas.openxmlformats.org/officeDocument/2006/relationships/customXml" Target="../ink/ink6.xml"/><Relationship Id="rId1" Type="http://schemas.openxmlformats.org/officeDocument/2006/relationships/image" Target="../media/image7.png"/><Relationship Id="rId11" Type="http://schemas.openxmlformats.org/officeDocument/2006/relationships/image" Target="../media/image67.png"/><Relationship Id="rId15" Type="http://schemas.openxmlformats.org/officeDocument/2006/relationships/image" Target="../media/image69.png"/><Relationship Id="rId10" Type="http://schemas.openxmlformats.org/officeDocument/2006/relationships/customXml" Target="../ink/ink9.xml"/><Relationship Id="rId4" Type="http://schemas.openxmlformats.org/officeDocument/2006/relationships/customXml" Target="../ink/ink7.xml"/><Relationship Id="rId9" Type="http://schemas.openxmlformats.org/officeDocument/2006/relationships/image" Target="../media/image66.png"/><Relationship Id="rId14" Type="http://schemas.openxmlformats.org/officeDocument/2006/relationships/customXml" Target="../ink/ink1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10.png"/><Relationship Id="rId21" Type="http://schemas.openxmlformats.org/officeDocument/2006/relationships/image" Target="../media/image14.png"/><Relationship Id="rId1" Type="http://schemas.openxmlformats.org/officeDocument/2006/relationships/customXml" Target="../ink/ink12.xml"/><Relationship Id="rId24" Type="http://schemas.openxmlformats.org/officeDocument/2006/relationships/image" Target="../media/image10.png"/><Relationship Id="rId23" Type="http://schemas.openxmlformats.org/officeDocument/2006/relationships/customXml" Target="../ink/ink14.xml"/><Relationship Id="rId4" Type="http://schemas.openxmlformats.org/officeDocument/2006/relationships/customXml" Target="../ink/ink13.xml"/><Relationship Id="rId22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13" Type="http://schemas.openxmlformats.org/officeDocument/2006/relationships/image" Target="../media/image710.png"/><Relationship Id="rId18" Type="http://schemas.openxmlformats.org/officeDocument/2006/relationships/customXml" Target="../ink/ink23.xml"/><Relationship Id="rId26" Type="http://schemas.openxmlformats.org/officeDocument/2006/relationships/customXml" Target="../ink/ink27.xml"/><Relationship Id="rId3" Type="http://schemas.openxmlformats.org/officeDocument/2006/relationships/image" Target="../media/image210.png"/><Relationship Id="rId21" Type="http://schemas.openxmlformats.org/officeDocument/2006/relationships/image" Target="../media/image112.png"/><Relationship Id="rId34" Type="http://schemas.openxmlformats.org/officeDocument/2006/relationships/customXml" Target="../ink/ink29.xml"/><Relationship Id="rId7" Type="http://schemas.openxmlformats.org/officeDocument/2006/relationships/image" Target="../media/image410.png"/><Relationship Id="rId12" Type="http://schemas.openxmlformats.org/officeDocument/2006/relationships/customXml" Target="../ink/ink20.xml"/><Relationship Id="rId17" Type="http://schemas.openxmlformats.org/officeDocument/2006/relationships/image" Target="../media/image93.png"/><Relationship Id="rId25" Type="http://schemas.openxmlformats.org/officeDocument/2006/relationships/image" Target="../media/image13.png"/><Relationship Id="rId33" Type="http://schemas.openxmlformats.org/officeDocument/2006/relationships/image" Target="../media/image15.png"/><Relationship Id="rId2" Type="http://schemas.openxmlformats.org/officeDocument/2006/relationships/customXml" Target="../ink/ink15.xml"/><Relationship Id="rId16" Type="http://schemas.openxmlformats.org/officeDocument/2006/relationships/customXml" Target="../ink/ink22.xml"/><Relationship Id="rId20" Type="http://schemas.openxmlformats.org/officeDocument/2006/relationships/customXml" Target="../ink/ink24.xml"/><Relationship Id="rId1" Type="http://schemas.openxmlformats.org/officeDocument/2006/relationships/image" Target="../media/image11.png"/><Relationship Id="rId6" Type="http://schemas.openxmlformats.org/officeDocument/2006/relationships/customXml" Target="../ink/ink17.xml"/><Relationship Id="rId11" Type="http://schemas.openxmlformats.org/officeDocument/2006/relationships/image" Target="../media/image610.png"/><Relationship Id="rId24" Type="http://schemas.openxmlformats.org/officeDocument/2006/relationships/customXml" Target="../ink/ink26.xml"/><Relationship Id="rId32" Type="http://schemas.openxmlformats.org/officeDocument/2006/relationships/customXml" Target="../ink/ink28.xml"/><Relationship Id="rId37" Type="http://schemas.openxmlformats.org/officeDocument/2006/relationships/image" Target="../media/image18.png"/><Relationship Id="rId5" Type="http://schemas.openxmlformats.org/officeDocument/2006/relationships/image" Target="../media/image310.png"/><Relationship Id="rId15" Type="http://schemas.openxmlformats.org/officeDocument/2006/relationships/image" Target="../media/image810.png"/><Relationship Id="rId23" Type="http://schemas.openxmlformats.org/officeDocument/2006/relationships/image" Target="../media/image12.png"/><Relationship Id="rId36" Type="http://schemas.openxmlformats.org/officeDocument/2006/relationships/customXml" Target="../ink/ink30.xml"/><Relationship Id="rId10" Type="http://schemas.openxmlformats.org/officeDocument/2006/relationships/customXml" Target="../ink/ink19.xml"/><Relationship Id="rId19" Type="http://schemas.openxmlformats.org/officeDocument/2006/relationships/image" Target="../media/image100.png"/><Relationship Id="rId31" Type="http://schemas.openxmlformats.org/officeDocument/2006/relationships/image" Target="../media/image16.png"/><Relationship Id="rId4" Type="http://schemas.openxmlformats.org/officeDocument/2006/relationships/customXml" Target="../ink/ink16.xml"/><Relationship Id="rId9" Type="http://schemas.openxmlformats.org/officeDocument/2006/relationships/image" Target="../media/image511.png"/><Relationship Id="rId14" Type="http://schemas.openxmlformats.org/officeDocument/2006/relationships/customXml" Target="../ink/ink21.xml"/><Relationship Id="rId22" Type="http://schemas.openxmlformats.org/officeDocument/2006/relationships/customXml" Target="../ink/ink25.xml"/><Relationship Id="rId35" Type="http://schemas.openxmlformats.org/officeDocument/2006/relationships/image" Target="../media/image17.png"/><Relationship Id="rId8" Type="http://schemas.openxmlformats.org/officeDocument/2006/relationships/customXml" Target="../ink/ink1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1.png"/><Relationship Id="rId13" Type="http://schemas.openxmlformats.org/officeDocument/2006/relationships/customXml" Target="../ink/ink37.xml"/><Relationship Id="rId18" Type="http://schemas.openxmlformats.org/officeDocument/2006/relationships/image" Target="../media/image117.png"/><Relationship Id="rId26" Type="http://schemas.openxmlformats.org/officeDocument/2006/relationships/image" Target="../media/image121.png"/><Relationship Id="rId3" Type="http://schemas.openxmlformats.org/officeDocument/2006/relationships/customXml" Target="../ink/ink32.xml"/><Relationship Id="rId21" Type="http://schemas.openxmlformats.org/officeDocument/2006/relationships/customXml" Target="../ink/ink41.xml"/><Relationship Id="rId7" Type="http://schemas.openxmlformats.org/officeDocument/2006/relationships/customXml" Target="../ink/ink34.xml"/><Relationship Id="rId12" Type="http://schemas.openxmlformats.org/officeDocument/2006/relationships/image" Target="../media/image114.png"/><Relationship Id="rId17" Type="http://schemas.openxmlformats.org/officeDocument/2006/relationships/customXml" Target="../ink/ink39.xml"/><Relationship Id="rId25" Type="http://schemas.openxmlformats.org/officeDocument/2006/relationships/customXml" Target="../ink/ink43.xml"/><Relationship Id="rId2" Type="http://schemas.openxmlformats.org/officeDocument/2006/relationships/image" Target="../media/image20.png"/><Relationship Id="rId16" Type="http://schemas.openxmlformats.org/officeDocument/2006/relationships/image" Target="../media/image116.png"/><Relationship Id="rId20" Type="http://schemas.openxmlformats.org/officeDocument/2006/relationships/image" Target="../media/image118.png"/><Relationship Id="rId29" Type="http://schemas.openxmlformats.org/officeDocument/2006/relationships/customXml" Target="../ink/ink45.xml"/><Relationship Id="rId1" Type="http://schemas.openxmlformats.org/officeDocument/2006/relationships/customXml" Target="../ink/ink31.xml"/><Relationship Id="rId6" Type="http://schemas.openxmlformats.org/officeDocument/2006/relationships/image" Target="../media/image110.png"/><Relationship Id="rId11" Type="http://schemas.openxmlformats.org/officeDocument/2006/relationships/customXml" Target="../ink/ink36.xml"/><Relationship Id="rId24" Type="http://schemas.openxmlformats.org/officeDocument/2006/relationships/image" Target="../media/image120.png"/><Relationship Id="rId5" Type="http://schemas.openxmlformats.org/officeDocument/2006/relationships/customXml" Target="../ink/ink33.xml"/><Relationship Id="rId15" Type="http://schemas.openxmlformats.org/officeDocument/2006/relationships/customXml" Target="../ink/ink38.xml"/><Relationship Id="rId23" Type="http://schemas.openxmlformats.org/officeDocument/2006/relationships/customXml" Target="../ink/ink42.xml"/><Relationship Id="rId28" Type="http://schemas.openxmlformats.org/officeDocument/2006/relationships/image" Target="../media/image122.png"/><Relationship Id="rId10" Type="http://schemas.openxmlformats.org/officeDocument/2006/relationships/image" Target="../media/image113.png"/><Relationship Id="rId19" Type="http://schemas.openxmlformats.org/officeDocument/2006/relationships/customXml" Target="../ink/ink40.xml"/><Relationship Id="rId31" Type="http://schemas.openxmlformats.org/officeDocument/2006/relationships/image" Target="../media/image21.png"/><Relationship Id="rId4" Type="http://schemas.openxmlformats.org/officeDocument/2006/relationships/image" Target="../media/image109.png"/><Relationship Id="rId9" Type="http://schemas.openxmlformats.org/officeDocument/2006/relationships/customXml" Target="../ink/ink35.xml"/><Relationship Id="rId14" Type="http://schemas.openxmlformats.org/officeDocument/2006/relationships/image" Target="../media/image115.png"/><Relationship Id="rId22" Type="http://schemas.openxmlformats.org/officeDocument/2006/relationships/image" Target="../media/image119.png"/><Relationship Id="rId27" Type="http://schemas.openxmlformats.org/officeDocument/2006/relationships/customXml" Target="../ink/ink44.xml"/><Relationship Id="rId30" Type="http://schemas.openxmlformats.org/officeDocument/2006/relationships/image" Target="../media/image123.png"/></Relationships>
</file>

<file path=xl/drawings/_rels/drawing8.xml.rels><?xml version="1.0" encoding="UTF-8" standalone="yes"?>
<Relationships xmlns="http://schemas.openxmlformats.org/package/2006/relationships"><Relationship Id="rId13" Type="http://schemas.openxmlformats.org/officeDocument/2006/relationships/image" Target="../media/image28.png"/><Relationship Id="rId18" Type="http://schemas.openxmlformats.org/officeDocument/2006/relationships/customXml" Target="../ink/ink54.xml"/><Relationship Id="rId26" Type="http://schemas.openxmlformats.org/officeDocument/2006/relationships/customXml" Target="../ink/ink58.xml"/><Relationship Id="rId39" Type="http://schemas.openxmlformats.org/officeDocument/2006/relationships/image" Target="../media/image41.png"/><Relationship Id="rId21" Type="http://schemas.openxmlformats.org/officeDocument/2006/relationships/image" Target="../media/image32.png"/><Relationship Id="rId34" Type="http://schemas.openxmlformats.org/officeDocument/2006/relationships/customXml" Target="../ink/ink62.xml"/><Relationship Id="rId42" Type="http://schemas.openxmlformats.org/officeDocument/2006/relationships/customXml" Target="../ink/ink66.xml"/><Relationship Id="rId47" Type="http://schemas.openxmlformats.org/officeDocument/2006/relationships/image" Target="../media/image45.png"/><Relationship Id="rId50" Type="http://schemas.openxmlformats.org/officeDocument/2006/relationships/customXml" Target="../ink/ink70.xml"/><Relationship Id="rId7" Type="http://schemas.openxmlformats.org/officeDocument/2006/relationships/image" Target="../media/image25.png"/><Relationship Id="rId2" Type="http://schemas.openxmlformats.org/officeDocument/2006/relationships/customXml" Target="../ink/ink46.xml"/><Relationship Id="rId16" Type="http://schemas.openxmlformats.org/officeDocument/2006/relationships/customXml" Target="../ink/ink53.xml"/><Relationship Id="rId29" Type="http://schemas.openxmlformats.org/officeDocument/2006/relationships/image" Target="../media/image36.png"/><Relationship Id="rId11" Type="http://schemas.openxmlformats.org/officeDocument/2006/relationships/image" Target="../media/image27.png"/><Relationship Id="rId24" Type="http://schemas.openxmlformats.org/officeDocument/2006/relationships/customXml" Target="../ink/ink57.xml"/><Relationship Id="rId32" Type="http://schemas.openxmlformats.org/officeDocument/2006/relationships/customXml" Target="../ink/ink61.xml"/><Relationship Id="rId37" Type="http://schemas.openxmlformats.org/officeDocument/2006/relationships/image" Target="../media/image40.png"/><Relationship Id="rId40" Type="http://schemas.openxmlformats.org/officeDocument/2006/relationships/customXml" Target="../ink/ink65.xml"/><Relationship Id="rId45" Type="http://schemas.openxmlformats.org/officeDocument/2006/relationships/image" Target="../media/image44.png"/><Relationship Id="rId53" Type="http://schemas.openxmlformats.org/officeDocument/2006/relationships/image" Target="../media/image48.png"/><Relationship Id="rId5" Type="http://schemas.openxmlformats.org/officeDocument/2006/relationships/image" Target="../media/image24.png"/><Relationship Id="rId10" Type="http://schemas.openxmlformats.org/officeDocument/2006/relationships/customXml" Target="../ink/ink50.xml"/><Relationship Id="rId19" Type="http://schemas.openxmlformats.org/officeDocument/2006/relationships/image" Target="../media/image31.png"/><Relationship Id="rId31" Type="http://schemas.openxmlformats.org/officeDocument/2006/relationships/image" Target="../media/image37.png"/><Relationship Id="rId44" Type="http://schemas.openxmlformats.org/officeDocument/2006/relationships/customXml" Target="../ink/ink67.xml"/><Relationship Id="rId52" Type="http://schemas.openxmlformats.org/officeDocument/2006/relationships/customXml" Target="../ink/ink71.xml"/><Relationship Id="rId4" Type="http://schemas.openxmlformats.org/officeDocument/2006/relationships/customXml" Target="../ink/ink47.xml"/><Relationship Id="rId9" Type="http://schemas.openxmlformats.org/officeDocument/2006/relationships/image" Target="../media/image26.png"/><Relationship Id="rId14" Type="http://schemas.openxmlformats.org/officeDocument/2006/relationships/customXml" Target="../ink/ink52.xml"/><Relationship Id="rId22" Type="http://schemas.openxmlformats.org/officeDocument/2006/relationships/customXml" Target="../ink/ink56.xml"/><Relationship Id="rId27" Type="http://schemas.openxmlformats.org/officeDocument/2006/relationships/image" Target="../media/image35.png"/><Relationship Id="rId30" Type="http://schemas.openxmlformats.org/officeDocument/2006/relationships/customXml" Target="../ink/ink60.xml"/><Relationship Id="rId35" Type="http://schemas.openxmlformats.org/officeDocument/2006/relationships/image" Target="../media/image39.png"/><Relationship Id="rId43" Type="http://schemas.openxmlformats.org/officeDocument/2006/relationships/image" Target="../media/image43.png"/><Relationship Id="rId48" Type="http://schemas.openxmlformats.org/officeDocument/2006/relationships/customXml" Target="../ink/ink69.xml"/><Relationship Id="rId8" Type="http://schemas.openxmlformats.org/officeDocument/2006/relationships/customXml" Target="../ink/ink49.xml"/><Relationship Id="rId51" Type="http://schemas.openxmlformats.org/officeDocument/2006/relationships/image" Target="../media/image47.png"/><Relationship Id="rId3" Type="http://schemas.openxmlformats.org/officeDocument/2006/relationships/image" Target="../media/image23.png"/><Relationship Id="rId12" Type="http://schemas.openxmlformats.org/officeDocument/2006/relationships/customXml" Target="../ink/ink51.xml"/><Relationship Id="rId17" Type="http://schemas.openxmlformats.org/officeDocument/2006/relationships/image" Target="../media/image30.png"/><Relationship Id="rId25" Type="http://schemas.openxmlformats.org/officeDocument/2006/relationships/image" Target="../media/image34.png"/><Relationship Id="rId33" Type="http://schemas.openxmlformats.org/officeDocument/2006/relationships/image" Target="../media/image38.png"/><Relationship Id="rId38" Type="http://schemas.openxmlformats.org/officeDocument/2006/relationships/customXml" Target="../ink/ink64.xml"/><Relationship Id="rId46" Type="http://schemas.openxmlformats.org/officeDocument/2006/relationships/customXml" Target="../ink/ink68.xml"/><Relationship Id="rId20" Type="http://schemas.openxmlformats.org/officeDocument/2006/relationships/customXml" Target="../ink/ink55.xml"/><Relationship Id="rId41" Type="http://schemas.openxmlformats.org/officeDocument/2006/relationships/image" Target="../media/image42.png"/><Relationship Id="rId1" Type="http://schemas.openxmlformats.org/officeDocument/2006/relationships/image" Target="../media/image22.png"/><Relationship Id="rId6" Type="http://schemas.openxmlformats.org/officeDocument/2006/relationships/customXml" Target="../ink/ink48.xml"/><Relationship Id="rId15" Type="http://schemas.openxmlformats.org/officeDocument/2006/relationships/image" Target="../media/image29.png"/><Relationship Id="rId23" Type="http://schemas.openxmlformats.org/officeDocument/2006/relationships/image" Target="../media/image33.png"/><Relationship Id="rId28" Type="http://schemas.openxmlformats.org/officeDocument/2006/relationships/customXml" Target="../ink/ink59.xml"/><Relationship Id="rId36" Type="http://schemas.openxmlformats.org/officeDocument/2006/relationships/customXml" Target="../ink/ink63.xml"/><Relationship Id="rId49" Type="http://schemas.openxmlformats.org/officeDocument/2006/relationships/image" Target="../media/image46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50.png"/><Relationship Id="rId7" Type="http://schemas.openxmlformats.org/officeDocument/2006/relationships/image" Target="../media/image52.png"/><Relationship Id="rId2" Type="http://schemas.openxmlformats.org/officeDocument/2006/relationships/customXml" Target="../ink/ink72.xml"/><Relationship Id="rId1" Type="http://schemas.openxmlformats.org/officeDocument/2006/relationships/image" Target="../media/image49.png"/><Relationship Id="rId6" Type="http://schemas.openxmlformats.org/officeDocument/2006/relationships/customXml" Target="../ink/ink74.xml"/><Relationship Id="rId5" Type="http://schemas.openxmlformats.org/officeDocument/2006/relationships/image" Target="../media/image51.png"/><Relationship Id="rId4" Type="http://schemas.openxmlformats.org/officeDocument/2006/relationships/customXml" Target="../ink/ink73.xml"/></Relationships>
</file>

<file path=xl/drawings/_rels/drawing10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9.png"/><Relationship Id="rId18" Type="http://schemas.openxmlformats.org/officeDocument/2006/relationships/customXml" Target="../ink/ink83.xml"/><Relationship Id="rId26" Type="http://schemas.openxmlformats.org/officeDocument/2006/relationships/customXml" Target="../ink/ink87.xml"/><Relationship Id="rId39" Type="http://schemas.openxmlformats.org/officeDocument/2006/relationships/image" Target="../media/image78.png"/><Relationship Id="rId21" Type="http://schemas.openxmlformats.org/officeDocument/2006/relationships/image" Target="../media/image64.png"/><Relationship Id="rId34" Type="http://schemas.openxmlformats.org/officeDocument/2006/relationships/customXml" Target="../ink/ink91.xml"/><Relationship Id="rId42" Type="http://schemas.openxmlformats.org/officeDocument/2006/relationships/customXml" Target="../ink/ink95.xml"/><Relationship Id="rId47" Type="http://schemas.openxmlformats.org/officeDocument/2006/relationships/image" Target="../media/image82.png"/><Relationship Id="rId50" Type="http://schemas.openxmlformats.org/officeDocument/2006/relationships/customXml" Target="../ink/ink99.xml"/><Relationship Id="rId55" Type="http://schemas.openxmlformats.org/officeDocument/2006/relationships/image" Target="../media/image86.png"/><Relationship Id="rId7" Type="http://schemas.openxmlformats.org/officeDocument/2006/relationships/customXml" Target="../ink/ink78.xml"/><Relationship Id="rId2" Type="http://schemas.openxmlformats.org/officeDocument/2006/relationships/image" Target="../media/image53.png"/><Relationship Id="rId16" Type="http://schemas.openxmlformats.org/officeDocument/2006/relationships/customXml" Target="../ink/ink82.xml"/><Relationship Id="rId29" Type="http://schemas.openxmlformats.org/officeDocument/2006/relationships/image" Target="../media/image73.png"/><Relationship Id="rId11" Type="http://schemas.openxmlformats.org/officeDocument/2006/relationships/image" Target="../media/image58.png"/><Relationship Id="rId24" Type="http://schemas.openxmlformats.org/officeDocument/2006/relationships/customXml" Target="../ink/ink86.xml"/><Relationship Id="rId32" Type="http://schemas.openxmlformats.org/officeDocument/2006/relationships/customXml" Target="../ink/ink90.xml"/><Relationship Id="rId37" Type="http://schemas.openxmlformats.org/officeDocument/2006/relationships/image" Target="../media/image77.png"/><Relationship Id="rId40" Type="http://schemas.openxmlformats.org/officeDocument/2006/relationships/customXml" Target="../ink/ink94.xml"/><Relationship Id="rId45" Type="http://schemas.openxmlformats.org/officeDocument/2006/relationships/image" Target="../media/image81.png"/><Relationship Id="rId53" Type="http://schemas.openxmlformats.org/officeDocument/2006/relationships/image" Target="../media/image85.png"/><Relationship Id="rId5" Type="http://schemas.openxmlformats.org/officeDocument/2006/relationships/customXml" Target="../ink/ink77.xml"/><Relationship Id="rId19" Type="http://schemas.openxmlformats.org/officeDocument/2006/relationships/image" Target="../media/image63.png"/><Relationship Id="rId4" Type="http://schemas.openxmlformats.org/officeDocument/2006/relationships/image" Target="../media/image54.png"/><Relationship Id="rId9" Type="http://schemas.openxmlformats.org/officeDocument/2006/relationships/image" Target="../media/image57.png"/><Relationship Id="rId14" Type="http://schemas.openxmlformats.org/officeDocument/2006/relationships/customXml" Target="../ink/ink81.xml"/><Relationship Id="rId22" Type="http://schemas.openxmlformats.org/officeDocument/2006/relationships/customXml" Target="../ink/ink85.xml"/><Relationship Id="rId27" Type="http://schemas.openxmlformats.org/officeDocument/2006/relationships/image" Target="../media/image72.png"/><Relationship Id="rId30" Type="http://schemas.openxmlformats.org/officeDocument/2006/relationships/customXml" Target="../ink/ink89.xml"/><Relationship Id="rId35" Type="http://schemas.openxmlformats.org/officeDocument/2006/relationships/image" Target="../media/image76.png"/><Relationship Id="rId43" Type="http://schemas.openxmlformats.org/officeDocument/2006/relationships/image" Target="../media/image80.png"/><Relationship Id="rId48" Type="http://schemas.openxmlformats.org/officeDocument/2006/relationships/customXml" Target="../ink/ink98.xml"/><Relationship Id="rId56" Type="http://schemas.openxmlformats.org/officeDocument/2006/relationships/customXml" Target="../ink/ink102.xml"/><Relationship Id="rId8" Type="http://schemas.openxmlformats.org/officeDocument/2006/relationships/image" Target="../media/image56.png"/><Relationship Id="rId51" Type="http://schemas.openxmlformats.org/officeDocument/2006/relationships/image" Target="../media/image84.png"/><Relationship Id="rId3" Type="http://schemas.openxmlformats.org/officeDocument/2006/relationships/customXml" Target="../ink/ink76.xml"/><Relationship Id="rId12" Type="http://schemas.openxmlformats.org/officeDocument/2006/relationships/customXml" Target="../ink/ink80.xml"/><Relationship Id="rId17" Type="http://schemas.openxmlformats.org/officeDocument/2006/relationships/image" Target="../media/image61.png"/><Relationship Id="rId25" Type="http://schemas.openxmlformats.org/officeDocument/2006/relationships/image" Target="../media/image71.png"/><Relationship Id="rId33" Type="http://schemas.openxmlformats.org/officeDocument/2006/relationships/image" Target="../media/image75.png"/><Relationship Id="rId38" Type="http://schemas.openxmlformats.org/officeDocument/2006/relationships/customXml" Target="../ink/ink93.xml"/><Relationship Id="rId46" Type="http://schemas.openxmlformats.org/officeDocument/2006/relationships/customXml" Target="../ink/ink97.xml"/><Relationship Id="rId20" Type="http://schemas.openxmlformats.org/officeDocument/2006/relationships/customXml" Target="../ink/ink84.xml"/><Relationship Id="rId41" Type="http://schemas.openxmlformats.org/officeDocument/2006/relationships/image" Target="../media/image79.png"/><Relationship Id="rId54" Type="http://schemas.openxmlformats.org/officeDocument/2006/relationships/customXml" Target="../ink/ink101.xml"/><Relationship Id="rId1" Type="http://schemas.openxmlformats.org/officeDocument/2006/relationships/customXml" Target="../ink/ink75.xml"/><Relationship Id="rId6" Type="http://schemas.openxmlformats.org/officeDocument/2006/relationships/image" Target="../media/image55.png"/><Relationship Id="rId15" Type="http://schemas.openxmlformats.org/officeDocument/2006/relationships/image" Target="../media/image60.png"/><Relationship Id="rId23" Type="http://schemas.openxmlformats.org/officeDocument/2006/relationships/image" Target="../media/image70.png"/><Relationship Id="rId28" Type="http://schemas.openxmlformats.org/officeDocument/2006/relationships/customXml" Target="../ink/ink88.xml"/><Relationship Id="rId36" Type="http://schemas.openxmlformats.org/officeDocument/2006/relationships/customXml" Target="../ink/ink92.xml"/><Relationship Id="rId49" Type="http://schemas.openxmlformats.org/officeDocument/2006/relationships/image" Target="../media/image83.png"/><Relationship Id="rId57" Type="http://schemas.openxmlformats.org/officeDocument/2006/relationships/image" Target="../media/image87.png"/><Relationship Id="rId10" Type="http://schemas.openxmlformats.org/officeDocument/2006/relationships/customXml" Target="../ink/ink79.xml"/><Relationship Id="rId31" Type="http://schemas.openxmlformats.org/officeDocument/2006/relationships/image" Target="../media/image74.png"/><Relationship Id="rId44" Type="http://schemas.openxmlformats.org/officeDocument/2006/relationships/customXml" Target="../ink/ink96.xml"/><Relationship Id="rId52" Type="http://schemas.openxmlformats.org/officeDocument/2006/relationships/customXml" Target="../ink/ink10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8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0.png"/><Relationship Id="rId7" Type="http://schemas.openxmlformats.org/officeDocument/2006/relationships/image" Target="../media/image92.png"/><Relationship Id="rId2" Type="http://schemas.openxmlformats.org/officeDocument/2006/relationships/image" Target="../media/image89.png"/><Relationship Id="rId1" Type="http://schemas.openxmlformats.org/officeDocument/2006/relationships/customXml" Target="../ink/ink103.xml"/><Relationship Id="rId6" Type="http://schemas.openxmlformats.org/officeDocument/2006/relationships/customXml" Target="../ink/ink105.xml"/><Relationship Id="rId5" Type="http://schemas.openxmlformats.org/officeDocument/2006/relationships/image" Target="../media/image91.png"/><Relationship Id="rId4" Type="http://schemas.openxmlformats.org/officeDocument/2006/relationships/customXml" Target="../ink/ink10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445560</xdr:colOff>
      <xdr:row>4</xdr:row>
      <xdr:rowOff>156360</xdr:rowOff>
    </xdr:from>
    <xdr:to>
      <xdr:col>4</xdr:col>
      <xdr:colOff>445920</xdr:colOff>
      <xdr:row>4</xdr:row>
      <xdr:rowOff>156720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CD246FA-3677-D2D8-DB74-3F181C88E1A3}"/>
                </a:ext>
              </a:extLst>
            </xdr14:cNvPr>
            <xdr14:cNvContentPartPr/>
          </xdr14:nvContentPartPr>
          <xdr14:nvPr macro=""/>
          <xdr14:xfrm>
            <a:off x="2883960" y="918360"/>
            <a:ext cx="360" cy="36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CD246FA-3677-D2D8-DB74-3F181C88E1A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874960" y="9097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418680</xdr:colOff>
      <xdr:row>3</xdr:row>
      <xdr:rowOff>38700</xdr:rowOff>
    </xdr:from>
    <xdr:to>
      <xdr:col>0</xdr:col>
      <xdr:colOff>434520</xdr:colOff>
      <xdr:row>3</xdr:row>
      <xdr:rowOff>46260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B3E070C9-9F8F-1D6B-C3E4-87B851C7197C}"/>
                </a:ext>
              </a:extLst>
            </xdr14:cNvPr>
            <xdr14:cNvContentPartPr/>
          </xdr14:nvContentPartPr>
          <xdr14:nvPr macro=""/>
          <xdr14:xfrm>
            <a:off x="418680" y="610200"/>
            <a:ext cx="15840" cy="756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B3E070C9-9F8F-1D6B-C3E4-87B851C7197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10040" y="601560"/>
              <a:ext cx="33480" cy="2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428625</xdr:colOff>
      <xdr:row>0</xdr:row>
      <xdr:rowOff>161925</xdr:rowOff>
    </xdr:from>
    <xdr:to>
      <xdr:col>11</xdr:col>
      <xdr:colOff>277140</xdr:colOff>
      <xdr:row>3</xdr:row>
      <xdr:rowOff>152478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E5D37800-FB33-E64E-5870-937692594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625" y="161925"/>
          <a:ext cx="6554115" cy="562053"/>
        </a:xfrm>
        <a:prstGeom prst="rect">
          <a:avLst/>
        </a:prstGeom>
      </xdr:spPr>
    </xdr:pic>
    <xdr:clientData/>
  </xdr:twoCellAnchor>
  <xdr:twoCellAnchor editAs="oneCell">
    <xdr:from>
      <xdr:col>1</xdr:col>
      <xdr:colOff>42360</xdr:colOff>
      <xdr:row>9</xdr:row>
      <xdr:rowOff>8460</xdr:rowOff>
    </xdr:from>
    <xdr:to>
      <xdr:col>1</xdr:col>
      <xdr:colOff>506040</xdr:colOff>
      <xdr:row>10</xdr:row>
      <xdr:rowOff>4080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372" name="Ink 371">
              <a:extLst>
                <a:ext uri="{FF2B5EF4-FFF2-40B4-BE49-F238E27FC236}">
                  <a16:creationId xmlns:a16="http://schemas.microsoft.com/office/drawing/2014/main" id="{9B064053-E7DA-94E8-1EC1-2682FB716F99}"/>
                </a:ext>
              </a:extLst>
            </xdr14:cNvPr>
            <xdr14:cNvContentPartPr/>
          </xdr14:nvContentPartPr>
          <xdr14:nvPr macro=""/>
          <xdr14:xfrm>
            <a:off x="651960" y="1722960"/>
            <a:ext cx="463680" cy="186120"/>
          </xdr14:xfrm>
        </xdr:contentPart>
      </mc:Choice>
      <mc:Fallback>
        <xdr:pic>
          <xdr:nvPicPr>
            <xdr:cNvPr id="372" name="Ink 371">
              <a:extLst>
                <a:ext uri="{FF2B5EF4-FFF2-40B4-BE49-F238E27FC236}">
                  <a16:creationId xmlns:a16="http://schemas.microsoft.com/office/drawing/2014/main" id="{9B064053-E7DA-94E8-1EC1-2682FB716F99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643320" y="1714320"/>
              <a:ext cx="481320" cy="20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45840</xdr:colOff>
      <xdr:row>9</xdr:row>
      <xdr:rowOff>22140</xdr:rowOff>
    </xdr:from>
    <xdr:to>
      <xdr:col>5</xdr:col>
      <xdr:colOff>171480</xdr:colOff>
      <xdr:row>10</xdr:row>
      <xdr:rowOff>109560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392" name="Ink 391">
              <a:extLst>
                <a:ext uri="{FF2B5EF4-FFF2-40B4-BE49-F238E27FC236}">
                  <a16:creationId xmlns:a16="http://schemas.microsoft.com/office/drawing/2014/main" id="{4CB4E164-72AB-E909-B561-9C88F251AE93}"/>
                </a:ext>
              </a:extLst>
            </xdr14:cNvPr>
            <xdr14:cNvContentPartPr/>
          </xdr14:nvContentPartPr>
          <xdr14:nvPr macro=""/>
          <xdr14:xfrm>
            <a:off x="1265040" y="1736640"/>
            <a:ext cx="1954440" cy="277920"/>
          </xdr14:xfrm>
        </xdr:contentPart>
      </mc:Choice>
      <mc:Fallback>
        <xdr:pic>
          <xdr:nvPicPr>
            <xdr:cNvPr id="392" name="Ink 391">
              <a:extLst>
                <a:ext uri="{FF2B5EF4-FFF2-40B4-BE49-F238E27FC236}">
                  <a16:creationId xmlns:a16="http://schemas.microsoft.com/office/drawing/2014/main" id="{4CB4E164-72AB-E909-B561-9C88F251AE93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256040" y="1727652"/>
              <a:ext cx="1972080" cy="2955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278400</xdr:colOff>
      <xdr:row>9</xdr:row>
      <xdr:rowOff>36180</xdr:rowOff>
    </xdr:from>
    <xdr:to>
      <xdr:col>5</xdr:col>
      <xdr:colOff>543360</xdr:colOff>
      <xdr:row>10</xdr:row>
      <xdr:rowOff>78600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396" name="Ink 395">
              <a:extLst>
                <a:ext uri="{FF2B5EF4-FFF2-40B4-BE49-F238E27FC236}">
                  <a16:creationId xmlns:a16="http://schemas.microsoft.com/office/drawing/2014/main" id="{51851DB0-47A1-304B-F66E-4D40F9D6D6EE}"/>
                </a:ext>
              </a:extLst>
            </xdr14:cNvPr>
            <xdr14:cNvContentPartPr/>
          </xdr14:nvContentPartPr>
          <xdr14:nvPr macro=""/>
          <xdr14:xfrm>
            <a:off x="3326400" y="1750680"/>
            <a:ext cx="264960" cy="232920"/>
          </xdr14:xfrm>
        </xdr:contentPart>
      </mc:Choice>
      <mc:Fallback>
        <xdr:pic>
          <xdr:nvPicPr>
            <xdr:cNvPr id="396" name="Ink 395">
              <a:extLst>
                <a:ext uri="{FF2B5EF4-FFF2-40B4-BE49-F238E27FC236}">
                  <a16:creationId xmlns:a16="http://schemas.microsoft.com/office/drawing/2014/main" id="{51851DB0-47A1-304B-F66E-4D40F9D6D6EE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3317760" y="1742040"/>
              <a:ext cx="282600" cy="250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1</xdr:row>
      <xdr:rowOff>9525</xdr:rowOff>
    </xdr:from>
    <xdr:to>
      <xdr:col>11</xdr:col>
      <xdr:colOff>124748</xdr:colOff>
      <xdr:row>4</xdr:row>
      <xdr:rowOff>181079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CCD10AEF-FF93-E6AA-A68C-4F1DC4C15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200025"/>
          <a:ext cx="6611273" cy="743054"/>
        </a:xfrm>
        <a:prstGeom prst="rect">
          <a:avLst/>
        </a:prstGeom>
      </xdr:spPr>
    </xdr:pic>
    <xdr:clientData/>
  </xdr:twoCellAnchor>
  <xdr:twoCellAnchor editAs="oneCell">
    <xdr:from>
      <xdr:col>1</xdr:col>
      <xdr:colOff>207240</xdr:colOff>
      <xdr:row>9</xdr:row>
      <xdr:rowOff>150600</xdr:rowOff>
    </xdr:from>
    <xdr:to>
      <xdr:col>5</xdr:col>
      <xdr:colOff>125760</xdr:colOff>
      <xdr:row>11</xdr:row>
      <xdr:rowOff>75600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5E28E4B9-FC54-49D9-A618-5B4F10301DF3}"/>
                </a:ext>
              </a:extLst>
            </xdr14:cNvPr>
            <xdr14:cNvContentPartPr/>
          </xdr14:nvContentPartPr>
          <xdr14:nvPr macro=""/>
          <xdr14:xfrm>
            <a:off x="816840" y="2055600"/>
            <a:ext cx="2356920" cy="30600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20A4A824-638F-7DDB-9F7B-07E80BDF1FEA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07841" y="2046611"/>
              <a:ext cx="2374557" cy="3236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183720</xdr:colOff>
      <xdr:row>12</xdr:row>
      <xdr:rowOff>73620</xdr:rowOff>
    </xdr:from>
    <xdr:to>
      <xdr:col>2</xdr:col>
      <xdr:colOff>519960</xdr:colOff>
      <xdr:row>12</xdr:row>
      <xdr:rowOff>95220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50147822-514D-4F97-B301-01D309B36BC2}"/>
                </a:ext>
              </a:extLst>
            </xdr14:cNvPr>
            <xdr14:cNvContentPartPr/>
          </xdr14:nvContentPartPr>
          <xdr14:nvPr macro=""/>
          <xdr14:xfrm>
            <a:off x="1402920" y="2931120"/>
            <a:ext cx="336240" cy="21600"/>
          </xdr14:xfrm>
        </xdr:contentPart>
      </mc:Choice>
      <mc:Fallback xmlns=""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97BE026E-1ECF-B12A-8693-A04F5151CF85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367280" y="2859120"/>
              <a:ext cx="407880" cy="16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262560</xdr:colOff>
      <xdr:row>13</xdr:row>
      <xdr:rowOff>97680</xdr:rowOff>
    </xdr:from>
    <xdr:to>
      <xdr:col>2</xdr:col>
      <xdr:colOff>582600</xdr:colOff>
      <xdr:row>13</xdr:row>
      <xdr:rowOff>123240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0BF7C31F-5F2C-42E9-A478-A4B8A2EA9AF1}"/>
                </a:ext>
              </a:extLst>
            </xdr14:cNvPr>
            <xdr14:cNvContentPartPr/>
          </xdr14:nvContentPartPr>
          <xdr14:nvPr macro=""/>
          <xdr14:xfrm>
            <a:off x="1481760" y="3145680"/>
            <a:ext cx="320040" cy="25560"/>
          </xdr14:xfrm>
        </xdr:contentPart>
      </mc:Choice>
      <mc:Fallback xmlns=""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1093C694-0E07-C849-FCDD-DEDECDEBDD74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446120" y="3073680"/>
              <a:ext cx="391680" cy="16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224160</xdr:colOff>
      <xdr:row>12</xdr:row>
      <xdr:rowOff>76860</xdr:rowOff>
    </xdr:from>
    <xdr:to>
      <xdr:col>7</xdr:col>
      <xdr:colOff>574440</xdr:colOff>
      <xdr:row>12</xdr:row>
      <xdr:rowOff>88020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BDCE0C48-8F36-42B2-AFE4-49C2A916DF1D}"/>
                </a:ext>
              </a:extLst>
            </xdr14:cNvPr>
            <xdr14:cNvContentPartPr/>
          </xdr14:nvContentPartPr>
          <xdr14:nvPr macro=""/>
          <xdr14:xfrm>
            <a:off x="4491360" y="2934360"/>
            <a:ext cx="350280" cy="1116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2ABAF1B1-36CD-08CB-0C40-FC0465EF1173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4455360" y="2862360"/>
              <a:ext cx="421920" cy="15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237480</xdr:colOff>
      <xdr:row>13</xdr:row>
      <xdr:rowOff>128640</xdr:rowOff>
    </xdr:from>
    <xdr:to>
      <xdr:col>7</xdr:col>
      <xdr:colOff>570120</xdr:colOff>
      <xdr:row>13</xdr:row>
      <xdr:rowOff>147000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BA31F15E-4970-47D9-A09C-AA837BA5407B}"/>
                </a:ext>
              </a:extLst>
            </xdr14:cNvPr>
            <xdr14:cNvContentPartPr/>
          </xdr14:nvContentPartPr>
          <xdr14:nvPr macro=""/>
          <xdr14:xfrm>
            <a:off x="4504680" y="3176640"/>
            <a:ext cx="332640" cy="1836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02242B42-67E7-4B41-51BB-9066DEBB8688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4468680" y="3105000"/>
              <a:ext cx="404280" cy="16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474960</xdr:colOff>
      <xdr:row>6</xdr:row>
      <xdr:rowOff>104940</xdr:rowOff>
    </xdr:from>
    <xdr:to>
      <xdr:col>2</xdr:col>
      <xdr:colOff>606360</xdr:colOff>
      <xdr:row>6</xdr:row>
      <xdr:rowOff>111060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BEF23CE8-7CD8-4864-9943-DFB6A355D3CE}"/>
                </a:ext>
              </a:extLst>
            </xdr14:cNvPr>
            <xdr14:cNvContentPartPr/>
          </xdr14:nvContentPartPr>
          <xdr14:nvPr macro=""/>
          <xdr14:xfrm>
            <a:off x="1694160" y="1819440"/>
            <a:ext cx="131400" cy="6120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AC2C554C-3C5E-E903-2060-0248856CF9E1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658520" y="1747440"/>
              <a:ext cx="203040" cy="149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514350</xdr:colOff>
      <xdr:row>1</xdr:row>
      <xdr:rowOff>0</xdr:rowOff>
    </xdr:from>
    <xdr:to>
      <xdr:col>11</xdr:col>
      <xdr:colOff>200921</xdr:colOff>
      <xdr:row>12</xdr:row>
      <xdr:rowOff>19345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763ECD69-5E24-E455-F8C2-AA76FF2C7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190500"/>
          <a:ext cx="6420746" cy="211484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265987</xdr:colOff>
      <xdr:row>10</xdr:row>
      <xdr:rowOff>12780</xdr:rowOff>
    </xdr:from>
    <xdr:to>
      <xdr:col>9</xdr:col>
      <xdr:colOff>275789</xdr:colOff>
      <xdr:row>10</xdr:row>
      <xdr:rowOff>21142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8DB0F80C-B511-4ADE-96BA-306DC0A78802}"/>
                </a:ext>
              </a:extLst>
            </xdr14:cNvPr>
            <xdr14:cNvContentPartPr/>
          </xdr14:nvContentPartPr>
          <xdr14:nvPr macro=""/>
          <xdr14:xfrm>
            <a:off x="6466762" y="2184480"/>
            <a:ext cx="5040" cy="3600"/>
          </xdr14:xfrm>
        </xdr:contentPart>
      </mc:Choice>
      <mc:Fallback xmlns="">
        <xdr:pic>
          <xdr:nvPicPr>
            <xdr:cNvPr id="260" name="Ink 259">
              <a:extLst>
                <a:ext uri="{FF2B5EF4-FFF2-40B4-BE49-F238E27FC236}">
                  <a16:creationId xmlns:a16="http://schemas.microsoft.com/office/drawing/2014/main" id="{BADBEDF4-B7E4-0E23-29E6-8E9991A744AE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6451012" y="2175840"/>
              <a:ext cx="35910" cy="2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33645</xdr:colOff>
      <xdr:row>6</xdr:row>
      <xdr:rowOff>29910</xdr:rowOff>
    </xdr:from>
    <xdr:to>
      <xdr:col>3</xdr:col>
      <xdr:colOff>38685</xdr:colOff>
      <xdr:row>6</xdr:row>
      <xdr:rowOff>40072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8D3F18AB-7121-4140-8F8A-A4972B09D337}"/>
                </a:ext>
              </a:extLst>
            </xdr14:cNvPr>
            <xdr14:cNvContentPartPr/>
          </xdr14:nvContentPartPr>
          <xdr14:nvPr macro=""/>
          <xdr14:xfrm>
            <a:off x="2995920" y="2563560"/>
            <a:ext cx="5040" cy="5400"/>
          </xdr14:xfrm>
        </xdr:contentPart>
      </mc:Choice>
      <mc:Fallback xmlns="">
        <xdr:pic>
          <xdr:nvPicPr>
            <xdr:cNvPr id="348" name="Ink 347">
              <a:extLst>
                <a:ext uri="{FF2B5EF4-FFF2-40B4-BE49-F238E27FC236}">
                  <a16:creationId xmlns:a16="http://schemas.microsoft.com/office/drawing/2014/main" id="{80662B0E-EB94-3FD9-742E-91B5B4892BAA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2986920" y="2554560"/>
              <a:ext cx="22680" cy="2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419100</xdr:colOff>
      <xdr:row>0</xdr:row>
      <xdr:rowOff>142875</xdr:rowOff>
    </xdr:from>
    <xdr:to>
      <xdr:col>10</xdr:col>
      <xdr:colOff>381903</xdr:colOff>
      <xdr:row>8</xdr:row>
      <xdr:rowOff>38298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59911494-476C-D177-DDBD-C1E753006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19100" y="142875"/>
          <a:ext cx="6468378" cy="1419423"/>
        </a:xfrm>
        <a:prstGeom prst="rect">
          <a:avLst/>
        </a:prstGeom>
      </xdr:spPr>
    </xdr:pic>
    <xdr:clientData/>
  </xdr:twoCellAnchor>
  <xdr:oneCellAnchor>
    <xdr:from>
      <xdr:col>2</xdr:col>
      <xdr:colOff>553800</xdr:colOff>
      <xdr:row>7</xdr:row>
      <xdr:rowOff>16560</xdr:rowOff>
    </xdr:from>
    <xdr:ext cx="2880" cy="1260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F6686BB2-EDA2-464F-9C3D-6C5FD1623584}"/>
                </a:ext>
              </a:extLst>
            </xdr14:cNvPr>
            <xdr14:cNvContentPartPr/>
          </xdr14:nvContentPartPr>
          <xdr14:nvPr macro=""/>
          <xdr14:xfrm>
            <a:off x="1773000" y="1159560"/>
            <a:ext cx="2880" cy="12600"/>
          </xdr14:xfrm>
        </xdr:contentPart>
      </mc:Choice>
      <mc:Fallback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F6686BB2-EDA2-464F-9C3D-6C5FD1623584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764000" y="1150920"/>
              <a:ext cx="20520" cy="3024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420024</xdr:colOff>
      <xdr:row>10</xdr:row>
      <xdr:rowOff>95503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F5EDD35-248A-3AF7-EF32-EE8AA702B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190500"/>
          <a:ext cx="6620799" cy="1810003"/>
        </a:xfrm>
        <a:prstGeom prst="rect">
          <a:avLst/>
        </a:prstGeom>
      </xdr:spPr>
    </xdr:pic>
    <xdr:clientData/>
  </xdr:twoCellAnchor>
  <xdr:twoCellAnchor editAs="oneCell">
    <xdr:from>
      <xdr:col>0</xdr:col>
      <xdr:colOff>60840</xdr:colOff>
      <xdr:row>17</xdr:row>
      <xdr:rowOff>7260</xdr:rowOff>
    </xdr:from>
    <xdr:to>
      <xdr:col>0</xdr:col>
      <xdr:colOff>811800</xdr:colOff>
      <xdr:row>18</xdr:row>
      <xdr:rowOff>7200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330311F8-0DEC-4C4A-A8B6-4CE600178EC3}"/>
                </a:ext>
              </a:extLst>
            </xdr14:cNvPr>
            <xdr14:cNvContentPartPr/>
          </xdr14:nvContentPartPr>
          <xdr14:nvPr macro=""/>
          <xdr14:xfrm>
            <a:off x="60840" y="2102760"/>
            <a:ext cx="750960" cy="19044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988B4975-89B3-8870-4B1A-C33E7A81B29F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1840" y="2094120"/>
              <a:ext cx="768600" cy="20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345600</xdr:colOff>
      <xdr:row>23</xdr:row>
      <xdr:rowOff>152340</xdr:rowOff>
    </xdr:from>
    <xdr:to>
      <xdr:col>0</xdr:col>
      <xdr:colOff>793440</xdr:colOff>
      <xdr:row>24</xdr:row>
      <xdr:rowOff>153720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D66EFEE9-BD26-4831-8ABE-1E7555240BD3}"/>
                </a:ext>
              </a:extLst>
            </xdr14:cNvPr>
            <xdr14:cNvContentPartPr/>
          </xdr14:nvContentPartPr>
          <xdr14:nvPr macro=""/>
          <xdr14:xfrm>
            <a:off x="345600" y="3390840"/>
            <a:ext cx="447840" cy="19188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9B139493-6BD5-4DC2-0375-A8904EE9FD77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336960" y="3381840"/>
              <a:ext cx="465480" cy="20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318600</xdr:colOff>
      <xdr:row>19</xdr:row>
      <xdr:rowOff>160140</xdr:rowOff>
    </xdr:from>
    <xdr:to>
      <xdr:col>2</xdr:col>
      <xdr:colOff>643950</xdr:colOff>
      <xdr:row>23</xdr:row>
      <xdr:rowOff>31740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6356C358-A2A1-4C63-914C-61ACA3D6FBB1}"/>
                </a:ext>
              </a:extLst>
            </xdr14:cNvPr>
            <xdr14:cNvContentPartPr/>
          </xdr14:nvContentPartPr>
          <xdr14:nvPr macro=""/>
          <xdr14:xfrm>
            <a:off x="318600" y="2636640"/>
            <a:ext cx="2097000" cy="633600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A0099D5D-B469-9D9E-0E8B-E30343E58775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309600" y="2627635"/>
              <a:ext cx="2114640" cy="6512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183960</xdr:colOff>
      <xdr:row>17</xdr:row>
      <xdr:rowOff>45420</xdr:rowOff>
    </xdr:from>
    <xdr:to>
      <xdr:col>3</xdr:col>
      <xdr:colOff>306000</xdr:colOff>
      <xdr:row>19</xdr:row>
      <xdr:rowOff>72660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6FDA4A0B-54D0-48B2-B34B-472AF190B955}"/>
                </a:ext>
              </a:extLst>
            </xdr14:cNvPr>
            <xdr14:cNvContentPartPr/>
          </xdr14:nvContentPartPr>
          <xdr14:nvPr macro=""/>
          <xdr14:xfrm>
            <a:off x="2012760" y="2140920"/>
            <a:ext cx="122040" cy="408240"/>
          </xdr14:xfrm>
        </xdr:contentPart>
      </mc:Choice>
      <mc:Fallback xmlns=""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7E247614-4246-ED5B-A31B-BA7A306866E2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2004120" y="2132280"/>
              <a:ext cx="139680" cy="42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248760</xdr:colOff>
      <xdr:row>26</xdr:row>
      <xdr:rowOff>15000</xdr:rowOff>
    </xdr:from>
    <xdr:to>
      <xdr:col>1</xdr:col>
      <xdr:colOff>32535</xdr:colOff>
      <xdr:row>27</xdr:row>
      <xdr:rowOff>36180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0505A110-DABE-4CB7-844F-E0CCB4FD93B1}"/>
                </a:ext>
              </a:extLst>
            </xdr14:cNvPr>
            <xdr14:cNvContentPartPr/>
          </xdr14:nvContentPartPr>
          <xdr14:nvPr macro=""/>
          <xdr14:xfrm>
            <a:off x="248760" y="3825000"/>
            <a:ext cx="669600" cy="21168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89CA154F-2E05-3D19-77CA-F84EE45F30EB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240120" y="3816000"/>
              <a:ext cx="687240" cy="22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79560</xdr:colOff>
      <xdr:row>26</xdr:row>
      <xdr:rowOff>73320</xdr:rowOff>
    </xdr:from>
    <xdr:to>
      <xdr:col>0</xdr:col>
      <xdr:colOff>183960</xdr:colOff>
      <xdr:row>26</xdr:row>
      <xdr:rowOff>87000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6DA5FFDB-44D5-4089-A03A-CC4E4C00C724}"/>
                </a:ext>
              </a:extLst>
            </xdr14:cNvPr>
            <xdr14:cNvContentPartPr/>
          </xdr14:nvContentPartPr>
          <xdr14:nvPr macro=""/>
          <xdr14:xfrm>
            <a:off x="79560" y="3883320"/>
            <a:ext cx="104400" cy="13680"/>
          </xdr14:xfrm>
        </xdr:contentPart>
      </mc:Choice>
      <mc:Fallback xmlns=""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A9413D85-A2B0-ED7D-1BD8-41E2C0EA30B9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70560" y="3874680"/>
              <a:ext cx="122040" cy="3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369600</xdr:colOff>
      <xdr:row>25</xdr:row>
      <xdr:rowOff>187140</xdr:rowOff>
    </xdr:from>
    <xdr:to>
      <xdr:col>7</xdr:col>
      <xdr:colOff>39930</xdr:colOff>
      <xdr:row>27</xdr:row>
      <xdr:rowOff>125820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C832D888-B22C-48EC-8D55-C7709EC4D3FC}"/>
                </a:ext>
              </a:extLst>
            </xdr14:cNvPr>
            <xdr14:cNvContentPartPr/>
          </xdr14:nvContentPartPr>
          <xdr14:nvPr macro=""/>
          <xdr14:xfrm>
            <a:off x="979200" y="3806640"/>
            <a:ext cx="4985280" cy="319680"/>
          </xdr14:xfrm>
        </xdr:contentPart>
      </mc:Choice>
      <mc:Fallback xmlns="">
        <xdr:pic>
          <xdr:nvPicPr>
            <xdr:cNvPr id="98" name="Ink 97">
              <a:extLst>
                <a:ext uri="{FF2B5EF4-FFF2-40B4-BE49-F238E27FC236}">
                  <a16:creationId xmlns:a16="http://schemas.microsoft.com/office/drawing/2014/main" id="{9897B5F6-FA47-CEF3-6E3F-0639EC9A5A55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970200" y="3797650"/>
              <a:ext cx="5002920" cy="3373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300600</xdr:colOff>
      <xdr:row>29</xdr:row>
      <xdr:rowOff>163140</xdr:rowOff>
    </xdr:from>
    <xdr:to>
      <xdr:col>6</xdr:col>
      <xdr:colOff>311400</xdr:colOff>
      <xdr:row>29</xdr:row>
      <xdr:rowOff>174300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95310084-FDE8-4FDF-BC0B-4438E9E3AA82}"/>
                </a:ext>
              </a:extLst>
            </xdr14:cNvPr>
            <xdr14:cNvContentPartPr/>
          </xdr14:nvContentPartPr>
          <xdr14:nvPr macro=""/>
          <xdr14:xfrm>
            <a:off x="3958200" y="4544640"/>
            <a:ext cx="10800" cy="11160"/>
          </xdr14:xfrm>
        </xdr:contentPart>
      </mc:Choice>
      <mc:Fallback xmlns=""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69C5D3C1-855B-08F9-DE87-74DCDAFC9759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949560" y="4535640"/>
              <a:ext cx="28440" cy="2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8280</xdr:colOff>
      <xdr:row>23</xdr:row>
      <xdr:rowOff>188700</xdr:rowOff>
    </xdr:from>
    <xdr:to>
      <xdr:col>6</xdr:col>
      <xdr:colOff>24120</xdr:colOff>
      <xdr:row>24</xdr:row>
      <xdr:rowOff>1800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E931281A-9F7A-4609-A7C4-82CE9C98654D}"/>
                </a:ext>
              </a:extLst>
            </xdr14:cNvPr>
            <xdr14:cNvContentPartPr/>
          </xdr14:nvContentPartPr>
          <xdr14:nvPr macro=""/>
          <xdr14:xfrm>
            <a:off x="3665880" y="3427200"/>
            <a:ext cx="15840" cy="3600"/>
          </xdr14:xfrm>
        </xdr:contentPart>
      </mc:Choice>
      <mc:Fallback xmlns="">
        <xdr:pic>
          <xdr:nvPicPr>
            <xdr:cNvPr id="101" name="Ink 100">
              <a:extLst>
                <a:ext uri="{FF2B5EF4-FFF2-40B4-BE49-F238E27FC236}">
                  <a16:creationId xmlns:a16="http://schemas.microsoft.com/office/drawing/2014/main" id="{F9360775-98AC-FB56-BA33-2D3CC969311A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3656880" y="3418560"/>
              <a:ext cx="33480" cy="2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274080</xdr:colOff>
      <xdr:row>25</xdr:row>
      <xdr:rowOff>30180</xdr:rowOff>
    </xdr:from>
    <xdr:to>
      <xdr:col>8</xdr:col>
      <xdr:colOff>301800</xdr:colOff>
      <xdr:row>25</xdr:row>
      <xdr:rowOff>40260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022E95C8-387E-42AD-8A56-A93F2603E115}"/>
                </a:ext>
              </a:extLst>
            </xdr14:cNvPr>
            <xdr14:cNvContentPartPr/>
          </xdr14:nvContentPartPr>
          <xdr14:nvPr macro=""/>
          <xdr14:xfrm>
            <a:off x="5150880" y="3649680"/>
            <a:ext cx="27720" cy="10080"/>
          </xdr14:xfrm>
        </xdr:contentPart>
      </mc:Choice>
      <mc:Fallback xmlns="">
        <xdr:pic>
          <xdr:nvPicPr>
            <xdr:cNvPr id="102" name="Ink 101">
              <a:extLst>
                <a:ext uri="{FF2B5EF4-FFF2-40B4-BE49-F238E27FC236}">
                  <a16:creationId xmlns:a16="http://schemas.microsoft.com/office/drawing/2014/main" id="{523A9B8C-BC49-1098-244F-259BC52FB09E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5141880" y="3641040"/>
              <a:ext cx="45360" cy="2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416640</xdr:colOff>
      <xdr:row>12</xdr:row>
      <xdr:rowOff>64440</xdr:rowOff>
    </xdr:from>
    <xdr:to>
      <xdr:col>5</xdr:col>
      <xdr:colOff>787440</xdr:colOff>
      <xdr:row>12</xdr:row>
      <xdr:rowOff>95760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4D4F50EC-1CC7-4E8F-93ED-213FA2273913}"/>
                </a:ext>
              </a:extLst>
            </xdr14:cNvPr>
            <xdr14:cNvContentPartPr/>
          </xdr14:nvContentPartPr>
          <xdr14:nvPr macro=""/>
          <xdr14:xfrm>
            <a:off x="3464640" y="1207440"/>
            <a:ext cx="370800" cy="3132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6A1FA333-5CD3-C5D5-9039-46C74E9035F6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3428640" y="1135440"/>
              <a:ext cx="442440" cy="17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483960</xdr:colOff>
      <xdr:row>14</xdr:row>
      <xdr:rowOff>72600</xdr:rowOff>
    </xdr:from>
    <xdr:to>
      <xdr:col>5</xdr:col>
      <xdr:colOff>771600</xdr:colOff>
      <xdr:row>14</xdr:row>
      <xdr:rowOff>97800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EE26AE8D-BBF0-426D-BE1C-1A91526FDC1C}"/>
                </a:ext>
              </a:extLst>
            </xdr14:cNvPr>
            <xdr14:cNvContentPartPr/>
          </xdr14:nvContentPartPr>
          <xdr14:nvPr macro=""/>
          <xdr14:xfrm>
            <a:off x="3531960" y="1596600"/>
            <a:ext cx="287640" cy="252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A59D97E7-674F-BC18-BFF0-D079220E81BD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3495960" y="1524600"/>
              <a:ext cx="359280" cy="16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15480</xdr:colOff>
      <xdr:row>12</xdr:row>
      <xdr:rowOff>90000</xdr:rowOff>
    </xdr:from>
    <xdr:to>
      <xdr:col>0</xdr:col>
      <xdr:colOff>291240</xdr:colOff>
      <xdr:row>12</xdr:row>
      <xdr:rowOff>158400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01331838-B9F2-47DB-8EDB-4DBB31D647B7}"/>
                </a:ext>
              </a:extLst>
            </xdr14:cNvPr>
            <xdr14:cNvContentPartPr/>
          </xdr14:nvContentPartPr>
          <xdr14:nvPr macro=""/>
          <xdr14:xfrm>
            <a:off x="15480" y="1233000"/>
            <a:ext cx="275760" cy="6840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8E73128-8444-9F55-1CD8-E205D8500A3C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-20520" y="1161360"/>
              <a:ext cx="347400" cy="212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424575</xdr:colOff>
      <xdr:row>12</xdr:row>
      <xdr:rowOff>37800</xdr:rowOff>
    </xdr:from>
    <xdr:to>
      <xdr:col>2</xdr:col>
      <xdr:colOff>42390</xdr:colOff>
      <xdr:row>12</xdr:row>
      <xdr:rowOff>86760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B2C2AE5F-F932-10B4-5AD2-0A12B31362A1}"/>
                </a:ext>
              </a:extLst>
            </xdr14:cNvPr>
            <xdr14:cNvContentPartPr/>
          </xdr14:nvContentPartPr>
          <xdr14:nvPr macro=""/>
          <xdr14:xfrm>
            <a:off x="1310400" y="2323800"/>
            <a:ext cx="503640" cy="4896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B2C2AE5F-F932-10B4-5AD2-0A12B31362A1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1274760" y="2251800"/>
              <a:ext cx="575280" cy="19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463455</xdr:colOff>
      <xdr:row>13</xdr:row>
      <xdr:rowOff>109020</xdr:rowOff>
    </xdr:from>
    <xdr:to>
      <xdr:col>2</xdr:col>
      <xdr:colOff>28710</xdr:colOff>
      <xdr:row>13</xdr:row>
      <xdr:rowOff>130260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A39F2C75-70D3-389E-66E2-2D3B2F05EDE6}"/>
                </a:ext>
              </a:extLst>
            </xdr14:cNvPr>
            <xdr14:cNvContentPartPr/>
          </xdr14:nvContentPartPr>
          <xdr14:nvPr macro=""/>
          <xdr14:xfrm>
            <a:off x="1349280" y="2585520"/>
            <a:ext cx="451080" cy="21240"/>
          </xdr14:xfrm>
        </xdr:contentPart>
      </mc:Choice>
      <mc:Fallback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A39F2C75-70D3-389E-66E2-2D3B2F05EDE6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1313280" y="2513880"/>
              <a:ext cx="522720" cy="16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588015</xdr:colOff>
      <xdr:row>14</xdr:row>
      <xdr:rowOff>110400</xdr:rowOff>
    </xdr:from>
    <xdr:to>
      <xdr:col>2</xdr:col>
      <xdr:colOff>82350</xdr:colOff>
      <xdr:row>14</xdr:row>
      <xdr:rowOff>141720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EB338A06-2554-D1CA-2526-22FDB6D472E9}"/>
                </a:ext>
              </a:extLst>
            </xdr14:cNvPr>
            <xdr14:cNvContentPartPr/>
          </xdr14:nvContentPartPr>
          <xdr14:nvPr macro=""/>
          <xdr14:xfrm>
            <a:off x="1473840" y="2777400"/>
            <a:ext cx="380160" cy="31320"/>
          </xdr14:xfrm>
        </xdr:contentPart>
      </mc:Choice>
      <mc:Fallback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EB338A06-2554-D1CA-2526-22FDB6D472E9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1438200" y="2705400"/>
              <a:ext cx="451800" cy="1749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95250</xdr:rowOff>
    </xdr:from>
    <xdr:to>
      <xdr:col>10</xdr:col>
      <xdr:colOff>315236</xdr:colOff>
      <xdr:row>5</xdr:row>
      <xdr:rowOff>120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88FA831-870A-BE6A-DF94-A72244010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95250"/>
          <a:ext cx="6525536" cy="85737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241560</xdr:colOff>
      <xdr:row>6</xdr:row>
      <xdr:rowOff>70560</xdr:rowOff>
    </xdr:from>
    <xdr:to>
      <xdr:col>0</xdr:col>
      <xdr:colOff>506880</xdr:colOff>
      <xdr:row>6</xdr:row>
      <xdr:rowOff>187200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434AB372-8633-EE26-C7BE-27CA5E0EDF7B}"/>
                </a:ext>
              </a:extLst>
            </xdr14:cNvPr>
            <xdr14:cNvContentPartPr/>
          </xdr14:nvContentPartPr>
          <xdr14:nvPr macro=""/>
          <xdr14:xfrm>
            <a:off x="241560" y="1213560"/>
            <a:ext cx="265320" cy="11664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434AB372-8633-EE26-C7BE-27CA5E0EDF7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32920" y="1204920"/>
              <a:ext cx="282960" cy="13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98400</xdr:colOff>
      <xdr:row>10</xdr:row>
      <xdr:rowOff>187260</xdr:rowOff>
    </xdr:from>
    <xdr:to>
      <xdr:col>7</xdr:col>
      <xdr:colOff>592320</xdr:colOff>
      <xdr:row>11</xdr:row>
      <xdr:rowOff>160920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11" name="Ink 110">
              <a:extLst>
                <a:ext uri="{FF2B5EF4-FFF2-40B4-BE49-F238E27FC236}">
                  <a16:creationId xmlns:a16="http://schemas.microsoft.com/office/drawing/2014/main" id="{F3B7B898-3873-4BC5-BAB7-635C5D0588A5}"/>
                </a:ext>
              </a:extLst>
            </xdr14:cNvPr>
            <xdr14:cNvContentPartPr/>
          </xdr14:nvContentPartPr>
          <xdr14:nvPr macro=""/>
          <xdr14:xfrm>
            <a:off x="3146400" y="2282760"/>
            <a:ext cx="493920" cy="1641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A8597F74-4BE1-752E-9BF5-0607EC44FEA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137760" y="2273760"/>
              <a:ext cx="511560" cy="18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140040</xdr:colOff>
      <xdr:row>11</xdr:row>
      <xdr:rowOff>16200</xdr:rowOff>
    </xdr:from>
    <xdr:to>
      <xdr:col>10</xdr:col>
      <xdr:colOff>273720</xdr:colOff>
      <xdr:row>12</xdr:row>
      <xdr:rowOff>62580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12" name="Ink 111">
              <a:extLst>
                <a:ext uri="{FF2B5EF4-FFF2-40B4-BE49-F238E27FC236}">
                  <a16:creationId xmlns:a16="http://schemas.microsoft.com/office/drawing/2014/main" id="{C2ACE7F6-0212-4F5B-96CE-DB78A4B0AA1A}"/>
                </a:ext>
              </a:extLst>
            </xdr14:cNvPr>
            <xdr14:cNvContentPartPr/>
          </xdr14:nvContentPartPr>
          <xdr14:nvPr macro=""/>
          <xdr14:xfrm>
            <a:off x="3797640" y="2302200"/>
            <a:ext cx="1352880" cy="236880"/>
          </xdr14:xfrm>
        </xdr:contentPart>
      </mc:Choice>
      <mc:Fallback xmlns=""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8379B080-534C-7CD2-70E3-5DF3BC99DB5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788642" y="2293560"/>
              <a:ext cx="1370515" cy="254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327000</xdr:colOff>
      <xdr:row>10</xdr:row>
      <xdr:rowOff>179700</xdr:rowOff>
    </xdr:from>
    <xdr:to>
      <xdr:col>13</xdr:col>
      <xdr:colOff>31800</xdr:colOff>
      <xdr:row>12</xdr:row>
      <xdr:rowOff>79140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13" name="Ink 112">
              <a:extLst>
                <a:ext uri="{FF2B5EF4-FFF2-40B4-BE49-F238E27FC236}">
                  <a16:creationId xmlns:a16="http://schemas.microsoft.com/office/drawing/2014/main" id="{A4A6BD33-7364-445B-9E87-594A2268E995}"/>
                </a:ext>
              </a:extLst>
            </xdr14:cNvPr>
            <xdr14:cNvContentPartPr/>
          </xdr14:nvContentPartPr>
          <xdr14:nvPr macro=""/>
          <xdr14:xfrm>
            <a:off x="5203800" y="2275200"/>
            <a:ext cx="1533600" cy="280440"/>
          </xdr14:xfrm>
        </xdr:contentPart>
      </mc:Choice>
      <mc:Fallback xmlns=""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1873D500-6B0D-BA8C-AD0F-88173470403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194800" y="2266200"/>
              <a:ext cx="1551240" cy="29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456840</xdr:colOff>
      <xdr:row>17</xdr:row>
      <xdr:rowOff>41040</xdr:rowOff>
    </xdr:from>
    <xdr:to>
      <xdr:col>5</xdr:col>
      <xdr:colOff>565200</xdr:colOff>
      <xdr:row>17</xdr:row>
      <xdr:rowOff>163440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3FCA7948-2E03-402A-A84B-C922838EC058}"/>
                </a:ext>
              </a:extLst>
            </xdr14:cNvPr>
            <xdr14:cNvContentPartPr/>
          </xdr14:nvContentPartPr>
          <xdr14:nvPr macro=""/>
          <xdr14:xfrm>
            <a:off x="2285640" y="3470040"/>
            <a:ext cx="108360" cy="122400"/>
          </xdr14:xfrm>
        </xdr:contentPart>
      </mc:Choice>
      <mc:Fallback xmlns=""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BAB8C9E2-AA1B-E206-76DD-9FFDA768A9D2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277000" y="3461400"/>
              <a:ext cx="126000" cy="14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303480</xdr:colOff>
      <xdr:row>15</xdr:row>
      <xdr:rowOff>12360</xdr:rowOff>
    </xdr:from>
    <xdr:to>
      <xdr:col>6</xdr:col>
      <xdr:colOff>430080</xdr:colOff>
      <xdr:row>16</xdr:row>
      <xdr:rowOff>65940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16" name="Ink 115">
              <a:extLst>
                <a:ext uri="{FF2B5EF4-FFF2-40B4-BE49-F238E27FC236}">
                  <a16:creationId xmlns:a16="http://schemas.microsoft.com/office/drawing/2014/main" id="{A1D71DB1-AA77-4E7E-AEA1-F387D289FC44}"/>
                </a:ext>
              </a:extLst>
            </xdr14:cNvPr>
            <xdr14:cNvContentPartPr/>
          </xdr14:nvContentPartPr>
          <xdr14:nvPr macro=""/>
          <xdr14:xfrm>
            <a:off x="2132280" y="3060360"/>
            <a:ext cx="736200" cy="244080"/>
          </xdr14:xfrm>
        </xdr:contentPart>
      </mc:Choice>
      <mc:Fallback xmlns=""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873F8AD9-9F9C-ED13-FE28-98FBDA1BFF3B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123640" y="3051360"/>
              <a:ext cx="753840" cy="26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348720</xdr:colOff>
      <xdr:row>7</xdr:row>
      <xdr:rowOff>98880</xdr:rowOff>
    </xdr:from>
    <xdr:to>
      <xdr:col>3</xdr:col>
      <xdr:colOff>608280</xdr:colOff>
      <xdr:row>7</xdr:row>
      <xdr:rowOff>116520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17" name="Ink 116">
              <a:extLst>
                <a:ext uri="{FF2B5EF4-FFF2-40B4-BE49-F238E27FC236}">
                  <a16:creationId xmlns:a16="http://schemas.microsoft.com/office/drawing/2014/main" id="{DA997A16-0DBA-4388-9568-2E32FAF37450}"/>
                </a:ext>
              </a:extLst>
            </xdr14:cNvPr>
            <xdr14:cNvContentPartPr/>
          </xdr14:nvContentPartPr>
          <xdr14:nvPr macro=""/>
          <xdr14:xfrm>
            <a:off x="958320" y="1622880"/>
            <a:ext cx="259560" cy="17640"/>
          </xdr14:xfrm>
        </xdr:contentPart>
      </mc:Choice>
      <mc:Fallback xmlns=""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CDFA5204-A32C-F425-AF3F-57568856EE05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922680" y="1550880"/>
              <a:ext cx="331200" cy="16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507120</xdr:colOff>
      <xdr:row>8</xdr:row>
      <xdr:rowOff>62100</xdr:rowOff>
    </xdr:from>
    <xdr:to>
      <xdr:col>3</xdr:col>
      <xdr:colOff>606840</xdr:colOff>
      <xdr:row>8</xdr:row>
      <xdr:rowOff>76140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18" name="Ink 117">
              <a:extLst>
                <a:ext uri="{FF2B5EF4-FFF2-40B4-BE49-F238E27FC236}">
                  <a16:creationId xmlns:a16="http://schemas.microsoft.com/office/drawing/2014/main" id="{EF752B8F-F5A0-4562-9E18-47D1684C1C54}"/>
                </a:ext>
              </a:extLst>
            </xdr14:cNvPr>
            <xdr14:cNvContentPartPr/>
          </xdr14:nvContentPartPr>
          <xdr14:nvPr macro=""/>
          <xdr14:xfrm>
            <a:off x="1116720" y="1776600"/>
            <a:ext cx="99720" cy="14040"/>
          </xdr14:xfrm>
        </xdr:contentPart>
      </mc:Choice>
      <mc:Fallback xmlns="">
        <xdr:pic>
          <xdr:nvPicPr>
            <xdr:cNvPr id="64" name="Ink 63">
              <a:extLst>
                <a:ext uri="{FF2B5EF4-FFF2-40B4-BE49-F238E27FC236}">
                  <a16:creationId xmlns:a16="http://schemas.microsoft.com/office/drawing/2014/main" id="{ED1F723A-ECDA-4787-AD76-F66BEBDEEBDB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080720" y="1704600"/>
              <a:ext cx="171360" cy="157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292560</xdr:colOff>
      <xdr:row>9</xdr:row>
      <xdr:rowOff>98760</xdr:rowOff>
    </xdr:from>
    <xdr:to>
      <xdr:col>3</xdr:col>
      <xdr:colOff>596040</xdr:colOff>
      <xdr:row>9</xdr:row>
      <xdr:rowOff>119280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19" name="Ink 118">
              <a:extLst>
                <a:ext uri="{FF2B5EF4-FFF2-40B4-BE49-F238E27FC236}">
                  <a16:creationId xmlns:a16="http://schemas.microsoft.com/office/drawing/2014/main" id="{ADF6C72F-4618-4D30-BB7A-F23F458457A7}"/>
                </a:ext>
              </a:extLst>
            </xdr14:cNvPr>
            <xdr14:cNvContentPartPr/>
          </xdr14:nvContentPartPr>
          <xdr14:nvPr macro=""/>
          <xdr14:xfrm>
            <a:off x="902160" y="2003760"/>
            <a:ext cx="303480" cy="20520"/>
          </xdr14:xfrm>
        </xdr:contentPart>
      </mc:Choice>
      <mc:Fallback xmlns=""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D68BF5B5-21B8-DACA-5FDB-F744E2CBE852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866520" y="1931760"/>
              <a:ext cx="375120" cy="164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297480</xdr:colOff>
      <xdr:row>7</xdr:row>
      <xdr:rowOff>121920</xdr:rowOff>
    </xdr:from>
    <xdr:to>
      <xdr:col>4</xdr:col>
      <xdr:colOff>590880</xdr:colOff>
      <xdr:row>7</xdr:row>
      <xdr:rowOff>135240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20" name="Ink 119">
              <a:extLst>
                <a:ext uri="{FF2B5EF4-FFF2-40B4-BE49-F238E27FC236}">
                  <a16:creationId xmlns:a16="http://schemas.microsoft.com/office/drawing/2014/main" id="{87E41955-A39B-49B4-9118-463666FE0F77}"/>
                </a:ext>
              </a:extLst>
            </xdr14:cNvPr>
            <xdr14:cNvContentPartPr/>
          </xdr14:nvContentPartPr>
          <xdr14:nvPr macro=""/>
          <xdr14:xfrm>
            <a:off x="1516680" y="1645920"/>
            <a:ext cx="293400" cy="13320"/>
          </xdr14:xfrm>
        </xdr:contentPart>
      </mc:Choice>
      <mc:Fallback xmlns=""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81F9FD28-9CBA-2E07-1DF4-8628261CBCC3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480680" y="1573920"/>
              <a:ext cx="365040" cy="15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417720</xdr:colOff>
      <xdr:row>8</xdr:row>
      <xdr:rowOff>89820</xdr:rowOff>
    </xdr:from>
    <xdr:to>
      <xdr:col>4</xdr:col>
      <xdr:colOff>591600</xdr:colOff>
      <xdr:row>8</xdr:row>
      <xdr:rowOff>111780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21" name="Ink 120">
              <a:extLst>
                <a:ext uri="{FF2B5EF4-FFF2-40B4-BE49-F238E27FC236}">
                  <a16:creationId xmlns:a16="http://schemas.microsoft.com/office/drawing/2014/main" id="{7D5B408D-E7ED-4AA8-831B-0279B4F47025}"/>
                </a:ext>
              </a:extLst>
            </xdr14:cNvPr>
            <xdr14:cNvContentPartPr/>
          </xdr14:nvContentPartPr>
          <xdr14:nvPr macro=""/>
          <xdr14:xfrm>
            <a:off x="1636920" y="1804320"/>
            <a:ext cx="173880" cy="21960"/>
          </xdr14:xfrm>
        </xdr:contentPart>
      </mc:Choice>
      <mc:Fallback xmlns="">
        <xdr:pic>
          <xdr:nvPicPr>
            <xdr:cNvPr id="67" name="Ink 66">
              <a:extLst>
                <a:ext uri="{FF2B5EF4-FFF2-40B4-BE49-F238E27FC236}">
                  <a16:creationId xmlns:a16="http://schemas.microsoft.com/office/drawing/2014/main" id="{526B13BB-85EC-B543-A989-E79F7809DE75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600920" y="1732320"/>
              <a:ext cx="245520" cy="165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290160</xdr:colOff>
      <xdr:row>9</xdr:row>
      <xdr:rowOff>78960</xdr:rowOff>
    </xdr:from>
    <xdr:to>
      <xdr:col>5</xdr:col>
      <xdr:colOff>559440</xdr:colOff>
      <xdr:row>9</xdr:row>
      <xdr:rowOff>95520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22" name="Ink 121">
              <a:extLst>
                <a:ext uri="{FF2B5EF4-FFF2-40B4-BE49-F238E27FC236}">
                  <a16:creationId xmlns:a16="http://schemas.microsoft.com/office/drawing/2014/main" id="{0D550814-5470-458F-BE92-E38887903451}"/>
                </a:ext>
              </a:extLst>
            </xdr14:cNvPr>
            <xdr14:cNvContentPartPr/>
          </xdr14:nvContentPartPr>
          <xdr14:nvPr macro=""/>
          <xdr14:xfrm>
            <a:off x="2118960" y="1983960"/>
            <a:ext cx="269280" cy="16560"/>
          </xdr14:xfrm>
        </xdr:contentPart>
      </mc:Choice>
      <mc:Fallback xmlns=""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6A579D82-95DE-E77C-0E17-E94F574B9474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082960" y="1911960"/>
              <a:ext cx="340920" cy="16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270240</xdr:colOff>
      <xdr:row>9</xdr:row>
      <xdr:rowOff>54120</xdr:rowOff>
    </xdr:from>
    <xdr:to>
      <xdr:col>6</xdr:col>
      <xdr:colOff>538440</xdr:colOff>
      <xdr:row>9</xdr:row>
      <xdr:rowOff>84360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23" name="Ink 122">
              <a:extLst>
                <a:ext uri="{FF2B5EF4-FFF2-40B4-BE49-F238E27FC236}">
                  <a16:creationId xmlns:a16="http://schemas.microsoft.com/office/drawing/2014/main" id="{C8491468-FEAF-40ED-90CF-800CF8C4B5CD}"/>
                </a:ext>
              </a:extLst>
            </xdr14:cNvPr>
            <xdr14:cNvContentPartPr/>
          </xdr14:nvContentPartPr>
          <xdr14:nvPr macro=""/>
          <xdr14:xfrm>
            <a:off x="2708640" y="1959120"/>
            <a:ext cx="268200" cy="30240"/>
          </xdr14:xfrm>
        </xdr:contentPart>
      </mc:Choice>
      <mc:Fallback xmlns=""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8905A746-93D6-D74C-25F7-B68DF73B43BA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2672640" y="1887480"/>
              <a:ext cx="339840" cy="17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518640</xdr:colOff>
      <xdr:row>16</xdr:row>
      <xdr:rowOff>36420</xdr:rowOff>
    </xdr:from>
    <xdr:to>
      <xdr:col>7</xdr:col>
      <xdr:colOff>243840</xdr:colOff>
      <xdr:row>19</xdr:row>
      <xdr:rowOff>145320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24" name="Ink 123">
              <a:extLst>
                <a:ext uri="{FF2B5EF4-FFF2-40B4-BE49-F238E27FC236}">
                  <a16:creationId xmlns:a16="http://schemas.microsoft.com/office/drawing/2014/main" id="{E543CB5D-5764-45CD-9A71-8FB30BB5A404}"/>
                </a:ext>
              </a:extLst>
            </xdr14:cNvPr>
            <xdr14:cNvContentPartPr/>
          </xdr14:nvContentPartPr>
          <xdr14:nvPr macro=""/>
          <xdr14:xfrm>
            <a:off x="2957040" y="3274920"/>
            <a:ext cx="334800" cy="680400"/>
          </xdr14:xfrm>
        </xdr:contentPart>
      </mc:Choice>
      <mc:Fallback xmlns=""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992DC337-C953-731D-3D76-1259DA093EF0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921040" y="3202920"/>
              <a:ext cx="406440" cy="82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56520</xdr:colOff>
      <xdr:row>16</xdr:row>
      <xdr:rowOff>780</xdr:rowOff>
    </xdr:from>
    <xdr:to>
      <xdr:col>11</xdr:col>
      <xdr:colOff>298800</xdr:colOff>
      <xdr:row>20</xdr:row>
      <xdr:rowOff>21780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125" name="Ink 124">
              <a:extLst>
                <a:ext uri="{FF2B5EF4-FFF2-40B4-BE49-F238E27FC236}">
                  <a16:creationId xmlns:a16="http://schemas.microsoft.com/office/drawing/2014/main" id="{FAA01900-D16B-4413-8645-C5AE0A3F1695}"/>
                </a:ext>
              </a:extLst>
            </xdr14:cNvPr>
            <xdr14:cNvContentPartPr/>
          </xdr14:nvContentPartPr>
          <xdr14:nvPr macro=""/>
          <xdr14:xfrm>
            <a:off x="5542920" y="3239280"/>
            <a:ext cx="242280" cy="783000"/>
          </xdr14:xfrm>
        </xdr:contentPart>
      </mc:Choice>
      <mc:Fallback xmlns=""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95E30FA0-6E02-A344-9B7B-ED6F72E857B9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5506920" y="3167280"/>
              <a:ext cx="313920" cy="92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428625</xdr:colOff>
      <xdr:row>0</xdr:row>
      <xdr:rowOff>28575</xdr:rowOff>
    </xdr:from>
    <xdr:to>
      <xdr:col>12</xdr:col>
      <xdr:colOff>248561</xdr:colOff>
      <xdr:row>5</xdr:row>
      <xdr:rowOff>133498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9098644C-B141-54A1-BB1A-FA0CD48B4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38225" y="28575"/>
          <a:ext cx="6525536" cy="105742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1</xdr:row>
      <xdr:rowOff>57150</xdr:rowOff>
    </xdr:from>
    <xdr:to>
      <xdr:col>10</xdr:col>
      <xdr:colOff>239036</xdr:colOff>
      <xdr:row>11</xdr:row>
      <xdr:rowOff>124100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C1178B-BA1F-415A-1D0F-807A44A77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247650"/>
          <a:ext cx="6525536" cy="1971950"/>
        </a:xfrm>
        <a:prstGeom prst="rect">
          <a:avLst/>
        </a:prstGeom>
      </xdr:spPr>
    </xdr:pic>
    <xdr:clientData/>
  </xdr:twoCellAnchor>
  <xdr:twoCellAnchor editAs="oneCell">
    <xdr:from>
      <xdr:col>6</xdr:col>
      <xdr:colOff>41760</xdr:colOff>
      <xdr:row>12</xdr:row>
      <xdr:rowOff>126000</xdr:rowOff>
    </xdr:from>
    <xdr:to>
      <xdr:col>6</xdr:col>
      <xdr:colOff>474120</xdr:colOff>
      <xdr:row>13</xdr:row>
      <xdr:rowOff>168060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4CA2EA9C-6A27-5830-2EA7-18AE9C3D3C33}"/>
                </a:ext>
              </a:extLst>
            </xdr14:cNvPr>
            <xdr14:cNvContentPartPr/>
          </xdr14:nvContentPartPr>
          <xdr14:nvPr macro=""/>
          <xdr14:xfrm>
            <a:off x="3699360" y="2412000"/>
            <a:ext cx="432360" cy="23256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4CA2EA9C-6A27-5830-2EA7-18AE9C3D3C33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3690720" y="2403360"/>
              <a:ext cx="450000" cy="25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49920</xdr:colOff>
      <xdr:row>12</xdr:row>
      <xdr:rowOff>190440</xdr:rowOff>
    </xdr:from>
    <xdr:to>
      <xdr:col>7</xdr:col>
      <xdr:colOff>154680</xdr:colOff>
      <xdr:row>13</xdr:row>
      <xdr:rowOff>170220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04AA1988-0D99-6902-B629-3D5CFE56B6A4}"/>
                </a:ext>
              </a:extLst>
            </xdr14:cNvPr>
            <xdr14:cNvContentPartPr/>
          </xdr14:nvContentPartPr>
          <xdr14:nvPr macro=""/>
          <xdr14:xfrm>
            <a:off x="4317120" y="2476440"/>
            <a:ext cx="104760" cy="17028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04AA1988-0D99-6902-B629-3D5CFE56B6A4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4308480" y="2467800"/>
              <a:ext cx="122400" cy="18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490560</xdr:colOff>
      <xdr:row>13</xdr:row>
      <xdr:rowOff>29100</xdr:rowOff>
    </xdr:from>
    <xdr:to>
      <xdr:col>8</xdr:col>
      <xdr:colOff>116400</xdr:colOff>
      <xdr:row>14</xdr:row>
      <xdr:rowOff>67920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F170FF1E-E36D-EFC6-616D-F5E776B8700C}"/>
                </a:ext>
              </a:extLst>
            </xdr14:cNvPr>
            <xdr14:cNvContentPartPr/>
          </xdr14:nvContentPartPr>
          <xdr14:nvPr macro=""/>
          <xdr14:xfrm>
            <a:off x="4757760" y="2505600"/>
            <a:ext cx="235440" cy="22932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F170FF1E-E36D-EFC6-616D-F5E776B8700C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4748760" y="2496600"/>
              <a:ext cx="253080" cy="24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258240</xdr:colOff>
      <xdr:row>13</xdr:row>
      <xdr:rowOff>58980</xdr:rowOff>
    </xdr:from>
    <xdr:to>
      <xdr:col>9</xdr:col>
      <xdr:colOff>496440</xdr:colOff>
      <xdr:row>14</xdr:row>
      <xdr:rowOff>125880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DE4FFEA9-B972-76C5-1F72-687EBCEA89BB}"/>
                </a:ext>
              </a:extLst>
            </xdr14:cNvPr>
            <xdr14:cNvContentPartPr/>
          </xdr14:nvContentPartPr>
          <xdr14:nvPr macro=""/>
          <xdr14:xfrm>
            <a:off x="5135040" y="2535480"/>
            <a:ext cx="847800" cy="25740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DE4FFEA9-B972-76C5-1F72-687EBCEA89BB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5126400" y="2526840"/>
              <a:ext cx="865440" cy="275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198240</xdr:colOff>
      <xdr:row>12</xdr:row>
      <xdr:rowOff>167400</xdr:rowOff>
    </xdr:from>
    <xdr:to>
      <xdr:col>11</xdr:col>
      <xdr:colOff>221880</xdr:colOff>
      <xdr:row>13</xdr:row>
      <xdr:rowOff>181740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AB1785EF-7368-4DE3-C6CE-D3658F876851}"/>
                </a:ext>
              </a:extLst>
            </xdr14:cNvPr>
            <xdr14:cNvContentPartPr/>
          </xdr14:nvContentPartPr>
          <xdr14:nvPr macro=""/>
          <xdr14:xfrm>
            <a:off x="6294240" y="2453400"/>
            <a:ext cx="633240" cy="204840"/>
          </xdr14:xfrm>
        </xdr:contentPart>
      </mc:Choice>
      <mc:Fallback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AB1785EF-7368-4DE3-C6CE-D3658F876851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6285240" y="2444400"/>
              <a:ext cx="650880" cy="22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177480</xdr:colOff>
      <xdr:row>14</xdr:row>
      <xdr:rowOff>185640</xdr:rowOff>
    </xdr:from>
    <xdr:to>
      <xdr:col>8</xdr:col>
      <xdr:colOff>39720</xdr:colOff>
      <xdr:row>16</xdr:row>
      <xdr:rowOff>49080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4671F3B2-37A5-A450-9629-DF7CA46DB92D}"/>
                </a:ext>
              </a:extLst>
            </xdr14:cNvPr>
            <xdr14:cNvContentPartPr/>
          </xdr14:nvContentPartPr>
          <xdr14:nvPr macro=""/>
          <xdr14:xfrm>
            <a:off x="3835080" y="2852640"/>
            <a:ext cx="1081440" cy="244440"/>
          </xdr14:xfrm>
        </xdr:contentPart>
      </mc:Choice>
      <mc:Fallback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4671F3B2-37A5-A450-9629-DF7CA46DB92D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3826440" y="2844000"/>
              <a:ext cx="1099080" cy="262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109800</xdr:colOff>
      <xdr:row>17</xdr:row>
      <xdr:rowOff>81420</xdr:rowOff>
    </xdr:from>
    <xdr:to>
      <xdr:col>7</xdr:col>
      <xdr:colOff>288600</xdr:colOff>
      <xdr:row>18</xdr:row>
      <xdr:rowOff>65880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9C4123DE-ED69-3255-5664-6BBBC03BDBFE}"/>
                </a:ext>
              </a:extLst>
            </xdr14:cNvPr>
            <xdr14:cNvContentPartPr/>
          </xdr14:nvContentPartPr>
          <xdr14:nvPr macro=""/>
          <xdr14:xfrm>
            <a:off x="3767400" y="3319920"/>
            <a:ext cx="788400" cy="174960"/>
          </xdr14:xfrm>
        </xdr:contentPart>
      </mc:Choice>
      <mc:Fallback>
        <xdr:pic>
          <xdr:nvPicPr>
            <xdr:cNvPr id="88" name="Ink 87">
              <a:extLst>
                <a:ext uri="{FF2B5EF4-FFF2-40B4-BE49-F238E27FC236}">
                  <a16:creationId xmlns:a16="http://schemas.microsoft.com/office/drawing/2014/main" id="{9C4123DE-ED69-3255-5664-6BBBC03BDBFE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3758760" y="3310920"/>
              <a:ext cx="806040" cy="19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67200</xdr:colOff>
      <xdr:row>15</xdr:row>
      <xdr:rowOff>61020</xdr:rowOff>
    </xdr:from>
    <xdr:to>
      <xdr:col>7</xdr:col>
      <xdr:colOff>112560</xdr:colOff>
      <xdr:row>16</xdr:row>
      <xdr:rowOff>29280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89" name="Ink 88">
              <a:extLst>
                <a:ext uri="{FF2B5EF4-FFF2-40B4-BE49-F238E27FC236}">
                  <a16:creationId xmlns:a16="http://schemas.microsoft.com/office/drawing/2014/main" id="{005BBF76-C37E-0DF4-2D88-8AAEE9FA2D3B}"/>
                </a:ext>
              </a:extLst>
            </xdr14:cNvPr>
            <xdr14:cNvContentPartPr/>
          </xdr14:nvContentPartPr>
          <xdr14:nvPr macro=""/>
          <xdr14:xfrm>
            <a:off x="4334400" y="2918520"/>
            <a:ext cx="45360" cy="158760"/>
          </xdr14:xfrm>
        </xdr:contentPart>
      </mc:Choice>
      <mc:Fallback>
        <xdr:pic>
          <xdr:nvPicPr>
            <xdr:cNvPr id="89" name="Ink 88">
              <a:extLst>
                <a:ext uri="{FF2B5EF4-FFF2-40B4-BE49-F238E27FC236}">
                  <a16:creationId xmlns:a16="http://schemas.microsoft.com/office/drawing/2014/main" id="{005BBF76-C37E-0DF4-2D88-8AAEE9FA2D3B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4325760" y="2909880"/>
              <a:ext cx="63000" cy="176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97200</xdr:colOff>
      <xdr:row>17</xdr:row>
      <xdr:rowOff>173940</xdr:rowOff>
    </xdr:from>
    <xdr:to>
      <xdr:col>6</xdr:col>
      <xdr:colOff>136800</xdr:colOff>
      <xdr:row>18</xdr:row>
      <xdr:rowOff>85680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66D8FE6F-4023-5870-5270-CA064288FE6A}"/>
                </a:ext>
              </a:extLst>
            </xdr14:cNvPr>
            <xdr14:cNvContentPartPr/>
          </xdr14:nvContentPartPr>
          <xdr14:nvPr macro=""/>
          <xdr14:xfrm>
            <a:off x="3754800" y="3412440"/>
            <a:ext cx="39600" cy="102240"/>
          </xdr14:xfrm>
        </xdr:contentPart>
      </mc:Choice>
      <mc:Fallback>
        <xdr:pic>
          <xdr:nvPicPr>
            <xdr:cNvPr id="90" name="Ink 89">
              <a:extLst>
                <a:ext uri="{FF2B5EF4-FFF2-40B4-BE49-F238E27FC236}">
                  <a16:creationId xmlns:a16="http://schemas.microsoft.com/office/drawing/2014/main" id="{66D8FE6F-4023-5870-5270-CA064288FE6A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3746160" y="3403800"/>
              <a:ext cx="57240" cy="11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543480</xdr:colOff>
      <xdr:row>15</xdr:row>
      <xdr:rowOff>107820</xdr:rowOff>
    </xdr:from>
    <xdr:to>
      <xdr:col>8</xdr:col>
      <xdr:colOff>5520</xdr:colOff>
      <xdr:row>15</xdr:row>
      <xdr:rowOff>181980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96C977C0-CCC1-8838-21FA-8A07C1B9AFA9}"/>
                </a:ext>
              </a:extLst>
            </xdr14:cNvPr>
            <xdr14:cNvContentPartPr/>
          </xdr14:nvContentPartPr>
          <xdr14:nvPr macro=""/>
          <xdr14:xfrm>
            <a:off x="4810680" y="2965320"/>
            <a:ext cx="71640" cy="74160"/>
          </xdr14:xfrm>
        </xdr:contentPart>
      </mc:Choice>
      <mc:Fallback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96C977C0-CCC1-8838-21FA-8A07C1B9AFA9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4801680" y="2956680"/>
              <a:ext cx="89280" cy="9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416040</xdr:colOff>
      <xdr:row>17</xdr:row>
      <xdr:rowOff>31740</xdr:rowOff>
    </xdr:from>
    <xdr:to>
      <xdr:col>8</xdr:col>
      <xdr:colOff>396840</xdr:colOff>
      <xdr:row>18</xdr:row>
      <xdr:rowOff>55800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F5CD0BB1-096B-F298-9EA6-6C87B4DE1371}"/>
                </a:ext>
              </a:extLst>
            </xdr14:cNvPr>
            <xdr14:cNvContentPartPr/>
          </xdr14:nvContentPartPr>
          <xdr14:nvPr macro=""/>
          <xdr14:xfrm>
            <a:off x="4683240" y="3270240"/>
            <a:ext cx="590400" cy="214560"/>
          </xdr14:xfrm>
        </xdr:contentPart>
      </mc:Choice>
      <mc:Fallback>
        <xdr:pic>
          <xdr:nvPicPr>
            <xdr:cNvPr id="98" name="Ink 97">
              <a:extLst>
                <a:ext uri="{FF2B5EF4-FFF2-40B4-BE49-F238E27FC236}">
                  <a16:creationId xmlns:a16="http://schemas.microsoft.com/office/drawing/2014/main" id="{F5CD0BB1-096B-F298-9EA6-6C87B4DE1371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4674595" y="3261240"/>
              <a:ext cx="608051" cy="23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296400</xdr:colOff>
      <xdr:row>17</xdr:row>
      <xdr:rowOff>99780</xdr:rowOff>
    </xdr:from>
    <xdr:to>
      <xdr:col>8</xdr:col>
      <xdr:colOff>332760</xdr:colOff>
      <xdr:row>17</xdr:row>
      <xdr:rowOff>180060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1E2E4699-9DE9-29E7-E99D-76EB906772D2}"/>
                </a:ext>
              </a:extLst>
            </xdr14:cNvPr>
            <xdr14:cNvContentPartPr/>
          </xdr14:nvContentPartPr>
          <xdr14:nvPr macro=""/>
          <xdr14:xfrm>
            <a:off x="5173200" y="3338280"/>
            <a:ext cx="36360" cy="80280"/>
          </xdr14:xfrm>
        </xdr:contentPart>
      </mc:Choice>
      <mc:Fallback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1E2E4699-9DE9-29E7-E99D-76EB906772D2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5164200" y="3329640"/>
              <a:ext cx="54000" cy="9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499800</xdr:colOff>
      <xdr:row>16</xdr:row>
      <xdr:rowOff>146640</xdr:rowOff>
    </xdr:from>
    <xdr:to>
      <xdr:col>9</xdr:col>
      <xdr:colOff>938160</xdr:colOff>
      <xdr:row>18</xdr:row>
      <xdr:rowOff>72360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110" name="Ink 109">
              <a:extLst>
                <a:ext uri="{FF2B5EF4-FFF2-40B4-BE49-F238E27FC236}">
                  <a16:creationId xmlns:a16="http://schemas.microsoft.com/office/drawing/2014/main" id="{965E96E9-EB97-5014-7339-C7E27E7BC48F}"/>
                </a:ext>
              </a:extLst>
            </xdr14:cNvPr>
            <xdr14:cNvContentPartPr/>
          </xdr14:nvContentPartPr>
          <xdr14:nvPr macro=""/>
          <xdr14:xfrm>
            <a:off x="5376600" y="3194640"/>
            <a:ext cx="1047960" cy="306720"/>
          </xdr14:xfrm>
        </xdr:contentPart>
      </mc:Choice>
      <mc:Fallback>
        <xdr:pic>
          <xdr:nvPicPr>
            <xdr:cNvPr id="110" name="Ink 109">
              <a:extLst>
                <a:ext uri="{FF2B5EF4-FFF2-40B4-BE49-F238E27FC236}">
                  <a16:creationId xmlns:a16="http://schemas.microsoft.com/office/drawing/2014/main" id="{965E96E9-EB97-5014-7339-C7E27E7BC48F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5367960" y="3186000"/>
              <a:ext cx="1065600" cy="32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432600</xdr:colOff>
      <xdr:row>17</xdr:row>
      <xdr:rowOff>40740</xdr:rowOff>
    </xdr:from>
    <xdr:to>
      <xdr:col>11</xdr:col>
      <xdr:colOff>182640</xdr:colOff>
      <xdr:row>18</xdr:row>
      <xdr:rowOff>75240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117" name="Ink 116">
              <a:extLst>
                <a:ext uri="{FF2B5EF4-FFF2-40B4-BE49-F238E27FC236}">
                  <a16:creationId xmlns:a16="http://schemas.microsoft.com/office/drawing/2014/main" id="{DFFA5A86-2BFA-2E36-90A6-E0740589D6B1}"/>
                </a:ext>
              </a:extLst>
            </xdr14:cNvPr>
            <xdr14:cNvContentPartPr/>
          </xdr14:nvContentPartPr>
          <xdr14:nvPr macro=""/>
          <xdr14:xfrm>
            <a:off x="6528600" y="3279240"/>
            <a:ext cx="359640" cy="225000"/>
          </xdr14:xfrm>
        </xdr:contentPart>
      </mc:Choice>
      <mc:Fallback>
        <xdr:pic>
          <xdr:nvPicPr>
            <xdr:cNvPr id="117" name="Ink 116">
              <a:extLst>
                <a:ext uri="{FF2B5EF4-FFF2-40B4-BE49-F238E27FC236}">
                  <a16:creationId xmlns:a16="http://schemas.microsoft.com/office/drawing/2014/main" id="{DFFA5A86-2BFA-2E36-90A6-E0740589D6B1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6519600" y="3270240"/>
              <a:ext cx="377280" cy="242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132840</xdr:colOff>
      <xdr:row>19</xdr:row>
      <xdr:rowOff>38820</xdr:rowOff>
    </xdr:from>
    <xdr:to>
      <xdr:col>9</xdr:col>
      <xdr:colOff>629280</xdr:colOff>
      <xdr:row>20</xdr:row>
      <xdr:rowOff>92400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135" name="Ink 134">
              <a:extLst>
                <a:ext uri="{FF2B5EF4-FFF2-40B4-BE49-F238E27FC236}">
                  <a16:creationId xmlns:a16="http://schemas.microsoft.com/office/drawing/2014/main" id="{2F63D44C-1A9B-CCE5-BDCE-A68F03A7000E}"/>
                </a:ext>
              </a:extLst>
            </xdr14:cNvPr>
            <xdr14:cNvContentPartPr/>
          </xdr14:nvContentPartPr>
          <xdr14:nvPr macro=""/>
          <xdr14:xfrm>
            <a:off x="3790440" y="3658320"/>
            <a:ext cx="2325240" cy="244080"/>
          </xdr14:xfrm>
        </xdr:contentPart>
      </mc:Choice>
      <mc:Fallback>
        <xdr:pic>
          <xdr:nvPicPr>
            <xdr:cNvPr id="135" name="Ink 134">
              <a:extLst>
                <a:ext uri="{FF2B5EF4-FFF2-40B4-BE49-F238E27FC236}">
                  <a16:creationId xmlns:a16="http://schemas.microsoft.com/office/drawing/2014/main" id="{2F63D44C-1A9B-CCE5-BDCE-A68F03A7000E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3781440" y="3649320"/>
              <a:ext cx="2342880" cy="26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101160</xdr:colOff>
      <xdr:row>20</xdr:row>
      <xdr:rowOff>145320</xdr:rowOff>
    </xdr:from>
    <xdr:to>
      <xdr:col>8</xdr:col>
      <xdr:colOff>135120</xdr:colOff>
      <xdr:row>22</xdr:row>
      <xdr:rowOff>64560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151" name="Ink 150">
              <a:extLst>
                <a:ext uri="{FF2B5EF4-FFF2-40B4-BE49-F238E27FC236}">
                  <a16:creationId xmlns:a16="http://schemas.microsoft.com/office/drawing/2014/main" id="{FC1AA69C-3A49-130A-C030-6F1CE53BC2C1}"/>
                </a:ext>
              </a:extLst>
            </xdr14:cNvPr>
            <xdr14:cNvContentPartPr/>
          </xdr14:nvContentPartPr>
          <xdr14:nvPr macro=""/>
          <xdr14:xfrm>
            <a:off x="3758760" y="3955320"/>
            <a:ext cx="1253160" cy="300240"/>
          </xdr14:xfrm>
        </xdr:contentPart>
      </mc:Choice>
      <mc:Fallback>
        <xdr:pic>
          <xdr:nvPicPr>
            <xdr:cNvPr id="151" name="Ink 150">
              <a:extLst>
                <a:ext uri="{FF2B5EF4-FFF2-40B4-BE49-F238E27FC236}">
                  <a16:creationId xmlns:a16="http://schemas.microsoft.com/office/drawing/2014/main" id="{FC1AA69C-3A49-130A-C030-6F1CE53BC2C1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3750120" y="3946320"/>
              <a:ext cx="1270800" cy="317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62880</xdr:colOff>
      <xdr:row>19</xdr:row>
      <xdr:rowOff>26580</xdr:rowOff>
    </xdr:from>
    <xdr:to>
      <xdr:col>11</xdr:col>
      <xdr:colOff>280920</xdr:colOff>
      <xdr:row>20</xdr:row>
      <xdr:rowOff>97440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152" name="Ink 151">
              <a:extLst>
                <a:ext uri="{FF2B5EF4-FFF2-40B4-BE49-F238E27FC236}">
                  <a16:creationId xmlns:a16="http://schemas.microsoft.com/office/drawing/2014/main" id="{0CD3154C-0808-928A-ED8B-7B187D13B156}"/>
                </a:ext>
              </a:extLst>
            </xdr14:cNvPr>
            <xdr14:cNvContentPartPr/>
          </xdr14:nvContentPartPr>
          <xdr14:nvPr macro=""/>
          <xdr14:xfrm>
            <a:off x="6158880" y="3646080"/>
            <a:ext cx="827640" cy="261360"/>
          </xdr14:xfrm>
        </xdr:contentPart>
      </mc:Choice>
      <mc:Fallback>
        <xdr:pic>
          <xdr:nvPicPr>
            <xdr:cNvPr id="152" name="Ink 151">
              <a:extLst>
                <a:ext uri="{FF2B5EF4-FFF2-40B4-BE49-F238E27FC236}">
                  <a16:creationId xmlns:a16="http://schemas.microsoft.com/office/drawing/2014/main" id="{0CD3154C-0808-928A-ED8B-7B187D13B156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6150236" y="3637080"/>
              <a:ext cx="845288" cy="27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176520</xdr:colOff>
      <xdr:row>21</xdr:row>
      <xdr:rowOff>19980</xdr:rowOff>
    </xdr:from>
    <xdr:to>
      <xdr:col>13</xdr:col>
      <xdr:colOff>111855</xdr:colOff>
      <xdr:row>22</xdr:row>
      <xdr:rowOff>96960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184" name="Ink 183">
              <a:extLst>
                <a:ext uri="{FF2B5EF4-FFF2-40B4-BE49-F238E27FC236}">
                  <a16:creationId xmlns:a16="http://schemas.microsoft.com/office/drawing/2014/main" id="{9C3700AB-51CF-5E91-1FA7-ACB8C8F774EF}"/>
                </a:ext>
              </a:extLst>
            </xdr14:cNvPr>
            <xdr14:cNvContentPartPr/>
          </xdr14:nvContentPartPr>
          <xdr14:nvPr macro=""/>
          <xdr14:xfrm>
            <a:off x="5053320" y="4020480"/>
            <a:ext cx="3335760" cy="267480"/>
          </xdr14:xfrm>
        </xdr:contentPart>
      </mc:Choice>
      <mc:Fallback>
        <xdr:pic>
          <xdr:nvPicPr>
            <xdr:cNvPr id="184" name="Ink 183">
              <a:extLst>
                <a:ext uri="{FF2B5EF4-FFF2-40B4-BE49-F238E27FC236}">
                  <a16:creationId xmlns:a16="http://schemas.microsoft.com/office/drawing/2014/main" id="{9C3700AB-51CF-5E91-1FA7-ACB8C8F774EF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5044319" y="4011840"/>
              <a:ext cx="3353402" cy="285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588960</xdr:colOff>
      <xdr:row>13</xdr:row>
      <xdr:rowOff>47100</xdr:rowOff>
    </xdr:from>
    <xdr:to>
      <xdr:col>9</xdr:col>
      <xdr:colOff>721440</xdr:colOff>
      <xdr:row>13</xdr:row>
      <xdr:rowOff>168060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187" name="Ink 186">
              <a:extLst>
                <a:ext uri="{FF2B5EF4-FFF2-40B4-BE49-F238E27FC236}">
                  <a16:creationId xmlns:a16="http://schemas.microsoft.com/office/drawing/2014/main" id="{63B20760-2A01-A2A6-CD38-A741FA6E5CC2}"/>
                </a:ext>
              </a:extLst>
            </xdr14:cNvPr>
            <xdr14:cNvContentPartPr/>
          </xdr14:nvContentPartPr>
          <xdr14:nvPr macro=""/>
          <xdr14:xfrm>
            <a:off x="6075360" y="2523600"/>
            <a:ext cx="132480" cy="120960"/>
          </xdr14:xfrm>
        </xdr:contentPart>
      </mc:Choice>
      <mc:Fallback>
        <xdr:pic>
          <xdr:nvPicPr>
            <xdr:cNvPr id="187" name="Ink 186">
              <a:extLst>
                <a:ext uri="{FF2B5EF4-FFF2-40B4-BE49-F238E27FC236}">
                  <a16:creationId xmlns:a16="http://schemas.microsoft.com/office/drawing/2014/main" id="{63B20760-2A01-A2A6-CD38-A741FA6E5CC2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6066360" y="2514960"/>
              <a:ext cx="150120" cy="13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561240</xdr:colOff>
      <xdr:row>13</xdr:row>
      <xdr:rowOff>72660</xdr:rowOff>
    </xdr:from>
    <xdr:to>
      <xdr:col>7</xdr:col>
      <xdr:colOff>11400</xdr:colOff>
      <xdr:row>13</xdr:row>
      <xdr:rowOff>89220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188" name="Ink 187">
              <a:extLst>
                <a:ext uri="{FF2B5EF4-FFF2-40B4-BE49-F238E27FC236}">
                  <a16:creationId xmlns:a16="http://schemas.microsoft.com/office/drawing/2014/main" id="{72EC8ED0-830A-7CF9-7AAC-A8557518664D}"/>
                </a:ext>
              </a:extLst>
            </xdr14:cNvPr>
            <xdr14:cNvContentPartPr/>
          </xdr14:nvContentPartPr>
          <xdr14:nvPr macro=""/>
          <xdr14:xfrm>
            <a:off x="4218840" y="2549160"/>
            <a:ext cx="59760" cy="16560"/>
          </xdr14:xfrm>
        </xdr:contentPart>
      </mc:Choice>
      <mc:Fallback>
        <xdr:pic>
          <xdr:nvPicPr>
            <xdr:cNvPr id="188" name="Ink 187">
              <a:extLst>
                <a:ext uri="{FF2B5EF4-FFF2-40B4-BE49-F238E27FC236}">
                  <a16:creationId xmlns:a16="http://schemas.microsoft.com/office/drawing/2014/main" id="{72EC8ED0-830A-7CF9-7AAC-A8557518664D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4210200" y="2540160"/>
              <a:ext cx="77400" cy="3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264120</xdr:colOff>
      <xdr:row>13</xdr:row>
      <xdr:rowOff>127380</xdr:rowOff>
    </xdr:from>
    <xdr:to>
      <xdr:col>7</xdr:col>
      <xdr:colOff>395520</xdr:colOff>
      <xdr:row>13</xdr:row>
      <xdr:rowOff>137820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">
          <xdr14:nvContentPartPr>
            <xdr14:cNvPr id="189" name="Ink 188">
              <a:extLst>
                <a:ext uri="{FF2B5EF4-FFF2-40B4-BE49-F238E27FC236}">
                  <a16:creationId xmlns:a16="http://schemas.microsoft.com/office/drawing/2014/main" id="{9E173612-5DAD-4FD6-BB5F-0BE46C7F1059}"/>
                </a:ext>
              </a:extLst>
            </xdr14:cNvPr>
            <xdr14:cNvContentPartPr/>
          </xdr14:nvContentPartPr>
          <xdr14:nvPr macro=""/>
          <xdr14:xfrm>
            <a:off x="4531320" y="2603880"/>
            <a:ext cx="131400" cy="10440"/>
          </xdr14:xfrm>
        </xdr:contentPart>
      </mc:Choice>
      <mc:Fallback>
        <xdr:pic>
          <xdr:nvPicPr>
            <xdr:cNvPr id="189" name="Ink 188">
              <a:extLst>
                <a:ext uri="{FF2B5EF4-FFF2-40B4-BE49-F238E27FC236}">
                  <a16:creationId xmlns:a16="http://schemas.microsoft.com/office/drawing/2014/main" id="{9E173612-5DAD-4FD6-BB5F-0BE46C7F1059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4522320" y="2594880"/>
              <a:ext cx="149040" cy="2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336360</xdr:colOff>
      <xdr:row>13</xdr:row>
      <xdr:rowOff>17940</xdr:rowOff>
    </xdr:from>
    <xdr:to>
      <xdr:col>13</xdr:col>
      <xdr:colOff>526560</xdr:colOff>
      <xdr:row>14</xdr:row>
      <xdr:rowOff>24000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">
          <xdr14:nvContentPartPr>
            <xdr14:cNvPr id="200" name="Ink 199">
              <a:extLst>
                <a:ext uri="{FF2B5EF4-FFF2-40B4-BE49-F238E27FC236}">
                  <a16:creationId xmlns:a16="http://schemas.microsoft.com/office/drawing/2014/main" id="{D313FEA4-D753-8319-A7BD-BD4DE9251511}"/>
                </a:ext>
              </a:extLst>
            </xdr14:cNvPr>
            <xdr14:cNvContentPartPr/>
          </xdr14:nvContentPartPr>
          <xdr14:nvPr macro=""/>
          <xdr14:xfrm>
            <a:off x="7041960" y="2494440"/>
            <a:ext cx="1409400" cy="196560"/>
          </xdr14:xfrm>
        </xdr:contentPart>
      </mc:Choice>
      <mc:Fallback>
        <xdr:pic>
          <xdr:nvPicPr>
            <xdr:cNvPr id="200" name="Ink 199">
              <a:extLst>
                <a:ext uri="{FF2B5EF4-FFF2-40B4-BE49-F238E27FC236}">
                  <a16:creationId xmlns:a16="http://schemas.microsoft.com/office/drawing/2014/main" id="{D313FEA4-D753-8319-A7BD-BD4DE9251511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7033320" y="2485440"/>
              <a:ext cx="1427040" cy="21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427920</xdr:colOff>
      <xdr:row>23</xdr:row>
      <xdr:rowOff>88620</xdr:rowOff>
    </xdr:from>
    <xdr:to>
      <xdr:col>7</xdr:col>
      <xdr:colOff>541680</xdr:colOff>
      <xdr:row>23</xdr:row>
      <xdr:rowOff>157380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6">
          <xdr14:nvContentPartPr>
            <xdr14:cNvPr id="209" name="Ink 208">
              <a:extLst>
                <a:ext uri="{FF2B5EF4-FFF2-40B4-BE49-F238E27FC236}">
                  <a16:creationId xmlns:a16="http://schemas.microsoft.com/office/drawing/2014/main" id="{66448870-2E67-ABBB-DBE1-13BED39365AC}"/>
                </a:ext>
              </a:extLst>
            </xdr14:cNvPr>
            <xdr14:cNvContentPartPr/>
          </xdr14:nvContentPartPr>
          <xdr14:nvPr macro=""/>
          <xdr14:xfrm>
            <a:off x="4695120" y="4470120"/>
            <a:ext cx="113760" cy="68760"/>
          </xdr14:xfrm>
        </xdr:contentPart>
      </mc:Choice>
      <mc:Fallback>
        <xdr:pic>
          <xdr:nvPicPr>
            <xdr:cNvPr id="209" name="Ink 208">
              <a:extLst>
                <a:ext uri="{FF2B5EF4-FFF2-40B4-BE49-F238E27FC236}">
                  <a16:creationId xmlns:a16="http://schemas.microsoft.com/office/drawing/2014/main" id="{66448870-2E67-ABBB-DBE1-13BED39365AC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4686120" y="4461435"/>
              <a:ext cx="131400" cy="864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84240</xdr:colOff>
      <xdr:row>22</xdr:row>
      <xdr:rowOff>181200</xdr:rowOff>
    </xdr:from>
    <xdr:to>
      <xdr:col>7</xdr:col>
      <xdr:colOff>248280</xdr:colOff>
      <xdr:row>24</xdr:row>
      <xdr:rowOff>29880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8">
          <xdr14:nvContentPartPr>
            <xdr14:cNvPr id="210" name="Ink 209">
              <a:extLst>
                <a:ext uri="{FF2B5EF4-FFF2-40B4-BE49-F238E27FC236}">
                  <a16:creationId xmlns:a16="http://schemas.microsoft.com/office/drawing/2014/main" id="{78429959-E65C-A381-5C33-166721D35608}"/>
                </a:ext>
              </a:extLst>
            </xdr14:cNvPr>
            <xdr14:cNvContentPartPr/>
          </xdr14:nvContentPartPr>
          <xdr14:nvPr macro=""/>
          <xdr14:xfrm>
            <a:off x="3741840" y="4372200"/>
            <a:ext cx="773640" cy="229680"/>
          </xdr14:xfrm>
        </xdr:contentPart>
      </mc:Choice>
      <mc:Fallback>
        <xdr:pic>
          <xdr:nvPicPr>
            <xdr:cNvPr id="210" name="Ink 209">
              <a:extLst>
                <a:ext uri="{FF2B5EF4-FFF2-40B4-BE49-F238E27FC236}">
                  <a16:creationId xmlns:a16="http://schemas.microsoft.com/office/drawing/2014/main" id="{78429959-E65C-A381-5C33-166721D35608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3733204" y="4363560"/>
              <a:ext cx="791272" cy="247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12000</xdr:colOff>
      <xdr:row>12</xdr:row>
      <xdr:rowOff>170640</xdr:rowOff>
    </xdr:from>
    <xdr:to>
      <xdr:col>14</xdr:col>
      <xdr:colOff>399720</xdr:colOff>
      <xdr:row>13</xdr:row>
      <xdr:rowOff>171300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0">
          <xdr14:nvContentPartPr>
            <xdr14:cNvPr id="217" name="Ink 216">
              <a:extLst>
                <a:ext uri="{FF2B5EF4-FFF2-40B4-BE49-F238E27FC236}">
                  <a16:creationId xmlns:a16="http://schemas.microsoft.com/office/drawing/2014/main" id="{2644AED9-3BCC-B83B-EE1A-C7374C10781A}"/>
                </a:ext>
              </a:extLst>
            </xdr14:cNvPr>
            <xdr14:cNvContentPartPr/>
          </xdr14:nvContentPartPr>
          <xdr14:nvPr macro=""/>
          <xdr14:xfrm>
            <a:off x="8546400" y="2456640"/>
            <a:ext cx="387720" cy="191160"/>
          </xdr14:xfrm>
        </xdr:contentPart>
      </mc:Choice>
      <mc:Fallback>
        <xdr:pic>
          <xdr:nvPicPr>
            <xdr:cNvPr id="217" name="Ink 216">
              <a:extLst>
                <a:ext uri="{FF2B5EF4-FFF2-40B4-BE49-F238E27FC236}">
                  <a16:creationId xmlns:a16="http://schemas.microsoft.com/office/drawing/2014/main" id="{2644AED9-3BCC-B83B-EE1A-C7374C10781A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8537400" y="2448016"/>
              <a:ext cx="405360" cy="2087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574695</xdr:colOff>
      <xdr:row>12</xdr:row>
      <xdr:rowOff>130680</xdr:rowOff>
    </xdr:from>
    <xdr:to>
      <xdr:col>16</xdr:col>
      <xdr:colOff>63975</xdr:colOff>
      <xdr:row>14</xdr:row>
      <xdr:rowOff>14280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2">
          <xdr14:nvContentPartPr>
            <xdr14:cNvPr id="223" name="Ink 222">
              <a:extLst>
                <a:ext uri="{FF2B5EF4-FFF2-40B4-BE49-F238E27FC236}">
                  <a16:creationId xmlns:a16="http://schemas.microsoft.com/office/drawing/2014/main" id="{38477A81-1EF4-DC79-A77D-E7B7CC57F69B}"/>
                </a:ext>
              </a:extLst>
            </xdr14:cNvPr>
            <xdr14:cNvContentPartPr/>
          </xdr14:nvContentPartPr>
          <xdr14:nvPr macro=""/>
          <xdr14:xfrm>
            <a:off x="9109095" y="2416680"/>
            <a:ext cx="708480" cy="264600"/>
          </xdr14:xfrm>
        </xdr:contentPart>
      </mc:Choice>
      <mc:Fallback>
        <xdr:pic>
          <xdr:nvPicPr>
            <xdr:cNvPr id="223" name="Ink 222">
              <a:extLst>
                <a:ext uri="{FF2B5EF4-FFF2-40B4-BE49-F238E27FC236}">
                  <a16:creationId xmlns:a16="http://schemas.microsoft.com/office/drawing/2014/main" id="{38477A81-1EF4-DC79-A77D-E7B7CC57F69B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9100451" y="2407680"/>
              <a:ext cx="726129" cy="2822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152400</xdr:rowOff>
    </xdr:from>
    <xdr:to>
      <xdr:col>10</xdr:col>
      <xdr:colOff>172370</xdr:colOff>
      <xdr:row>3</xdr:row>
      <xdr:rowOff>95322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2F1FC115-2A4D-ED4A-2D2C-BED466350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152400"/>
          <a:ext cx="6592220" cy="514422"/>
        </a:xfrm>
        <a:prstGeom prst="rect">
          <a:avLst/>
        </a:prstGeom>
      </xdr:spPr>
    </xdr:pic>
    <xdr:clientData/>
  </xdr:twoCellAnchor>
  <xdr:twoCellAnchor editAs="oneCell">
    <xdr:from>
      <xdr:col>3</xdr:col>
      <xdr:colOff>474480</xdr:colOff>
      <xdr:row>11</xdr:row>
      <xdr:rowOff>84660</xdr:rowOff>
    </xdr:from>
    <xdr:to>
      <xdr:col>3</xdr:col>
      <xdr:colOff>588960</xdr:colOff>
      <xdr:row>12</xdr:row>
      <xdr:rowOff>18000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A14C4DD5-4263-09AA-176A-F977CA69ADC8}"/>
                </a:ext>
              </a:extLst>
            </xdr14:cNvPr>
            <xdr14:cNvContentPartPr/>
          </xdr14:nvContentPartPr>
          <xdr14:nvPr macro=""/>
          <xdr14:xfrm>
            <a:off x="2303280" y="2180160"/>
            <a:ext cx="114480" cy="123840"/>
          </xdr14:xfrm>
        </xdr:contentPart>
      </mc:Choice>
      <mc:Fallback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A14C4DD5-4263-09AA-176A-F977CA69ADC8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2267280" y="2108160"/>
              <a:ext cx="186120" cy="267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183960</xdr:colOff>
      <xdr:row>7</xdr:row>
      <xdr:rowOff>73740</xdr:rowOff>
    </xdr:from>
    <xdr:to>
      <xdr:col>3</xdr:col>
      <xdr:colOff>250560</xdr:colOff>
      <xdr:row>7</xdr:row>
      <xdr:rowOff>105060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104" name="Ink 103">
              <a:extLst>
                <a:ext uri="{FF2B5EF4-FFF2-40B4-BE49-F238E27FC236}">
                  <a16:creationId xmlns:a16="http://schemas.microsoft.com/office/drawing/2014/main" id="{55A00D80-961D-C44B-97E9-323B7EB4525B}"/>
                </a:ext>
              </a:extLst>
            </xdr14:cNvPr>
            <xdr14:cNvContentPartPr/>
          </xdr14:nvContentPartPr>
          <xdr14:nvPr macro=""/>
          <xdr14:xfrm>
            <a:off x="2012760" y="1407240"/>
            <a:ext cx="66600" cy="31320"/>
          </xdr14:xfrm>
        </xdr:contentPart>
      </mc:Choice>
      <mc:Fallback>
        <xdr:pic>
          <xdr:nvPicPr>
            <xdr:cNvPr id="104" name="Ink 103">
              <a:extLst>
                <a:ext uri="{FF2B5EF4-FFF2-40B4-BE49-F238E27FC236}">
                  <a16:creationId xmlns:a16="http://schemas.microsoft.com/office/drawing/2014/main" id="{55A00D80-961D-C44B-97E9-323B7EB4525B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2003760" y="1398240"/>
              <a:ext cx="84240" cy="4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608760</xdr:colOff>
      <xdr:row>8</xdr:row>
      <xdr:rowOff>173400</xdr:rowOff>
    </xdr:from>
    <xdr:to>
      <xdr:col>7</xdr:col>
      <xdr:colOff>417630</xdr:colOff>
      <xdr:row>10</xdr:row>
      <xdr:rowOff>95160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144" name="Ink 143">
              <a:extLst>
                <a:ext uri="{FF2B5EF4-FFF2-40B4-BE49-F238E27FC236}">
                  <a16:creationId xmlns:a16="http://schemas.microsoft.com/office/drawing/2014/main" id="{2B1A1FB7-156F-9364-5665-20DC1591F51A}"/>
                </a:ext>
              </a:extLst>
            </xdr14:cNvPr>
            <xdr14:cNvContentPartPr/>
          </xdr14:nvContentPartPr>
          <xdr14:nvPr macro=""/>
          <xdr14:xfrm>
            <a:off x="608760" y="1697400"/>
            <a:ext cx="4628520" cy="302760"/>
          </xdr14:xfrm>
        </xdr:contentPart>
      </mc:Choice>
      <mc:Fallback>
        <xdr:pic>
          <xdr:nvPicPr>
            <xdr:cNvPr id="144" name="Ink 143">
              <a:extLst>
                <a:ext uri="{FF2B5EF4-FFF2-40B4-BE49-F238E27FC236}">
                  <a16:creationId xmlns:a16="http://schemas.microsoft.com/office/drawing/2014/main" id="{2B1A1FB7-156F-9364-5665-20DC1591F51A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599760" y="1688760"/>
              <a:ext cx="4646160" cy="3204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211200</xdr:colOff>
      <xdr:row>9</xdr:row>
      <xdr:rowOff>13500</xdr:rowOff>
    </xdr:from>
    <xdr:to>
      <xdr:col>4</xdr:col>
      <xdr:colOff>340440</xdr:colOff>
      <xdr:row>10</xdr:row>
      <xdr:rowOff>12720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F3CF1291-B775-A646-30F2-BB9906658C03}"/>
                </a:ext>
              </a:extLst>
            </xdr14:cNvPr>
            <xdr14:cNvContentPartPr/>
          </xdr14:nvContentPartPr>
          <xdr14:nvPr macro=""/>
          <xdr14:xfrm>
            <a:off x="2649600" y="1728000"/>
            <a:ext cx="129240" cy="189720"/>
          </xdr14:xfrm>
        </xdr:contentPart>
      </mc:Choice>
      <mc:Fallback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F3CF1291-B775-A646-30F2-BB9906658C0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640600" y="1719360"/>
              <a:ext cx="146880" cy="20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438360</xdr:colOff>
      <xdr:row>8</xdr:row>
      <xdr:rowOff>135240</xdr:rowOff>
    </xdr:from>
    <xdr:to>
      <xdr:col>6</xdr:col>
      <xdr:colOff>188205</xdr:colOff>
      <xdr:row>10</xdr:row>
      <xdr:rowOff>38640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53" name="Ink 52">
              <a:extLst>
                <a:ext uri="{FF2B5EF4-FFF2-40B4-BE49-F238E27FC236}">
                  <a16:creationId xmlns:a16="http://schemas.microsoft.com/office/drawing/2014/main" id="{A546A19A-D0D9-ADB7-5C6D-1571C7C845C0}"/>
                </a:ext>
              </a:extLst>
            </xdr14:cNvPr>
            <xdr14:cNvContentPartPr/>
          </xdr14:nvContentPartPr>
          <xdr14:nvPr macro=""/>
          <xdr14:xfrm>
            <a:off x="2876760" y="1659240"/>
            <a:ext cx="1035720" cy="284400"/>
          </xdr14:xfrm>
        </xdr:contentPart>
      </mc:Choice>
      <mc:Fallback>
        <xdr:pic>
          <xdr:nvPicPr>
            <xdr:cNvPr id="53" name="Ink 52">
              <a:extLst>
                <a:ext uri="{FF2B5EF4-FFF2-40B4-BE49-F238E27FC236}">
                  <a16:creationId xmlns:a16="http://schemas.microsoft.com/office/drawing/2014/main" id="{A546A19A-D0D9-ADB7-5C6D-1571C7C845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67763" y="1650589"/>
              <a:ext cx="1053354" cy="30206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433440</xdr:colOff>
      <xdr:row>10</xdr:row>
      <xdr:rowOff>127200</xdr:rowOff>
    </xdr:from>
    <xdr:to>
      <xdr:col>4</xdr:col>
      <xdr:colOff>173835</xdr:colOff>
      <xdr:row>13</xdr:row>
      <xdr:rowOff>39540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60" name="Ink 59">
              <a:extLst>
                <a:ext uri="{FF2B5EF4-FFF2-40B4-BE49-F238E27FC236}">
                  <a16:creationId xmlns:a16="http://schemas.microsoft.com/office/drawing/2014/main" id="{9DD435C2-7177-E9B1-88A0-E97FE95B84F2}"/>
                </a:ext>
              </a:extLst>
            </xdr14:cNvPr>
            <xdr14:cNvContentPartPr/>
          </xdr14:nvContentPartPr>
          <xdr14:nvPr macro=""/>
          <xdr14:xfrm>
            <a:off x="2262240" y="2032200"/>
            <a:ext cx="511920" cy="483840"/>
          </xdr14:xfrm>
        </xdr:contentPart>
      </mc:Choice>
      <mc:Fallback>
        <xdr:pic>
          <xdr:nvPicPr>
            <xdr:cNvPr id="60" name="Ink 59">
              <a:extLst>
                <a:ext uri="{FF2B5EF4-FFF2-40B4-BE49-F238E27FC236}">
                  <a16:creationId xmlns:a16="http://schemas.microsoft.com/office/drawing/2014/main" id="{9DD435C2-7177-E9B1-88A0-E97FE95B84F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253600" y="2023560"/>
              <a:ext cx="529560" cy="50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463920</xdr:colOff>
      <xdr:row>11</xdr:row>
      <xdr:rowOff>93300</xdr:rowOff>
    </xdr:from>
    <xdr:to>
      <xdr:col>5</xdr:col>
      <xdr:colOff>388485</xdr:colOff>
      <xdr:row>12</xdr:row>
      <xdr:rowOff>105840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380EA640-2A59-8B7E-444F-BE492E6D3EA2}"/>
                </a:ext>
              </a:extLst>
            </xdr14:cNvPr>
            <xdr14:cNvContentPartPr/>
          </xdr14:nvContentPartPr>
          <xdr14:nvPr macro=""/>
          <xdr14:xfrm>
            <a:off x="2902320" y="2188800"/>
            <a:ext cx="600840" cy="203040"/>
          </xdr14:xfrm>
        </xdr:contentPart>
      </mc:Choice>
      <mc:Fallback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380EA640-2A59-8B7E-444F-BE492E6D3EA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893680" y="2180160"/>
              <a:ext cx="618480" cy="220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104775</xdr:colOff>
      <xdr:row>0</xdr:row>
      <xdr:rowOff>180975</xdr:rowOff>
    </xdr:from>
    <xdr:to>
      <xdr:col>8</xdr:col>
      <xdr:colOff>105672</xdr:colOff>
      <xdr:row>13</xdr:row>
      <xdr:rowOff>181321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77059DD8-45E3-B381-6C61-59F48F831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4775" y="180975"/>
          <a:ext cx="6430272" cy="2476846"/>
        </a:xfrm>
        <a:prstGeom prst="rect">
          <a:avLst/>
        </a:prstGeom>
      </xdr:spPr>
    </xdr:pic>
    <xdr:clientData/>
  </xdr:twoCellAnchor>
  <xdr:twoCellAnchor editAs="oneCell">
    <xdr:from>
      <xdr:col>5</xdr:col>
      <xdr:colOff>450795</xdr:colOff>
      <xdr:row>24</xdr:row>
      <xdr:rowOff>281400</xdr:rowOff>
    </xdr:from>
    <xdr:to>
      <xdr:col>6</xdr:col>
      <xdr:colOff>24435</xdr:colOff>
      <xdr:row>24</xdr:row>
      <xdr:rowOff>300840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F9D7453B-DD7D-1128-4956-0D1DEA7BD962}"/>
                </a:ext>
              </a:extLst>
            </xdr14:cNvPr>
            <xdr14:cNvContentPartPr/>
          </xdr14:nvContentPartPr>
          <xdr14:nvPr macro=""/>
          <xdr14:xfrm>
            <a:off x="4956120" y="5463000"/>
            <a:ext cx="183240" cy="19440"/>
          </xdr14:xfrm>
        </xdr:contentPart>
      </mc:Choice>
      <mc:Fallback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F9D7453B-DD7D-1128-4956-0D1DEA7BD962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4920120" y="5391000"/>
              <a:ext cx="254880" cy="16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460155</xdr:colOff>
      <xdr:row>23</xdr:row>
      <xdr:rowOff>292125</xdr:rowOff>
    </xdr:from>
    <xdr:to>
      <xdr:col>6</xdr:col>
      <xdr:colOff>71235</xdr:colOff>
      <xdr:row>23</xdr:row>
      <xdr:rowOff>319485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3D952844-E585-D4D7-4B07-039037F1BD08}"/>
                </a:ext>
              </a:extLst>
            </xdr14:cNvPr>
            <xdr14:cNvContentPartPr/>
          </xdr14:nvContentPartPr>
          <xdr14:nvPr macro=""/>
          <xdr14:xfrm>
            <a:off x="4965480" y="5083200"/>
            <a:ext cx="220680" cy="27360"/>
          </xdr14:xfrm>
        </xdr:contentPart>
      </mc:Choice>
      <mc:Fallback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3D952844-E585-D4D7-4B07-039037F1BD08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4929480" y="5011560"/>
              <a:ext cx="292320" cy="17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364905</xdr:colOff>
      <xdr:row>23</xdr:row>
      <xdr:rowOff>266205</xdr:rowOff>
    </xdr:from>
    <xdr:to>
      <xdr:col>9</xdr:col>
      <xdr:colOff>21225</xdr:colOff>
      <xdr:row>23</xdr:row>
      <xdr:rowOff>295365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75" name="Ink 74">
              <a:extLst>
                <a:ext uri="{FF2B5EF4-FFF2-40B4-BE49-F238E27FC236}">
                  <a16:creationId xmlns:a16="http://schemas.microsoft.com/office/drawing/2014/main" id="{5D1439F7-921E-33BD-3D19-0E3F75495A8A}"/>
                </a:ext>
              </a:extLst>
            </xdr14:cNvPr>
            <xdr14:cNvContentPartPr/>
          </xdr14:nvContentPartPr>
          <xdr14:nvPr macro=""/>
          <xdr14:xfrm>
            <a:off x="6794280" y="5057280"/>
            <a:ext cx="418320" cy="29160"/>
          </xdr14:xfrm>
        </xdr:contentPart>
      </mc:Choice>
      <mc:Fallback>
        <xdr:pic>
          <xdr:nvPicPr>
            <xdr:cNvPr id="75" name="Ink 74">
              <a:extLst>
                <a:ext uri="{FF2B5EF4-FFF2-40B4-BE49-F238E27FC236}">
                  <a16:creationId xmlns:a16="http://schemas.microsoft.com/office/drawing/2014/main" id="{5D1439F7-921E-33BD-3D19-0E3F75495A8A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6758640" y="4985640"/>
              <a:ext cx="489960" cy="172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266715</xdr:colOff>
      <xdr:row>17</xdr:row>
      <xdr:rowOff>79920</xdr:rowOff>
    </xdr:from>
    <xdr:to>
      <xdr:col>3</xdr:col>
      <xdr:colOff>621315</xdr:colOff>
      <xdr:row>17</xdr:row>
      <xdr:rowOff>101160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FE5091A3-E200-870E-F712-544A3A2D32A8}"/>
                </a:ext>
              </a:extLst>
            </xdr14:cNvPr>
            <xdr14:cNvContentPartPr/>
          </xdr14:nvContentPartPr>
          <xdr14:nvPr macro=""/>
          <xdr14:xfrm>
            <a:off x="3324240" y="3508920"/>
            <a:ext cx="354600" cy="21240"/>
          </xdr14:xfrm>
        </xdr:contentPart>
      </mc:Choice>
      <mc:Fallback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FE5091A3-E200-870E-F712-544A3A2D32A8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288240" y="3436920"/>
              <a:ext cx="426240" cy="16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463635</xdr:colOff>
      <xdr:row>18</xdr:row>
      <xdr:rowOff>131175</xdr:rowOff>
    </xdr:from>
    <xdr:to>
      <xdr:col>3</xdr:col>
      <xdr:colOff>724275</xdr:colOff>
      <xdr:row>18</xdr:row>
      <xdr:rowOff>157455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77" name="Ink 76">
              <a:extLst>
                <a:ext uri="{FF2B5EF4-FFF2-40B4-BE49-F238E27FC236}">
                  <a16:creationId xmlns:a16="http://schemas.microsoft.com/office/drawing/2014/main" id="{E711CEE5-F8C3-A981-BB48-7E60DB2A4879}"/>
                </a:ext>
              </a:extLst>
            </xdr14:cNvPr>
            <xdr14:cNvContentPartPr/>
          </xdr14:nvContentPartPr>
          <xdr14:nvPr macro=""/>
          <xdr14:xfrm>
            <a:off x="3521160" y="3760200"/>
            <a:ext cx="260640" cy="26280"/>
          </xdr14:xfrm>
        </xdr:contentPart>
      </mc:Choice>
      <mc:Fallback>
        <xdr:pic>
          <xdr:nvPicPr>
            <xdr:cNvPr id="77" name="Ink 76">
              <a:extLst>
                <a:ext uri="{FF2B5EF4-FFF2-40B4-BE49-F238E27FC236}">
                  <a16:creationId xmlns:a16="http://schemas.microsoft.com/office/drawing/2014/main" id="{E711CEE5-F8C3-A981-BB48-7E60DB2A4879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3485520" y="3688560"/>
              <a:ext cx="332280" cy="16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489195</xdr:colOff>
      <xdr:row>19</xdr:row>
      <xdr:rowOff>82815</xdr:rowOff>
    </xdr:from>
    <xdr:to>
      <xdr:col>3</xdr:col>
      <xdr:colOff>701235</xdr:colOff>
      <xdr:row>19</xdr:row>
      <xdr:rowOff>101535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78" name="Ink 77">
              <a:extLst>
                <a:ext uri="{FF2B5EF4-FFF2-40B4-BE49-F238E27FC236}">
                  <a16:creationId xmlns:a16="http://schemas.microsoft.com/office/drawing/2014/main" id="{1D01F3D6-0C6E-C215-6422-63A8D14F354E}"/>
                </a:ext>
              </a:extLst>
            </xdr14:cNvPr>
            <xdr14:cNvContentPartPr/>
          </xdr14:nvContentPartPr>
          <xdr14:nvPr macro=""/>
          <xdr14:xfrm>
            <a:off x="3546720" y="4092840"/>
            <a:ext cx="212040" cy="18720"/>
          </xdr14:xfrm>
        </xdr:contentPart>
      </mc:Choice>
      <mc:Fallback>
        <xdr:pic>
          <xdr:nvPicPr>
            <xdr:cNvPr id="78" name="Ink 77">
              <a:extLst>
                <a:ext uri="{FF2B5EF4-FFF2-40B4-BE49-F238E27FC236}">
                  <a16:creationId xmlns:a16="http://schemas.microsoft.com/office/drawing/2014/main" id="{1D01F3D6-0C6E-C215-6422-63A8D14F354E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3510720" y="4021200"/>
              <a:ext cx="283680" cy="16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502155</xdr:colOff>
      <xdr:row>20</xdr:row>
      <xdr:rowOff>103635</xdr:rowOff>
    </xdr:from>
    <xdr:to>
      <xdr:col>3</xdr:col>
      <xdr:colOff>684315</xdr:colOff>
      <xdr:row>20</xdr:row>
      <xdr:rowOff>136755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63473844-E376-29A7-E9B1-82D6FAC3B93E}"/>
                </a:ext>
              </a:extLst>
            </xdr14:cNvPr>
            <xdr14:cNvContentPartPr/>
          </xdr14:nvContentPartPr>
          <xdr14:nvPr macro=""/>
          <xdr14:xfrm>
            <a:off x="3559680" y="4304160"/>
            <a:ext cx="182160" cy="33120"/>
          </xdr14:xfrm>
        </xdr:contentPart>
      </mc:Choice>
      <mc:Fallback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63473844-E376-29A7-E9B1-82D6FAC3B93E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3523680" y="4232160"/>
              <a:ext cx="253800" cy="17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368640</xdr:colOff>
      <xdr:row>23</xdr:row>
      <xdr:rowOff>218745</xdr:rowOff>
    </xdr:from>
    <xdr:to>
      <xdr:col>2</xdr:col>
      <xdr:colOff>591840</xdr:colOff>
      <xdr:row>23</xdr:row>
      <xdr:rowOff>256185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5DFBBA1B-C5A6-486C-59C5-937C62F50497}"/>
                </a:ext>
              </a:extLst>
            </xdr14:cNvPr>
            <xdr14:cNvContentPartPr/>
          </xdr14:nvContentPartPr>
          <xdr14:nvPr macro=""/>
          <xdr14:xfrm>
            <a:off x="2654640" y="5009820"/>
            <a:ext cx="223200" cy="37440"/>
          </xdr14:xfrm>
        </xdr:contentPart>
      </mc:Choice>
      <mc:Fallback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5DFBBA1B-C5A6-486C-59C5-937C62F50497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2618640" y="4938180"/>
              <a:ext cx="294840" cy="18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451440</xdr:colOff>
      <xdr:row>25</xdr:row>
      <xdr:rowOff>122415</xdr:rowOff>
    </xdr:from>
    <xdr:to>
      <xdr:col>2</xdr:col>
      <xdr:colOff>609480</xdr:colOff>
      <xdr:row>25</xdr:row>
      <xdr:rowOff>144015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81" name="Ink 80">
              <a:extLst>
                <a:ext uri="{FF2B5EF4-FFF2-40B4-BE49-F238E27FC236}">
                  <a16:creationId xmlns:a16="http://schemas.microsoft.com/office/drawing/2014/main" id="{1305FC96-7A40-48BE-4A50-D2C0B931507A}"/>
                </a:ext>
              </a:extLst>
            </xdr14:cNvPr>
            <xdr14:cNvContentPartPr/>
          </xdr14:nvContentPartPr>
          <xdr14:nvPr macro=""/>
          <xdr14:xfrm>
            <a:off x="2737440" y="5694540"/>
            <a:ext cx="158040" cy="21600"/>
          </xdr14:xfrm>
        </xdr:contentPart>
      </mc:Choice>
      <mc:Fallback>
        <xdr:pic>
          <xdr:nvPicPr>
            <xdr:cNvPr id="81" name="Ink 80">
              <a:extLst>
                <a:ext uri="{FF2B5EF4-FFF2-40B4-BE49-F238E27FC236}">
                  <a16:creationId xmlns:a16="http://schemas.microsoft.com/office/drawing/2014/main" id="{1305FC96-7A40-48BE-4A50-D2C0B931507A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2701440" y="5622900"/>
              <a:ext cx="229680" cy="16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457515</xdr:colOff>
      <xdr:row>27</xdr:row>
      <xdr:rowOff>77265</xdr:rowOff>
    </xdr:from>
    <xdr:to>
      <xdr:col>3</xdr:col>
      <xdr:colOff>669555</xdr:colOff>
      <xdr:row>27</xdr:row>
      <xdr:rowOff>113985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BC6EA366-24AD-464D-9FE1-5E5B9F62FEEE}"/>
                </a:ext>
              </a:extLst>
            </xdr14:cNvPr>
            <xdr14:cNvContentPartPr/>
          </xdr14:nvContentPartPr>
          <xdr14:nvPr macro=""/>
          <xdr14:xfrm>
            <a:off x="3515040" y="6239940"/>
            <a:ext cx="212040" cy="36720"/>
          </xdr14:xfrm>
        </xdr:contentPart>
      </mc:Choice>
      <mc:Fallback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BC6EA366-24AD-464D-9FE1-5E5B9F62FEEE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3479400" y="6167940"/>
              <a:ext cx="283680" cy="180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277515</xdr:colOff>
      <xdr:row>34</xdr:row>
      <xdr:rowOff>160185</xdr:rowOff>
    </xdr:from>
    <xdr:to>
      <xdr:col>3</xdr:col>
      <xdr:colOff>455355</xdr:colOff>
      <xdr:row>35</xdr:row>
      <xdr:rowOff>59325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ACA570DD-E0D2-9059-5D30-4E1FFE674960}"/>
                </a:ext>
              </a:extLst>
            </xdr14:cNvPr>
            <xdr14:cNvContentPartPr/>
          </xdr14:nvContentPartPr>
          <xdr14:nvPr macro=""/>
          <xdr14:xfrm>
            <a:off x="3335040" y="7694460"/>
            <a:ext cx="177840" cy="89640"/>
          </xdr14:xfrm>
        </xdr:contentPart>
      </mc:Choice>
      <mc:Fallback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ACA570DD-E0D2-9059-5D30-4E1FFE674960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3299040" y="7622820"/>
              <a:ext cx="249480" cy="23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527715</xdr:colOff>
      <xdr:row>37</xdr:row>
      <xdr:rowOff>90825</xdr:rowOff>
    </xdr:from>
    <xdr:to>
      <xdr:col>3</xdr:col>
      <xdr:colOff>729675</xdr:colOff>
      <xdr:row>37</xdr:row>
      <xdr:rowOff>103425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70F7B625-4856-BE38-F47F-FEAB98AA5A98}"/>
                </a:ext>
              </a:extLst>
            </xdr14:cNvPr>
            <xdr14:cNvContentPartPr/>
          </xdr14:nvContentPartPr>
          <xdr14:nvPr macro=""/>
          <xdr14:xfrm>
            <a:off x="3585240" y="8387100"/>
            <a:ext cx="201960" cy="12600"/>
          </xdr14:xfrm>
        </xdr:contentPart>
      </mc:Choice>
      <mc:Fallback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70F7B625-4856-BE38-F47F-FEAB98AA5A98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3549600" y="8315100"/>
              <a:ext cx="273600" cy="15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395955</xdr:colOff>
      <xdr:row>40</xdr:row>
      <xdr:rowOff>109140</xdr:rowOff>
    </xdr:from>
    <xdr:to>
      <xdr:col>3</xdr:col>
      <xdr:colOff>666315</xdr:colOff>
      <xdr:row>40</xdr:row>
      <xdr:rowOff>119580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D3C50A84-2E53-E1C7-1C88-B9ED542D1153}"/>
                </a:ext>
              </a:extLst>
            </xdr14:cNvPr>
            <xdr14:cNvContentPartPr/>
          </xdr14:nvContentPartPr>
          <xdr14:nvPr macro=""/>
          <xdr14:xfrm>
            <a:off x="3453480" y="9176940"/>
            <a:ext cx="270360" cy="10440"/>
          </xdr14:xfrm>
        </xdr:contentPart>
      </mc:Choice>
      <mc:Fallback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D3C50A84-2E53-E1C7-1C88-B9ED542D1153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3417480" y="9104940"/>
              <a:ext cx="342000" cy="15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404235</xdr:colOff>
      <xdr:row>41</xdr:row>
      <xdr:rowOff>83520</xdr:rowOff>
    </xdr:from>
    <xdr:to>
      <xdr:col>3</xdr:col>
      <xdr:colOff>620235</xdr:colOff>
      <xdr:row>41</xdr:row>
      <xdr:rowOff>121680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C5EAAAB2-A85A-8AF9-9D06-C7C3458C14CE}"/>
                </a:ext>
              </a:extLst>
            </xdr14:cNvPr>
            <xdr14:cNvContentPartPr/>
          </xdr14:nvContentPartPr>
          <xdr14:nvPr macro=""/>
          <xdr14:xfrm>
            <a:off x="3461760" y="9341820"/>
            <a:ext cx="216000" cy="38160"/>
          </xdr14:xfrm>
        </xdr:contentPart>
      </mc:Choice>
      <mc:Fallback>
        <xdr:pic>
          <xdr:nvPicPr>
            <xdr:cNvPr id="90" name="Ink 89">
              <a:extLst>
                <a:ext uri="{FF2B5EF4-FFF2-40B4-BE49-F238E27FC236}">
                  <a16:creationId xmlns:a16="http://schemas.microsoft.com/office/drawing/2014/main" id="{C5EAAAB2-A85A-8AF9-9D06-C7C3458C14CE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3425760" y="9270180"/>
              <a:ext cx="287640" cy="18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394155</xdr:colOff>
      <xdr:row>45</xdr:row>
      <xdr:rowOff>57390</xdr:rowOff>
    </xdr:from>
    <xdr:to>
      <xdr:col>3</xdr:col>
      <xdr:colOff>650835</xdr:colOff>
      <xdr:row>45</xdr:row>
      <xdr:rowOff>96630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8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C88F8466-31B0-6656-3C75-E0862E3A4157}"/>
                </a:ext>
              </a:extLst>
            </xdr14:cNvPr>
            <xdr14:cNvContentPartPr/>
          </xdr14:nvContentPartPr>
          <xdr14:nvPr macro=""/>
          <xdr14:xfrm>
            <a:off x="3451680" y="10096740"/>
            <a:ext cx="256680" cy="39240"/>
          </xdr14:xfrm>
        </xdr:contentPart>
      </mc:Choice>
      <mc:Fallback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C88F8466-31B0-6656-3C75-E0862E3A4157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3416040" y="10025100"/>
              <a:ext cx="328320" cy="18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243495</xdr:colOff>
      <xdr:row>16</xdr:row>
      <xdr:rowOff>153450</xdr:rowOff>
    </xdr:from>
    <xdr:to>
      <xdr:col>12</xdr:col>
      <xdr:colOff>509535</xdr:colOff>
      <xdr:row>16</xdr:row>
      <xdr:rowOff>167850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0">
          <xdr14:nvContentPartPr>
            <xdr14:cNvPr id="92" name="Ink 91">
              <a:extLst>
                <a:ext uri="{FF2B5EF4-FFF2-40B4-BE49-F238E27FC236}">
                  <a16:creationId xmlns:a16="http://schemas.microsoft.com/office/drawing/2014/main" id="{20F965F8-CE09-9CF9-2CF5-08C1524EAD4E}"/>
                </a:ext>
              </a:extLst>
            </xdr14:cNvPr>
            <xdr14:cNvContentPartPr/>
          </xdr14:nvContentPartPr>
          <xdr14:nvPr macro=""/>
          <xdr14:xfrm>
            <a:off x="9539895" y="3201450"/>
            <a:ext cx="266040" cy="14400"/>
          </xdr14:xfrm>
        </xdr:contentPart>
      </mc:Choice>
      <mc:Fallback>
        <xdr:pic>
          <xdr:nvPicPr>
            <xdr:cNvPr id="92" name="Ink 91">
              <a:extLst>
                <a:ext uri="{FF2B5EF4-FFF2-40B4-BE49-F238E27FC236}">
                  <a16:creationId xmlns:a16="http://schemas.microsoft.com/office/drawing/2014/main" id="{20F965F8-CE09-9CF9-2CF5-08C1524EAD4E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9503895" y="3129450"/>
              <a:ext cx="337680" cy="15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314775</xdr:colOff>
      <xdr:row>17</xdr:row>
      <xdr:rowOff>75570</xdr:rowOff>
    </xdr:from>
    <xdr:to>
      <xdr:col>12</xdr:col>
      <xdr:colOff>584775</xdr:colOff>
      <xdr:row>17</xdr:row>
      <xdr:rowOff>91770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2">
          <xdr14:nvContentPartPr>
            <xdr14:cNvPr id="93" name="Ink 92">
              <a:extLst>
                <a:ext uri="{FF2B5EF4-FFF2-40B4-BE49-F238E27FC236}">
                  <a16:creationId xmlns:a16="http://schemas.microsoft.com/office/drawing/2014/main" id="{8D3E02D8-8599-BE3E-FF2A-E38976C85C89}"/>
                </a:ext>
              </a:extLst>
            </xdr14:cNvPr>
            <xdr14:cNvContentPartPr/>
          </xdr14:nvContentPartPr>
          <xdr14:nvPr macro=""/>
          <xdr14:xfrm>
            <a:off x="9611175" y="3504570"/>
            <a:ext cx="270000" cy="16200"/>
          </xdr14:xfrm>
        </xdr:contentPart>
      </mc:Choice>
      <mc:Fallback>
        <xdr:pic>
          <xdr:nvPicPr>
            <xdr:cNvPr id="93" name="Ink 92">
              <a:extLst>
                <a:ext uri="{FF2B5EF4-FFF2-40B4-BE49-F238E27FC236}">
                  <a16:creationId xmlns:a16="http://schemas.microsoft.com/office/drawing/2014/main" id="{8D3E02D8-8599-BE3E-FF2A-E38976C85C89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9575535" y="3432570"/>
              <a:ext cx="341640" cy="15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467055</xdr:colOff>
      <xdr:row>20</xdr:row>
      <xdr:rowOff>71565</xdr:rowOff>
    </xdr:from>
    <xdr:to>
      <xdr:col>12</xdr:col>
      <xdr:colOff>659295</xdr:colOff>
      <xdr:row>20</xdr:row>
      <xdr:rowOff>93885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4">
          <xdr14:nvContentPartPr>
            <xdr14:cNvPr id="94" name="Ink 93">
              <a:extLst>
                <a:ext uri="{FF2B5EF4-FFF2-40B4-BE49-F238E27FC236}">
                  <a16:creationId xmlns:a16="http://schemas.microsoft.com/office/drawing/2014/main" id="{CB83CAC4-C10B-32C7-B461-E233B2121EBE}"/>
                </a:ext>
              </a:extLst>
            </xdr14:cNvPr>
            <xdr14:cNvContentPartPr/>
          </xdr14:nvContentPartPr>
          <xdr14:nvPr macro=""/>
          <xdr14:xfrm>
            <a:off x="9763455" y="4272090"/>
            <a:ext cx="192240" cy="22320"/>
          </xdr14:xfrm>
        </xdr:contentPart>
      </mc:Choice>
      <mc:Fallback>
        <xdr:pic>
          <xdr:nvPicPr>
            <xdr:cNvPr id="94" name="Ink 93">
              <a:extLst>
                <a:ext uri="{FF2B5EF4-FFF2-40B4-BE49-F238E27FC236}">
                  <a16:creationId xmlns:a16="http://schemas.microsoft.com/office/drawing/2014/main" id="{CB83CAC4-C10B-32C7-B461-E233B2121EBE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9727815" y="4200090"/>
              <a:ext cx="263880" cy="16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521775</xdr:colOff>
      <xdr:row>21</xdr:row>
      <xdr:rowOff>69540</xdr:rowOff>
    </xdr:from>
    <xdr:to>
      <xdr:col>12</xdr:col>
      <xdr:colOff>712935</xdr:colOff>
      <xdr:row>21</xdr:row>
      <xdr:rowOff>79980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6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E2F3AB6F-C5C5-A175-F0A2-88C8DAD842CF}"/>
                </a:ext>
              </a:extLst>
            </xdr14:cNvPr>
            <xdr14:cNvContentPartPr/>
          </xdr14:nvContentPartPr>
          <xdr14:nvPr macro=""/>
          <xdr14:xfrm>
            <a:off x="9818175" y="4470090"/>
            <a:ext cx="191160" cy="10440"/>
          </xdr14:xfrm>
        </xdr:contentPart>
      </mc:Choice>
      <mc:Fallback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E2F3AB6F-C5C5-A175-F0A2-88C8DAD842CF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9782535" y="4398450"/>
              <a:ext cx="262800" cy="15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530055</xdr:colOff>
      <xdr:row>22</xdr:row>
      <xdr:rowOff>165240</xdr:rowOff>
    </xdr:from>
    <xdr:to>
      <xdr:col>12</xdr:col>
      <xdr:colOff>693135</xdr:colOff>
      <xdr:row>22</xdr:row>
      <xdr:rowOff>174600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8">
          <xdr14:nvContentPartPr>
            <xdr14:cNvPr id="96" name="Ink 95">
              <a:extLst>
                <a:ext uri="{FF2B5EF4-FFF2-40B4-BE49-F238E27FC236}">
                  <a16:creationId xmlns:a16="http://schemas.microsoft.com/office/drawing/2014/main" id="{46117B9D-AE31-53B9-4BB2-2F2DABE477B8}"/>
                </a:ext>
              </a:extLst>
            </xdr14:cNvPr>
            <xdr14:cNvContentPartPr/>
          </xdr14:nvContentPartPr>
          <xdr14:nvPr macro=""/>
          <xdr14:xfrm>
            <a:off x="9826455" y="4756290"/>
            <a:ext cx="163080" cy="9360"/>
          </xdr14:xfrm>
        </xdr:contentPart>
      </mc:Choice>
      <mc:Fallback>
        <xdr:pic>
          <xdr:nvPicPr>
            <xdr:cNvPr id="96" name="Ink 95">
              <a:extLst>
                <a:ext uri="{FF2B5EF4-FFF2-40B4-BE49-F238E27FC236}">
                  <a16:creationId xmlns:a16="http://schemas.microsoft.com/office/drawing/2014/main" id="{46117B9D-AE31-53B9-4BB2-2F2DABE477B8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9790455" y="4684650"/>
              <a:ext cx="234720" cy="15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416595</xdr:colOff>
      <xdr:row>26</xdr:row>
      <xdr:rowOff>318330</xdr:rowOff>
    </xdr:from>
    <xdr:to>
      <xdr:col>6</xdr:col>
      <xdr:colOff>58995</xdr:colOff>
      <xdr:row>26</xdr:row>
      <xdr:rowOff>342450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0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98F4FBDD-2575-1DAF-3910-2EDE75951326}"/>
                </a:ext>
              </a:extLst>
            </xdr14:cNvPr>
            <xdr14:cNvContentPartPr/>
          </xdr14:nvContentPartPr>
          <xdr14:nvPr macro=""/>
          <xdr14:xfrm>
            <a:off x="4921920" y="6090480"/>
            <a:ext cx="252000" cy="24120"/>
          </xdr14:xfrm>
        </xdr:contentPart>
      </mc:Choice>
      <mc:Fallback>
        <xdr:pic>
          <xdr:nvPicPr>
            <xdr:cNvPr id="98" name="Ink 97">
              <a:extLst>
                <a:ext uri="{FF2B5EF4-FFF2-40B4-BE49-F238E27FC236}">
                  <a16:creationId xmlns:a16="http://schemas.microsoft.com/office/drawing/2014/main" id="{98F4FBDD-2575-1DAF-3910-2EDE75951326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4886280" y="6018840"/>
              <a:ext cx="323640" cy="16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526995</xdr:colOff>
      <xdr:row>36</xdr:row>
      <xdr:rowOff>155085</xdr:rowOff>
    </xdr:from>
    <xdr:to>
      <xdr:col>3</xdr:col>
      <xdr:colOff>685755</xdr:colOff>
      <xdr:row>36</xdr:row>
      <xdr:rowOff>188205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2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121C33DF-7C25-1CC3-B8C8-0DC099E2B791}"/>
                </a:ext>
              </a:extLst>
            </xdr14:cNvPr>
            <xdr14:cNvContentPartPr/>
          </xdr14:nvContentPartPr>
          <xdr14:nvPr macro=""/>
          <xdr14:xfrm>
            <a:off x="3584520" y="8070360"/>
            <a:ext cx="158760" cy="33120"/>
          </xdr14:xfrm>
        </xdr:contentPart>
      </mc:Choice>
      <mc:Fallback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121C33DF-7C25-1CC3-B8C8-0DC099E2B791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3548880" y="7998720"/>
              <a:ext cx="230400" cy="17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17655</xdr:colOff>
      <xdr:row>25</xdr:row>
      <xdr:rowOff>98475</xdr:rowOff>
    </xdr:from>
    <xdr:to>
      <xdr:col>10</xdr:col>
      <xdr:colOff>477735</xdr:colOff>
      <xdr:row>25</xdr:row>
      <xdr:rowOff>142395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4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79CCC010-CCB6-541C-CB45-49C8353612A4}"/>
                </a:ext>
              </a:extLst>
            </xdr14:cNvPr>
            <xdr14:cNvContentPartPr/>
          </xdr14:nvContentPartPr>
          <xdr14:nvPr macro=""/>
          <xdr14:xfrm>
            <a:off x="7818630" y="5670600"/>
            <a:ext cx="460080" cy="43920"/>
          </xdr14:xfrm>
        </xdr:contentPart>
      </mc:Choice>
      <mc:Fallback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79CCC010-CCB6-541C-CB45-49C8353612A4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7782990" y="5598960"/>
              <a:ext cx="531720" cy="18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395805</xdr:colOff>
      <xdr:row>27</xdr:row>
      <xdr:rowOff>79170</xdr:rowOff>
    </xdr:from>
    <xdr:to>
      <xdr:col>12</xdr:col>
      <xdr:colOff>757965</xdr:colOff>
      <xdr:row>27</xdr:row>
      <xdr:rowOff>92850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6">
          <xdr14:nvContentPartPr>
            <xdr14:cNvPr id="101" name="Ink 100">
              <a:extLst>
                <a:ext uri="{FF2B5EF4-FFF2-40B4-BE49-F238E27FC236}">
                  <a16:creationId xmlns:a16="http://schemas.microsoft.com/office/drawing/2014/main" id="{2CDBD224-712E-CC69-6C52-903F09744B65}"/>
                </a:ext>
              </a:extLst>
            </xdr14:cNvPr>
            <xdr14:cNvContentPartPr/>
          </xdr14:nvContentPartPr>
          <xdr14:nvPr macro=""/>
          <xdr14:xfrm>
            <a:off x="9692205" y="6241845"/>
            <a:ext cx="362160" cy="13680"/>
          </xdr14:xfrm>
        </xdr:contentPart>
      </mc:Choice>
      <mc:Fallback>
        <xdr:pic>
          <xdr:nvPicPr>
            <xdr:cNvPr id="101" name="Ink 100">
              <a:extLst>
                <a:ext uri="{FF2B5EF4-FFF2-40B4-BE49-F238E27FC236}">
                  <a16:creationId xmlns:a16="http://schemas.microsoft.com/office/drawing/2014/main" id="{2CDBD224-712E-CC69-6C52-903F09744B65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9656205" y="6169845"/>
              <a:ext cx="433800" cy="157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133350</xdr:rowOff>
    </xdr:from>
    <xdr:to>
      <xdr:col>11</xdr:col>
      <xdr:colOff>219995</xdr:colOff>
      <xdr:row>8</xdr:row>
      <xdr:rowOff>133563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6C015736-B877-D361-52B7-247D7B895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133350"/>
          <a:ext cx="6592220" cy="152421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25725</xdr:colOff>
      <xdr:row>13</xdr:row>
      <xdr:rowOff>106800</xdr:rowOff>
    </xdr:from>
    <xdr:to>
      <xdr:col>5</xdr:col>
      <xdr:colOff>26805</xdr:colOff>
      <xdr:row>13</xdr:row>
      <xdr:rowOff>107160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2A7039C7-43DF-782F-CAD8-1AB50BB52959}"/>
                </a:ext>
              </a:extLst>
            </xdr14:cNvPr>
            <xdr14:cNvContentPartPr/>
          </xdr14:nvContentPartPr>
          <xdr14:nvPr macro=""/>
          <xdr14:xfrm>
            <a:off x="3073725" y="2583300"/>
            <a:ext cx="1080" cy="360"/>
          </xdr14:xfrm>
        </xdr:contentPart>
      </mc:Choice>
      <mc:Fallback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2A7039C7-43DF-782F-CAD8-1AB50BB5295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064725" y="2574300"/>
              <a:ext cx="1872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257175</xdr:colOff>
      <xdr:row>0</xdr:row>
      <xdr:rowOff>19050</xdr:rowOff>
    </xdr:from>
    <xdr:to>
      <xdr:col>11</xdr:col>
      <xdr:colOff>77111</xdr:colOff>
      <xdr:row>9</xdr:row>
      <xdr:rowOff>9763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F8532E5-48DA-A23B-C9CF-8A4BFB821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7175" y="19050"/>
          <a:ext cx="6525536" cy="1705213"/>
        </a:xfrm>
        <a:prstGeom prst="rect">
          <a:avLst/>
        </a:prstGeom>
      </xdr:spPr>
    </xdr:pic>
    <xdr:clientData/>
  </xdr:twoCellAnchor>
  <xdr:twoCellAnchor editAs="oneCell">
    <xdr:from>
      <xdr:col>5</xdr:col>
      <xdr:colOff>542640</xdr:colOff>
      <xdr:row>10</xdr:row>
      <xdr:rowOff>103800</xdr:rowOff>
    </xdr:from>
    <xdr:to>
      <xdr:col>6</xdr:col>
      <xdr:colOff>134640</xdr:colOff>
      <xdr:row>10</xdr:row>
      <xdr:rowOff>113160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4FAFF465-23C2-D5BC-E286-9B688C26C456}"/>
                </a:ext>
              </a:extLst>
            </xdr14:cNvPr>
            <xdr14:cNvContentPartPr/>
          </xdr14:nvContentPartPr>
          <xdr14:nvPr macro=""/>
          <xdr14:xfrm>
            <a:off x="3590640" y="2008800"/>
            <a:ext cx="201600" cy="936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4FAFF465-23C2-D5BC-E286-9B688C26C456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3555000" y="1937160"/>
              <a:ext cx="273240" cy="15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384000</xdr:colOff>
      <xdr:row>10</xdr:row>
      <xdr:rowOff>88320</xdr:rowOff>
    </xdr:from>
    <xdr:to>
      <xdr:col>2</xdr:col>
      <xdr:colOff>31080</xdr:colOff>
      <xdr:row>10</xdr:row>
      <xdr:rowOff>118200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67A037FC-4828-C22D-172F-DDC27A8DF2B2}"/>
                </a:ext>
              </a:extLst>
            </xdr14:cNvPr>
            <xdr14:cNvContentPartPr/>
          </xdr14:nvContentPartPr>
          <xdr14:nvPr macro=""/>
          <xdr14:xfrm>
            <a:off x="993600" y="1993320"/>
            <a:ext cx="256680" cy="29880"/>
          </xdr14:xfrm>
        </xdr:contentPart>
      </mc:Choice>
      <mc:Fallback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67A037FC-4828-C22D-172F-DDC27A8DF2B2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957960" y="1921680"/>
              <a:ext cx="328320" cy="1735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16T21:38:38.28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0 1 4935 0 0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16T21:39:30.56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 21 919 0 0,'0'0'80'0'0,"-2"0"-80"0"0,1-2 0 0 0,2 2 0 0 0,1 0 96 0 0,0-1 0 0 0,4-1 0 0 0,1 1 0 0 0,4-4-32 0 0,2-4-64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1:35:35.07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59 4143 0 0,'9'-37'2754'0'0,"1"20"30"0"0,-10 16-2698 0 0,0 1-1 0 0,0 0 1 0 0,0 0-1 0 0,0-1 1 0 0,1 1 0 0 0,-1 0-1 0 0,0 0 1 0 0,0-1-1 0 0,0 1 1 0 0,1 0 0 0 0,-1 0-1 0 0,0 0 1 0 0,0 0-1 0 0,1-1 1 0 0,-1 1 0 0 0,0 0-1 0 0,1 0 1 0 0,-1 0-1 0 0,0 0 1 0 0,0 0 0 0 0,1 0-1 0 0,-1 0 1 0 0,0 0-1 0 0,1 0 1 0 0,-1 0 0 0 0,0 0-1 0 0,0 0 1 0 0,1 0-1 0 0,-1 0 1 0 0,0 0 0 0 0,1 0-1 0 0,-1 0 1 0 0,0 0-1 0 0,0 0 1 0 0,1 0 0 0 0,-1 1-1 0 0,1 0 1064 0 0,1 7-279 0 0,5 83 1480 0 0,-7-2-1133 0 0,-4 1 0 0 0,-27 146 1 0 0,48-374-160 0 0,-16 135-1051 0 0,10-49 81 0 0,30-85-1 0 0,-37 124-55 0 0,2 0-1 0 0,0 0 0 0 0,0 0 1 0 0,1 1-1 0 0,0 0 1 0 0,1 1-1 0 0,1 0 0 0 0,0 0 1 0 0,0 1-1 0 0,1 0 0 0 0,21-16 1 0 0,-29 24-16 0 0,1 0 1 0 0,0 1 0 0 0,-1 0-1 0 0,1-1 1 0 0,0 1 0 0 0,0 1-1 0 0,0-1 1 0 0,0 0 0 0 0,0 1-1 0 0,0-1 1 0 0,0 1 0 0 0,0 0-1 0 0,0 0 1 0 0,0 0 0 0 0,0 0-1 0 0,0 1 1 0 0,0-1 0 0 0,0 1-1 0 0,0 0 1 0 0,0-1 0 0 0,4 3-1 0 0,0 1 9 0 0,0-1 1 0 0,0 1-1 0 0,0 1 0 0 0,0-1 0 0 0,6 7 0 0 0,-8-7-49 0 0,-3-2 27 0 0,0-1-1 0 0,-1 1 0 0 0,1-1 1 0 0,-1 1-1 0 0,1-1 0 0 0,-1 1 1 0 0,0 0-1 0 0,1 0 0 0 0,-1-1 1 0 0,0 1-1 0 0,0 0 0 0 0,0 0 1 0 0,0 0-1 0 0,-1 0 0 0 0,1 1 1 0 0,-1-1-1 0 0,1 0 0 0 0,-1 0 1 0 0,0 0-1 0 0,1 0 0 0 0,-1 1 1 0 0,0-1-1 0 0,0 0 0 0 0,-1 0 1 0 0,1 0-1 0 0,0 0 0 0 0,-1 1 1 0 0,0-1-1 0 0,0 3 0 0 0,-2 0 8 0 0,0 1 0 0 0,0 0 1 0 0,0-1-1 0 0,-1 0 0 0 0,1 1 0 0 0,-1-1 0 0 0,-5 4 0 0 0,-7 8 19 0 0,-1-2 1 0 0,0 1-1 0 0,-28 17 0 0 0,35-27-43 0 0,0 0 0 0 0,0 0 0 0 0,-1-1-1 0 0,0-1 1 0 0,0 0 0 0 0,0 0 0 0 0,0-1-1 0 0,-20 3 1 0 0,16-7-593 0 0,12 0-921 0 0,10 0-957 0 0,2 1-4311 0 0</inkml:trace>
  <inkml:trace contextRef="#ctx0" brushRef="#br0" timeOffset="518.39">522 89 4143 0 0,'1'-23'10531'0'0,"-2"41"-8783"0"0,-21 118 2443 0 0,22-133-4027 0 0,0 6-62 0 0,0-3-84 0 0,1 0 0 0 0,-1 1 0 0 0,1-1 0 0 0,1 0 0 0 0,-1 0 0 0 0,1 0 0 0 0,0 0 0 0 0,3 7 0 0 0,-4-11-17 0 0,0-1-1 0 0,0 1 0 0 0,1 0 0 0 0,-1-1 0 0 0,0 1 0 0 0,1-1 0 0 0,-1 0 0 0 0,0 1 0 0 0,1-1 0 0 0,0 0 0 0 0,-1 0 0 0 0,1 0 1 0 0,0 0-1 0 0,-1 0 0 0 0,1 0 0 0 0,0 0 0 0 0,0-1 0 0 0,0 1 0 0 0,0-1 0 0 0,0 1 0 0 0,0-1 0 0 0,0 0 0 0 0,0 0 0 0 0,0 0 1 0 0,0 0-1 0 0,0 0 0 0 0,0 0 0 0 0,0-1 0 0 0,0 1 0 0 0,0 0 0 0 0,-1-1 0 0 0,1 0 0 0 0,0 1 0 0 0,0-1 0 0 0,0 0 0 0 0,1-1 1 0 0,3-1-40 0 0,0-1 1 0 0,-1 1 0 0 0,1-1 0 0 0,-1 0 0 0 0,9-9 0 0 0,-10 9 39 0 0,0 0 0 0 0,0 1 1 0 0,0-1-1 0 0,0 1 0 0 0,1 0 0 0 0,-1 0 1 0 0,9-3-1 0 0,-13 6 6 0 0,0 0 1 0 0,1-1-1 0 0,-1 1 1 0 0,1 0-1 0 0,-1 0 1 0 0,1 0-1 0 0,-1 0 0 0 0,1 0 1 0 0,-1 0-1 0 0,1 0 1 0 0,-1 0-1 0 0,1 0 1 0 0,-1 1-1 0 0,1-1 1 0 0,-1 0-1 0 0,1 0 1 0 0,-1 0-1 0 0,1 0 0 0 0,-1 1 1 0 0,1-1-1 0 0,-1 0 1 0 0,0 1-1 0 0,1-1 1 0 0,-1 0-1 0 0,1 1 1 0 0,-1-1-1 0 0,0 0 1 0 0,1 1-1 0 0,-1-1 0 0 0,0 0 1 0 0,1 2-1 0 0,9 21 264 0 0,-1-2 393 0 0,10 23-633 0 0,-14-33 618 0 0,5-12-544 0 0,27-3 6 0 0,-36 4-102 0 0,0 0 1 0 0,0-1-1 0 0,-1 1 0 0 0,1-1 0 0 0,0 1 0 0 0,0-1 1 0 0,0 1-1 0 0,-1-1 0 0 0,1 0 0 0 0,0 0 0 0 0,-1 1 1 0 0,1-1-1 0 0,-1 0 0 0 0,1 0 0 0 0,-1 1 0 0 0,1-1 1 0 0,-1 0-1 0 0,1 0 0 0 0,-1 0 0 0 0,0 0 0 0 0,1 0 1 0 0,-1 0-1 0 0,0 0 0 0 0,0 0 0 0 0,0-1 0 0 0,1-28 144 0 0,-1 25-114 0 0,-2-42 154 0 0,0 31-157 0 0,1 1-1 0 0,1-1 1 0 0,0 1-1 0 0,1-1 1 0 0,1 1-1 0 0,1 0 1 0 0,7-28-1 0 0,8 35-413 0 0,-14 11-2266 0 0</inkml:trace>
  <inkml:trace contextRef="#ctx0" brushRef="#br0" timeOffset="863.74">1102 247 7831 0 0,'-8'-14'7709'0'0,"24"13"-1759"0"0,-3 1-6082 0 0,25 7-14 0 0,9 8-4604 0 0,-41-13 4122 0 0,12 6-6175 0 0</inkml:trace>
  <inkml:trace contextRef="#ctx0" brushRef="#br0" timeOffset="864.74">1108 366 6911 0 0,'0'0'87'0'0,"0"0"-1"0"0,0 0 1 0 0,1 0-1 0 0,-1 0 1 0 0,0 1-1 0 0,0-1 0 0 0,0 0 1 0 0,0 0-1 0 0,0 0 1 0 0,0 1-1 0 0,0-1 1 0 0,0 0-1 0 0,0 0 1 0 0,0 0-1 0 0,0 1 0 0 0,0-1 1 0 0,0 0-1 0 0,0 0 1 0 0,0 1-1 0 0,0-1 1 0 0,0 0-1 0 0,0 0 0 0 0,0 0 1 0 0,0 1-1 0 0,0-1 1 0 0,0 0-1 0 0,0 0 1 0 0,0 0-1 0 0,0 1 0 0 0,0-1 1 0 0,0 0-1 0 0,0 0 1 0 0,-1 0-1 0 0,1 0 1 0 0,0 1-1 0 0,0-1 1 0 0,0 0-1 0 0,0 0 0 0 0,-1 0 1 0 0,1 0-1 0 0,0 0 1 0 0,0 1-1 0 0,0-1 1 0 0,0 0-1 0 0,-1 0 0 0 0,1 0 1 0 0,0 0-1 0 0,0 0 1 0 0,0 0-1 0 0,-1 0 1 0 0,1 0-1 0 0,0 0 1 0 0,0 0-1 0 0,-1 0 0 0 0,1 0 1 0 0,0 0-1 0 0,0 0 1 0 0,0 0-1 0 0,-1 0 1 0 0,1 0-1 0 0,0 0 0 0 0,0 0 1 0 0,0 0-1 0 0,-1 0 1 0 0,1-1-1 0 0,0 1 1 0 0,0 0-1 0 0,-1 0 0 0 0,3 1 360 0 0,0 0-1 0 0,1 1 0 0 0,-1-1 1 0 0,0 0-1 0 0,0-1 0 0 0,0 1 1 0 0,1 0-1 0 0,-1-1 0 0 0,0 1 1 0 0,1-1-1 0 0,2 0 0 0 0,127 0-2551 0 0,-107-4-3768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1:35:37.4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24 76 9671 0 0,'-2'8'622'0'0,"-1"0"0"0"0,1 1 0 0 0,1 0 0 0 0,0-1 0 0 0,0 1 0 0 0,0 0 0 0 0,2 10 0 0 0,-2 3 18 0 0,-3 42 1080 0 0,-5 149-302 0 0,10-207-1959 0 0</inkml:trace>
  <inkml:trace contextRef="#ctx0" brushRef="#br0" timeOffset="329.34">89 127 4143 0 0,'1'-1'395'0'0,"-1"0"-1"0"0,0-1 1 0 0,0 1-1 0 0,1-1 1 0 0,-1 1-1 0 0,1 0 1 0 0,0 0-1 0 0,-1-1 0 0 0,1 1 1 0 0,0 0-1 0 0,0 0 1 0 0,-1 0-1 0 0,1 0 1 0 0,0 0-1 0 0,0 0 1 0 0,0 0-1 0 0,0 0 1 0 0,1 0-1 0 0,-1 0 0 0 0,0 0 1 0 0,0 1-1 0 0,0-1 1 0 0,1 0-1 0 0,-1 1 1 0 0,2-1-1 0 0,0 0 127 0 0,0-1 0 0 0,1 1 0 0 0,-1 1 0 0 0,0-1 0 0 0,0 0 0 0 0,1 1 0 0 0,-1 0 0 0 0,0 0 0 0 0,7 0 1505 0 0,2 9-2118 0 0,35 23-156 0 0,-35-24-612 0 0</inkml:trace>
  <inkml:trace contextRef="#ctx0" brushRef="#br0" timeOffset="667.13">30 256 5063 0 0,'-1'-1'122'0'0,"1"1"-1"0"0,-1 0 1 0 0,1 0-1 0 0,-1 0 0 0 0,0 0 1 0 0,1 0-1 0 0,-1 0 1 0 0,0 0-1 0 0,1 0 0 0 0,-1 0 1 0 0,0 0-1 0 0,1 0 1 0 0,-1 0-1 0 0,0 0 0 0 0,1 0 1 0 0,-1 1-1 0 0,1-1 0 0 0,-1 0 1 0 0,0 0-1 0 0,1 1 1 0 0,-1-1-1 0 0,1 0 0 0 0,-1 1 1 0 0,1-1-1 0 0,-1 1 1 0 0,1-1-1 0 0,-1 1 0 0 0,1-1 1 0 0,0 1-1 0 0,-1-1 1 0 0,1 1-1 0 0,-1 0 0 0 0,3 1 485 0 0,-1 0 0 0 0,1 0 0 0 0,0 0 0 0 0,0-1 0 0 0,0 1 0 0 0,0-1 0 0 0,0 0 0 0 0,1 1-1 0 0,-1-1 1 0 0,0 0 0 0 0,0 0 0 0 0,1-1 0 0 0,-1 1 0 0 0,5 1 0 0 0,7 4-423 0 0,-9-3-125 0 0,1 0 0 0 0,-1-1 1 0 0,1 0-1 0 0,0 0 0 0 0,0-1 1 0 0,0 1-1 0 0,0-1 1 0 0,11 0-1 0 0,31 6-131 0 0,-36-6-426 0 0,-3-1-201 0 0,31-3-1057 0 0,-15 1-4049 0 0</inkml:trace>
  <inkml:trace contextRef="#ctx0" brushRef="#br0" timeOffset="668.13">648 118 11055 0 0,'-2'-2'290'0'0,"-1"0"-1"0"0,1 0 0 0 0,0 1 1 0 0,-1-1-1 0 0,1 1 0 0 0,-1 0 1 0 0,1-1-1 0 0,-1 1 0 0 0,0 0 1 0 0,1 1-1 0 0,-1-1 0 0 0,0 0 1 0 0,0 1-1 0 0,1-1 0 0 0,-1 1 1 0 0,0 0-1 0 0,0 0 0 0 0,0 0 0 0 0,0 1 1 0 0,-3 0-1 0 0,1 0 40 0 0,1 1 0 0 0,-1 0 1 0 0,1 0-1 0 0,-1 0 0 0 0,1 1 0 0 0,-1-1 0 0 0,1 1 0 0 0,0 0 1 0 0,0 0-1 0 0,-5 7 0 0 0,-1 1-56 0 0,0 0 0 0 0,1 1-1 0 0,1 0 1 0 0,0 1 0 0 0,1 0 0 0 0,-11 26 0 0 0,12-21-117 0 0,2 0 0 0 0,-1 0 1 0 0,-2 35-1 0 0,7-46-53 0 0,2 3-7 0 0,8 30-7 0 0,-8-30 175 0 0,10-1-176 0 0,32 28 0 0 0,-43-36-84 0 0,0-1-1 0 0,0 1 1 0 0,0 0 0 0 0,0 0-1 0 0,0 0 1 0 0,0-1 0 0 0,0 1-1 0 0,0 0 1 0 0,0-1 0 0 0,0 1-1 0 0,1-1 1 0 0,-1 1 0 0 0,0-1-1 0 0,0 0 1 0 0,1 0 0 0 0,-1 1-1 0 0,0-1 1 0 0,0 0 0 0 0,2 0-1 0 0,56 3-12 0 0,-44-4-303 0 0,1-1 0 0 0,-1-1 0 0 0,0 0 0 0 0,0-1 0 0 0,0-1 0 0 0,0 0 0 0 0,-1-1 0 0 0,0 0 0 0 0,23-15 0 0 0,-18 10-7256 0 0</inkml:trace>
  <inkml:trace contextRef="#ctx0" brushRef="#br0" timeOffset="1231">892 273 16127 0 0,'-1'-2'1432'0'0,"-1"1"-1144"0"0,4 1-288 0 0,-1 1 640 0 0,3-1 64 0 0,2 0 24 0 0,3 0 0 0 0,6-1 312 0 0,66 4-664 0 0,-16 2-376 0 0,2 1 0 0 0,-11-5-1816 0 0</inkml:trace>
  <inkml:trace contextRef="#ctx0" brushRef="#br0" timeOffset="2283.59">1440 27 12895 0 0,'0'-1'225'0'0,"1"0"-1"0"0,0-1 1 0 0,0 1-1 0 0,0 0 1 0 0,0 0-1 0 0,0 0 0 0 0,1 0 1 0 0,-1 0-1 0 0,0 0 1 0 0,0 0-1 0 0,1 0 1 0 0,-1 0-1 0 0,0 1 1 0 0,1-1-1 0 0,-1 1 0 0 0,1-1 1 0 0,-1 1-1 0 0,1-1 1 0 0,1 1-1 0 0,45-10 1559 0 0,43 17-644 0 0,-80-6-1262 0 0,-11 8-1525 0 0,-1 28 1362 0 0,0-34 286 0 0,0 0 0 0 0,0 0 0 0 0,-1 0 0 0 0,1 0 0 0 0,0-1 0 0 0,-1 1 0 0 0,0-1 0 0 0,1 1 0 0 0,-1-1 0 0 0,0 1 0 0 0,0-1 0 0 0,-1 0 0 0 0,1 0 0 0 0,0 0 0 0 0,-5 3 0 0 0,-13 14 424 0 0,18-15-293 0 0,1 0 1 0 0,0 0 0 0 0,0 0 0 0 0,0 0 0 0 0,1 0 0 0 0,-1 0-1 0 0,1 0 1 0 0,0 0 0 0 0,0 0 0 0 0,1 0 0 0 0,-1 0 0 0 0,1 0 0 0 0,1 5-1 0 0,-1-4-294 0 0,0 4 582 0 0,6 3-354 0 0,20 33-1 0 0,-20-34 2 0 0,1 44 15 0 0,-8-53-76 0 0,0 0 1 0 0,0 0 0 0 0,0-1-1 0 0,-1 1 1 0 0,1 0 0 0 0,0 0-1 0 0,-1 0 1 0 0,0 0 0 0 0,1-1-1 0 0,-1 1 1 0 0,0 0 0 0 0,0 0-1 0 0,0-1 1 0 0,0 1-1 0 0,0-1 1 0 0,0 1 0 0 0,-1-1-1 0 0,1 1 1 0 0,0-1 0 0 0,-1 0-1 0 0,1 0 1 0 0,-3 2 0 0 0,-35 17 285 0 0,30-17-203 0 0,-38 14 121 0 0,45-17-224 0 0,0 1 0 0 0,-1 0-1 0 0,1-1 1 0 0,0 0-1 0 0,-1 1 1 0 0,1-1 0 0 0,-1 0-1 0 0,1 0 1 0 0,-1 0-1 0 0,1-1 1 0 0,0 1 0 0 0,-1 0-1 0 0,1-1 1 0 0,0 0-1 0 0,-1 1 1 0 0,1-1 0 0 0,-4-2-1 0 0,5 2-59 0 0,1 1 1 0 0,0-1-1 0 0,-1 1 0 0 0,1-1 0 0 0,0 0 0 0 0,-1 1 1 0 0,1-1-1 0 0,0 1 0 0 0,0-1 0 0 0,0 0 1 0 0,-1 1-1 0 0,1-1 0 0 0,0 0 0 0 0,0 1 0 0 0,0-1 1 0 0,0 0-1 0 0,0 1 0 0 0,0-1 0 0 0,0 0 0 0 0,0 1 1 0 0,0-1-1 0 0,1 0 0 0 0,-1 1 0 0 0,0-1 0 0 0,0 1 1 0 0,1-1-1 0 0,-1 0 0 0 0,0 1 0 0 0,0-1 1 0 0,1 1-1 0 0,-1-1 0 0 0,2 0 0 0 0,4-8-1405 0 0</inkml:trace>
  <inkml:trace contextRef="#ctx0" brushRef="#br0" timeOffset="2656.05">1870 82 3223 0 0,'-17'31'10627'0'0,"1"5"-4868"0"0,2 0-4767 0 0,2 1 0 0 0,-14 66 1 0 0,25-100-963 0 0,0 1 1 0 0,0 0-1 0 0,0 0 0 0 0,1 0 1 0 0,0 0-1 0 0,0 0 0 0 0,0-1 1 0 0,0 1-1 0 0,1 0 1 0 0,1 6-1 0 0,0 1 33 0 0,-2-2 129 0 0,5 3-12 0 0,1 1-130 0 0,-4-9-16 0 0,1 1 0 0 0,-1 0 1 0 0,0 0-1 0 0,-1 0 0 0 0,1-1 1 0 0,-1 2-1 0 0,1 7 0 0 0,9-4 46 0 0,-11-9-80 0 0,9 7 1 0 0,0 0-1 0 0,0-1 1 0 0,17 9 0 0 0,-19-12-13 0 0,0 0 1 0 0,0-1-1 0 0,0-1 1 0 0,0 1-1 0 0,12 0 0 0 0,-19-2 12 0 0,4 0-16 0 0,-1 0-1 0 0,1-1 0 0 0,0 1 1 0 0,0-1-1 0 0,0 0 0 0 0,0 0 0 0 0,-1-1 1 0 0,1 1-1 0 0,-1-1 0 0 0,1 1 0 0 0,-1-1 1 0 0,1 0-1 0 0,-1-1 0 0 0,0 1 0 0 0,0 0 1 0 0,0-1-1 0 0,0 0 0 0 0,-1 0 0 0 0,1 0 1 0 0,-1 0-1 0 0,1 0 0 0 0,-1 0 0 0 0,0-1 1 0 0,0 1-1 0 0,-1-1 0 0 0,1 1 1 0 0,-1-1-1 0 0,0 0 0 0 0,1 1 0 0 0,-2-1 1 0 0,1 0-1 0 0,0 0 0 0 0,-1 0 0 0 0,0 0 1 0 0,0-6-1 0 0,-1 5 3 0 0,-1 1 1 0 0,0 0 0 0 0,0 0-1 0 0,0 0 1 0 0,-1 1-1 0 0,1-1 1 0 0,-1 0 0 0 0,0 1-1 0 0,0-1 1 0 0,0 1-1 0 0,0 0 1 0 0,0 0 0 0 0,-1 0-1 0 0,0 1 1 0 0,1-1 0 0 0,-1 1-1 0 0,0 0 1 0 0,0 0-1 0 0,0 0 1 0 0,0 1 0 0 0,-1-1-1 0 0,-3 0 1 0 0,-1 0-154 0 0,1 0-1 0 0,0 0 1 0 0,0 1 0 0 0,-1 0 0 0 0,1 0 0 0 0,-1 1 0 0 0,1 0 0 0 0,-1 0-1 0 0,1 1 1 0 0,-17 4 0 0 0,25-5-49 0 0,-1 0 1 0 0,0 1-1 0 0,0-1 0 0 0,1 0 0 0 0,-1 1 0 0 0,0-1 1 0 0,0 0-1 0 0,1 1 0 0 0,-1-1 0 0 0,0 1 0 0 0,1 0 1 0 0,-1-1-1 0 0,1 1 0 0 0,-1-1 0 0 0,1 1 0 0 0,-1 0 0 0 0,1-1 1 0 0,-1 1-1 0 0,1 0 0 0 0,-1 1 0 0 0</inkml:trace>
  <inkml:trace contextRef="#ctx0" brushRef="#br0" timeOffset="2986.05">2410 27 11519 0 0,'-4'-1'246'0'0,"1"0"0"0"0,0 0 0 0 0,-1 0 0 0 0,1 0 0 0 0,-1 1 0 0 0,0-1 0 0 0,1 1 1 0 0,-1 0-1 0 0,1 0 0 0 0,-1 0 0 0 0,1 1 0 0 0,-1-1 0 0 0,0 1 0 0 0,1 0 0 0 0,0 0 0 0 0,-5 2 0 0 0,1 0 134 0 0,0 0 0 0 0,0 1 0 0 0,1 0 0 0 0,-1 1 1 0 0,1-1-1 0 0,0 1 0 0 0,-7 8 0 0 0,1 1 165 0 0,0 0 0 0 0,1 1 0 0 0,0 0 0 0 0,1 1 0 0 0,-13 28 0 0 0,-4 46 332 0 0,19-62-641 0 0,7-25-221 0 0,0 0 0 0 0,1 0 1 0 0,-1 1-1 0 0,1-1 1 0 0,-1 0-1 0 0,1 1 0 0 0,0-1 1 0 0,1 6-1 0 0,0 19 200 0 0,0 16-47 0 0,-1-33-68 0 0,3-6-84 0 0,-1 0 0 0 0,0 1 0 0 0,0-1-1 0 0,0 1 1 0 0,-1-1 0 0 0,2 10 0 0 0,-1-1 5 0 0,2-1 18 0 0,4-2-223 0 0,27 32 57 0 0,-26-32-49 0 0,3-7-675 0 0,37 12-1040 0 0,-36-12-5599 0 0</inkml:trace>
  <inkml:trace contextRef="#ctx0" brushRef="#br0" timeOffset="3506.05">2638 105 10591 0 0,'-2'1'145'0'0,"0"0"-1"0"0,0 0 0 0 0,0 1 0 0 0,1-1 1 0 0,-1 0-1 0 0,0 1 0 0 0,1-1 0 0 0,-1 1 1 0 0,1-1-1 0 0,0 1 0 0 0,-1 0 0 0 0,1-1 1 0 0,0 1-1 0 0,0 0 0 0 0,0 0 0 0 0,0 0 1 0 0,0 0-1 0 0,1 0 0 0 0,-1 0 0 0 0,0 0 0 0 0,1 0 1 0 0,0 0-1 0 0,-1 0 0 0 0,1 1 0 0 0,0 1 1 0 0,-6 21 976 0 0,-9 34 1709 0 0,-16 118 0 0 0,29-134-2687 0 0,1-32-127 0 0,18-33-2899 0 0,-12 10 2770 0 0,-1 0 1 0 0,0-1-1 0 0,-1 1 0 0 0,0-1 0 0 0,-1 0 0 0 0,1-13 0 0 0,5-27 71 0 0,-2 25 271 0 0,2-1-1 0 0,1 1 0 0 0,14-31 1 0 0,-19 51-86 0 0,0 0 0 0 0,0 0-1 0 0,1 1 1 0 0,0-1 0 0 0,0 1 0 0 0,1 0 0 0 0,-1 1-1 0 0,2-1 1 0 0,-1 1 0 0 0,1 0 0 0 0,0 1 0 0 0,0-1 0 0 0,0 2-1 0 0,13-8 1 0 0,-17 11 145 0 0,16-1 68 0 0,-18 1-323 0 0,1 1-1 0 0,-1-1 1 0 0,1 1 0 0 0,-1 0 0 0 0,1 0-1 0 0,0-1 1 0 0,-1 1 0 0 0,1 0 0 0 0,-1 1 0 0 0,1-1-1 0 0,0 0 1 0 0,-1 0 0 0 0,1 1 0 0 0,-1-1-1 0 0,3 2 1 0 0,5 7 21 0 0,24 29-28 0 0,-25-29 55 0 0,-9-3 22 0 0,-1 0-70 0 0,0 0 0 0 0,0 0 0 0 0,-1 0 0 0 0,0 0 0 0 0,0-1 0 0 0,0 0 0 0 0,-1 1 0 0 0,0-1 0 0 0,0 0 0 0 0,0-1 0 0 0,0 1-1 0 0,-1-1 1 0 0,0 0 0 0 0,0 0 0 0 0,0 0 0 0 0,-8 4 0 0 0,-2-1 8 0 0,0 0 0 0 0,0-1 0 0 0,-19 5-1 0 0,20-8-117 0 0,1 1-1 0 0,0 1 1 0 0,0 0 0 0 0,-22 13-1 0 0,31-12-317 0 0</inkml:trace>
  <inkml:trace contextRef="#ctx0" brushRef="#br0" timeOffset="3852.93">3200 73 17047 0 0,'-4'1'222'0'0,"1"0"0"0"0,0 0 0 0 0,0 1 0 0 0,0-1 0 0 0,0 1 0 0 0,0 0 0 0 0,0 0 0 0 0,0 0 0 0 0,0 0 0 0 0,1 1 0 0 0,-1-1 0 0 0,1 1 0 0 0,0 0 0 0 0,-3 4 0 0 0,-28 48 1004 0 0,20-29-816 0 0,-25 40 187 0 0,-33 84 0 0 0,54-96-2071 0 0</inkml:trace>
  <inkml:trace contextRef="#ctx0" brushRef="#br0" timeOffset="4185.1">3328 174 6911 0 0,'-2'2'620'0'0,"-1"-1"0"0"0,1 1 0 0 0,0-1 0 0 0,1 1-1 0 0,-1 0 1 0 0,0 0 0 0 0,0-1 0 0 0,1 1-1 0 0,-1 1 1 0 0,1-1 0 0 0,0 0 0 0 0,-2 4 0 0 0,-10 16 1738 0 0,12-20-2687 0 0,-39 74 4359 0 0,-4 38-2242 0 0,37-93-1750 0 0,4-15 43 0 0,3-3-75 0 0,0 0 0 0 0,-1-1 0 0 0,1 1 0 0 0,-1-1 0 0 0,1 1 0 0 0,-1 0-1 0 0,0-1 1 0 0,0 0 0 0 0,0 1 0 0 0,0-1 0 0 0,-2 3 0 0 0,-1 2-12 0 0,1 0-63 0 0</inkml:trace>
  <inkml:trace contextRef="#ctx0" brushRef="#br0" timeOffset="4186.1">3383 119 14279 0 0,'2'-2'230'0'0,"-1"-1"0"0"0,1 1 0 0 0,-1-1 1 0 0,1 1-1 0 0,0 0 0 0 0,0-1 0 0 0,0 1 0 0 0,0 0 0 0 0,0 0 0 0 0,0 0 0 0 0,1 1 0 0 0,-1-1 0 0 0,1 0 0 0 0,-1 1 0 0 0,1 0 0 0 0,-1-1 0 0 0,1 1 1 0 0,0 0-1 0 0,0 1 0 0 0,0-1 0 0 0,-1 0 0 0 0,4 0 0 0 0,66-8 2277 0 0,-63 8-2555 0 0,0 0 509 0 0,1 2-252 0 0,-1 1-271 0 0,-6-1-114 0 0,0 0 0 0 0,0 0 1 0 0,0-1-1 0 0,0 1 0 0 0,0-1 0 0 0,0 0 1 0 0,0 0-1 0 0,0 0 0 0 0,0 0 0 0 0,6-2 1 0 0</inkml:trace>
  <inkml:trace contextRef="#ctx0" brushRef="#br0" timeOffset="4515.05">3298 260 2303 0 0,'-2'1'1163'0'0,"0"22"15436"0"0,39 13-15729 0 0,-27-27-103 0 0,1-8-410 0 0,53 3-34 0 0,-21-5-209 0 0,11 0-122 0 0,-31-1 51 0 0,2-3-502 0 0,2 1-14 0 0,-20 3-1344 0 0</inkml:trace>
  <inkml:trace contextRef="#ctx0" brushRef="#br0" timeOffset="4862.04">3790 442 7831 0 0,'-10'-6'15008'0'0,"59"21"-14992"0"0,-42-12-14 0 0,0 1-1 0 0,-1 0 1 0 0,1 0-1 0 0,0 1 1 0 0,-1 0-1 0 0,0 0 1 0 0,5 6-1 0 0,-6-5 10 0 0,-1 0-1 0 0,0 0 1 0 0,0 0 0 0 0,-1 0-1 0 0,5 11 1 0 0,-4-8 77 0 0,-8 38 60 0 0,4-37-77 0 0,-3-5-6 0 0,1 2-43 0 0,-1 2-9 0 0,-23 18 117 0 0,23-24-309 0 0,-19 17 243 0 0,8-15-2763 0 0</inkml:trace>
  <inkml:trace contextRef="#ctx0" brushRef="#br0" timeOffset="5580.57">4122 431 7831 0 0,'7'-6'1229'0'0,"4"-2"-3909"0"0,-13 6 3609 0 0,-9 1 3424 0 0,26-3-1952 0 0,4-13-6458 0 0,-18 14 3090 0 0</inkml:trace>
  <inkml:trace contextRef="#ctx0" brushRef="#br0" timeOffset="5922.42">4220 35 9215 0 0,'-1'0'126'0'0,"-1"-1"0"0"0,1 1 0 0 0,0 0 0 0 0,0 0 0 0 0,-1 0 0 0 0,1 0 0 0 0,0 0 0 0 0,0 0 0 0 0,-1 0 0 0 0,1 0 0 0 0,0 0 0 0 0,0 1 0 0 0,-1-1 0 0 0,1 0 0 0 0,0 1 0 0 0,0-1 0 0 0,0 1 0 0 0,0-1 0 0 0,0 1 0 0 0,0 0 0 0 0,0 0 0 0 0,0-1 0 0 0,0 1 0 0 0,0 0 0 0 0,0 0 0 0 0,0 0 0 0 0,0 0 0 0 0,0 0 0 0 0,1 0 0 0 0,-1 0 0 0 0,0 0 0 0 0,1 0 0 0 0,-1 0 0 0 0,0 3 1201 0 0,-2 8-248 0 0,-1 1-737 0 0,-8 42 1346 0 0,9-40-1365 0 0,-4 48 866 0 0,5 15-342 0 0,6 25-208 0 0,-3-94-557 0 0,0 0-43 0 0,1 3-227 0 0,1 5 122 0 0,0 3-8237 0 0</inkml:trace>
  <inkml:trace contextRef="#ctx0" brushRef="#br0" timeOffset="6253.08">4402 124 12439 0 0,'0'-1'127'0'0,"-1"0"0"0"0,1 0-1 0 0,0 0 1 0 0,0 0-1 0 0,0 0 1 0 0,0 0 0 0 0,1 0-1 0 0,-1 0 1 0 0,0 0 0 0 0,0 1-1 0 0,1-1 1 0 0,-1 0 0 0 0,0 0-1 0 0,1 0 1 0 0,-1 0-1 0 0,1 0 1 0 0,-1 0 0 0 0,1 1-1 0 0,-1-1 1 0 0,1 0 0 0 0,0 0-1 0 0,-1 1 1 0 0,1-1-1 0 0,1-1 1 0 0,30-16 2065 0 0,-23 14-1520 0 0,0 1 0 0 0,0 0 0 0 0,0 0 0 0 0,0 1 0 0 0,16-1 0 0 0,-29 8-583 0 0,-35 25 98 0 0,31-25-89 0 0,0 1 0 0 0,0-1 0 0 0,1 1 1 0 0,0 0-1 0 0,0 1 0 0 0,-10 12 0 0 0,16-18 429 0 0,7 11-460 0 0,19 33-42 0 0,-10-26 23 0 0,21 15-52 0 0,-27-26-73 0 0,-1 1 7 0 0,26 29 44 0 0,-26-29-10 0 0,-12 38 229 0 0,2-44-162 0 0,0 0-1 0 0,0 0 1 0 0,0 0 0 0 0,0 0-1 0 0,-1-1 1 0 0,1 1 0 0 0,-1-1-1 0 0,1 1 1 0 0,-1-1-1 0 0,0 0 1 0 0,0 0 0 0 0,0 0-1 0 0,0 0 1 0 0,0-1 0 0 0,-1 1-1 0 0,1-1 1 0 0,0 0-1 0 0,-1 0 1 0 0,-3 1 0 0 0,0 0 44 0 0,-1 1-35 0 0,0 1-46 0 0,-1 0-1 0 0,0-1 1 0 0,0 0 0 0 0,0 0-1 0 0,0-1 1 0 0,-1 0 0 0 0,1-1 0 0 0,-1 0-1 0 0,1-1 1 0 0,-17 0 0 0 0,26 0-56 0 0,0-1 0 0 0,-1 1 1 0 0,1 0-1 0 0,0 0 0 0 0,-1 0 1 0 0,1 0-1 0 0,0 0 0 0 0,-1 0 0 0 0,1 0 1 0 0,0-1-1 0 0,0 1 0 0 0,-1 0 1 0 0,1 0-1 0 0,0 0 0 0 0,-1-1 0 0 0,1 1 1 0 0,0 0-1 0 0,0 0 0 0 0,0-1 1 0 0,-1 1-1 0 0,1 0 0 0 0,0 0 0 0 0,0-1 1 0 0,0 1-1 0 0,0 0 0 0 0,-1-1 1 0 0,1 1-1 0 0,0 0 0 0 0,0-1 0 0 0,0 1 1 0 0,0 0-1 0 0,0-1 0 0 0,0 1 1 0 0,0 0-1 0 0,0-1 0 0 0,0 1 0 0 0,0 0 1 0 0,0-1-1 0 0,0 1 0 0 0,0 0 1 0 0,1-1-1 0 0</inkml:trace>
  <inkml:trace contextRef="#ctx0" brushRef="#br0" timeOffset="6586.09">4839 126 11519 0 0,'-5'-8'512'0'0,"1"3"96"0"0,0 4-480 0 0,1-2-128 0 0,1 1 0 0 0,0 0 0 0 0,0 2 864 0 0,-2-1 144 0 0,-1-1 32 0 0,-3 2 8 0 0,3 2-912 0 0,-1 3-136 0 0,3 48-208 0 0</inkml:trace>
  <inkml:trace contextRef="#ctx0" brushRef="#br0" timeOffset="6587.09">4750 558 12895 0 0,'-1'0'231'0'0,"0"0"0"0"0,0 0 0 0 0,0 0 0 0 0,0 0 0 0 0,0 0 0 0 0,0 0 0 0 0,0-1 0 0 0,0 1 0 0 0,0 0 0 0 0,0-1 0 0 0,0 1 0 0 0,1 0 0 0 0,-1-1 0 0 0,0 1 0 0 0,0-1 0 0 0,0 1 0 0 0,0-1 0 0 0,0 0 0 0 0,1 1 0 0 0,-1-1 0 0 0,0 0 0 0 0,1 1 0 0 0,-1-1 0 0 0,0 0 0 0 0,1 0 0 0 0,-1 0 0 0 0,1 0 0 0 0,-1-1 0 0 0,0 0 0 0 0,1-1 0 0 0,-1 1 0 0 0,1-1 0 0 0,0 1 1 0 0,0-1-1 0 0,0 1 0 0 0,0-1 0 0 0,0 1 0 0 0,0-1 0 0 0,1 1 0 0 0,0-3 0 0 0,2-5 72 0 0,0 1 0 0 0,1-1-1 0 0,0 1 1 0 0,9-16-1 0 0,32-35-56 0 0,3 2-1 0 0,90-86 0 0 0,-61 67-242 0 0,-33 38-896 0 0,-43 38 549 0 0</inkml:trace>
  <inkml:trace contextRef="#ctx0" brushRef="#br0" timeOffset="6920.02">5060 534 17503 0 0,'-11'2'776'0'0,"5"-2"160"0"0,1 0-744 0 0,1-2-192 0 0,2 2 584 0 0,2-1 88 0 0,2-1 8 0 0,0 1 8 0 0,4-3-456 0 0,10-3-152 0 0,5 0-656 0 0</inkml:trace>
  <inkml:trace contextRef="#ctx0" brushRef="#br0" timeOffset="7250.05">5390 478 11975 0 0,'-3'-1'626'0'0,"0"-1"0"0"0,0 1-1 0 0,0 0 1 0 0,0 1 0 0 0,0-1 0 0 0,-1 0-1 0 0,1 1 1 0 0,0 0 0 0 0,0 0-1 0 0,-1 0 1 0 0,1 0 0 0 0,0 0-1 0 0,-6 2 1232 0 0,6 1-1763 0 0,-5 2-162 0 0,8-5 89 0 0,0 0 0 0 0,-1 0-1 0 0,1 0 1 0 0,0 0-1 0 0,0 1 1 0 0,0-1 0 0 0,0 0-1 0 0,-1 0 1 0 0,1 0 0 0 0,0 0-1 0 0,0 1 1 0 0,0-1 0 0 0,0 0-1 0 0,0 0 1 0 0,-1 0 0 0 0,1 1-1 0 0,0-1 1 0 0,0 0 0 0 0,0 0-1 0 0,0 1 1 0 0,0-1-1 0 0,0 0 1 0 0,0 0 0 0 0,0 1-1 0 0,0-1 1 0 0,0 0 0 0 0,0 0-1 0 0,0 0 1 0 0,0 1 0 0 0,0-1-1 0 0,0 0 1 0 0,0 0 0 0 0,0 1-1 0 0,0-1 1 0 0,1 0 0 0 0,-1 0-1 0 0,0 0 1 0 0,0 1-1 0 0,0-1 1 0 0,0 0 0 0 0,0 0-1 0 0,0 0 1 0 0,1 1 0 0 0,-1-1-1 0 0,0 0 1 0 0,0 0 0 0 0,0 0-1 0 0,1 0 1 0 0,-1 0 0 0 0,0 1-1 0 0,0-1 1 0 0,0 0-1 0 0,1 0 1 0 0,7 4-18 0 0,-1 0-1 0 0,1 1 0 0 0,-1 0 1 0 0,11 10-1 0 0,-13-10-2 0 0,0 0 0 0 0,0 1 0 0 0,-1-1 0 0 0,0 1 0 0 0,0 0 0 0 0,-1 1 0 0 0,0-1 0 0 0,4 11 0 0 0,-4-9 3 0 0,-1 0 0 0 0,-1 0 0 0 0,1 1 0 0 0,-1 14 0 0 0,-1-21 4 0 0,1 0 0 0 0,-1 0 0 0 0,0 0 0 0 0,0 0 0 0 0,0 0-1 0 0,0 0 1 0 0,0 0 0 0 0,-1 0 0 0 0,1 0 0 0 0,-1 0 0 0 0,1 0 0 0 0,-1 0 0 0 0,0 0 0 0 0,1-1 0 0 0,-1 1 0 0 0,0 0 0 0 0,0 0 0 0 0,0-1 0 0 0,-2 2 0 0 0,-1 2 18 0 0,1 1-8 0 0,0 0-1 0 0,-1-1 1 0 0,0 0 0 0 0,0 0-1 0 0,0 0 1 0 0,0 0 0 0 0,-1-1-1 0 0,0 1 1 0 0,0-1 0 0 0,0-1-1 0 0,-10 6 1 0 0,-17 9-6773 0 0,23-13-443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1:35:47.8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102 1 18431 0 0,'0'0'3122'0'0,"11"0"-2755"0"0,34 1-93 0 0,-34-1-46 0 0,3 1-11 0 0,41 3-21 0 0,-41-3-85 0 0,-1 1-42 0 0,60 3-184 0 0,-33-3-173 0 0,-30-1-966 0 0</inkml:trace>
  <inkml:trace contextRef="#ctx0" brushRef="#br0" timeOffset="327.67">167 44 6447 0 0,'-41'5'898'0'0,"-14"12"6591"0"0,46-13-6699 0 0,0 0-1 0 0,1 1 1 0 0,0 1 0 0 0,0-1-1 0 0,0 1 1 0 0,-8 8 0 0 0,13-11-113 0 0,2 3-78 0 0,1 1-523 0 0,0 0 1 0 0,0 0-1 0 0,1-1 1 0 0,0 1-1 0 0,0 0 0 0 0,0-1 1 0 0,1 1-1 0 0,3 6 1 0 0,-2-6-4 0 0,3 1-20 0 0,36 40 53 0 0,-6-13-18 0 0,1 0-8 0 0,-4-9 1 0 0,-2 0-1 0 0,-23-19 80 0 0,-2-1-80 0 0,20 20 3 0 0,-19-19 326 0 0,-10-2-284 0 0,2-2-92 0 0,-1 1 0 0 0,-1-1 0 0 0,1 0-1 0 0,0 0 1 0 0,-1 0 0 0 0,0 0-1 0 0,1-1 1 0 0,-1 1 0 0 0,0-1-1 0 0,-1 0 1 0 0,1 1 0 0 0,0-1 0 0 0,-1-1-1 0 0,1 1 1 0 0,-1 0 0 0 0,1-1-1 0 0,-1 0 1 0 0,0 0 0 0 0,1 0-1 0 0,-6 1 1 0 0,5 0-2 0 0,-47 6-7 0 0,49-8-146 0 0,0 1 0 0 0,0-1 1 0 0,-1 0-1 0 0,1 0 0 0 0,0 0 0 0 0,-1 0 1 0 0,1 0-1 0 0,0-1 0 0 0,-1 1 0 0 0,1 0 1 0 0,0-1-1 0 0,-1 0 0 0 0,1 0 1 0 0,0 0-1 0 0,0 0 0 0 0,0 0 0 0 0,0 0 1 0 0,0 0-1 0 0,0-1 0 0 0,0 1 0 0 0,0 0 1 0 0,1-1-1 0 0,-1 0 0 0 0,0 1 0 0 0,1-1 1 0 0,0 0-1 0 0,-1 0 0 0 0,1 0 0 0 0,0 0 1 0 0,0 0-1 0 0,0 0 0 0 0,-1-3 1 0 0,1-9-7317 0 0</inkml:trace>
  <inkml:trace contextRef="#ctx0" brushRef="#br0" timeOffset="671.75">629 23 11519 0 0,'0'0'6408'0'0,"7"10"-4682"0"0,2 0-1294 0 0,-6-6-245 0 0,1 1-1 0 0,-1-1 0 0 0,0 1 0 0 0,0 0 1 0 0,0 0-1 0 0,0 0 0 0 0,-1 0 1 0 0,3 9-1 0 0,2-1 109 0 0,13 43 1118 0 0,-14-41-1191 0 0,-3-7-68 0 0,0 0-1 0 0,-1 1 1 0 0,0-1 0 0 0,0 0-1 0 0,0 17 1 0 0,2-8 16 0 0,2 50 644 0 0,-4-51-692 0 0,0-6-27 0 0,-2-1 1 0 0,1 1 0 0 0,-1-1-1 0 0,-2 18 1 0 0,2-14-12 0 0,0-7-39 0 0,0-1-1 0 0,0 0 1 0 0,0 1 0 0 0,-1-1 0 0 0,0 1-1 0 0,0-1 1 0 0,0 0 0 0 0,-3 6-1 0 0,3 0 5 0 0,-13 29 89 0 0,-5 2-82 0 0,10-28-63 0 0,-5-2-126 0 0,-49 38-3572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1:42:19.71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52 89 7831 0 0,'-2'7'555'0'0,"-1"-1"0"0"0,1 1 0 0 0,0-1 0 0 0,0 1 0 0 0,1 0 0 0 0,0 0 0 0 0,0-1 0 0 0,1 1 0 0 0,0 0 0 0 0,0 0 0 0 0,2 12 0 0 0,17 87 1897 0 0,-9-61-1653 0 0,3 117 1114 0 0,-13-156-1731 0 0,0 0-29 0 0,0-4-142 0 0,0 3 18 0 0,0-1-1 0 0,0 1 1 0 0,0 0-1 0 0,0 0 1 0 0,-1 0-1 0 0,0 0 1 0 0,0 0-1 0 0,0-1 1 0 0,0 1-1 0 0,-1 0 1 0 0,-2 4-1 0 0,2-9-28 0 0,1 0-71 0 0,1 0-1 0 0,-1 0 1 0 0,0 0 0 0 0,0 0-1 0 0,1 0 1 0 0,-1 0 0 0 0,0 0-1 0 0,1-1 1 0 0,-1 1-1 0 0,0 0 1 0 0,1-1 0 0 0,-1 1-1 0 0,0 0 1 0 0,1-1-1 0 0,-1 1 1 0 0,1-1 0 0 0,-1 1-1 0 0,0-1 1 0 0,1 1 0 0 0,-1-1-1 0 0,1 1 1 0 0,0-1-1 0 0,-1 1 1 0 0,1-1 0 0 0,-1 0-1 0 0,1 1 1 0 0,0-1-1 0 0,-1 0 1 0 0,1 1 0 0 0,0-1-1 0 0,0 0 1 0 0,0 0 0 0 0,0 1-1 0 0,-1-1 1 0 0,1 0-1 0 0,0 1 1 0 0,0-1 0 0 0,0 0-1 0 0,1-1 1 0 0,5-31-5959 0 0,-4 27 3935 0 0</inkml:trace>
  <inkml:trace contextRef="#ctx0" brushRef="#br0" timeOffset="1">13 160 10591 0 0,'-1'-2'149'0'0,"-1"-1"0"0"0,1 1 0 0 0,0 0 0 0 0,-1 0 0 0 0,1-1 0 0 0,0 1 0 0 0,0-1 0 0 0,1 1 0 0 0,-1-1 0 0 0,0 0 0 0 0,1 1 0 0 0,-1-1 0 0 0,1 1 0 0 0,0-1 0 0 0,0 0 0 0 0,0 1 0 0 0,0-1 0 0 0,1 0 0 0 0,-1 1 0 0 0,1-1 0 0 0,1-3 0 0 0,0 2 158 0 0,0 0-1 0 0,1 0 0 0 0,-1 0 0 0 0,1 1 1 0 0,0-1-1 0 0,1 1 0 0 0,-1-1 0 0 0,0 1 1 0 0,1 0-1 0 0,0 0 0 0 0,7-4 1 0 0,1 1 354 0 0,1-1 1 0 0,0 2 0 0 0,1 0 0 0 0,20-5 0 0 0,-32 9-714 0 0,7-1 505 0 0,4 1-58 0 0,39-2-220 0 0,-25 5-95 0 0,-15 0-77 0 0,0 1 1 0 0,0 0 0 0 0,18 7-1 0 0,-25-7-3 0 0,0 0 0 0 0,0 0 0 0 0,0 0 0 0 0,0 1 0 0 0,0 0 0 0 0,-1 0 0 0 0,0 0 0 0 0,5 5 0 0 0,-9-8 3 0 0,1 0 0 0 0,-1 0 0 0 0,1 0 0 0 0,-1 0 0 0 0,1 0 0 0 0,-1 0 0 0 0,1 0 0 0 0,-1 0 0 0 0,0 1 0 0 0,0-1 0 0 0,1 0 0 0 0,-1 0 0 0 0,0 0 0 0 0,0 0 1 0 0,0 0-1 0 0,0 1 0 0 0,-1-1 0 0 0,1 0 0 0 0,0 0 0 0 0,0 0 0 0 0,-1 0 0 0 0,1 0 0 0 0,0 0 0 0 0,-1 0 0 0 0,-1 2 0 0 0,-17 22 125 0 0,15-20-103 0 0,-17 17 45 0 0,-1 0 0 0 0,-1-2 0 0 0,0 0-1 0 0,-2-2 1 0 0,0-1 0 0 0,-1 0 0 0 0,-35 15 0 0 0,58-30-120 0 0,-2 2-375 0 0,11 2-1689 0 0</inkml:trace>
  <inkml:trace contextRef="#ctx0" brushRef="#br0" timeOffset="2">718 213 16127 0 0,'3'-2'403'0'0,"0"-1"0"0"0,0 1 0 0 0,0 0 1 0 0,0 0-1 0 0,0 1 0 0 0,0-1 0 0 0,0 1 0 0 0,1-1 0 0 0,-1 1 0 0 0,0 0 0 0 0,1 0 0 0 0,3 0 0 0 0,77-20 945 0 0,-75 19-1120 0 0,4 1-79 0 0,0-2-122 0 0,-8 2-49 0 0,1 0 0 0 0,-1 0 0 0 0,0 0 0 0 0,0 1 0 0 0,0 0 0 0 0,0 0 0 0 0,0 0 0 0 0,1 0 0 0 0,-1 1 0 0 0,6 2-1 0 0,36 4-1724 0 0,-35-5-5855 0 0</inkml:trace>
  <inkml:trace contextRef="#ctx0" brushRef="#br0" timeOffset="3">833 398 5527 0 0,'-35'0'2168'0'0,"41"-1"2332"0"0,10-2 920 0 0,61-11-3356 0 0,-8 2-1017 0 0,4-2-440 0 0,-30 6-531 0 0,30-1-711 0 0,-61 7-172 0 0</inkml:trace>
  <inkml:trace contextRef="#ctx0" brushRef="#br0" timeOffset="4">1510 635 8751 0 0,'2'-8'430'0'0,"-1"0"-1"0"0,1 0 1 0 0,1 0-1 0 0,0 0 1 0 0,0 0-1 0 0,0 0 1 0 0,9-13-1 0 0,0-3 191 0 0,-3 6-141 0 0,131-300 4724 0 0,-140 318-5166 0 0,0 0 0 0 0,0 0 1 0 0,0 1-1 0 0,0-1 1 0 0,0 0-1 0 0,1 1 0 0 0,-1-1 1 0 0,0 0-1 0 0,0 0 0 0 0,0 1 1 0 0,1-1-1 0 0,-1 0 1 0 0,0 0-1 0 0,0 1 0 0 0,0-1 1 0 0,1 0-1 0 0,-1 0 1 0 0,0 0-1 0 0,1 0 0 0 0,-1 1 1 0 0,0-1-1 0 0,0 0 1 0 0,1 0-1 0 0,-1 0 0 0 0,0 0 1 0 0,1 0-1 0 0,-1 0 1 0 0,0 0-1 0 0,1 0 0 0 0,-1 0 1 0 0,0 0-1 0 0,1 0 1 0 0,-1 0-1 0 0,0 0 0 0 0,1 0 1 0 0,-1 0-1 0 0,0 0 1 0 0,0 0-1 0 0,1 0 0 0 0,-1 0 1 0 0,0-1-1 0 0,1 1 1 0 0,-1 0-1 0 0,0 0 0 0 0,0 0 1 0 0,1 0-1 0 0,-1-1 1 0 0,0 1-1 0 0,0 0 0 0 0,1 0 1 0 0,-1-1-1 0 0,0 1 0 0 0,0 0 1 0 0,0 0-1 0 0,0-1 1 0 0,1 1-1 0 0,-1 0 0 0 0,0-1 1 0 0,0 1-1 0 0,0 0 1 0 0,0 0-1 0 0,0-1 0 0 0,0 1 1 0 0,0-1-1 0 0,22 45 487 0 0,22 66-1 0 0,-25-55-354 0 0,-2-9-92 0 0,-3-3-10 0 0,-7-24-14 0 0,34 78-111 0 0,-38-89-34 0 0</inkml:trace>
  <inkml:trace contextRef="#ctx0" brushRef="#br0" timeOffset="5">1555 468 16127 0 0,'-2'0'445'0'0,"-7"-5"295"0"0,27-1 2719 0 0,55-5-2545 0 0,-3 4-181 0 0,4 1-433 0 0,-29 4-203 0 0,-34 1-42 0 0,2 0-174 0 0,40-4-76 0 0,-39 4-1475 0 0</inkml:trace>
  <inkml:trace contextRef="#ctx0" brushRef="#br0" timeOffset="6">2384 99 11975 0 0,'-2'-1'149'0'0,"1"0"0"0"0,-1 1 0 0 0,0-1 0 0 0,1 1 0 0 0,-1-1 0 0 0,0 1 0 0 0,0 0 0 0 0,0-1 0 0 0,1 1 0 0 0,-1 0 0 0 0,0 0 0 0 0,0 0 0 0 0,1 1 0 0 0,-1-1 0 0 0,0 0 0 0 0,0 1 0 0 0,1-1 0 0 0,-1 1 0 0 0,0-1 0 0 0,1 1 0 0 0,-1 0 0 0 0,0 0 0 0 0,1 0 0 0 0,-1 0 0 0 0,1 0 0 0 0,0 0 0 0 0,-1 0 0 0 0,1 0 0 0 0,0 1 0 0 0,0-1 0 0 0,0 0 0 0 0,0 1 0 0 0,0-1 0 0 0,-2 4 0 0 0,-5 7 618 0 0,0 1 1 0 0,1 0-1 0 0,-7 16 0 0 0,10-21-467 0 0,-8 27 49 0 0,0 0 1 0 0,3 1-1 0 0,0 0 0 0 0,3 0 0 0 0,1 1 0 0 0,2-1 0 0 0,1 1 1 0 0,6 70-1 0 0,-1-87-260 0 0,5 13-28 0 0,-6-27-67 0 0,-1 0 0 0 0,1-1 0 0 0,0 1-1 0 0,0-1 1 0 0,0 1 0 0 0,1-1 0 0 0,5 9 0 0 0,-1-2-7 0 0,-2-1-102 0 0,7-2-434 0 0,33 27 238 0 0,-33-26-114 0 0</inkml:trace>
  <inkml:trace contextRef="#ctx0" brushRef="#br0" timeOffset="7">2736 249 14743 0 0,'-5'0'247'0'0,"-4"3"95"0"0,-9 23 769 0 0,17-24-1041 0 0,0 0-1 0 0,1 0 1 0 0,-1 0-1 0 0,0 0 1 0 0,1 1-1 0 0,-1-1 1 0 0,1 0 0 0 0,0 0-1 0 0,0 1 1 0 0,0-1-1 0 0,0 0 1 0 0,0 0-1 0 0,1 4 1 0 0,0 5 147 0 0,-1 39 490 0 0,3-1 1 0 0,1 1-1 0 0,3-1 0 0 0,2 0 1 0 0,15 51-1 0 0,-21-91-652 0 0,-3-7-67 0 0,0-1 1 0 0,0 0-1 0 0,0 0 1 0 0,1 1-1 0 0,-1-1 1 0 0,0 0 0 0 0,1 1-1 0 0,-1-1 1 0 0,1 0-1 0 0,-1 0 1 0 0,1 0-1 0 0,-1 0 1 0 0,1 0 0 0 0,0 1-1 0 0,-1-1 1 0 0,1 0-1 0 0,0 0 1 0 0,1 0-1 0 0,-1 0 0 0 0,0 0 0 0 0,0 0-1 0 0,-1 0 1 0 0,1-1 0 0 0,0 1-1 0 0,-1 0 1 0 0,1 0 0 0 0,-1 0-1 0 0,1 0 1 0 0,-1 0-1 0 0,1 0 1 0 0,-1 0 0 0 0,0 0-1 0 0,0 0 1 0 0,1 0 0 0 0,-1 0-1 0 0,0 1 1 0 0,0-1 0 0 0,0 0-1 0 0,0 0 1 0 0,0 0 0 0 0,0 1-1 0 0,3-45 209 0 0,-2-59-1 0 0,-2 61-19 0 0,8-75 0 0 0,-3 85-84 0 0,2 0 0 0 0,18-55 0 0 0,-20 76-74 0 0,0-1 1 0 0,1 1 0 0 0,0 0 0 0 0,1 1 0 0 0,0-1-1 0 0,0 1 1 0 0,1 0 0 0 0,0 1 0 0 0,0 0 0 0 0,1 0-1 0 0,12-9 1 0 0,-13 13 29 0 0,13-4-25 0 0,-19 7-21 0 0,-1 1 0 0 0,1 0 1 0 0,0 0-1 0 0,-1 0 0 0 0,1-1 0 0 0,0 1 1 0 0,0 0-1 0 0,-1 0 0 0 0,1 0 1 0 0,0 0-1 0 0,-1 0 0 0 0,1 1 0 0 0,0-1 1 0 0,-1 0-1 0 0,1 0 0 0 0,0 0 1 0 0,-1 1-1 0 0,1-1 0 0 0,0 0 0 0 0,-1 0 1 0 0,1 1-1 0 0,0-1 0 0 0,0 1 0 0 0,46 18 72 0 0,-47-19-72 0 0,1 0 0 0 0,-1 0 0 0 0,1 0-1 0 0,-1 0 1 0 0,1 0 0 0 0,0 0 0 0 0,-1 1 0 0 0,1-1 0 0 0,-1 0 0 0 0,1 0 0 0 0,-1 1 0 0 0,0-1 0 0 0,1 0 0 0 0,-1 0-1 0 0,1 1 1 0 0,-1-1 0 0 0,1 0 0 0 0,-1 1 0 0 0,0-1 0 0 0,1 1 0 0 0,-1-1 0 0 0,0 1 0 0 0,1-1 0 0 0,-1 0 0 0 0,0 1-1 0 0,0-1 1 0 0,1 1 0 0 0,-1-1 0 0 0,0 1 0 0 0,0 0 0 0 0,0-1 0 0 0,0 1 0 0 0,0-1 0 0 0,0 1 0 0 0,0-1 0 0 0,0 2-1 0 0,1 3 16 0 0,0 1-1 0 0,-1-1 0 0 0,0 1 1 0 0,-1 0-1 0 0,1-1 0 0 0,-1 1 1 0 0,0 0-1 0 0,0-1 0 0 0,-1 0 0 0 0,0 1 1 0 0,0-1-1 0 0,0 0 0 0 0,0 0 1 0 0,-1 0-1 0 0,0 0 0 0 0,0 0 1 0 0,-7 7-1 0 0,-8 8 69 0 0,-2-1 0 0 0,0-1 0 0 0,-31 21 0 0 0,-4 4-1423 0 0</inkml:trace>
  <inkml:trace contextRef="#ctx0" brushRef="#br0" timeOffset="8">3161 614 10135 0 0,'-1'-1'218'0'0,"0"0"-1"0"0,0 0 0 0 0,0 0 0 0 0,0 0 1 0 0,1 0-1 0 0,-1 0 0 0 0,0 0 0 0 0,0 0 1 0 0,1 0-1 0 0,-1 0 0 0 0,1-1 0 0 0,-1 1 1 0 0,1 0-1 0 0,0 0 0 0 0,-1 0 0 0 0,1-1 1 0 0,0 1-1 0 0,0 0 0 0 0,0-1 0 0 0,0 1 1 0 0,0 0-1 0 0,0 0 0 0 0,0-1 0 0 0,0 1 1 0 0,0 0-1 0 0,1 0 0 0 0,-1-1 0 0 0,1 0 1 0 0,12-44 4034 0 0,-9 36-4538 0 0,109-264 2922 0 0,-75 190-2823 0 0,-33 76-94 0 0,5-11 139 0 0,-8 11-3936 0 0</inkml:trace>
  <inkml:trace contextRef="#ctx0" brushRef="#br0" timeOffset="9">3443 549 9671 0 0,'-2'-2'472'0'0,"1"0"0"0"0,0-1 0 0 0,-1 1-1 0 0,1-1 1 0 0,0 1 0 0 0,0-1 0 0 0,0 0-1 0 0,1 1 1 0 0,-1-1 0 0 0,1 0 0 0 0,-1 0-1 0 0,1 1 1 0 0,0-1 0 0 0,0 0 0 0 0,1-4-1 0 0,4-47 1913 0 0,-4 49-2160 0 0,3-25 134 0 0,3 0 0 0 0,0 1 0 0 0,2 0-1 0 0,0 0 1 0 0,3 1 0 0 0,0 0 0 0 0,2 1-1 0 0,22-35 1 0 0,-18 42-347 0 0,-17 18 126 0 0,12 9-80 0 0,36 21-30 0 0,-37-21 53 0 0,-6 4 16 0 0,16 30 0 0 0,-16-30 0 0 0,-1 0-4 0 0,15 35-17 0 0,-16-34-10 0 0,1-2-1 0 0,24 63 3 0 0,-25-66-69 0 0,33 62 34 0 0,-32-59-185 0 0,-1-1-215 0 0,12 26 161 0 0,-12-26-94 0 0</inkml:trace>
  <inkml:trace contextRef="#ctx0" brushRef="#br0" timeOffset="10">3547 398 14279 0 0,'-2'-1'126'0'0,"3"-2"1617"0"0,5 1 3068 0 0,4-1-4587 0 0,-6 1-89 0 0,0 1 0 0 0,0-1 0 0 0,0 1 0 0 0,0 1-1 0 0,0-1 1 0 0,0 0 0 0 0,0 1 0 0 0,1 0 0 0 0,-1 0 0 0 0,6 1 0 0 0,47-1 128 0 0,-43 0-115 0 0,21 1 37 0 0,30 6-701 0 0,-16 0-1266 0 0,-37-5-5776 0 0</inkml:trace>
  <inkml:trace contextRef="#ctx0" brushRef="#br0" timeOffset="11">4131 573 16127 0 0,'0'0'102'0'0,"-25"-3"1783"0"0,24 2-1699 0 0,0 1 0 0 0,0 0 0 0 0,1 0-1 0 0,-1 0 1 0 0,0 0 0 0 0,0 0 0 0 0,0 0 0 0 0,0 0-1 0 0,0 0 1 0 0,0 0 0 0 0,1 0 0 0 0,-1 0 0 0 0,0 0-1 0 0,0 0 1 0 0,0 1 0 0 0,0-1 0 0 0,0 0 0 0 0,1 1-1 0 0,-1-1 1 0 0,0 1 0 0 0,0-1 0 0 0,1 1 0 0 0,-1-1-1 0 0,0 1 1 0 0,11 5-117 0 0,32 16 17 0 0,-31-17-17 0 0,-1 2-16 0 0,36 29-42 0 0,-41-30-11 0 0,0 0 0 0 0,0 0 0 0 0,-1 1 0 0 0,0 0 0 0 0,0 0 0 0 0,4 9 0 0 0,5 27-12 0 0,-12-28-36 0 0,-3 11 1 0 0,2-25 44 0 0,0 0 0 0 0,0 1 0 0 0,0-1 0 0 0,1 0 0 0 0,-1 0-1 0 0,0 0 1 0 0,0 0 0 0 0,0 0 0 0 0,-1 0 0 0 0,1 0 0 0 0,0 0 0 0 0,0 0 0 0 0,-1 0 0 0 0,1 0 0 0 0,0 1 0 0 0,-1-1 0 0 0,1-1 0 0 0,-1 1 0 0 0,1 0 0 0 0,-1 0 0 0 0,-1 2 0 0 0,-5 2-118 0 0,5-2-41 0 0,1-2 69 0 0,1 0 0 0 0,-1 0 0 0 0,0 1-1 0 0,0-1 1 0 0,0 0 0 0 0,0 0-1 0 0,0 0 1 0 0,0 0 0 0 0,-1-1-1 0 0,1 1 1 0 0,0 0 0 0 0,0 0 0 0 0,-1-1-1 0 0,1 1 1 0 0,0-1 0 0 0,-1 1-1 0 0,1-1 1 0 0,0 1 0 0 0,-1-1-1 0 0,1 0 1 0 0,-1 0 0 0 0,1 0-1 0 0,-3 0 1 0 0</inkml:trace>
  <inkml:trace contextRef="#ctx0" brushRef="#br0" timeOffset="12">4495 664 15199 0 0,'-1'-1'159'0'0,"1"0"0"0"0,-1 0 0 0 0,1 0 0 0 0,0 0 0 0 0,-1 0-1 0 0,1 0 1 0 0,0 0 0 0 0,0 0 0 0 0,0 0 0 0 0,-1 0 0 0 0,1 0 0 0 0,0 0-1 0 0,0 0 1 0 0,1 0 0 0 0,-1 0 0 0 0,0 0 0 0 0,0 0 0 0 0,0 0 0 0 0,1 0-1 0 0,-1 0 1 0 0,0 0 0 0 0,1 1 0 0 0,-1-1 0 0 0,1 0 0 0 0,-1 0 0 0 0,1 0-1 0 0,0 0 1 0 0,0-1 0 0 0,22-35 831 0 0,-19 32-765 0 0,13-20 145 0 0,2 1 0 0 0,26-26 0 0 0,-29 34-696 0 0,-1-1 0 0 0,0 0-1 0 0,-2 0 1 0 0,0-2 0 0 0,16-30 0 0 0,-29 49 351 0 0,0 0-1 0 0,0 0 1 0 0,-1 0 0 0 0,1 0 0 0 0,0 0-1 0 0,0 0 1 0 0,0 0 0 0 0,0 0 0 0 0,0 0 0 0 0,0 0-1 0 0,-1 0 1 0 0,1 0 0 0 0,0 0 0 0 0,0 0-1 0 0,0 0 1 0 0,0 0 0 0 0,0 0 0 0 0,0 0 0 0 0,0 0-1 0 0,-1 0 1 0 0,1 0 0 0 0,0 0 0 0 0,0 0-1 0 0,0 0 1 0 0,0 0 0 0 0,0 0 0 0 0,0 0-1 0 0,0 0 1 0 0,-1-1 0 0 0,1 1 0 0 0,0 0 0 0 0,0 0-1 0 0,0 0 1 0 0,0 0 0 0 0,0 0 0 0 0,0 0-1 0 0,0 0 1 0 0,0-1 0 0 0,0 1 0 0 0,0 0-1 0 0,0 0 1 0 0,0 0 0 0 0,0 0 0 0 0,0 0 0 0 0,0 0-1 0 0,0-1 1 0 0,0 1 0 0 0,0 0 0 0 0,0 0-1 0 0,0 0 1 0 0,0 0 0 0 0,0 0 0 0 0,0 0-1 0 0,0 0 1 0 0,0-1 0 0 0,0 1 0 0 0,0 0 0 0 0,0 0-1 0 0,0 0 1 0 0,-9 15 857 0 0,9 50-274 0 0,1-57-487 0 0,1 2-4 0 0,8 28-10 0 0,-7-28-3 0 0,0 0 0 0 0,12 28-4 0 0,-11-28 56 0 0,0-1-84 0 0,12 29-28 0 0,-12-29-121 0 0</inkml:trace>
  <inkml:trace contextRef="#ctx0" brushRef="#br0" timeOffset="13">4836 77 455 0 0,'-11'-3'0'0'0,"-15"-11"18752"0"0</inkml:trace>
  <inkml:trace contextRef="#ctx0" brushRef="#br0" timeOffset="14">5153 2 17047 0 0,'-3'0'237'0'0,"0"1"0"0"0,0 0 0 0 0,1 1 0 0 0,-1-1-1 0 0,0 0 1 0 0,1 1 0 0 0,-1-1 0 0 0,1 1 0 0 0,-1 0 0 0 0,1 0 0 0 0,0 0-1 0 0,0 0 1 0 0,0 0 0 0 0,0 1 0 0 0,0-1 0 0 0,0 0 0 0 0,-1 4-1 0 0,-24 50 821 0 0,20-39-837 0 0,-70 184-13 0 0,74-196-867 0 0,-12 12-2261 0 0,6-14-4117 0 0</inkml:trace>
  <inkml:trace contextRef="#ctx0" brushRef="#br0" timeOffset="15">5029 0 6447 0 0,'0'0'7703'0'0,"8"9"-6004"0"0,24 28-61 0 0,-24-28-7 0 0,1 3-175 0 0,39 58-271 0 0,-27-36-810 0 0,-16-25-54 0 0,2 2-170 0 0,17 34-78 0 0,-17-34-32 0 0,-3-1-102 0 0,15 30-74 0 0,-15-30-992 0 0</inkml:trace>
  <inkml:trace contextRef="#ctx0" brushRef="#br0" timeOffset="16">5255 97 7367 0 0,'-27'6'5548'0'0,"-46"16"-1"0"0,58-16-5146 0 0,0 1 0 0 0,1 1 0 0 0,0 0 0 0 0,1 1 0 0 0,0 0 0 0 0,0 1-1 0 0,1 1 1 0 0,0 0 0 0 0,-11 13 0 0 0,-2 6-800 0 0,23-25 212 0 0,0-2-443 0 0</inkml:trace>
  <inkml:trace contextRef="#ctx0" brushRef="#br0" timeOffset="17">5578 732 8751 0 0,'-1'0'674'0'0,"-4"-5"1776"0"0,4 4-2283 0 0,1 0-1 0 0,-1 0 1 0 0,1 0-1 0 0,-1 0 1 0 0,0 1 0 0 0,1-1-1 0 0,-1 0 1 0 0,0 1-1 0 0,0-1 1 0 0,1 0-1 0 0,-1 1 1 0 0,0-1 0 0 0,0 1-1 0 0,0-1 1 0 0,0 1-1 0 0,0-1 1 0 0,0 1-1 0 0,0 0 1 0 0,0-1 0 0 0,0 1-1 0 0,0 0 1 0 0,0 0-1 0 0,0 0 1 0 0,0 0-1 0 0,0 0 1 0 0,0 0 0 0 0,0 0-1 0 0,0 0 1 0 0,0 0-1 0 0,0 1 1 0 0,0-1-1 0 0,0 0 1 0 0,0 0 0 0 0,1 1-1 0 0,-1-1 1 0 0,0 1-1 0 0,0-1 1 0 0,0 1-1 0 0,0-1 1 0 0,0 1 0 0 0,-1 1-1 0 0,-18 2 437 0 0,17-8-30 0 0,16-5 123 0 0,31 0 303 0 0,-33 15-894 0 0,29 16-10 0 0,-29-16 162 0 0,-10 2-177 0 0,2 25 0 0 0,-4-21 3 0 0,-8 10 10 0 0,8-20-107 0 0,-1 1 0 0 0,1-1 0 0 0,0 0-1 0 0,-1 1 1 0 0,0-1 0 0 0,0 0 0 0 0,1 0 0 0 0,-1 0 0 0 0,0 0-1 0 0,-1 0 1 0 0,1-1 0 0 0,0 1 0 0 0,0-1 0 0 0,-1 1 0 0 0,1-1-1 0 0,-1 0 1 0 0,1 0 0 0 0,-1 0 0 0 0,1 0 0 0 0,-1 0-1 0 0,0-1 1 0 0,0 1 0 0 0,1-1 0 0 0,-1 1 0 0 0,0-1 0 0 0,0 0-1 0 0,1 0 1 0 0,-1-1 0 0 0,-4 0 0 0 0,5 1-92 0 0,-4-2-759 0 0,1 0-251 0 0</inkml:trace>
  <inkml:trace contextRef="#ctx0" brushRef="#br0" timeOffset="18">5915 335 12439 0 0,'-1'0'199'0'0,"-1"0"-1"0"0,1 1 1 0 0,-1-1-1 0 0,0 1 1 0 0,1-1-1 0 0,-1 1 1 0 0,1-1-1 0 0,-1 1 1 0 0,1 0-1 0 0,0 0 1 0 0,-1-1-1 0 0,1 1 0 0 0,-3 2 1 0 0,-11 26 1108 0 0,1 0 1 0 0,1 1-1 0 0,-17 56 0 0 0,29-81-1188 0 0,-1 2-712 0 0,-5 25-1653 0 0</inkml:trace>
  <inkml:trace contextRef="#ctx0" brushRef="#br0" timeOffset="19">5882 382 4143 0 0,'18'-36'8370'0'0,"-7"44"-6852"0"0,31 22-90 0 0,-31-23-385 0 0,-7 4-167 0 0,12 33-39 0 0,-12-33-58 0 0,-1-1-226 0 0,-1 1-360 0 0,-2-8-74 0 0,1 1 1 0 0,-1-1-1 0 0,1 0 1 0 0,0 1 0 0 0,0-1-1 0 0,0 0 1 0 0,1 1-1 0 0,-1-1 1 0 0,1 0 0 0 0,-1 0-1 0 0,1 0 1 0 0,0-1-1 0 0,4 5 1 0 0,19 27 145 0 0,-19-26 287 0 0,-4-8-535 0 0,1-1 0 0 0,-1 1-1 0 0,0-1 1 0 0,0 0 0 0 0,0 0-1 0 0,0 0 1 0 0,0 0 0 0 0,0 0-1 0 0,0 0 1 0 0,0-1 0 0 0,0 1-1 0 0,2-3 1 0 0,0 1 17 0 0,-1 0-12 0 0,0 0 0 0 0,1 0 0 0 0,-1 0 1 0 0,0 0-1 0 0,-1-1 0 0 0,1 1 0 0 0,0-1 0 0 0,-1 0 1 0 0,0 0-1 0 0,0 0 0 0 0,0 0 0 0 0,0 0 0 0 0,1-9 0 0 0,1 2 26 0 0,5-11-36 0 0,-1-1-1 0 0,-1 0 0 0 0,-1 0 0 0 0,-2 0 0 0 0,0-1 0 0 0,-1 0 0 0 0,-1 1 0 0 0,-2-1 0 0 0,-2-32 0 0 0,-7 55-3384 0 0</inkml:trace>
  <inkml:trace contextRef="#ctx0" brushRef="#br0" timeOffset="20">6396 186 18431 0 0,'0'0'2987'0'0,"9"11"-2454"0"0,3-1-356 0 0,-7-6-85 0 0,-1 0 0 0 0,1 0 0 0 0,-1 1 0 0 0,0-1 0 0 0,0 1 0 0 0,-1 0 0 0 0,0 0 0 0 0,1 0 0 0 0,2 8 0 0 0,29 50 1043 0 0,-28-52-953 0 0,-4-5-90 0 0,1-1 1 0 0,-2 0-1 0 0,1 1 1 0 0,0 0-1 0 0,-1 0 0 0 0,0-1 1 0 0,1 9-1 0 0,2-3 19 0 0,-3-5-35 0 0,0-1 1 0 0,0 1-1 0 0,0-1 0 0 0,-1 1 1 0 0,0 0-1 0 0,1 11 1 0 0,0-6 20 0 0,0-7-62 0 0,-1 1-1 0 0,-1-1 1 0 0,1 1 0 0 0,0-1 0 0 0,-1 1 0 0 0,0 0 0 0 0,0-1 0 0 0,-2 7-1 0 0,2-4-17 0 0,0 1 0 0 0,0-1 0 0 0,0 1 0 0 0,-1 0 0 0 0,0-1 1 0 0,-1 1-1 0 0,1-1 0 0 0,-2 1 0 0 0,1-1 0 0 0,-7 14 0 0 0,-17 20-6 0 0,17-34-19 0 0,1-1-5 0 0,4-2-44 0 0,-1-1 0 0 0,0 1 1 0 0,0 0-1 0 0,0-1 0 0 0,0 0 0 0 0,0-1 1 0 0,-1 1-1 0 0,1-1 0 0 0,-1 0 1 0 0,-9 2-1 0 0,10-3-437 0 0,-1 0-1 0 0,0 0 1 0 0,0-1 0 0 0,0 0-1 0 0,1 0 1 0 0,-8-2 0 0 0,-2-1-7593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1:42:19.732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60 1375 0 0,'24'-30'13295'0'0,"-10"31"-13118"0"0,40 6-11 0 0,-40-6 315 0 0,1 0-416 0 0,2 1-36 0 0,52-1 358 0 0,6-5 143 0 0,-23-1-453 0 0,-39 4-10 0 0,-1-1-9 0 0,48-7-46 0 0,8 7 2 0 0,-54 2 215 0 0,0 2-120 0 0,68 10 375 0 0,-30-7-350 0 0,-39-3 754 0 0,35-7-95 0 0,-34 2-717 0 0,-2 1-287 0 0,-2-1-1377 0 0,27-11 1559 0 0,-17 9-35 0 0,26-1-47 0 0,-34 5-177 0 0,27 1-2302 0 0,-6-2-998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1:42:19.733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43 3223 0 0,'11'7'6072'0'0,"4"-3"-5844"0"0,-7-1 73 0 0,0-1 0 0 0,0-1-1 0 0,0 1 1 0 0,0-1 0 0 0,15 0-1 0 0,58 3 1860 0 0,-26-2-1600 0 0,-41-1-68 0 0,-1-2-32 0 0,63-3 759 0 0,6-4-339 0 0,7-1 941 0 0,-28 5-1307 0 0,-46 3-601 0 0,-2 0-265 0 0,70-6-397 0 0,-25 0 690 0 0,-31 2 102 0 0,34-7-33 0 0,-40 7-10 0 0,29-2-13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1:42:19.734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21 3223 0 0,'26'0'7641'0'0,"-2"1"-6356"0"0,17 1-235 0 0,-28-1-532 0 0,69 3 923 0 0,-64-3-1345 0 0,52-2 505 0 0,2-4-210 0 0,5-1-258 0 0,14-3-61 0 0,-15 3-60 0 0,12 4-12 0 0,-19 1 15 0 0,2 1 122 0 0,-60 0-73 0 0,2 1 3 0 0,36 1 10 0 0,-25-2-10 0 0,22-1-68 0 0,-35 1-69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1:42:19.735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2 5527 0 0,'0'0'423'0'0,"5"-1"-154"0"0,14 1 2753 0 0,47 2-2352 0 0,-50-1 8 0 0,1 0 20 0 0,79 5 718 0 0,-22-2-200 0 0,1 0-288 0 0,3-2-132 0 0,1 0-160 0 0,-2-1-101 0 0,-30 1-319 0 0,-35-1-7 0 0,3 0-6 0 0,74 6 476 0 0,-8 1 151 0 0,-64-5-797 0 0,44 1 212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1:42:19.736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16 5527 0 0,'2'-3'1023'0'0,"23"0"2689"0"0,33-1-3089 0 0,-43 3 555 0 0,0 0-634 0 0,74-3 666 0 0,-8 5-1258 0 0,-10 0-895 0 0,-64-1 52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16T22:33:42.91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581 571 2303 0 0,'-4'-1'2320'0'0,"9"8"-892"0"0,-3-5-3568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16T22:33:42.95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 14 5063 0 0,'-2'-1'448'0'0,"0"1"-352"0"0,2-2-96 0 0,2 2 0 0 0,-2-2 80 0 0,2 1 0 0 0,1-2 0 0 0,3-2-2416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1:59:51.98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8 1 2335 0 0,'-8'34'0'0'0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01:17.47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0 431 6447 0 0,'17'-23'3523'0'0,"0"6"-2596"0"0,-1 0 0 0 0,0-2 0 0 0,-2 0 0 0 0,0 0 0 0 0,14-30-1 0 0,-3 1 1090 0 0,22-65-1 0 0,-44 106-1654 0 0,0-1 0 0 0,1 1 0 0 0,0-1-1 0 0,0 1 1 0 0,10-11 0 0 0,-14 17 438 0 0,11 8-710 0 0,29 25-1 0 0,-29-24 5 0 0,-6 4 23 0 0,1 3-74 0 0,15 44 171 0 0,-2 5 2 0 0,2-4-54 0 0,-9-23-135 0 0,1-3 45 0 0,-5-22-92 0 0,29 74-111 0 0,-22-50-76 0 0,-11-27 0 0 0,-10-6-834 0 0,-5 1-1030 0 0,0-8-5166 0 0</inkml:trace>
  <inkml:trace contextRef="#ctx0" brushRef="#br0" timeOffset="1">56 295 12439 0 0,'-16'-12'1762'0'0,"24"5"897"0"0,27 1 294 0 0,-32 6-3529 0 0,35-6 2011 0 0,45 0 0 0 0,-65 5-1418 0 0,136-10 562 0 0,-91 5-656 0 0,-17 2-323 0 0,-37 3-132 0 0,3 0-1345 0 0,45-7-5309 0 0</inkml:trace>
  <inkml:trace contextRef="#ctx0" brushRef="#br0" timeOffset="2">742 80 7831 0 0,'-5'6'6652'0'0,"-12"99"-737"0"0,6 16-3891 0 0,4-49-1863 0 0,6-22-137 0 0,12-51-77 0 0,-5 1 54 0 0,-3 0-7 0 0,0 0 1 0 0,1 0 0 0 0,-1 0 0 0 0,0-1 0 0 0,1 1 0 0 0,-1-1 0 0 0,0 0-1 0 0,0 0 1 0 0,0 0 0 0 0,0 0 0 0 0,0-1 0 0 0,0 1 0 0 0,0-1 0 0 0,0 0-1 0 0,0 0 1 0 0,-1 0 0 0 0,1 0 0 0 0,-1 0 0 0 0,0 0 0 0 0,1-1 0 0 0,-1 1-1 0 0,0-1 1 0 0,2-4 0 0 0,39-57-86 0 0,-28 51 49 0 0,3 3 42 0 0,-17 10 1 0 0,-1-1 1 0 0,1 1-1 0 0,-1 0 0 0 0,1 0 1 0 0,0 0-1 0 0,-1 0 0 0 0,1 0 1 0 0,-1 0-1 0 0,1 0 1 0 0,-1 0-1 0 0,1 0 0 0 0,0 0 1 0 0,-1 0-1 0 0,1 0 0 0 0,-1 1 1 0 0,1-1-1 0 0,-1 0 1 0 0,1 0-1 0 0,-1 1 0 0 0,1-1 1 0 0,-1 0-1 0 0,1 1 0 0 0,-1-1 1 0 0,1 0-1 0 0,-1 1 1 0 0,0-1-1 0 0,1 1 0 0 0,-1-1 1 0 0,1 0-1 0 0,-1 2 0 0 0,48 29 26 0 0,-35-23 52 0 0,17 40 90 0 0,-23-38-92 0 0,-2-1-21 0 0,16 29-29 0 0,-16-29 197 0 0,2-1-144 0 0,22 24 0 0 0,-22-24 392 0 0,-2-11-327 0 0,0-2-69 0 0,0 0 0 0 0,0-1-1 0 0,-1 1 1 0 0,1-1 0 0 0,-1 0-1 0 0,-1-1 1 0 0,1 1 0 0 0,-1-1-1 0 0,0 1 1 0 0,-1-1 0 0 0,1 0-1 0 0,-1 0 1 0 0,-1 0-1 0 0,2-14 1 0 0,12-46 279 0 0,1-6-269 0 0,11-105 0 0 0,-29 154-429 0 0,-2 19-3045 0 0</inkml:trace>
  <inkml:trace contextRef="#ctx0" brushRef="#br0" timeOffset="3">1321 279 9215 0 0,'0'0'7160'0'0,"12"3"-5721"0"0,3 2-940 0 0,8 3 35 0 0,16-1 2891 0 0,13 1-3145 0 0,-39-6 88 0 0</inkml:trace>
  <inkml:trace contextRef="#ctx0" brushRef="#br0" timeOffset="4">1464 472 5527 0 0,'0'0'8607'0'0,"6"1"-3478"0"0,19-3-2049 0 0,-10 1-3023 0 0,0-1 0 0 0,0-1 0 0 0,18-6 0 0 0,33-16-24 0 0,-61 20-54 0 0,-1 3-146 0 0,0-1 0 0 0,0 1 0 0 0,0-1 0 0 0,0 0 0 0 0,0 0 0 0 0,-1 0 0 0 0,1 0 0 0 0,4-7 0 0 0,-5 6-499 0 0,8-10-6693 0 0</inkml:trace>
  <inkml:trace contextRef="#ctx0" brushRef="#br0" timeOffset="5">1866 57 13359 0 0,'1'-3'278'0'0,"0"1"0"0"0,0-1-1 0 0,0 0 1 0 0,0 1-1 0 0,1-1 1 0 0,-1 1 0 0 0,1 0-1 0 0,-1-1 1 0 0,1 1-1 0 0,0 0 1 0 0,0 0 0 0 0,0 0-1 0 0,0 0 1 0 0,1 1 0 0 0,-1-1-1 0 0,0 0 1 0 0,1 1-1 0 0,-1 0 1 0 0,1-1 0 0 0,-1 1-1 0 0,1 0 1 0 0,0 1-1 0 0,-1-1 1 0 0,6-1 0 0 0,5-1 342 0 0,1 1 0 0 0,-1 0 0 0 0,19 1 0 0 0,-23 0-502 0 0,3 1 638 0 0,-1 3-444 0 0,33 10-30 0 0,-33-9 436 0 0,-9 4-613 0 0,-1-5-103 0 0,-1-1 10 0 0,1 0-1 0 0,0 0 1 0 0,-1 0 0 0 0,1 0 0 0 0,-1 0 0 0 0,0 0 0 0 0,0 1-1 0 0,0-1 1 0 0,0 0 0 0 0,0 0 0 0 0,0 0 0 0 0,0 1 0 0 0,-1-1 0 0 0,1 0-1 0 0,-1 0 1 0 0,0 0 0 0 0,1 0 0 0 0,-1 0 0 0 0,0 0 0 0 0,0 0-1 0 0,0 0 1 0 0,-1 0 0 0 0,1 0 0 0 0,0-1 0 0 0,-1 1 0 0 0,1 0-1 0 0,-1-1 1 0 0,0 1 0 0 0,1-1 0 0 0,-1 0 0 0 0,0 0 0 0 0,0 1-1 0 0,0-1 1 0 0,-3 1 0 0 0,-53 27 239 0 0,42-23-566 0 0,1 2 0 0 0,0 0-1 0 0,0 0 1 0 0,-14 13 0 0 0,27-20-515 0 0</inkml:trace>
  <inkml:trace contextRef="#ctx0" brushRef="#br0" timeOffset="6">2039 429 4607 0 0,'0'0'488'0'0,"-8"14"-488"0"0,3-9 4768 0 0,1-3-2096 0 0,0-2 16 0 0,-5 0-888 0 0,0 1-176 0 0,-3-1-40 0 0,3-1-8 0 0,2-1-1160 0 0,1-1-224 0 0,3-2-56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01:17.4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 49 5063 0 0,'-8'-14'2903'0'0,"8"13"-2674"0"0,-1 0 0 0 0,1 0 0 0 0,0 0 0 0 0,0 1 0 0 0,0-1 0 0 0,0 0 0 0 0,0 0 0 0 0,0 0 0 0 0,0 1 0 0 0,0-1 0 0 0,0 0 0 0 0,0 0 0 0 0,0 0 0 0 0,0 1 0 0 0,1-1 0 0 0,-1 0 0 0 0,0 0 0 0 0,0 1 0 0 0,1-1 0 0 0,-1 0 0 0 0,1 1-1 0 0,-1-1 1 0 0,1 0 0 0 0,-1 1 0 0 0,1-1 0 0 0,-1 0 0 0 0,1 1 0 0 0,-1-1 0 0 0,1 1 0 0 0,0-1 0 0 0,-1 1 0 0 0,1 0 0 0 0,0-1 0 0 0,-1 1 0 0 0,1-1 0 0 0,0 1 0 0 0,0 0 0 0 0,-1 0 0 0 0,1 0 0 0 0,0-1 0 0 0,0 1 0 0 0,0 0 0 0 0,-1 0 0 0 0,3 0 0 0 0,8-3 44 0 0,29-3 1134 0 0,-29 12-1168 0 0,35 19-13 0 0,-35-18-2 0 0,-8 25 178 0 0,-2-28-374 0 0,0 0 0 0 0,0 1 0 0 0,-1-1-1 0 0,0 1 1 0 0,0-1 0 0 0,0 0 0 0 0,0 1 0 0 0,-1-1 0 0 0,0 0 0 0 0,0 1 0 0 0,0-1-1 0 0,0 0 1 0 0,-3 5 0 0 0,-6 11 36 0 0,-1-1 0 0 0,-1 0 0 0 0,-17 20 0 0 0,15-21-55 0 0,0 1 0 0 0,-16 33 0 0 0,29-51 837 0 0,5-1-817 0 0,0 0 0 0 0,0 1 0 0 0,0-1 0 0 0,0 1 0 0 0,0-1 0 0 0,0 1 0 0 0,7 3 0 0 0,-7-3 52 0 0,0 0 0 0 0,-1 0 0 0 0,1 0 0 0 0,0 0 0 0 0,0 0-1 0 0,0-1 1 0 0,8 0 0 0 0,-8 0-68 0 0,0 0-1 0 0,0-1 1 0 0,0 1-1 0 0,0-1 0 0 0,0 0 1 0 0,-1 0-1 0 0,1 0 1 0 0,4-2-1 0 0,2-1-1 0 0,0 2 10 0 0</inkml:trace>
  <inkml:trace contextRef="#ctx0" brushRef="#br0" timeOffset="1">520 105 5983 0 0,'-3'0'274'0'0,"0"-1"0"0"0,-1 1 0 0 0,1 0 0 0 0,-1 0 0 0 0,1 1 0 0 0,-1-1 0 0 0,1 1 0 0 0,0 0 0 0 0,-1-1 0 0 0,1 2 0 0 0,0-1 0 0 0,0 0 0 0 0,0 1 0 0 0,-1-1 0 0 0,2 1 0 0 0,-1 0-1 0 0,0 0 1 0 0,-4 3 0 0 0,2 0 287 0 0,1 1 0 0 0,-1-1-1 0 0,1 1 1 0 0,0 0 0 0 0,0 0-1 0 0,1 0 1 0 0,0 0-1 0 0,-4 11 1 0 0,0 7 435 0 0,0 0 0 0 0,2 0 0 0 0,1 0 0 0 0,-2 26 0 0 0,6-12-393 0 0,0-31-437 0 0,2 0-7 0 0,7 24-19 0 0,-7-24 14 0 0,10-1-68 0 0,-4-1-72 0 0,1-1 0 0 0,0-1-1 0 0,-1 1 1 0 0,14 2 0 0 0,-18-6-9 0 0,0 1-1 0 0,0-1 0 0 0,0 0 1 0 0,0 0-1 0 0,0 0 1 0 0,0-1-1 0 0,-1 1 1 0 0,1-1-1 0 0,0 0 1 0 0,0 0-1 0 0,7-4 0 0 0,-9 5-2 0 0,1-1 0 0 0,-1 0-1 0 0,1 0 1 0 0,-1-1-1 0 0,0 1 1 0 0,1 0-1 0 0,-1-1 1 0 0,0 0-1 0 0,0 1 1 0 0,0-1-1 0 0,0 0 1 0 0,0 0-1 0 0,0 0 1 0 0,-1 0-1 0 0,1 0 1 0 0,-1 0-1 0 0,1-1 1 0 0,-1 1-1 0 0,0 0 1 0 0,0-1-1 0 0,0 1 1 0 0,0-1-1 0 0,0 0 1 0 0,-1 1-1 0 0,1-1 1 0 0,-1 1-1 0 0,0-1 1 0 0,1 0-1 0 0,-2-3 1 0 0,1 3-1 0 0,-2 0 0 0 0,1 0 0 0 0,0 0 1 0 0,0 1-1 0 0,-1-1 0 0 0,0 0 0 0 0,1 1 0 0 0,-1-1 0 0 0,0 1 1 0 0,0 0-1 0 0,-1-1 0 0 0,1 1 0 0 0,0 0 0 0 0,-1 0 0 0 0,1 1 1 0 0,-1-1-1 0 0,0 0 0 0 0,1 1 0 0 0,-1 0 0 0 0,0 0 0 0 0,0 0 1 0 0,0 0-1 0 0,0 0 0 0 0,-5-1 0 0 0,-60-4-359 0 0,24 4-28 0 0,34-2-3243 0 0</inkml:trace>
  <inkml:trace contextRef="#ctx0" brushRef="#br0" timeOffset="2">617 283 3223 0 0,'0'0'6518'0'0,"3"8"-4690"0"0,27 104 5989 0 0,-28-105-6885 0 0,1 1-107 0 0,10 25-405 0 0,-10-25 31 0 0,4 0-267 0 0,2 0-140 0 0,-5-5-22 0 0,-1-1 0 0 0,0 1 1 0 0,0 0-1 0 0,0 0 0 0 0,0 0 0 0 0,-1 0 0 0 0,0 1 0 0 0,1-1 0 0 0,1 5 0 0 0,9-8 38 0 0,37-1-37 0 0,-49 1-21 0 0,0 0-1 0 0,0 0 1 0 0,-1 1 0 0 0,1-1 0 0 0,0 0-1 0 0,-1 0 1 0 0,1 0 0 0 0,0 0 0 0 0,0-1 0 0 0,-1 1-1 0 0,1 0 1 0 0,0 0 0 0 0,-1 0 0 0 0,1 0-1 0 0,0-1 1 0 0,-1 1 0 0 0,1 0 0 0 0,0-1 0 0 0,-1 1-1 0 0,1 0 1 0 0,-1-1 0 0 0,1 1 0 0 0,0-2-1 0 0,2-1 5 0 0,-1 1-1 0 0,1-1 0 0 0,-1-1 0 0 0,0 1 0 0 0,0 0 1 0 0,-1 0-1 0 0,1-1 0 0 0,-1 1 0 0 0,1-1 0 0 0,-1 1 0 0 0,0-1 1 0 0,0 0-1 0 0,-1 1 0 0 0,1-1 0 0 0,-1 0 0 0 0,0 0 1 0 0,0 1-1 0 0,0-1 0 0 0,0 0 0 0 0,-1 0 0 0 0,0 1 0 0 0,1-1 1 0 0,-1 0-1 0 0,-1 1 0 0 0,-1-5 0 0 0,-1-4-18 0 0,-1 1-1 0 0,-1 0 1 0 0,0 0 0 0 0,0 1-1 0 0,-8-10 1 0 0,10 15-168 0 0,1 1 1 0 0,-1 0-1 0 0,1 1 1 0 0,-1-1 0 0 0,0 0-1 0 0,-1 1 1 0 0,1 0-1 0 0,0 0 1 0 0,-1 1-1 0 0,0-1 1 0 0,1 1-1 0 0,-1 0 1 0 0,-10-3 0 0 0,3 3-1106 0 0</inkml:trace>
  <inkml:trace contextRef="#ctx0" brushRef="#br0" timeOffset="3">1014 172 11055 0 0,'-1'1'88'0'0,"0"1"-1"0"0,0-1 0 0 0,0 0 0 0 0,0 1 1 0 0,0-1-1 0 0,0 1 0 0 0,1-1 1 0 0,-1 0-1 0 0,1 1 0 0 0,-1 0 0 0 0,1-1 1 0 0,-1 1-1 0 0,1-1 0 0 0,0 1 0 0 0,0 0 1 0 0,0-1-1 0 0,0 1 0 0 0,0-1 1 0 0,0 1-1 0 0,0 0 0 0 0,0-1 0 0 0,1 3 1 0 0,0 17 608 0 0,13 244 4990 0 0,-13-259-5918 0 0,4 25-1779 0 0</inkml:trace>
  <inkml:trace contextRef="#ctx0" brushRef="#br0" timeOffset="4">1201 233 3223 0 0,'0'0'185'0'0,"0"0"0"0"0,0-1 0 0 0,0 1 0 0 0,0 0 0 0 0,0 0 0 0 0,0-1 0 0 0,0 1 0 0 0,-2-3 2220 0 0,2 3-2220 0 0,-1 0 0 0 0,1 0 0 0 0,0 0 0 0 0,0 0 0 0 0,-1 0-1 0 0,1-1 1 0 0,0 1 0 0 0,0 0 0 0 0,-1 0 0 0 0,1 0 0 0 0,0 0 0 0 0,0 0 0 0 0,-1 0 0 0 0,1 0 0 0 0,0 0 0 0 0,0 0 0 0 0,-1 0 0 0 0,1 0 0 0 0,0 0 0 0 0,-1 0 0 0 0,1 0 0 0 0,0 0 0 0 0,-3 2 2219 0 0,3-1-2219 0 0,0-1 0 0 0,-27 20 4044 0 0,-22 31-2148 0 0,43-44-1860 0 0,0 0 0 0 0,0 1 0 0 0,1 0 1 0 0,0 0-1 0 0,1 0 0 0 0,-1 0 0 0 0,-4 16 0 0 0,9-23 570 0 0,5 7-694 0 0,16 25-1 0 0,-16-25 148 0 0,7-5-187 0 0,36 10-86 0 0,-35-10-171 0 0,-1-3-40 0 0,22 0 209 0 0,-8 0-8031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01:17.48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0 640 9215 0 0,'21'-21'3884'0'0,"-11"15"-3075"0"0,0 1 0 0 0,0 0 0 0 0,0 1 0 0 0,1 0 0 0 0,16-4 0 0 0,-20 6-212 0 0,5 1-21 0 0,1-2-396 0 0,-8 2-110 0 0,0 0 1 0 0,0 0-1 0 0,0 0 1 0 0,1 1-1 0 0,-1 0 1 0 0,0 0 0 0 0,0 0-1 0 0,1 1 1 0 0,6 1-1 0 0,41 4 38 0 0,-40-4-6 0 0,1 1-13 0 0,70 13 158 0 0,-26-1-139 0 0,-43-11 10 0 0,2 0 2 0 0,51 15 2 0 0,-51-14 4 0 0,0-2 2 0 0,85 18 119 0 0,-20-9-102 0 0,4 0-27 0 0,-16-6-108 0 0,25-1 44 0 0,-30-6-44 0 0,14-3-10 0 0,16-5 54 0 0,-24-2-44 0 0,27-5 44 0 0,-26 8-44 0 0,13 3 1 0 0,-8 7 31 0 0,-55-2-33 0 0,39 8 57 0 0,22 9 126 0 0,-33-5-128 0 0,-38-9 0 0 0,1-1-11 0 0,3 2-42 0 0,48 5 138 0 0,5-4-126 0 0,0-4 25 0 0,-1-4-36 0 0,16-2 41 0 0,-24 1-42 0 0,10-1-11 0 0,-3 1 0 0 0,-2 4 0 0 0,10 5 0 0 0,0 0 0 0 0,5 0 0 0 0,2-2 0 0 0,-16-4 0 0 0,-1-1 0 0 0,3-2 0 0 0,0-1 0 0 0,1 2 0 0 0,-1 0 0 0 0,-1 3 0 0 0,13 5 0 0 0,4 2 0 0 0,0 0 0 0 0,-16-3 0 0 0,-1-4 0 0 0,4-1 0 0 0,2-3 0 0 0,-1-1 0 0 0,0-2 0 0 0,-2-1 0 0 0,-8 2 0 0 0,0 0 0 0 0,1 1 0 0 0,0 0 0 0 0,-1 3 0 0 0,3 1 0 0 0,16 1 0 0 0,-13 0 0 0 0,-5 2 0 0 0,12-1 0 0 0,-3-1 0 0 0,-4-1 0 0 0,4 1 0 0 0,-8 0 0 0 0,2-1 0 0 0,3 0 0 0 0,-12 0 11 0 0,-33 0 31 0 0,38-4-31 0 0,-2-1 0 0 0,-38 4 31 0 0,26-3-31 0 0,11-1-11 0 0,-1 2 11 0 0,-15-1 42 0 0,72-12 86 0 0,-96 15-97 0 0,24-4-31 0 0,55-7-11 0 0,-87 11-11 0 0,-10 2-42 0 0,8-14-3512 0 0</inkml:trace>
  <inkml:trace contextRef="#ctx0" brushRef="#br0" timeOffset="1">325 665 3679 0 0,'-4'-6'-111'0'0,"-18"-30"3440"0"0,21 34-2938 0 0,0 1-1 0 0,-1-1 0 0 0,1 0 1 0 0,0 1-1 0 0,0-1 0 0 0,-1 1 1 0 0,1 0-1 0 0,-1-1 0 0 0,1 1 1 0 0,-1 0-1 0 0,0 0 0 0 0,1 0 0 0 0,-1 0 1 0 0,0 0-1 0 0,0 0 0 0 0,-2 0 1 0 0,3 2-193 0 0,0 0 0 0 0,0 0-1 0 0,0 0 1 0 0,0 0 0 0 0,1 1 0 0 0,-1-1 0 0 0,0 0 0 0 0,1 0 0 0 0,-1 1 0 0 0,0-1 0 0 0,1 0 0 0 0,0 1 0 0 0,-1-1 0 0 0,1 1 0 0 0,0-1 0 0 0,0 0 0 0 0,0 1 0 0 0,0-1 0 0 0,0 1 0 0 0,0-1 0 0 0,0 1 0 0 0,1 1 0 0 0,0 25 258 0 0,21 256 1451 0 0,1 37-733 0 0,-22-250-918 0 0,-3-1 0 0 0,-17 109 0 0 0,16-162-204 0 0,0-1 4 0 0,0-1 0 0 0,0 0-1 0 0,-2 0 1 0 0,0 0 0 0 0,-10 20 0 0 0,15-35-56 0 0,0 0 0 0 0,0 1 1 0 0,0-1-1 0 0,0 0 0 0 0,0 0 0 0 0,0 0 0 0 0,0 1 1 0 0,0-1-1 0 0,-1 0 0 0 0,1 0 0 0 0,0 0 1 0 0,0 1-1 0 0,0-1 0 0 0,0 0 0 0 0,-1 0 1 0 0,1 0-1 0 0,0 0 0 0 0,0 0 0 0 0,0 0 1 0 0,-1 1-1 0 0,1-1 0 0 0,0 0 0 0 0,0 0 0 0 0,0 0 1 0 0,-1 0-1 0 0,1 0 0 0 0,0 0 0 0 0,0 0 1 0 0,-1 0-1 0 0,1 0 0 0 0,0 0 0 0 0,0 0 1 0 0,0 0-1 0 0,-1 0 0 0 0,1 0 0 0 0,0 0 1 0 0,0 0-1 0 0,-1 0 0 0 0,1 0 0 0 0,0-1 1 0 0,0 1-1 0 0,0 0 0 0 0,-1 0 0 0 0,1 0 0 0 0,0 0 1 0 0,-12-13 4 0 0,-7-20-19 0 0,18 31 8 0 0,-85-188-477 0 0,6 13 117 0 0,79 176 362 0 0,1 0 1 0 0,-1 0 0 0 0,1 0-1 0 0,-1 0 1 0 0,1 0 0 0 0,-1 0-1 0 0,1 0 1 0 0,-1 0 0 0 0,0 0-1 0 0,0 0 1 0 0,0 0-1 0 0,1 0 1 0 0,-1 0 0 0 0,0 1-1 0 0,-2-2 1 0 0,4 16 3 0 0,12 42 12 0 0,8 12 49 0 0,-14-44-34 0 0,-4-12 10 0 0,1 0 0 0 0,1-1 0 0 0,10 21 0 0 0,24 44 155 0 0,-13-32-96 0 0,-19-33 0 0 0,3 0 0 0 0,31 33 0 0 0,-31-33 72 0 0,-1-4-96 0 0,30 25 0 0 0,-30-24 80 0 0,33-14-72 0 0,-35 4-69 0 0,-5 1-7 0 0,0 0 1 0 0,0 0-1 0 0,0 0 1 0 0,0 0-1 0 0,-1 0 1 0 0,1 0-1 0 0,0-1 1 0 0,-1 1-1 0 0,1 0 1 0 0,-1-1 0 0 0,1 1-1 0 0,-1-1 1 0 0,0 1-1 0 0,0-1 1 0 0,0 0-1 0 0,0 0 1 0 0,0 0-1 0 0,0 1 1 0 0,1-4-1 0 0,8-35 32 0 0,-8 33-33 0 0,5-27 70 0 0,4-46 1 0 0,-11 72-108 0 0,1-1 0 0 0,-1 1 0 0 0,0-1 0 0 0,-1 1 0 0 0,0-1 0 0 0,-1 1 0 0 0,1 0 0 0 0,-1-1 0 0 0,-1 1 0 0 0,0 0 0 0 0,-5-10 0 0 0,-4 3-464 0 0,4 13-3469 0 0</inkml:trace>
  <inkml:trace contextRef="#ctx0" brushRef="#br0" timeOffset="2">1057 698 8287 0 0,'-1'-1'199'0'0,"-1"1"0"0"0,0 0-1 0 0,1-1 1 0 0,-1 1-1 0 0,0-1 1 0 0,1 1 0 0 0,-1-1-1 0 0,1 0 1 0 0,-1 0-1 0 0,1 1 1 0 0,0-1 0 0 0,-1 0-1 0 0,1 0 1 0 0,0-1-1 0 0,-1 1 1 0 0,1 0 0 0 0,0 0-1 0 0,0-1 1 0 0,0 1-1 0 0,0 0 1 0 0,0-1 0 0 0,0 1-1 0 0,1-1 1 0 0,-1 1 0 0 0,0-1-1 0 0,1 1 1 0 0,-1-1-1 0 0,1 0 1 0 0,0 1 0 0 0,-1-1-1 0 0,1 0 1 0 0,0 1-1 0 0,0-1 1 0 0,0 0 0 0 0,0 0-1 0 0,1-1 1 0 0,-1-8 319 0 0,0 1 0 0 0,1 0 1 0 0,1-1-1 0 0,4-15 0 0 0,6-9 66 0 0,2 0-1 0 0,34-64 1 0 0,-33 74-566 0 0,-2-1 0 0 0,0 0 0 0 0,-2-1-1 0 0,-1 0 1 0 0,-2-1 0 0 0,8-37 0 0 0,-15 62-16 0 0,-1 0 0 0 0,0 0 0 0 0,1 0 0 0 0,-1 0 0 0 0,0 0 0 0 0,-1-1 0 0 0,1 1 0 0 0,0 0 0 0 0,-1 0 0 0 0,-1-4 0 0 0,-8 3 115 0 0,-9 16 112 0 0,4 1-219 0 0,0 1-1 0 0,2 0 1 0 0,-1 2-1 0 0,2-1 1 0 0,0 1-1 0 0,-16 30 1 0 0,69-82-475 0 0,-15 7 466 0 0,-20 20 19 0 0,1 1 0 0 0,0 0-1 0 0,0 0 1 0 0,1 1 0 0 0,0-1 0 0 0,0 2-1 0 0,0-1 1 0 0,1 1 0 0 0,0 1 0 0 0,0-1-1 0 0,12-3 1 0 0,-19 8 100 0 0,-1 0-89 0 0,0 1 0 0 0,0 0-1 0 0,0 0 1 0 0,0-1 0 0 0,0 1 0 0 0,-1 0-1 0 0,1 0 1 0 0,0 0 0 0 0,0 0 0 0 0,0 0-1 0 0,0 0 1 0 0,0 0 0 0 0,0 1 0 0 0,-1-1-1 0 0,1 0 1 0 0,0 0 0 0 0,0 1 0 0 0,0-1-1 0 0,-1 0 1 0 0,1 1 0 0 0,0-1 0 0 0,0 1-1 0 0,-1-1 1 0 0,1 1 0 0 0,0-1 0 0 0,-1 1-1 0 0,1 0 1 0 0,0-1 0 0 0,-1 1 0 0 0,1 0-1 0 0,-1-1 1 0 0,1 2 0 0 0,38 35 114 0 0,-30-28 134 0 0,-5 0-185 0 0,12 30-19 0 0,-12-29-3 0 0,-2-2 4 0 0,6 27 16 0 0,-7-27-51 0 0</inkml:trace>
  <inkml:trace contextRef="#ctx0" brushRef="#br0" timeOffset="3">1784 704 1839 0 0,'-2'5'11424'0'0,"5"-25"-8617"0"0,15-29-1815 0 0,-2-2 1 0 0,-3 0-1 0 0,-1-1 1 0 0,7-83 0 0 0,-3 25-443 0 0,-10 68-484 0 0,-4 19-33 0 0,2 1-1 0 0,0 0 1 0 0,1 0 0 0 0,1 1 0 0 0,1-1 0 0 0,16-32 0 0 0,-53 100-190 0 0,-3-1 0 0 0,-57 62-1 0 0,167-159 142 0 0,-70 46 24 0 0,-1 1 0 0 0,1-1 0 0 0,0 1 0 0 0,1 1 0 0 0,-1 0 0 0 0,1 0-1 0 0,0 0 1 0 0,0 1 0 0 0,0 0 0 0 0,0 0 0 0 0,0 1 0 0 0,15-2 0 0 0,-21 4 329 0 0,9 8-273 0 0,29 26 0 0 0,-29-26 80 0 0,-8 2-64 0 0,25 81 173 0 0,-26-82-249 0 0</inkml:trace>
  <inkml:trace contextRef="#ctx0" brushRef="#br0" timeOffset="4">2875 760 1839 0 0,'0'0'134'0'0,"-2"-14"5097"0"0,10-16-2045 0 0,-7 24-2187 0 0,20-120 5422 0 0,-10-63-3381 0 0,-9 112-2463 0 0,-1 63-560 0 0,0 1-1 0 0,1 0 1 0 0,6-19-1 0 0,-7 27-10 0 0,0 1 1 0 0,1-1-1 0 0,0 1 0 0 0,0-1 0 0 0,0 1 0 0 0,0 0 0 0 0,1-1 0 0 0,-1 1 0 0 0,1 0 0 0 0,0 1 0 0 0,1-1 0 0 0,5-5 1 0 0,-9 9-16 0 0,1-1 1 0 0,-1 1 0 0 0,1 0-1 0 0,-1-1 1 0 0,1 1 0 0 0,0 0-1 0 0,-1 0 1 0 0,1 0 0 0 0,-1-1 0 0 0,1 1-1 0 0,-1 0 1 0 0,1 0 0 0 0,-1 0-1 0 0,1 0 1 0 0,0 0 0 0 0,-1 0-1 0 0,1 0 1 0 0,-1 0 0 0 0,1 0 0 0 0,-1 0-1 0 0,1 1 1 0 0,0-1 0 0 0,-1 0-1 0 0,1 0 1 0 0,-1 0 0 0 0,1 1-1 0 0,-1-1 1 0 0,1 0 0 0 0,-1 1 0 0 0,1-1-1 0 0,-1 0 1 0 0,1 1 0 0 0,-1-1-1 0 0,0 1 1 0 0,1-1 0 0 0,-1 0-1 0 0,0 1 1 0 0,1-1 0 0 0,-1 1 0 0 0,0-1-1 0 0,1 1 1 0 0,-1-1 0 0 0,0 1-1 0 0,0 0 1 0 0,0-1 0 0 0,0 1-1 0 0,1-1 1 0 0,-1 1 0 0 0,0-1 0 0 0,0 1-1 0 0,0 0 1 0 0,0-1 0 0 0,0 1-1 0 0,0-1 1 0 0,-1 1 0 0 0,1 0 0 0 0,1 3-1 0 0,-1 1 0 0 0,0-1 1 0 0,0 0-1 0 0,0 0 1 0 0,-1 0-1 0 0,1 0 1 0 0,-3 8-1 0 0,-2-3 103 0 0,0 1 0 0 0,-1 0-1 0 0,1-1 1 0 0,-15 16 0 0 0,13-17 45 0 0,16-63 104 0 0,-8 54-248 0 0,-1 0 0 0 0,0 0 0 0 0,0 1 0 0 0,1-1 0 0 0,-1 0 0 0 0,0 0 1 0 0,0 0-1 0 0,0 0 0 0 0,0 1 0 0 0,0-1 0 0 0,0 0 0 0 0,0 0 0 0 0,0 0 0 0 0,0 0 0 0 0,0 1 0 0 0,-1-1 1 0 0,1 0-1 0 0,0 0 0 0 0,-1 0 0 0 0,1 1 0 0 0,0-1 0 0 0,-1 0 0 0 0,1 1 0 0 0,-2-2 0 0 0,-13 10-24 0 0,-20 37 54 0 0,31-40-37 0 0,-1 1 22 0 0,-1 0-1 0 0,0 0 1 0 0,0-1 0 0 0,0 1-1 0 0,-1-1 1 0 0,0-1-1 0 0,0 1 1 0 0,0-1 0 0 0,0-1-1 0 0,-1 1 1 0 0,0-1-1 0 0,1 0 1 0 0,-1-1 0 0 0,-13 3-1 0 0,27-6-6 0 0,1 1 0 0 0,0-1 0 0 0,0 0 0 0 0,0 0 0 0 0,0 0 0 0 0,-1-1 0 0 0,1-1-1 0 0,-1 1 1 0 0,1-1 0 0 0,8-5 0 0 0,-1-1 5 0 0,0-1 0 0 0,0-1 0 0 0,13-14 0 0 0,-19 18-14 0 0,1 0 1 0 0,0 0-1 0 0,0 1 0 0 0,0 0 0 0 0,0 1 0 0 0,1 0 0 0 0,0 1 1 0 0,0 0-1 0 0,0 0 0 0 0,12-2 0 0 0,-4 9 6 0 0,-13 0 0 0 0,1-1 0 0 0,-1 0 0 0 0,0 1 0 0 0,0 0 0 0 0,0 0 0 0 0,0 1 0 0 0,8 7 0 0 0,-10-7 2 0 0,0 0-1 0 0,0 1 1 0 0,0 0-1 0 0,0 0 1 0 0,-1 0-1 0 0,1 0 1 0 0,2 9-1 0 0,-5-14-1 0 0,4 19 48 0 0,1 15-25 0 0,-4-26 7 0 0</inkml:trace>
  <inkml:trace contextRef="#ctx0" brushRef="#br0" timeOffset="5">3776 673 4143 0 0,'-3'-7'1122'0'0,"0"0"0"0"0,0 0-1 0 0,0 0 1 0 0,1 0-1 0 0,0 0 1 0 0,1-1 0 0 0,-2-12-1 0 0,1-60 3517 0 0,0 7-2970 0 0,-8-109 23 0 0,10 157-1641 0 0,1 1 1 0 0,2-1-1 0 0,0 1 0 0 0,2 0 1 0 0,10-32-1 0 0,-14 53-51 0 0,13-27 3 0 0,-14 30-2 0 0,0-1 0 0 0,1 1-1 0 0,-1-1 1 0 0,1 0 0 0 0,-1 1-1 0 0,1-1 1 0 0,-1 1 0 0 0,1-1 0 0 0,-1 1-1 0 0,1-1 1 0 0,0 1 0 0 0,-1 0-1 0 0,1-1 1 0 0,0 1 0 0 0,-1 0-1 0 0,1-1 1 0 0,0 1 0 0 0,-1 0-1 0 0,1 0 1 0 0,0 0 0 0 0,-1 0-1 0 0,1-1 1 0 0,0 1 0 0 0,0 0 0 0 0,-1 0-1 0 0,1 0 1 0 0,0 1 0 0 0,0-1-1 0 0,-1 0 1 0 0,1 0 0 0 0,0 0-1 0 0,-1 0 1 0 0,1 1 0 0 0,0-1-1 0 0,-1 0 1 0 0,1 1 0 0 0,0-1-1 0 0,-1 0 1 0 0,1 1 0 0 0,0-1 0 0 0,0 2-1 0 0,-1 6-47 0 0,-1 0 43 0 0,0 0-1 0 0,0 1 1 0 0,-1-1-1 0 0,-1 0 1 0 0,1 0 0 0 0,-2-1-1 0 0,1 1 1 0 0,-1 0-1 0 0,0-1 1 0 0,0 0-1 0 0,-1 0 1 0 0,0 0 0 0 0,-5 6-1 0 0,-70 66 17 0 0,156-149 178 0 0,-58 56-188 0 0,-9 7 0 0 0,1-1 0 0 0,-1 1 0 0 0,1 1 0 0 0,1 0 1 0 0,-1 0-1 0 0,1 1 0 0 0,0 1 0 0 0,12-4 0 0 0,-21 7 304 0 0,8 10-237 0 0,30 27-4 0 0,-31-28 0 0 0,-6 2 5 0 0,7 26 22 0 0,3 1 214 0 0,-12-35-614 0 0,0 0-1 0 0,0 1 1 0 0,0-1-1 0 0,-1 0 1 0 0,1 1-1 0 0,0-1 1 0 0,-1 1-1 0 0,0-1 1 0 0,0 0-1 0 0,0 1 0 0 0,0 3 1 0 0</inkml:trace>
  <inkml:trace contextRef="#ctx0" brushRef="#br0" timeOffset="6">4743 696 5983 0 0,'-2'0'524'0'0,"0"0"-1"0"0,0 0 0 0 0,0 0 0 0 0,0 0 0 0 0,0-1 0 0 0,1 1 0 0 0,-1 0 1 0 0,0-1-1 0 0,0 0 0 0 0,0 1 0 0 0,1-1 0 0 0,-1 0 0 0 0,0 0 1 0 0,1 0-1 0 0,-1 0 0 0 0,1 0 0 0 0,-1 0 0 0 0,-1-3 0 0 0,1 2-167 0 0,1 0 0 0 0,0 0 0 0 0,-1 0 0 0 0,1 0 0 0 0,0 0 0 0 0,0-1 0 0 0,1 1 0 0 0,-1 0 0 0 0,1-1 0 0 0,-1 1 0 0 0,1-1 0 0 0,-1-4 0 0 0,2-7-110 0 0,0 0 0 0 0,1 1-1 0 0,0-1 1 0 0,6-18 0 0 0,-1 3 109 0 0,34-361-67 0 0,-36 320-272 0 0,-4 61-24 0 0,-2 5-4 0 0,1-1 0 0 0,0 1 0 0 0,1 0 1 0 0,-1 0-1 0 0,1-1 0 0 0,0 1 0 0 0,0 0 0 0 0,0 0 0 0 0,0 0 0 0 0,1 0 0 0 0,0 0 0 0 0,-1 0 0 0 0,5-5 1 0 0,-26 60-332 0 0,1-12 390 0 0,-1-1 0 0 0,-2-1 0 0 0,-1-1 0 0 0,-2-1-1 0 0,-2-1 1 0 0,-1-1 0 0 0,-1-1 0 0 0,-2-2 0 0 0,-34 26 0 0 0,61-53 156 0 0,7-7-77 0 0,17-14-37 0 0,29-24-99 0 0,34-32-6 0 0,-58 49 7 0 0,1 2-1 0 0,1 0 0 0 0,1 2 1 0 0,51-29-1 0 0,-77 48 30 0 0,-1 1-14 0 0,-1 1 0 0 0,1-1 0 0 0,0 1 0 0 0,-1-1 0 0 0,1 1 0 0 0,0-1 0 0 0,-1 1 1 0 0,1-1-1 0 0,0 1 0 0 0,0 0 0 0 0,-1-1 0 0 0,1 1 0 0 0,0 0 0 0 0,0 0 0 0 0,0 0 0 0 0,0-1 1 0 0,-1 1-1 0 0,1 0 0 0 0,0 0 0 0 0,0 0 0 0 0,0 0 0 0 0,1 1 0 0 0,4 10 59 0 0,16 32 7 0 0,-17-32 7 0 0,-5-2 1 0 0,-4 27 0 0 0,3-27 0 0 0,0-1 0 0 0,-1-1-256 0 0,0 3-54 0 0,0 0 1 0 0,0 1 0 0 0,1-1 0 0 0,0 0-1 0 0,1 1 1 0 0,2 15 0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01:17.49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152 1134 9671 0 0,'-5'-3'381'0'0,"0"-1"0"0"0,0 1-1 0 0,1-1 1 0 0,-1 0 0 0 0,1 0-1 0 0,0 0 1 0 0,0-1 0 0 0,1 1-1 0 0,-1-1 1 0 0,1 0-1 0 0,0 0 1 0 0,0-1 0 0 0,1 1-1 0 0,-1 0 1 0 0,1-1 0 0 0,0 0-1 0 0,1 1 1 0 0,0-1 0 0 0,-2-9-1 0 0,2-4 100 0 0,-1-1 0 0 0,2 1 0 0 0,1-1-1 0 0,4-24 1 0 0,11-376 1571 0 0,-15 244-1839 0 0,-1 165-201 0 0,-1-31 13 0 0,3 0 0 0 0,1 0 0 0 0,2 0 0 0 0,19-72-1 0 0,-24 113-26 0 0,0 0-1 0 0,0 0 0 0 0,0 0 1 0 0,1 0-1 0 0,-1 0 0 0 0,0 0 0 0 0,1 0 1 0 0,-1 0-1 0 0,0 1 0 0 0,1-1 0 0 0,-1 0 1 0 0,1 0-1 0 0,-1 0 0 0 0,1 1 0 0 0,0-1 1 0 0,-1 0-1 0 0,1 1 0 0 0,0-1 0 0 0,0 0 1 0 0,1 0-1 0 0,-2 11-251 0 0,-1 4 223 0 0,0 0 0 0 0,0-1 0 0 0,-1 1 0 0 0,-7 23 0 0 0,-5-6 38 0 0,0-1 0 0 0,-2 0 1 0 0,-1-1-1 0 0,-33 41 0 0 0,26-35 27 0 0,65-82-289 0 0,91-81 0 0 0,-125 122 256 0 0,32-15 0 0 0,-20 15 19 0 0,-15 4 386 0 0,5 11-246 0 0,26 24-6 0 0,-26-25-1 0 0,-8-4-129 0 0,-1-1 1 0 0,0 0-1 0 0,1 1 0 0 0,0-1 0 0 0,-1 0 0 0 0,1 1 0 0 0,1-1 1 0 0,-1 0-1 0 0,0 0 0 0 0,4 5 0 0 0,-1 1 25 0 0,0 1 97 0 0,-2 0-1 0 0,2 2-94 0 0,6 37 259 0 0,-7-14-239 0 0,-2-27-10 0 0,1 36-6667 0 0,-2-35-483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01:17.4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22 23 15199 0 0,'-2'-1'403'0'0,"5"-6"3230"0"0,-1 4-3354 0 0,-1 2-192 0 0,0 0 0 0 0,0 0 0 0 0,0 0 0 0 0,0 0 0 0 0,0 1 0 0 0,0-1 0 0 0,1 0 0 0 0,-1 0 0 0 0,0 1 0 0 0,0-1 0 0 0,1 0-1 0 0,-1 1 1 0 0,0-1 0 0 0,1 1 0 0 0,-1 0 0 0 0,0 0 0 0 0,1-1 0 0 0,-1 1 0 0 0,1 0 0 0 0,-1 0 0 0 0,0 0 0 0 0,1 0 0 0 0,-1 0 0 0 0,1 1 0 0 0,1-1 0 0 0,59 4 456 0 0,-50 4-449 0 0,39 29-75 0 0,-48-34-20 0 0,0 1-1 0 0,-1-1 0 0 0,1 1 1 0 0,-1 0-1 0 0,0-1 0 0 0,0 1 1 0 0,0 0-1 0 0,2 7 0 0 0,-4-11 2 0 0,1 2-13 0 0,-1 1-1 0 0,1 0 1 0 0,-1 0-1 0 0,0-1 1 0 0,0 1-1 0 0,0 0 1 0 0,0 0-1 0 0,-1 0 1 0 0,1-1-1 0 0,-1 1 1 0 0,1 0-1 0 0,-1 0 1 0 0,0-1-1 0 0,0 1 1 0 0,0-1-1 0 0,0 1 1 0 0,-1-1-1 0 0,1 1 0 0 0,-1-1 1 0 0,-3 4-1 0 0,-38 38-218 0 0,35-38 187 0 0,-110 85 50 0 0,103-80 133 0 0,14-10-108 0 0,0 0 0 0 0,1-1 0 0 0,-1 1 0 0 0,0 0 0 0 0,1 0-1 0 0,-1 0 1 0 0,1 0 0 0 0,-1 0 0 0 0,1 0 0 0 0,-1 0 0 0 0,1 0 0 0 0,0 0 0 0 0,-1 0 0 0 0,1 0 0 0 0,0 0 0 0 0,0 0 0 0 0,0 0 0 0 0,0 0 0 0 0,0 0 0 0 0,0 0 0 0 0,0 0 0 0 0,0 0-1 0 0,0 0 1 0 0,0 0 0 0 0,1 0 0 0 0,-1 0 0 0 0,0 0 0 0 0,1 0 0 0 0,-1 0 0 0 0,1 0 0 0 0,-1 0 0 0 0,1 0 0 0 0,-1 0 0 0 0,2 1 0 0 0,20 24 621 0 0,-21-25-797 0 0,5 8 283 0 0,6-8-57 0 0,45 1-41 0 0,-7-7-124 0 0,-41 3-22 0 0,0 0-22 0 0,26-6-107 0 0,-27 6-48 0 0,-1-1-11 0 0,65-27-4119 0 0</inkml:trace>
  <inkml:trace contextRef="#ctx0" brushRef="#br0" timeOffset="1">619 91 2759 0 0,'-10'-4'7337'0'0,"2"4"-7052"0"0,3 1 419 0 0,1 0 1 0 0,0 1-1 0 0,-1-1 1 0 0,1 1-1 0 0,0 0 1 0 0,0 0-1 0 0,0 0 1 0 0,0 1-1 0 0,0-1 0 0 0,1 1 1 0 0,-6 5-1 0 0,3-2-177 0 0,0 1 0 0 0,0 0-1 0 0,1 0 1 0 0,0 0-1 0 0,-5 12 1 0 0,1-1-126 0 0,1 1 1 0 0,2 1-1 0 0,-10 36 0 0 0,15-50-310 0 0,0 0 0 0 0,0 0 0 0 0,1 1-1 0 0,-1-1 1 0 0,1 0 0 0 0,1 1 0 0 0,-1-1-1 0 0,1 0 1 0 0,3 10 0 0 0,0 16 473 0 0,4-26-451 0 0,-4-2-111 0 0,0-1-1 0 0,1 0 0 0 0,-1 0 1 0 0,1 0-1 0 0,-1-1 0 0 0,1 1 1 0 0,5 1-1 0 0,-7-4-6 0 0,0 0 1 0 0,-1 1-1 0 0,1-1 0 0 0,0 0 1 0 0,0 0-1 0 0,-1-1 0 0 0,1 1 0 0 0,0-1 1 0 0,0 1-1 0 0,-1-1 0 0 0,1 0 0 0 0,2-1 1 0 0,-5 2 4 0 0,8-3-79 0 0,-3-2-2 0 0,-1 1 43 0 0,0-1 0 0 0,1 0 0 0 0,-2 0 0 0 0,1-1 0 0 0,0 1 0 0 0,-1-1 0 0 0,5-11 0 0 0,-7 15 15 0 0,0-1 0 0 0,-1 1 0 0 0,1-1-1 0 0,0 0 1 0 0,-1 1 0 0 0,1-1 0 0 0,-1 0 0 0 0,0 1 0 0 0,0-1 0 0 0,0 0 0 0 0,0 0 0 0 0,-1 1 0 0 0,1-1 0 0 0,-1 1 0 0 0,1-1 0 0 0,-1 0 0 0 0,0 1 0 0 0,0-1 0 0 0,0 1 0 0 0,-1-1-1 0 0,1 1 1 0 0,0 0 0 0 0,-1 0 0 0 0,0-1 0 0 0,1 1 0 0 0,-3-2 0 0 0,-1 0-48 0 0,0 1 1 0 0,0-1-1 0 0,-1 1 0 0 0,1 0 0 0 0,-1 0 0 0 0,1 1 1 0 0,-1 0-1 0 0,-8-3 0 0 0,-9-3-817 0 0,18 2-13 0 0</inkml:trace>
  <inkml:trace contextRef="#ctx0" brushRef="#br0" timeOffset="2">721 170 6247 0 0,'0'0'964'0'0,"2"8"872"0"0,5 24 586 0 0,-5-24 118 0 0,-1 1-168 0 0,-1 1-1748 0 0,-1-7-341 0 0,1 1-1 0 0,0-1 1 0 0,0 1 0 0 0,1-1-1 0 0,-1 1 1 0 0,1-1-1 0 0,0 1 1 0 0,0-1 0 0 0,0 0-1 0 0,0 0 1 0 0,2 4 0 0 0,11 30 761 0 0,-11-27-501 0 0,3-2-213 0 0,19 25-46 0 0,-19-24-24 0 0,4-4-56 0 0,28 16-20 0 0,-28-16 153 0 0,3-3-244 0 0,42 5-21 0 0,-33-8 3 0 0,18-14-59 0 0,-9-10-16 0 0,-29 23-1 0 0,0 0 0 0 0,-1 0 0 0 0,1-1 1 0 0,0 1-1 0 0,-1-1 0 0 0,0 1 0 0 0,0-1 0 0 0,0 1 0 0 0,0-1 0 0 0,0 0 0 0 0,0 1 0 0 0,-1-1 0 0 0,1 0 1 0 0,-1 0-1 0 0,0 1 0 0 0,0-1 0 0 0,0 0 0 0 0,0 0 0 0 0,-1-4 0 0 0,0 2-3 0 0,-1 0 0 0 0,0 1 1 0 0,0-1-1 0 0,0 1 0 0 0,-1-1 0 0 0,1 1 0 0 0,-1 0 0 0 0,0 0 0 0 0,0 0 0 0 0,-5-4 1 0 0,-9-8-20 0 0,0 2 0 0 0,-1 0 0 0 0,-36-21 0 0 0,42 27 15 0 0,3 2-82 0 0,1 1-1 0 0,-1 0 1 0 0,0 0 0 0 0,-1 1-1 0 0,1 0 1 0 0,-1 1-1 0 0,0 0 1 0 0,1 0 0 0 0,-17-1-1 0 0,25 4-170 0 0</inkml:trace>
  <inkml:trace contextRef="#ctx0" brushRef="#br0" timeOffset="3">1116 149 5063 0 0,'0'0'1859'0'0,"8"9"-350"0"0,24 28 69 0 0,-30-35-1395 0 0,0 0 0 0 0,0 0 0 0 0,0 0 0 0 0,0 0 0 0 0,0 0 0 0 0,-1 1 1 0 0,1-1-1 0 0,-1 1 0 0 0,1-1 0 0 0,-1 1 0 0 0,0-1 0 0 0,0 1 0 0 0,0 0 0 0 0,0 4 1 0 0,1 1 358 0 0,5 8 1150 0 0,0 8-442 0 0,-3-1 800 0 0,1 7-1147 0 0,-4-23-287 0 0,0 2-59 0 0,-1 69 324 0 0,-1-71-911 0 0</inkml:trace>
  <inkml:trace contextRef="#ctx0" brushRef="#br0" timeOffset="4">1413 165 8287 0 0,'0'0'382'0'0,"-1"-1"-8"0"0,-3-1-38 0 0,2 3 71 0 0,0-1 0 0 0,0 1-1 0 0,1-1 1 0 0,-1 1 0 0 0,0-1-1 0 0,0 1 1 0 0,0 0 0 0 0,1 0-1 0 0,-1 0 1 0 0,0 0 0 0 0,1 0-1 0 0,-1 0 1 0 0,1 1 0 0 0,0-1-1 0 0,-1 0 1 0 0,1 1 0 0 0,0-1-1 0 0,0 1 1 0 0,0-1 0 0 0,-2 3-1 0 0,-47 71 4014 0 0,-15 43-3313 0 0,63-113-1011 0 0,0 0-7 0 0,-5 16-2 0 0,5-16 389 0 0,13 0-418 0 0,32 13-60 0 0,-42-18-2 0 0,-1 1 1 0 0,1-1-1 0 0,0 0 1 0 0,0 1-1 0 0,0-1 1 0 0,0 0-1 0 0,-1 1 1 0 0,1-1-1 0 0,0 0 0 0 0,0 0 1 0 0,0 0-1 0 0,0 0 1 0 0,0 0-1 0 0,0 0 1 0 0,0 0-1 0 0,0 0 1 0 0,0 0-1 0 0,-1 0 1 0 0,2-1-1 0 0,29-6-89 0 0,-23 5 1 0 0,0-1-288 0 0,-1 1 327 0 0,7-3-827 0 0,-1 0-1 0 0,1 0 1 0 0,18-12-1 0 0,-9 2-6399 0 0</inkml:trace>
  <inkml:trace contextRef="#ctx0" brushRef="#br0" timeOffset="5">1860 104 4631 0 0,'-5'-7'459'0'0,"3"5"-80"0"0,1 0 1 0 0,-1 0-1 0 0,0 0 0 0 0,0 0 0 0 0,0 0 1 0 0,0 1-1 0 0,0-1 0 0 0,0 1 1 0 0,-1-1-1 0 0,1 1 0 0 0,0 0 0 0 0,-1 0 1 0 0,1 0-1 0 0,-1 0 0 0 0,1 1 0 0 0,-1-1 1 0 0,1 0-1 0 0,-1 1 0 0 0,0 0 1 0 0,-4 0-1 0 0,3 1 67 0 0,0-1 1 0 0,1 2-1 0 0,-1-1 0 0 0,1 0 1 0 0,0 1-1 0 0,-1-1 1 0 0,1 1-1 0 0,0 0 1 0 0,0 0-1 0 0,0 0 0 0 0,0 1 1 0 0,-5 4-1 0 0,-4 7 375 0 0,1 0-1 0 0,1 0 1 0 0,0 1 0 0 0,-12 24-1 0 0,21-36-873 0 0,-5 7 260 0 0,0 1 20 0 0,0 0 1 0 0,1 1 0 0 0,1-1 0 0 0,-5 18 0 0 0,5-20-125 0 0,2-5-46 0 0,1 0 0 0 0,0 0 0 0 0,-1 1 0 0 0,1-1 0 0 0,1 0 0 0 0,-1 0 0 0 0,0 0 0 0 0,1 9 0 0 0,-1-2 34 0 0,0 36 323 0 0,13 41 191 0 0,-10-79-491 0 0,3 0-9 0 0,13 31-30 0 0,-13-30-125 0 0,5-4-327 0 0,31 19 90 0 0,-31-18-58 0 0,-1-10-406 0 0,59-23-2495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01:17.50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289 6 11519 0 0,'-26'-3'791'0'0,"0"1"0"0"0,-1 2-1 0 0,0 0 1 0 0,1 2 0 0 0,0 1-1 0 0,-1 1 1 0 0,1 1 0 0 0,-38 12-1 0 0,59-15-836 0 0,-4 1-2838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01:17.5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3 606 5983 0 0,'0'-1'464'0'0,"-3"-2"-204"0"0,11-31 2504 0 0,1 1-758 0 0,1 1 0 0 0,23-50 0 0 0,39-59 617 0 0,-65 127-2469 0 0,-1 2-17 0 0,0 1 1 0 0,1 0-1 0 0,0 0 1 0 0,1 0-1 0 0,1 1 1 0 0,-1 0-1 0 0,2 0 1 0 0,-1 1-1 0 0,13-9 1 0 0,-18 15 1748 0 0,6 12-1576 0 0,28 27-113 0 0,-36-35-182 0 0,1 1 0 0 0,-1-1 0 0 0,0 1 0 0 0,0 0 0 0 0,0 0 1 0 0,0 0-1 0 0,-1 0 0 0 0,1 0 0 0 0,0 0 0 0 0,-1 1 0 0 0,1-1 0 0 0,-1 1 0 0 0,0-1 0 0 0,2 5 1 0 0,9 24 155 0 0,18 26-81 0 0,-3-2-24 0 0,12 27-278 0 0,-36-74 67 0 0,0 1-235 0 0,7 27-106 0 0,-8-28-24 0 0,-3-1-1142 0 0,1-5 1301 0 0,0-1 218 0 0,1 1 0 0 0,-1-1 1 0 0,0 1-1 0 0,0-1 0 0 0,-1 1 0 0 0,1-1 0 0 0,0 1 0 0 0,0-1 0 0 0,-1 1 0 0 0,1-1 0 0 0,-1 1 0 0 0,1-1 0 0 0,-1 0 0 0 0,0 1 0 0 0,1-1 0 0 0,-1 0 0 0 0,0 0 0 0 0,0 1 0 0 0,0-1 0 0 0,0 0 0 0 0,0 0 0 0 0,-1 1 0 0 0,-9 1-5758 0 0</inkml:trace>
  <inkml:trace contextRef="#ctx0" brushRef="#br0" timeOffset="1">153 379 7367 0 0,'-7'-3'118'0'0,"-15"-5"9204"0"0,32 7-8054 0 0,29-1-553 0 0,-29 2 189 0 0,3 0-541 0 0,51-1-235 0 0,-9-2-195 0 0,-44 2-360 0 0,-1-1-163 0 0,2-1 281 0 0,7-1-196 0 0,1 0-4464 0 0</inkml:trace>
  <inkml:trace contextRef="#ctx0" brushRef="#br0" timeOffset="2">791 189 5527 0 0,'0'0'4776'0'0,"1"12"-3236"0"0,-1-2-961 0 0,0 1-1 0 0,-1 0 0 0 0,0 0 1 0 0,-1-1-1 0 0,0 1 0 0 0,0-1 1 0 0,-1 0-1 0 0,-7 16 1 0 0,-133 239 4979 0 0,132-243-5546 0 0,9-17-221 0 0,41-29-12434 0 0</inkml:trace>
  <inkml:trace contextRef="#ctx0" brushRef="#br0" timeOffset="3">888 265 3679 0 0,'0'0'284'0'0,"2"-8"5826"0"0,-4 11-4310 0 0,-6 13-239 0 0,1-1 0 0 0,1 2 0 0 0,1-1 0 0 0,-4 17 1 0 0,-18 88 639 0 0,24-107-2106 0 0,-11 65 177 0 0,13-72-208 0 0,1-2-11 0 0,-3 18-30 0 0,27-88 48 0 0,-18 42-27 0 0,2 1-1 0 0,1 0 1 0 0,1 0 0 0 0,1 1-1 0 0,0 0 1 0 0,2 1 0 0 0,0 0-1 0 0,1 1 1 0 0,1 1 0 0 0,1 0-1 0 0,1 1 1 0 0,19-15 0 0 0,-23 25 9 0 0,14-4 11 0 0,-20 9 71 0 0,3 5-81 0 0,32 11-32 0 0,-41-14-21 0 0,-1 0 0 0 0,0 0 1 0 0,1 0-1 0 0,-1 0 0 0 0,0 0 0 0 0,0 1 1 0 0,1-1-1 0 0,-1 0 0 0 0,0 0 0 0 0,1 0 1 0 0,-1 1-1 0 0,0-1 0 0 0,0 0 0 0 0,0 0 1 0 0,1 1-1 0 0,-1-1 0 0 0,0 0 0 0 0,0 0 1 0 0,0 1-1 0 0,0-1 0 0 0,1 0 0 0 0,-1 1 1 0 0,0-1-1 0 0,0 0 0 0 0,0 1 0 0 0,0-1 1 0 0,0 0-1 0 0,0 0 0 0 0,0 1 0 0 0,0-1 0 0 0,0 0 1 0 0,0 1-1 0 0,0-1 0 0 0,0 0 0 0 0,0 1 1 0 0,0-1-1 0 0,0 0 0 0 0,0 1 0 0 0,-1-1 1 0 0,1 0-1 0 0,0 1 0 0 0,0-1 0 0 0,0 0 1 0 0,0 0-1 0 0,-1 1 0 0 0,1-1 0 0 0,0 0 1 0 0,0 0-1 0 0,-1 1 0 0 0,1-1 0 0 0,0 0 1 0 0,0 0-1 0 0,-1 0 0 0 0,1 1 0 0 0,0-1 1 0 0,0 0-1 0 0,-1 0 0 0 0,1 0 0 0 0,0 0 1 0 0,-1 0-1 0 0,0 0 0 0 0,-18 13 56 0 0,18-13-50 0 0,-232 145-862 0 0,231-143 453 0 0</inkml:trace>
  <inkml:trace contextRef="#ctx0" brushRef="#br0" timeOffset="4">1205 509 7831 0 0,'2'3'15073'0'0,"19"26"-15258"0"0,-14-21 345 0 0,-5 0-72 0 0,5 23 0 0 0,-5-23 3 0 0,-2 0 11 0 0,-1 1-60 0 0,0-1 0 0 0,0 0 0 0 0,0 0 0 0 0,-1 1 0 0 0,0-1 0 0 0,0 0 0 0 0,-1-1 0 0 0,0 1 0 0 0,-1 0 0 0 0,0-1 0 0 0,0 0 0 0 0,0 0 0 0 0,-1 0 0 0 0,-8 9 0 0 0,8-11 3 0 0,0 0 1 0 0,-1 0 0 0 0,0-1-1 0 0,1 0 1 0 0,-1 0 0 0 0,-1 0-1 0 0,-6 2 1 0 0,11-5-124 0 0,1 0 0 0 0,0 0 1 0 0,-1-1-1 0 0,1 1 0 0 0,-1-1 0 0 0,1 1 0 0 0,-1-1 1 0 0,0 0-1 0 0,1 0 0 0 0,-1 1 0 0 0,1-1 1 0 0,-1 0-1 0 0,1 0 0 0 0,-1-1 0 0 0,0 1 0 0 0,1 0 1 0 0,-1 0-1 0 0,1-1 0 0 0,-1 1 0 0 0,1-1 0 0 0,-1 1 1 0 0,1-1-1 0 0,-1 0 0 0 0,1 0 0 0 0,0 1 1 0 0,-1-1-1 0 0,1 0 0 0 0,0 0 0 0 0,0 0 0 0 0,0-1 1 0 0,0 1-1 0 0,0 0 0 0 0,0 0 0 0 0,0 0 1 0 0,0-1-1 0 0,0 1 0 0 0,-1-3 0 0 0,-2-6-7610 0 0</inkml:trace>
  <inkml:trace contextRef="#ctx0" brushRef="#br0" timeOffset="5">3106 14 15663 0 0,'0'0'3251'0'0,"5"8"-2404"0"0,25 39 631 0 0,3 20 75 0 0,45 130 1 0 0,-76-189-1466 0 0,0 1 0 0 0,-1-1 0 0 0,0 1 1 0 0,0-1-1 0 0,0 1 0 0 0,-1 0 0 0 0,-2 14 1 0 0,1-17 39 0 0,1-2-1 0 0,0-1 0 0 0,-1 0 0 0 0,1 1-1 0 0,-1-1 1 0 0,0 0 0 0 0,0 0-1 0 0,0 0 1 0 0,0 0 0 0 0,-3 5 0 0 0,-35 34 483 0 0,-26 1-2602 0 0,62-41 1610 0 0,-12 1-86 0 0,13-29-10637 0 0</inkml:trace>
  <inkml:trace contextRef="#ctx0" brushRef="#br0" timeOffset="6">4303 338 7367 0 0,'0'0'1120'0'0</inkml:trace>
  <inkml:trace contextRef="#ctx0" brushRef="#br0" timeOffset="7">4326 347 16127 0 0,'0'0'3990'0'0,"6"-4"-3494"0"0,22-12-31 0 0,-22 11-8 0 0,52 2 191 0 0,-47 2-491 0 0,2 0-18 0 0,52 1-26 0 0,-5 0-111 0 0,-48 1-117 0 0,1-2-56 0 0,1 1-18 0 0,9 0-227 0 0,1-1-5280 0 0</inkml:trace>
  <inkml:trace contextRef="#ctx0" brushRef="#br0" timeOffset="8">4511 203 14279 0 0,'-17'-1'1527'0'0,"8"2"-1426"0"0,7-1 290 0 0,-10 20 654 0 0,9-14-837 0 0,0 1 0 0 0,0-1 0 0 0,1 1 0 0 0,0 0 0 0 0,0 0 0 0 0,0-1 0 0 0,1 1 0 0 0,0 0 0 0 0,1 0 0 0 0,0 12 0 0 0,8 68 1347 0 0,-6-69-1415 0 0,0-3 84 0 0,6 30-43 0 0,8 24 139 0 0,-15-64-1661 0 0,-1 7-1176 0 0</inkml:trace>
  <inkml:trace contextRef="#ctx0" brushRef="#br0" timeOffset="9">4982 78 11519 0 0,'0'0'4504'0'0,"10"-4"-3721"0"0,31-11-23 0 0,-31 11-7 0 0,20 9 240 0 0,-28-4-947 0 0,0-1 0 0 0,1 1 0 0 0,-1-1 0 0 0,0 1 0 0 0,0-1 0 0 0,1 0 0 0 0,-1 1 0 0 0,0-1 0 0 0,0-1 0 0 0,1 1 0 0 0,-1 0 0 0 0,0 0 0 0 0,4-2 1 0 0,27 17 604 0 0,-24-9-556 0 0,2 4 15 0 0,4 26-142 0 0,-19-29-1 0 0,2-5 14 0 0,1 1 9 0 0,0 0 0 0 0,-1 0 0 0 0,0 0 0 0 0,0-1 0 0 0,1 1 0 0 0,-2 0 0 0 0,1-1 0 0 0,0 0 1 0 0,0 1-1 0 0,-1-1 0 0 0,1 0 0 0 0,-1 0 0 0 0,0-1 0 0 0,-3 3 0 0 0,-41 20-106 0 0,45-23 115 0 0,-101 42 945 0 0,100-42-784 0 0,2 2-66 0 0,-5 9-22 0 0,6-3 2 0 0,14 23-58 0 0,18 13-82 0 0,-6-9 2 0 0,-8-4 61 0 0,-18-30 9 0 0,1-1-1 0 0,0 0 1 0 0,-1 1 0 0 0,1-1-1 0 0,-1 1 1 0 0,0-1 0 0 0,1 0-1 0 0,-1 1 1 0 0,0-1 0 0 0,0 1 0 0 0,0-1-1 0 0,0 1 1 0 0,0-1 0 0 0,0 1-1 0 0,0-1 1 0 0,0 1 0 0 0,-1-1-1 0 0,1 1 1 0 0,-1-1 0 0 0,0 3 0 0 0,0-1 16 0 0,0 0 9 0 0,0 0-1 0 0,0 0 0 0 0,0 0 1 0 0,0-1-1 0 0,0 1 0 0 0,-1-1 1 0 0,1 1-1 0 0,-1-1 0 0 0,0 1 0 0 0,1-1 1 0 0,-1 0-1 0 0,0 0 0 0 0,0 0 1 0 0,-1 0-1 0 0,-3 3 0 0 0,-37 20 465 0 0,-7-8 287 0 0,21-15-1891 0 0,5-10-5185 0 0</inkml:trace>
  <inkml:trace contextRef="#ctx0" brushRef="#br0" timeOffset="10">5405 230 9671 0 0,'0'0'4560'0'0,"8"-4"-3630"0"0,26-13 4 0 0,-26 13 1434 0 0,0 1-1937 0 0,24-11-23 0 0,-24 11-55 0 0,-24-4-119 0 0,-2 5-50 0 0,-1 1 1 0 0,1 1 0 0 0,-1 0-1 0 0,1 2 1 0 0,0 0 0 0 0,0 1-1 0 0,0 0 1 0 0,0 2 0 0 0,-23 8-1 0 0,0 8 430 0 0,40-20-587 0 0,-1 0 1 0 0,1 0-1 0 0,0-1 0 0 0,0 1 0 0 0,-1 0 1 0 0,1 0-1 0 0,0 0 0 0 0,0 0 1 0 0,0 0-1 0 0,0 0 0 0 0,0 0 1 0 0,1 1-1 0 0,-1-1 0 0 0,0 0 1 0 0,1 1-1 0 0,-1-1 0 0 0,0 0 1 0 0,1 1-1 0 0,-1-1 0 0 0,1 0 1 0 0,0 1-1 0 0,0-1 0 0 0,-1 1 1 0 0,1-1-1 0 0,0 1 0 0 0,0-1 1 0 0,0 1-1 0 0,1-1 0 0 0,-1 0 1 0 0,0 1-1 0 0,1 1 0 0 0,18 33 70 0 0,14 7-37 0 0,5 2-49 0 0,-12-5 0 0 0,-9-3 31 0 0,-8-1-31 0 0,-9-35-12 0 0,1 3 7 0 0,-1 0 0 0 0,1-1 1 0 0,-1 1-1 0 0,0 0 1 0 0,0-1-1 0 0,0 1 1 0 0,0 0-1 0 0,-1-1 1 0 0,0 1-1 0 0,1 0 1 0 0,-1-1-1 0 0,-3 6 0 0 0,1-4 15 0 0,0-1 0 0 0,-1 0 0 0 0,1 0-1 0 0,-1 0 1 0 0,0 0 0 0 0,-1 0-1 0 0,1-1 1 0 0,-1 0 0 0 0,1 0-1 0 0,-1 0 1 0 0,0 0 0 0 0,0-1-1 0 0,0 0 1 0 0,0 0 0 0 0,-6 1-1 0 0,8-1-65 0 0,1-1-1 0 0,-1 0 0 0 0,0 0 0 0 0,1 0 0 0 0,-1 0 0 0 0,0-1 0 0 0,0 1 1 0 0,0-1-1 0 0,0 0 0 0 0,1 0 0 0 0,-1 0 0 0 0,0 0 0 0 0,0 0 0 0 0,0 0 1 0 0,0-1-1 0 0,0 1 0 0 0,1-1 0 0 0,-1 0 0 0 0,0 0 0 0 0,1 0 0 0 0,-1 0 1 0 0,0-1-1 0 0,1 1 0 0 0,0-1 0 0 0,-1 1 0 0 0,1-1 0 0 0,0 0 0 0 0,0 0 1 0 0,0 0-1 0 0,0 0 0 0 0,0 0 0 0 0,0 0 0 0 0,0-1 0 0 0,1 1 0 0 0,-1-1 1 0 0,1 1-1 0 0,-2-6 0 0 0,2 5-629 0 0,3-4-117 0 0,7-18-1228 0 0</inkml:trace>
  <inkml:trace contextRef="#ctx0" brushRef="#br0" timeOffset="11">5648 355 10591 0 0,'0'0'1315'0'0,"-1"4"-194"0"0,-4 9 331 0 0,4-9 70 0 0,0 2-46 0 0,-1 3-1134 0 0,0-1 0 0 0,1 0 0 0 0,1 1 1 0 0,-1-1-1 0 0,1 0 0 0 0,1 1 0 0 0,0-1 1 0 0,0 0-1 0 0,0 1 0 0 0,1-1 1 0 0,0 0-1 0 0,1 0 0 0 0,0 0 0 0 0,0-1 1 0 0,1 1-1 0 0,6 10 0 0 0,-7-12-22 0 0,5 0-136 0 0,23 17-65 0 0,-23-18-14 0 0,4-2-18 0 0,45 4-70 0 0,-8-14-28 0 0,-39 4-42 0 0,-7-2 0 0 0,10-19 42 0 0,-13 21 11 0 0,0 1 0 0 0,0 0 0 0 0,0 0 0 0 0,0 0 0 0 0,0 0 0 0 0,0 0 0 0 0,-1 0 0 0 0,1 0 0 0 0,-1 0 0 0 0,1 0 0 0 0,-1 0 0 0 0,-1-3 0 0 0,-2-2-7 0 0,0-1 1 0 0,-1 1-1 0 0,0-1 0 0 0,-1 2 0 0 0,1-1 0 0 0,-1 0 1 0 0,0 1-1 0 0,-1 0 0 0 0,0 1 0 0 0,-8-7 0 0 0,-3 0-36 0 0,-1 1-1 0 0,-37-16 1 0 0,29 19-509 0 0,17 7-2432 0 0</inkml:trace>
  <inkml:trace contextRef="#ctx0" brushRef="#br0" timeOffset="12">5893 408 6447 0 0,'0'0'927'0'0,"3"6"337"0"0,8 18 425 0 0,-8-18 82 0 0,-2 2 34 0 0,38 111 8014 0 0,-32-113-9491 0 0,19 17-52 0 0,-20-17 368 0 0,5-6-552 0 0,31 2-11 0 0,-23-5-14 0 0,20-18-70 0 0,-29 12-50 0 0,1 0-1 0 0,-2 0 1 0 0,1-1 0 0 0,9-13-1 0 0,-14 17-47 0 0,-5 4 89 0 0,0 0 0 0 0,0 0 0 0 0,1 1-1 0 0,-1-1 1 0 0,1 0 0 0 0,0 0 0 0 0,-1 0 0 0 0,1 1 0 0 0,0-1 0 0 0,0 0-1 0 0,0 1 1 0 0,1-2 0 0 0,1-2-18 0 0,-1 0-79 0 0,-2-1-10 0 0,0 1 81 0 0,-1 1-1 0 0,0-1 1 0 0,0 0-1 0 0,0 1 0 0 0,-1-1 1 0 0,1 1-1 0 0,-1 0 1 0 0,0-1-1 0 0,0 1 1 0 0,-1 0-1 0 0,1 0 1 0 0,-1 0-1 0 0,0 1 1 0 0,0-1-1 0 0,0 1 1 0 0,0-1-1 0 0,-1 1 1 0 0,1 0-1 0 0,-7-3 0 0 0,-3-2-112 0 0,-1 1 0 0 0,0 1 0 0 0,-1 0 0 0 0,0 1-1 0 0,0 1 1 0 0,0 0 0 0 0,0 1 0 0 0,0 1-1 0 0,-1 0 1 0 0,1 1 0 0 0,-1 1 0 0 0,1 0-1 0 0,-19 3 1 0 0,31-2-277 0 0</inkml:trace>
  <inkml:trace contextRef="#ctx0" brushRef="#br0" timeOffset="13">7621 530 15663 0 0,'0'0'4450'0'0,"10"-4"-3840"0"0,1-2-421 0 0,-8 4-95 0 0,1 0 0 0 0,0 0 1 0 0,0 0-1 0 0,1 0 0 0 0,-1 1 1 0 0,0 0-1 0 0,0 0 0 0 0,1 0 1 0 0,7 0-1 0 0,48-8 754 0 0,9 3-360 0 0,-2 1-164 0 0,-26 2-249 0 0,-31 2-10 0 0,3 0-45 0 0,39-6-185 0 0,-39 6-85 0 0,-2-1-19 0 0,1-1 156 0 0,28-3-1160 0 0</inkml:trace>
  <inkml:trace contextRef="#ctx0" brushRef="#br0" timeOffset="14">7842 383 14279 0 0,'0'0'655'0'0,"-2"0"-12"0"0,-8 3-302 0 0,7 1-72 0 0,1-1 0 0 0,0 0 0 0 0,-1 0 0 0 0,1 1 0 0 0,1-1 0 0 0,-1 1 1 0 0,0 0-1 0 0,1 0 0 0 0,0-1 0 0 0,-1 8 0 0 0,0-3 18 0 0,0 1 0 0 0,0-1 0 0 0,1 0 0 0 0,1 1 0 0 0,0-1 0 0 0,0 1 0 0 0,0-1 0 0 0,3 15 0 0 0,-2-16-206 0 0,1 15 233 0 0,2 2-209 0 0,2-6 52 0 0,17 43-49 0 0,-20-55-216 0 0</inkml:trace>
  <inkml:trace contextRef="#ctx0" brushRef="#br0" timeOffset="15">8256 394 8751 0 0,'0'0'4074'0'0,"1"-5"-2958"0"0,7-16 3738 0 0,0 18-4278 0 0,26-9-28 0 0,-26 9 555 0 0,-2 10-951 0 0,19 22-7 0 0,-24-27-126 0 0,0 1 1 0 0,0-1-1 0 0,0 0 0 0 0,-1 1 0 0 0,1-1 1 0 0,-1 1-1 0 0,1-1 0 0 0,-1 1 0 0 0,0-1 1 0 0,0 1-1 0 0,0-1 0 0 0,0 1 0 0 0,-1-1 1 0 0,1 1-1 0 0,0-1 0 0 0,-1 0 0 0 0,0 1 1 0 0,0-1-1 0 0,0 0 0 0 0,0 1 0 0 0,0-1 1 0 0,-1 3-1 0 0,-2 3-6 0 0,0 0 1 0 0,0 1-1 0 0,-1-2 1 0 0,0 1-1 0 0,0 0 0 0 0,-1-1 1 0 0,1 0-1 0 0,-2 0 1 0 0,-10 9-1 0 0,-30 36 242 0 0,35-37-205 0 0,11-14-26 0 0,0 0 0 0 0,0 0 1 0 0,0 0-1 0 0,1 0 0 0 0,-1 1 0 0 0,0-1 1 0 0,1 0-1 0 0,-1 0 0 0 0,1 0 0 0 0,0 1 1 0 0,-1-1-1 0 0,1 0 0 0 0,0 0 1 0 0,0 1-1 0 0,0-1 0 0 0,0 0 0 0 0,0 1 1 0 0,0-1-1 0 0,0 0 0 0 0,0 1 0 0 0,0-1 1 0 0,1 0-1 0 0,-1 2 0 0 0,18 22 88 0 0,-14-19 71 0 0,8-2-118 0 0,0 2-44 0 0,-7-4-9 0 0,0 1 1 0 0,0-1-1 0 0,1 0 0 0 0,-1-1 0 0 0,0 1 0 0 0,1-1 0 0 0,-1 0 1 0 0,9 0-1 0 0,32 5 65 0 0,-24-5-10 0 0,20-3-43 0 0,-22-2 6 0 0,20-12-84 0 0,-30 12-46 0 0,-5-1-11 0 0,0 1 23 0 0,2-2-350 0 0,-1 0 1 0 0,1-1-1 0 0,-1 0 1 0 0,-1 0-1 0 0,1 0 1 0 0,6-13 0 0 0,7-14-6845 0 0</inkml:trace>
  <inkml:trace contextRef="#ctx0" brushRef="#br0" timeOffset="16">8621 376 5983 0 0,'0'0'11576'0'0,"8"-3"-10212"0"0,23-12-520 0 0,-24 11 347 0 0,4 4-694 0 0,50-4-6 0 0,-19 5-462 0 0,-31-1 168 0 0,-10 7 10 0 0,-1 1-83 0 0,0 1-1 0 0,0 0 1 0 0,-1 0 0 0 0,0 0-1 0 0,0-1 1 0 0,-1 1-1 0 0,0 0 1 0 0,-1-1 0 0 0,-3 9-1 0 0,-33 132 445 0 0,30-116-501 0 0,-6 10-60 0 0,11-38-21 0 0,2-2-87 0 0,-1 1-27 0 0,-27 30-968 0 0,26-31-781 0 0</inkml:trace>
  <inkml:trace contextRef="#ctx0" brushRef="#br0" timeOffset="17">8538 534 12439 0 0,'0'0'958'0'0,"-2"-3"-625"0"0,-6-12 5831 0 0,15 10-5381 0 0,20-13-30 0 0,-20 14-87 0 0,30 1-216 0 0,17 0-214 0 0,2 4-108 0 0,13 1-103 0 0,11-1-228 0 0,-19-2-728 0 0,-46 1 540 0 0,8-2-25 0 0,12-2-5297 0 0,8-3 4367 0 0,-32 6 7402 0 0,-11 3-5854 0 0,-1 0-1 0 0,1 0 1 0 0,-1 1-1 0 0,1-1 1 0 0,-1 0-1 0 0,0 0 1 0 0,0 0-1 0 0,0 0 1 0 0,0 0-1 0 0,-3 3 0 0 0,-14 33 920 0 0,15-26-935 0 0,1 0-1 0 0,0 0 0 0 0,1 1 1 0 0,0-1-1 0 0,1 1 0 0 0,0-1 1 0 0,1 0-1 0 0,1 1 0 0 0,0-1 1 0 0,5 16-1 0 0,-5-21 60 0 0,4 1-43 0 0,19 23-18 0 0,-19-23-7 0 0,3-3-13 0 0,24 13-49 0 0,-25-13 70 0 0,5-4-112 0 0,46-2-58 0 0,3-21-99 0 0,-58 17 16 0 0,-2 2 36 0 0,1-1-1 0 0,-1 1 0 0 0,0 0 1 0 0,0-1-1 0 0,0 1 1 0 0,-1-1-1 0 0,1 0 0 0 0,-1 0 1 0 0,0 1-1 0 0,0-1 1 0 0,0 0-1 0 0,0 0 0 0 0,-1 0 1 0 0,1 0-1 0 0,-1 0 1 0 0,0 0-1 0 0,-1 0 1 0 0,1 0-1 0 0,-1 0 0 0 0,1 0 1 0 0,-1 0-1 0 0,0 0 1 0 0,-1 0-1 0 0,-2-6 0 0 0,-5-4-99 0 0,-1 2 0 0 0,0-1-1 0 0,0 1 1 0 0,-2 1 0 0 0,1-1-1 0 0,-1 2 1 0 0,-1 0 0 0 0,0 1-1 0 0,0 0 1 0 0,-1 0 0 0 0,0 2-1 0 0,-1 0 1 0 0,1 0-1 0 0,-17-4 1 0 0,28 10-188 0 0</inkml:trace>
  <inkml:trace contextRef="#ctx0" brushRef="#br0" timeOffset="18">9610 289 15199 0 0,'0'0'1172'0'0,"-2"3"-669"0"0,-10 24 430 0 0,2 1-1 0 0,1 1 1 0 0,1-1-1 0 0,-7 51 1 0 0,4-25-431 0 0,4-18-415 0 0,-4 16-10 0 0,11-50-1013 0 0,-3 7-1114 0 0</inkml:trace>
  <inkml:trace contextRef="#ctx0" brushRef="#br0" timeOffset="19">9799 343 2303 0 0,'0'0'2358'0'0,"6"-4"-1180"0"0,23-18 5280 0 0,-33 26-5732 0 0,0 1 1 0 0,-1-1-1 0 0,0 0 1 0 0,0 0-1 0 0,0-1 1 0 0,-9 6-1 0 0,13-9-606 0 0,-35 27 1616 0 0,-108 85 1744 0 0,126-89-3037 0 0,15-18-357 0 0,0 0 171 0 0,2 0-26 0 0,-7 21 672 0 0,16-20-790 0 0,-3-1-97 0 0,1-1-1 0 0,0 0 1 0 0,0-1-1 0 0,1 1 1 0 0,6 2-1 0 0,46 6-13 0 0,-9-10-153 0 0,-38-4 119 0 0,-2 2-101 0 0,0-2-158 0 0,31-5-70 0 0,-31 5-14 0 0,0-2-73 0 0,31-10-303 0 0,-31 10-130 0 0</inkml:trace>
  <inkml:trace contextRef="#ctx0" brushRef="#br0" timeOffset="20">10211 268 12439 0 0,'0'0'1126'0'0,"-4"0"-929"0"0,-8-2 22 0 0,9 1 801 0 0,-41 22 4097 0 0,35-13-4828 0 0,1 0 0 0 0,0 0 1 0 0,0 1-1 0 0,1 0 0 0 0,0 0 0 0 0,1 1 0 0 0,0 0 1 0 0,0 0-1 0 0,1 1 0 0 0,0-1 0 0 0,1 1 1 0 0,-3 12-1 0 0,3-9-96 0 0,0-3-30 0 0,1 0 0 0 0,0 0 0 0 0,1 0 0 0 0,-1 15 0 0 0,2-18-135 0 0,0 4 67 0 0,0 1 0 0 0,0-1 0 0 0,1 1 1 0 0,1-1-1 0 0,0 1 0 0 0,1-1 0 0 0,5 24 0 0 0,-3-32-109 0 0,-3-2-11 0 0,0 0 0 0 0,1 0 0 0 0,-1 0-1 0 0,0 0 1 0 0,0 0 0 0 0,0 0 0 0 0,0 0 0 0 0,-1 0 0 0 0,1 0 0 0 0,0 0 0 0 0,-1 0 0 0 0,1 4 0 0 0,6-1-160 0 0,23 17-139 0 0,-23-17-58 0 0,4-4-1512 0 0,29 1-54 0 0,-29-1-5527 0 0</inkml:trace>
  <inkml:trace contextRef="#ctx0" brushRef="#br0" timeOffset="21">10441 656 7551 0 0,'0'0'816'0'0</inkml:trace>
  <inkml:trace contextRef="#ctx0" brushRef="#br0" timeOffset="22">10435 678 11975 0 0,'0'0'2643'0'0,"1"-5"-1908"0"0,6-26 397 0 0,2 0 1 0 0,2 1 0 0 0,1 0 0 0 0,29-52-1 0 0,-26 50-1255 0 0,12-24 337 0 0,-25 53-70 0 0,2-3 114 0 0,0-1-1 0 0,0 0 1 0 0,-1 0 0 0 0,0 0 0 0 0,0 0-1 0 0,1-8 1 0 0,-4 15-251 0 0,0 1 0 0 0,0 0 0 0 0,0 0 0 0 0,0 0 0 0 0,0 0 0 0 0,0-1 0 0 0,0 1 0 0 0,1 0 0 0 0,-1 0 0 0 0,0 0 0 0 0,0-1 0 0 0,1 1 0 0 0,-1 0 0 0 0,0 0 0 0 0,1 0 0 0 0,-1-1 0 0 0,1 1 0 0 0,-1 0 0 0 0,1-1 0 0 0,-1 1 0 0 0,1-1 0 0 0,0 1 0 0 0,0 0 0 0 0,0 0 2 0 0,1 0 1 0 0,-1 1-1 0 0,0-1 1 0 0,0 0-1 0 0,0 0 0 0 0,0 1 1 0 0,0-1-1 0 0,0 1 1 0 0,-1-1-1 0 0,1 1 1 0 0,0-1-1 0 0,-1 1 0 0 0,1 0 1 0 0,-1-1-1 0 0,0 1 1 0 0,1 2-1 0 0,12 83 207 0 0,-9-50-189 0 0,3 5 15 0 0,-1 22-34 0 0,-8-55-16 0 0,2-2-48 0 0,-3 22-1783 0 0</inkml:trace>
  <inkml:trace contextRef="#ctx0" brushRef="#br0" timeOffset="23">10485 487 13359 0 0,'0'0'5815'0'0,"10"-1"-5184"0"0,2-1-423 0 0,41-1 964 0 0,0 4-1074 0 0,-40 0-30 0 0,1-2-81 0 0,3 2-116 0 0,49-4-2331 0 0,-5-5-4346 0 0</inkml:trace>
  <inkml:trace contextRef="#ctx0" brushRef="#br0" timeOffset="24">11155 301 10135 0 0,'0'0'778'0'0,"-3"3"-302"0"0,-14 13 1831 0 0,1 1 0 0 0,-22 32 0 0 0,-22 49 840 0 0,-32 102-1557 0 0,90-193-1551 0 0,-4 8 241 0 0,1-6-1455 0 0,6-2-4529 0 0</inkml:trace>
  <inkml:trace contextRef="#ctx0" brushRef="#br0" timeOffset="25">11379 353 10135 0 0,'0'0'778'0'0,"-3"3"-297"0"0,-9 8 632 0 0,9-8 331 0 0,-2 3 70 0 0,-29 37 1577 0 0,-42 72 1 0 0,2 26-2172 0 0,71-136-1108 0 0</inkml:trace>
  <inkml:trace contextRef="#ctx0" brushRef="#br0" timeOffset="26">11414 350 15199 0 0,'0'0'5431'0'0,"9"-3"-4798"0"0,0 0-444 0 0,-6 1-34 0 0,1 1 0 0 0,-1 0 0 0 0,0 0-1 0 0,0 0 1 0 0,1 0 0 0 0,-1 1 0 0 0,0-1 0 0 0,7 1 0 0 0,-7 0-139 0 0,1 0 0 0 0,-1 0 0 0 0,0 1 0 0 0,1 0 0 0 0,-1-1 1 0 0,0 1-1 0 0,0 1 0 0 0,0-1 0 0 0,0 0 0 0 0,4 3 0 0 0,2 0 15 0 0,1-1 6 0 0</inkml:trace>
  <inkml:trace contextRef="#ctx0" brushRef="#br0" timeOffset="27">11270 514 15199 0 0,'0'0'4336'0'0,"12"3"-3429"0"0,2 2-646 0 0,46 8 1307 0 0,15-3-609 0 0,-23-5-799 0 0,-39-3-48 0 0,-11-3-111 0 0,0 1 0 0 0,0-1 1 0 0,0 1-1 0 0,0 0 0 0 0,0-1 1 0 0,0 1-1 0 0,0 0 0 0 0,0 1 0 0 0,0-1 1 0 0,0 0-1 0 0,0 0 0 0 0,0 1 1 0 0,0-1-1 0 0,2 2 0 0 0,23 3-1905 0 0</inkml:trace>
  <inkml:trace contextRef="#ctx0" brushRef="#br0" timeOffset="28">10539 459 16583 0 0,'0'0'1506'0'0,"-3"0"-1241"0"0,-14 0 3851 0 0,19 6-7440 0 0,8 19 3331 0 0,-8-19 209 0 0,4 1-82 0 0,16 21 1 0 0,-16-21 122 0 0,-2 1-129 0 0,-4-7-140 0 0,3 3 79 0 0,0-1 1 0 0,-1 1-1 0 0,0 0 1 0 0,0 0 0 0 0,0 0-1 0 0,0 0 1 0 0,-1 0-1 0 0,0 0 1 0 0,1 0-1 0 0,-2 1 1 0 0,1-1-1 0 0,0 0 1 0 0,-1 1 0 0 0,0-1-1 0 0,0 0 1 0 0,-1 6-1 0 0,-1-5-9 0 0,0 0 1 0 0,0 0-1 0 0,-1 0 0 0 0,0-1 0 0 0,0 1 1 0 0,-1-1-1 0 0,1 0 0 0 0,-1 0 0 0 0,0 0 0 0 0,0 0 1 0 0,0-1-1 0 0,0 0 0 0 0,-1 1 0 0 0,1-2 1 0 0,-9 5-1 0 0,9-5-801 0 0,0-1 1 0 0,-1 0 0 0 0,1 1 0 0 0,0-2-1 0 0,0 1 1 0 0,-1 0 0 0 0,1-1-1 0 0,-8 0 1 0 0,-7-2-5893 0 0</inkml:trace>
  <inkml:trace contextRef="#ctx0" brushRef="#br0" timeOffset="29">13414 376 10135 0 0,'0'0'4314'0'0,"8"-2"-3126"0"0,24-9 124 0 0,-24 9 52 0 0,1 0 10 0 0,28-4-158 0 0,-27 4-672 0 0,54 3-82 0 0,-29 2-594 0 0,-27-2-119 0 0</inkml:trace>
  <inkml:trace contextRef="#ctx0" brushRef="#br0" timeOffset="30">13766 348 14743 0 0,'0'0'3879'0'0,"7"6"-2620"0"0,20 16-83 0 0,-16-9-395 0 0,-6-5-574 0 0,-3-5-118 0 0,0 0 1 0 0,0 0-1 0 0,-1 0 1 0 0,1 0-1 0 0,-1 1 1 0 0,0-1 0 0 0,0 0-1 0 0,0 1 1 0 0,0-1-1 0 0,0 6 1 0 0,3 2 94 0 0,-2-6-83 0 0,-1 1 0 0 0,1-1-1 0 0,-1 0 1 0 0,0 1-1 0 0,-1-1 1 0 0,1 1 0 0 0,-1 7-1 0 0,2 1 35 0 0,-1-7-41 0 0,0 0 1 0 0,-1 0-1 0 0,1 0 1 0 0,-2 0-1 0 0,1 0 1 0 0,-2 10-1 0 0,1-3 34 0 0,-7 43 419 0 0,7-44-459 0 0,1-7-27 0 0,-1 0 1 0 0,0 0-1 0 0,0 0 0 0 0,-1-1 0 0 0,0 1 1 0 0,-4 10-1 0 0,4-7-7 0 0,-1 0 49 0 0,1 1 0 0 0,-2-1 1 0 0,1 0-1 0 0,-1 0 1 0 0,0 0-1 0 0,-1-1 0 0 0,0 1 1 0 0,-7 8-1 0 0,-15 12 97 0 0,-5-4-160 0 0,30-24-38 0 0,-3 3-291 0 0,0-1 0 0 0,0 0 0 0 0,0-1 0 0 0,-1 1 0 0 0,1-1 0 0 0,-1 0 0 0 0,1 0 0 0 0,-1-1 0 0 0,0 1 0 0 0,-11 0 0 0 0,-9-1-8414 0 0</inkml:trace>
  <inkml:trace contextRef="#ctx0" brushRef="#br0" timeOffset="31">1583 188 1839 0 0,'0'-17'-285'0'0,"-6"-2"6707"0"0,6 19-6236 0 0,0 0 1 0 0,0 0-1 0 0,0-1 1 0 0,-1 1 0 0 0,1 0-1 0 0,0 0 1 0 0,0-1 0 0 0,0 1-1 0 0,-1 0 1 0 0,1 0 0 0 0,0 0-1 0 0,-1 0 1 0 0,1-1-1 0 0,0 1 1 0 0,0 0 0 0 0,-1 0-1 0 0,1 0 1 0 0,0 0 0 0 0,-1 0-1 0 0,1 0 1 0 0,0 0-1 0 0,-1 0 1 0 0,1 0 0 0 0,0 0-1 0 0,-1 0 1 0 0,1 0 0 0 0,0 0-1 0 0,0 0 1 0 0,-1 0 0 0 0,1 0-1 0 0,0 0 1 0 0,-1 0-1 0 0,1 0 1 0 0,-16 16 1938 0 0,8-4-1345 0 0,1 0-1 0 0,0 0 1 0 0,1 1 0 0 0,-8 23 0 0 0,5-2 74 0 0,-11 68 1 0 0,19-94-799 0 0,0 0-1 0 0,1-1 1 0 0,0 1 0 0 0,0 0 0 0 0,3 12-1 0 0,0 17 180 0 0,-3-34-227 0 0,1-1 0 0 0,-1 1 0 0 0,0 0 0 0 0,1-1 0 0 0,0 1 0 0 0,0-1 0 0 0,0 1 0 0 0,0-1 0 0 0,0 1 0 0 0,0-1 0 0 0,3 4 0 0 0,0 0 3 0 0,7 9 42 0 0,-6-11-45 0 0,-1-1 0 0 0,1 0 0 0 0,0 0 0 0 0,0-1 0 0 0,0 1 0 0 0,0-1 0 0 0,7 2 0 0 0,-7-3-3 0 0,0 0 1 0 0,1-1-1 0 0,-1 0 0 0 0,0 0 1 0 0,0 0-1 0 0,0 0 0 0 0,0-1 1 0 0,0 0-1 0 0,8-3 0 0 0,-5 1 1 0 0,-1 0 0 0 0,-1 0-1 0 0,1-1 1 0 0,0 0-1 0 0,-1-1 1 0 0,0 1-1 0 0,0-1 1 0 0,0 0-1 0 0,-1 0 1 0 0,1-1-1 0 0,-1 0 1 0 0,-1 0-1 0 0,6-9 1 0 0,0-1 9 0 0,0-1 0 0 0,-2-1 1 0 0,12-32-1 0 0,-16 39-20 0 0,-1-1-1 0 0,0 0 1 0 0,-1 1 0 0 0,-1-1-1 0 0,1 0 1 0 0,-2 0 0 0 0,0 0-1 0 0,0 0 1 0 0,-1 1 0 0 0,-1-1-1 0 0,-3-13 1 0 0,4 21-1 0 0,0-1 0 0 0,0 0-1 0 0,-1 1 1 0 0,0 0 0 0 0,0-1 0 0 0,0 1 0 0 0,-1 0 0 0 0,1 0 0 0 0,-1 0-1 0 0,0 0 1 0 0,0 1 0 0 0,0-1 0 0 0,0 1 0 0 0,-1 0 0 0 0,0 0 0 0 0,1 0-1 0 0,-1 0 1 0 0,0 0 0 0 0,0 1 0 0 0,-1 0 0 0 0,1 0 0 0 0,0 0 0 0 0,-1 0-1 0 0,1 1 1 0 0,-1 0 0 0 0,0 0 0 0 0,1 0 0 0 0,-1 0 0 0 0,0 1 0 0 0,-6 0-1 0 0,-5 2-788 0 0,7 2-5073 0 0</inkml:trace>
  <inkml:trace contextRef="#ctx0" brushRef="#br0" timeOffset="32">1982 440 2303 0 0,'0'0'17776'0'0,"2"-10"-18800"0"0</inkml:trace>
  <inkml:trace contextRef="#ctx0" brushRef="#br0" timeOffset="33">2236 119 7831 0 0,'0'-1'753'0'0,"1"-17"6894"0"0,31 11-6563 0 0,-24 5 375 0 0,3 1-1138 0 0,32-3-273 0 0,-32 3-124 0 0,-8 0-1886 0 0,-3 1 1942 0 0,0-1 0 0 0,1 1 0 0 0,-1 0 0 0 0,0 0 0 0 0,0 0 0 0 0,1-1 0 0 0,-1 1 0 0 0,0 0 0 0 0,1-1 0 0 0,-1 1 0 0 0,0 0 0 0 0,0-1 0 0 0,0 1 0 0 0,1 0 0 0 0,-1-1 0 0 0,0 1 0 0 0,0 0 0 0 0,0-1 0 0 0,0 1 0 0 0,0 0 0 0 0,0-1 0 0 0,0 1 0 0 0,0 0 0 0 0,0-1 0 0 0,0 1 0 0 0,0-1 0 0 0,0 1 0 0 0,0 0 0 0 0,0-1 0 0 0,0 1 0 0 0,0 0 0 0 0,0-1 0 0 0,0 1 0 0 0,0-1 0 0 0,0 1 0 0 0,-1 0 0 0 0,1-1 0 0 0,0 1 0 0 0,0 0 1 0 0,0 0-1 0 0,-1-1 0 0 0,1 1 0 0 0,0 0 0 0 0,0-1 0 0 0,-1 1 0 0 0,1 0 0 0 0,0 0 0 0 0,-1 0 0 0 0,1-1 0 0 0,0 1 0 0 0,-1 0 0 0 0,1 0 0 0 0,0 0 0 0 0,-1 0 0 0 0,1 0 0 0 0,-1-1 0 0 0,1 1 0 0 0,0 0 0 0 0,-1 0 0 0 0,1 0 0 0 0,0 0 0 0 0,-1 0 0 0 0,-12-2 434 0 0,0-1-1 0 0,0 2 1 0 0,0 0-1 0 0,0 0 1 0 0,-21 2 0 0 0,30 0-261 0 0,0-1 0 0 0,0 1 0 0 0,0 0 1 0 0,0 0-1 0 0,0 0 0 0 0,0 1 0 0 0,1-1 1 0 0,-1 1-1 0 0,0 0 0 0 0,1 0 1 0 0,0 0-1 0 0,-1 0 0 0 0,1 1 0 0 0,0-1 1 0 0,0 1-1 0 0,0 0 0 0 0,1 0 0 0 0,-1 0 1 0 0,1 0-1 0 0,-1 0 0 0 0,1 1 0 0 0,0-1 1 0 0,0 1-1 0 0,-2 5 0 0 0,1 0-100 0 0,1-4-5 0 0,0-1 1 0 0,1 1-1 0 0,0 0 1 0 0,0 0-1 0 0,0 0 0 0 0,-1 9 1 0 0,3 7 73 0 0,1 0 0 0 0,7 36-1 0 0,-9-52-103 0 0,1 0-1 0 0,0 0 0 0 0,1 0 0 0 0,-1 0 1 0 0,1 0-1 0 0,0 0 0 0 0,0 0 0 0 0,5 7 0 0 0,-1 0 14 0 0,-1-1 58 0 0,-1-1-1 0 0,14 26 9 0 0,-14-27 41 0 0,-1-1 19 0 0,27 73 851 0 0,-28-73-543 0 0,-4-4-387 0 0,1-3-78 0 0,1 0 0 0 0,-1 0 0 0 0,0 0 0 0 0,0 0 1 0 0,0-1-1 0 0,0 1 0 0 0,1 0 0 0 0,-1 0 0 0 0,0 0 0 0 0,0-1 1 0 0,0 1-1 0 0,0-1 0 0 0,-1 1 0 0 0,1 0 0 0 0,0-1 0 0 0,0 0 1 0 0,0 1-1 0 0,0-1 0 0 0,-1 0 0 0 0,1 0 0 0 0,0 1 0 0 0,0-1 0 0 0,0 0 1 0 0,-1 0-1 0 0,1 0 0 0 0,0-1 0 0 0,0 1 0 0 0,0 0 0 0 0,-1 0 1 0 0,1-1-1 0 0,0 1 0 0 0,0 0 0 0 0,0-1 0 0 0,0 1 0 0 0,0-1 1 0 0,0 0-1 0 0,0 1 0 0 0,0-1 0 0 0,0 0 0 0 0,0 0 0 0 0,0 0 1 0 0,0 1-1 0 0,0-1 0 0 0,-1-1 0 0 0,0 0-45 0 0,-5-2-370 0 0,1 0-1 0 0,-1 0 1 0 0,1-1-1 0 0,-1 0 1 0 0,1 0-1 0 0,1 0 1 0 0,-7-8 0 0 0</inkml:trace>
  <inkml:trace contextRef="#ctx0" brushRef="#br0" timeOffset="34">2427 599 3679 0 0,'-2'-2'-244'0'0,"-14"-25"18421"0"0,17 27-17939 0 0,40-7-162 0 0,-31 6 181 0 0,30 35-65 0 0,-32-27-96 0 0,-3 21 84 0 0,-3-22-134 0 0,0 0 0 0 0,-1-1 0 0 0,0 1 0 0 0,0 0 0 0 0,-1-1 0 0 0,1 12-1 0 0,-3-5 9 0 0,1-1-1 0 0,-2 1 0 0 0,1-1 1 0 0,-1 0-1 0 0,-1 1 0 0 0,-10 19 1 0 0,13-27-66 0 0,-1-1 0 0 0,1 0 0 0 0,-1 1 0 0 0,0-1 0 0 0,0 0 0 0 0,0 0 0 0 0,0-1 0 0 0,-1 1 0 0 0,1 0 0 0 0,-1-1 0 0 0,0 1 0 0 0,1-1 0 0 0,-1 0 0 0 0,0 0 0 0 0,0 0 1 0 0,-1 0-1 0 0,1-1 0 0 0,0 1 0 0 0,-1-1 0 0 0,1 0 0 0 0,0 0 0 0 0,-1 0 0 0 0,0 0 0 0 0,1 0 0 0 0,-1-1 0 0 0,1 0 0 0 0,-1 0 0 0 0,-6 0 0 0 0,-6-8-828 0 0,10 2 88 0 0</inkml:trace>
  <inkml:trace contextRef="#ctx0" brushRef="#br0" timeOffset="35">2752 19 4263 0 0,'0'0'332'0'0,"20"-19"2400"0"0,-32 43 8828 0 0,0 6-9909 0 0,-17 60 1 0 0,18-35-1063 0 0,10-45-546 0 0,-3 11 77 0 0,2 0 0 0 0,0 0-1 0 0,1 0 1 0 0,2-1 0 0 0,2 23-1 0 0,12 8-108 0 0,10-3-28 0 0,-19-38-66 0 0,-1-10-105 0 0,0 0 166 0 0,0 1 1 0 0,-1-1-1 0 0,1 1 1 0 0,0 0-1 0 0,-1 0 0 0 0,1 1 1 0 0,6 3-1 0 0,2-1-12 0 0,-1 0-63 0 0,-4-8-2 0 0,0 0 43 0 0,0-1-1 0 0,0 1 0 0 0,0-2 0 0 0,-1 1 0 0 0,0-1 0 0 0,7-7 0 0 0,-10 10 36 0 0,-1-1 0 0 0,-1 1 0 0 0,1-1 0 0 0,0 1 0 0 0,-1-1 0 0 0,1 0 0 0 0,-1 0 0 0 0,0 0 0 0 0,-1 0 0 0 0,1-1 0 0 0,-1 1 0 0 0,0 0 0 0 0,0-1-1 0 0,0 1 1 0 0,0-1 0 0 0,-1 1 0 0 0,0-8 0 0 0,0 8 20 0 0,-1 1 1 0 0,0-1-1 0 0,1 1 0 0 0,-2-1 1 0 0,1 0-1 0 0,0 1 0 0 0,-1 0 1 0 0,1-1-1 0 0,-1 1 0 0 0,0 0 1 0 0,0 0-1 0 0,0 0 0 0 0,-1 0 1 0 0,1 0-1 0 0,-1 1 0 0 0,0-1 0 0 0,1 1 1 0 0,-1-1-1 0 0,0 1 0 0 0,0 0 1 0 0,-1 0-1 0 0,1 0 0 0 0,0 1 1 0 0,-1-1-1 0 0,1 1 0 0 0,-1 0 1 0 0,-6-2-1 0 0,-3 1-340 0 0,0-1 0 0 0,0 2 0 0 0,0 0 0 0 0,0 0 1 0 0,-1 1-1 0 0,-20 3 0 0 0,23 0-3420 0 0</inkml:trace>
  <inkml:trace contextRef="#ctx0" brushRef="#br0" timeOffset="36">2967 254 5527 0 0,'0'0'498'0'0,"0"-2"-406"0"0,2-4 3208 0 0,-31 40 4138 0 0,19-11-4355 0 0,10-18-2596 0 0,-2 0 401 0 0,2 4-354 0 0,0 25-71 0 0,0-25-46 0 0,3-1-137 0 0,10 25-65 0 0,-10-24 167 0 0,4-1-279 0 0,21 27-30 0 0,-27-34-69 0 0,-1 0 0 0 0,1-1 0 0 0,0 1 0 0 0,-1 0 0 0 0,1 0 0 0 0,0 0 0 0 0,0-1 0 0 0,0 1 0 0 0,-1-1 0 0 0,1 1 0 0 0,0 0 0 0 0,0-1 0 0 0,0 1-1 0 0,0-1 1 0 0,0 0 0 0 0,0 1 0 0 0,0-1 0 0 0,2 1 0 0 0,47 9 12 0 0,-46-10-16 0 0,-1 0 0 0 0,1-1 0 0 0,0 1 0 0 0,-1-1 0 0 0,1 1 0 0 0,-1-1 0 0 0,1 0 0 0 0,-1 0 0 0 0,5-3 0 0 0,-4 3-7 0 0,0-1 1 0 0,0 0-1 0 0,0 0 0 0 0,0 0 1 0 0,-1-1-1 0 0,1 1 0 0 0,-1-1 0 0 0,0 0 1 0 0,0 0-1 0 0,0 0 0 0 0,0 0 1 0 0,0-1-1 0 0,-1 1 0 0 0,1-1 0 0 0,-1 1 1 0 0,0-1-1 0 0,0 0 0 0 0,0 0 1 0 0,-1 0-1 0 0,1 0 0 0 0,-1 0 0 0 0,0-1 1 0 0,0 1-1 0 0,-1 0 0 0 0,1 0 1 0 0,-1-7-1 0 0,-1 7 0 0 0,1 0 0 0 0,-1 0 0 0 0,0 0 0 0 0,-1 0 0 0 0,1 0 0 0 0,-1 1-1 0 0,1-1 1 0 0,-1 0 0 0 0,0 1 0 0 0,-1 0 0 0 0,1-1 0 0 0,0 1 0 0 0,-1 0 0 0 0,0 0 0 0 0,0 0 0 0 0,0 1 0 0 0,0-1 0 0 0,0 1 0 0 0,0 0 0 0 0,-1 0 0 0 0,1 0 0 0 0,-1 0 0 0 0,0 0 0 0 0,1 1 0 0 0,-1-1 0 0 0,0 1 0 0 0,-7-1-1 0 0,0 0-39 0 0,1 1-1 0 0,-1 0 1 0 0,0 0-1 0 0,-20 3 1 0 0,-3-1-993 0 0</inkml:trace>
  <inkml:trace contextRef="#ctx0" brushRef="#br0" timeOffset="37">11924 436 11055 0 0,'-4'0'382'0'0,"0"1"0"0"0,0 0 0 0 0,0 0 0 0 0,0 1 0 0 0,0-1 0 0 0,0 1 0 0 0,0 0 1 0 0,0 0-1 0 0,1 0 0 0 0,-1 1 0 0 0,1-1 0 0 0,-6 6 0 0 0,-4 3 151 0 0,5-4 69 0 0,1 0 0 0 0,0 1 0 0 0,0 0 0 0 0,1 0 0 0 0,-8 12 0 0 0,11-14-140 0 0,2 1-29 0 0,-3 22-50 0 0,3-22 51 0 0,8 2-337 0 0,2-1-71 0 0,-6-5-12 0 0,1 0 1 0 0,-1 1-1 0 0,0-1 0 0 0,0 0 1 0 0,-1 1-1 0 0,1 0 0 0 0,3 7 0 0 0,4-9 72 0 0,29 6-13 0 0,-37-7-68 0 0,0 0-1 0 0,-1-1 1 0 0,1 1-1 0 0,0-1 1 0 0,0 0 0 0 0,0 0-1 0 0,-1 1 1 0 0,1-1-1 0 0,0 0 1 0 0,0-1 0 0 0,-1 1-1 0 0,1 0 1 0 0,0 0-1 0 0,0-1 1 0 0,-1 1-1 0 0,1-1 1 0 0,0 0 0 0 0,2-1-1 0 0,1 0 10 0 0,-2 1 5 0 0,0 0-1 0 0,0 1 0 0 0,0-2 0 0 0,0 1 1 0 0,-1 0-1 0 0,1-1 0 0 0,0 1 0 0 0,-1-1 1 0 0,1 1-1 0 0,-1-1 0 0 0,1 0 0 0 0,-1 0 1 0 0,0-1-1 0 0,0 1 0 0 0,0 0 0 0 0,0-1 1 0 0,0 1-1 0 0,-1-1 0 0 0,1 1 0 0 0,-1-1 1 0 0,0 0-1 0 0,0 0 0 0 0,0 0 0 0 0,0 0 1 0 0,0 0-1 0 0,0 0 0 0 0,-1 0 0 0 0,1 0 1 0 0,-1-3-1 0 0,0-1-60 0 0,1-1-1 0 0,-2 1 1 0 0,1 0-1 0 0,-1-1 1 0 0,0 1 0 0 0,-1 0-1 0 0,1 0 1 0 0,-1 0 0 0 0,-1 0-1 0 0,-3-8 1 0 0,-1-4-587 0 0</inkml:trace>
  <inkml:trace contextRef="#ctx0" brushRef="#br0" timeOffset="38">12036 608 5551 0 0,'0'0'12662'0'0,"5"-2"-11742"0"0,-1 1-899 0 0,-1 0-16 0 0,0 0 1 0 0,-1 0-1 0 0,1 0 1 0 0,0 0-1 0 0,0-1 1 0 0,0 1-1 0 0,-1-1 1 0 0,1 1-1 0 0,0-1 1 0 0,-1 0-1 0 0,0 0 1 0 0,1-1-1 0 0,-1 1 1 0 0,3-5 0 0 0,1-2-844 0 0</inkml:trace>
  <inkml:trace contextRef="#ctx0" brushRef="#br0" timeOffset="39">12306 430 5983 0 0,'1'-2'464'0'0,"2"-4"-78"0"0,-3 4 806 0 0,14-11 3665 0 0,23-13-620 0 0,-32 23-2991 0 0,2 1-550 0 0,21-8-243 0 0,-21 8 435 0 0,0 0-829 0 0,19-3-65 0 0,-20 4-72 0 0,-39-8-532 0 0,22 8 745 0 0,0 1 1 0 0,-1 0-1 0 0,1 1 0 0 0,0 0 0 0 0,0 1 0 0 0,0 0 1 0 0,1 0-1 0 0,-1 1 0 0 0,-12 6 0 0 0,21-8 649 0 0,1 1-763 0 0,1 1 0 0 0,-1-1-1 0 0,1 1 1 0 0,-1-1 0 0 0,0 1-1 0 0,0-1 1 0 0,0 0 0 0 0,0 1-1 0 0,-3 2 1 0 0,2 1 49 0 0,5 4 20 0 0,12 33-2 0 0,9 16 65 0 0,-20-49-81 0 0,-4-7-61 0 0,1 0 0 0 0,-1 1 0 0 0,1-1 1 0 0,-1 0-1 0 0,1 0 0 0 0,0 0 0 0 0,0 0 0 0 0,1 0 0 0 0,-1 0 0 0 0,4 6 0 0 0,-1-1 14 0 0,0 2 148 0 0,-2 0-85 0 0,8 33-1 0 0,-8-32 154 0 0,-3-4-164 0 0,-4 21-10 0 0,5-27-60 0 0,0 0 0 0 0,-1-1 1 0 0,1 1-1 0 0,-1 0 0 0 0,1 0 0 0 0,-1-1 0 0 0,1 1 0 0 0,-1 0 1 0 0,1-1-1 0 0,-1 1 0 0 0,0-1 0 0 0,1 1 0 0 0,-1-1 0 0 0,0 1 1 0 0,1-1-1 0 0,-1 1 0 0 0,0-1 0 0 0,0 0 0 0 0,0 1 0 0 0,1-1 1 0 0,-1 0-1 0 0,0 0 0 0 0,0 1 0 0 0,0-1 0 0 0,0 0 0 0 0,1 0 1 0 0,-1 0-1 0 0,0 0 0 0 0,-1 0 0 0 0,-26-3 132 0 0,26 3-109 0 0,-6-2-23 0 0,1 1 1 0 0,0-1-1 0 0,0-1 0 0 0,0 1 0 0 0,0-1 1 0 0,-12-8-1 0 0,16 10-79 0 0,0-1 0 0 0,0 1 0 0 0,1-1 0 0 0,-1 0-1 0 0,1 0 1 0 0,-1 0 0 0 0,1-1 0 0 0,0 1 0 0 0,0 0 0 0 0,0-1 0 0 0,0 0 0 0 0,0 1 0 0 0,1-1 0 0 0,-1 0 0 0 0,1 0 0 0 0,0 0 0 0 0,-1 0 0 0 0,0-4-1 0 0,2-4-608 0 0</inkml:trace>
  <inkml:trace contextRef="#ctx0" brushRef="#br0" timeOffset="40">11561 427 14279 0 0,'-4'-1'655'0'0,"0"0"0"0"0,1 0 0 0 0,-1 0 0 0 0,0 0 0 0 0,0 1 0 0 0,0 0 0 0 0,0 0 0 0 0,0 0 0 0 0,-6 1 1523 0 0,8 0-2154 0 0,-8 5 48 0 0,8-4 367 0 0,11 6-340 0 0,26 24 11 0 0,-26-24 9 0 0,-8 1 1 0 0,3 27 0 0 0,-3-27 0 0 0,-2 1 0 0 0,1-2-106 0 0,-1 1 42 0 0,1 1 1 0 0,-1-1-1 0 0,-1 1 0 0 0,0-1 0 0 0,0 0 1 0 0,-1 1-1 0 0,-7 15 0 0 0,4-14 24 0 0,0 1 1 0 0,-1-1-1 0 0,-11 13 0 0 0,16-22-77 0 0,0 1 1 0 0,0-1-1 0 0,0 1 1 0 0,0-1-1 0 0,-1 0 0 0 0,1 0 1 0 0,0 0-1 0 0,-1-1 1 0 0,1 1-1 0 0,-1 0 1 0 0,0-1-1 0 0,0 0 0 0 0,1 1 1 0 0,-1-1-1 0 0,0 0 1 0 0,0-1-1 0 0,0 1 0 0 0,0 0 1 0 0,0-1-1 0 0,0 0 1 0 0,0 0-1 0 0,-1 0 0 0 0,-2 0 1 0 0,5 0-52 0 0,0-1 1 0 0,0 1-1 0 0,0-1 1 0 0,0 1-1 0 0,0-1 1 0 0,0 1-1 0 0,0-1 1 0 0,0 0-1 0 0,0 1 1 0 0,1-1-1 0 0,-1 0 1 0 0,0 0-1 0 0,0 0 0 0 0,1 1 1 0 0,-1-1-1 0 0,1 0 1 0 0,-1 0-1 0 0,0 0 1 0 0,1 0-1 0 0,0 0 1 0 0,-1 0-1 0 0,1 0 1 0 0,0 0-1 0 0,-1-1 1 0 0,1 1-1 0 0,0 0 1 0 0,0 0-1 0 0,0 0 1 0 0,0 0-1 0 0,0-2 1 0 0,7-33-3259 0 0,0 16-3926 0 0</inkml:trace>
  <inkml:trace contextRef="#ctx0" brushRef="#br0" timeOffset="41">13119 340 2303 0 0,'0'-17'6639'0'0,"-11"19"1460"0"0,3 8-7399 0 0,1 0 0 0 0,0 0 0 0 0,1 1 0 0 0,-1 0 0 0 0,2 0 0 0 0,-7 18 0 0 0,-19 77 238 0 0,24-68-566 0 0,7-29-300 0 0,-1-1 131 0 0,1 2-10 0 0,-2 0-122 0 0,1-6-27 0 0,0-1 0 0 0,1 1 0 0 0,-1 0 0 0 0,1-1 0 0 0,0 1 0 0 0,1-1 1 0 0,-1 1-1 0 0,0 0 0 0 0,1-1 0 0 0,0 1 0 0 0,1 4 0 0 0,2 2-10 0 0,-3-6-5 0 0,0 0-1 0 0,1-1 1 0 0,-1 1-1 0 0,-1 0 1 0 0,1 0 0 0 0,0 0-1 0 0,-1 7 1 0 0,9-4 25 0 0,31 18-43 0 0,-39-25-17 0 0,0 1 0 0 0,0-1 1 0 0,0 0-1 0 0,0 1 0 0 0,0-1 0 0 0,0 0 0 0 0,0 0 0 0 0,0 0 0 0 0,0 0 0 0 0,0 0 1 0 0,0 0-1 0 0,0 0 0 0 0,0 0 0 0 0,0 0 0 0 0,0-1 0 0 0,-1 1 0 0 0,1 0 0 0 0,0-1 1 0 0,0 1-1 0 0,0 0 0 0 0,0-1 0 0 0,0 1 0 0 0,0-1 0 0 0,0 0 0 0 0,-1 1 0 0 0,1-1 1 0 0,0 0-1 0 0,0 1 0 0 0,-1-1 0 0 0,1 0 0 0 0,-1 0 0 0 0,1 1 0 0 0,-1-1 0 0 0,1 0 1 0 0,-1 0-1 0 0,1 0 0 0 0,-1 0 0 0 0,1 0 0 0 0,-1 0 0 0 0,0 0 0 0 0,0 0 0 0 0,0 0 1 0 0,0 0-1 0 0,1-1 0 0 0,0-3-42 0 0,-1 0 0 0 0,1 0 0 0 0,-1 0 0 0 0,0 0 0 0 0,0 0 0 0 0,-1-9 0 0 0,0 8 0 0 0,-1 1 1 0 0,0-1-1 0 0,0 0 0 0 0,0 1 0 0 0,-1-1 0 0 0,1 1 1 0 0,-1-1-1 0 0,-1 1 0 0 0,1 0 0 0 0,-1 0 1 0 0,0 1-1 0 0,0-1 0 0 0,0 1 0 0 0,-1 0 1 0 0,1 0-1 0 0,-8-4 0 0 0,5 4-53 0 0,-1 0 1 0 0,0 0-1 0 0,0 1 0 0 0,0 0 0 0 0,0 1 1 0 0,-1 0-1 0 0,1 0 0 0 0,0 1 1 0 0,-1 0-1 0 0,-16 0 0 0 0,24 1-151 0 0</inkml:trace>
  <inkml:trace contextRef="#ctx0" brushRef="#br0" timeOffset="42">13506 412 5471 0 0,'0'-1'423'0'0,"1"-5"-278"0"0,0-1-129 0 0,0 5 12 0 0,-1 0-1 0 0,1 0 1 0 0,-1 0-1 0 0,1 0 1 0 0,-1 1-1 0 0,0-1 1 0 0,0 0-1 0 0,0 0 1 0 0,0 0-1 0 0,0 0 1 0 0,-1 0-1 0 0,1 0 1 0 0,-1 0-1 0 0,1 1 1 0 0,-1-1-1 0 0,-1-3 1 0 0,1 4 145 0 0,1 0 1 0 0,-1 1-1 0 0,0-1 1 0 0,0 0-1 0 0,0 0 1 0 0,0 0-1 0 0,0 1 1 0 0,0-1-1 0 0,0 1 1 0 0,0-1-1 0 0,0 1 1 0 0,0-1-1 0 0,0 1 1 0 0,0-1-1 0 0,0 1 1 0 0,0 0-1 0 0,0 0 1 0 0,-1 0-1 0 0,0 0 1 0 0,-4 0 956 0 0,0 0 0 0 0,1 1 0 0 0,-1 0 0 0 0,0 0-1 0 0,1 0 1 0 0,-9 4 0 0 0,11-4-587 0 0,-4 1 68 0 0,1 1 0 0 0,0 0 1 0 0,-1 0-1 0 0,1 0 0 0 0,1 1 0 0 0,-11 8 1 0 0,8-5-463 0 0,0 1 0 0 0,1-1-1 0 0,0 1 1 0 0,0 0 0 0 0,0 1 0 0 0,-9 18 0 0 0,12-20-107 0 0,-1-1 28 0 0,1 1-1 0 0,0-1 1 0 0,1 1 0 0 0,0 0 0 0 0,0 1 0 0 0,0-1-1 0 0,1 0 1 0 0,0 1 0 0 0,-1 10 0 0 0,-1 22 63 0 0,3-30 51 0 0,6 0-101 0 0,-2-3-70 0 0,0 0 0 0 0,1-1-1 0 0,0 1 1 0 0,0-1 0 0 0,7 7 0 0 0,-5-7-12 0 0,0 0-1 0 0,0-1 1 0 0,1 0-1 0 0,13 7 1 0 0,1-6-55 0 0,0-5 7 0 0,0-1 0 0 0,39-6 0 0 0,-46 2-34 0 0,0 0 1 0 0,0-1-1 0 0,0 0 0 0 0,0-1 1 0 0,-1-1-1 0 0,0 0 0 0 0,0-1 1 0 0,-1 0-1 0 0,0-1 0 0 0,0 0 1 0 0,-1-1-1 0 0,-1-1 0 0 0,13-14 1 0 0,-21 23 73 0 0,0-1 1 0 0,-1 1 0 0 0,1-1-1 0 0,-1 1 1 0 0,0-1-1 0 0,1 0 1 0 0,-1 0-1 0 0,0 0 1 0 0,-1 0 0 0 0,1 0-1 0 0,0 1 1 0 0,-1-1-1 0 0,0 0 1 0 0,1-1-1 0 0,-1 1 1 0 0,0 0 0 0 0,-1 0-1 0 0,1 0 1 0 0,-1 0-1 0 0,-1-5 1 0 0,0 3-8 0 0,0 0 0 0 0,-1 1 0 0 0,0-1-1 0 0,0 1 1 0 0,0-1 0 0 0,0 1 0 0 0,-1 0 0 0 0,1 0 0 0 0,-1 1 0 0 0,0-1 0 0 0,-5-3-1 0 0,-6-3-19 0 0,-1 0 0 0 0,-1 1-1 0 0,0 0 1 0 0,0 2 0 0 0,-30-10-1 0 0,-13-3-558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01:17.5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30 30 919 0 0,'-29'-27'6064'0'0,"34"24"-6176"0"0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01:17.54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43 10 5527 0 0,'-4'-1'488'0'0,"0"-1"-392"0"0,2 2 512 0 0,1 0 104 0 0,-3 0 24 0 0,0-1 0 0 0,-1-1-128 0 0,-3 2-32 0 0,3-2 0 0 0,1 2 0 0 0,2-1 144 0 0,4 2-392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01:17.5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3223 0 0,'0'0'928'0'0,"0"1"-883"0"0,1-1-1 0 0,-1 1 1 0 0,1 0 0 0 0,-1 0-1 0 0,1-1 1 0 0,-1 1-1 0 0,1-1 1 0 0,0 1-1 0 0,-1 0 1 0 0,1-1-1 0 0,0 1 1 0 0,-1-1-1 0 0,1 1 1 0 0,0-1-1 0 0,-1 0 1 0 0,1 1-1 0 0,0-1 1 0 0,0 0-1 0 0,0 0 1 0 0,-1 1-1 0 0,1-1 1 0 0,0 0-1 0 0,0 0 1 0 0,0 0 0 0 0,0 0-1 0 0,0 0 1 0 0,0 0-1 0 0,55 16-451 0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01:17.549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17 9215 0 0,'1'-11'9626'0'0,"72"8"-8300"0"0,-4 5-344 0 0,13-3-444 0 0,7-2-183 0 0,2 2-214 0 0,-14 2-88 0 0,13 1-42 0 0,-7 2-11 0 0,-8 1 0 0 0,-53-4-6 0 0,43 10-186 0 0,-2 1 102 0 0,-47-9-11 0 0,-5 0-58 0 0,3 0 78 0 0,-7-2-95 0 0,0 1 1 0 0,0-1 0 0 0,0 1-1 0 0,0 1 1 0 0,12 6 0 0 0,25 9-120 0 0,-34-13-26 0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01:17.550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69 12439 0 0,'11'-4'4364'0'0,"67"-13"-3001"0"0,9 3-74 0 0,-67 10-1103 0 0,60-5 643 0 0,24 2 63 0 0,-8 1-601 0 0,-2 4-189 0 0,-5-1-492 0 0,-37 1 136 0 0,-39 1-154 0 0,-1 1-638 0 0,50 0-276 0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01:17.551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765 190 2303 0 0,'-16'-16'795'0'0,"-2"1"0"0"0,0 0 0 0 0,0 1-1 0 0,-2 1 1 0 0,1 0 0 0 0,-2 2 0 0 0,0 0-1 0 0,0 2 1 0 0,0 0 0 0 0,-1 1-1 0 0,-39-8 1 0 0,-3 3 1136 0 0,-1 3 0 0 0,-125-4 0 0 0,172 13-1976 0 0,-1 0 1 0 0,0 1-1 0 0,1 1 1 0 0,-1 1-1 0 0,0 1 1 0 0,1 1-1 0 0,-22 6 1 0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02:35.793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12 135 3223 0 0,'-11'-13'5790'0'0,"34"9"-1143"0"0,-11 3-4305 0 0,1-2-754 0 0,78-4 3332 0 0,-1-1-1976 0 0,-17 0-117 0 0,11-2-85 0 0,7 0-52 0 0,2 1-349 0 0,1 1-105 0 0,-15 1-215 0 0,16-4-21 0 0,-1-1 0 0 0,-3 3 0 0 0,-10 1-13 0 0,-23 4-60 0 0,20 2-145 0 0,-65 1 114 0 0,0 3-208 0 0,60 7-836 0 0,-60-6 981 0 0,10 0 151 0 0,0-3-4223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02:37.031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59 8287 0 0,'0'0'1514'0'0,"12"0"-1180"0"0,62-2 636 0 0,25-1 396 0 0,21 0 142 0 0,3 1 160 0 0,-3 0-434 0 0,-4-3-604 0 0,-24-1-383 0 0,13-4-198 0 0,-6-1-66 0 0,-68 6-6 0 0,42-1-119 0 0,-25 3 58 0 0,-36 3-44 0 0,1 1-22 0 0,50 3-1104 0 0,-54 2 808 0 0,25 18-104 0 0,-25-18-900 0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02:37.763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86 8751 0 0,'0'0'1330'0'0,"11"-2"-898"0"0,56-11 517 0 0,19-1 623 0 0,35-4 133 0 0,7 2-214 0 0,0 4-131 0 0,-2 4-913 0 0,-12 5-254 0 0,-16 4-480 0 0,-83-2 208 0 0,48 6-823 0 0,-47-2 626 0 0,7 1 7 0 0,3 0-3826 0 0,7 35-3012 0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16T22:47:18.82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27 9215 0 0,'0'0'6048'0'0,"4"8"-4958"0"0,12 25-58 0 0,-12-25-263 0 0,-3 1-117 0 0,0 27 260 0 0,0 1 0 0 0,-9 59 0 0 0,6-73-831 0 0,1-18-38 0 0,0 2-158 0 0,0 0-139 0 0,-2 6 251 0 0,3 0-8162 0 0</inkml:trace>
  <inkml:trace contextRef="#ctx0" brushRef="#br0" timeOffset="343.23">167 153 3223 0 0,'-1'0'341'0'0,"0"1"0"0"0,-1-1 0 0 0,1 1 0 0 0,0 0 0 0 0,0 0 0 0 0,-1 0 0 0 0,1 0-1 0 0,0 0 1 0 0,0 0 0 0 0,0 0 0 0 0,0 0 0 0 0,0 0 0 0 0,0 0 0 0 0,1 0 0 0 0,-1 1-1 0 0,0-1 1 0 0,1 0 0 0 0,-1 1 0 0 0,0-1 0 0 0,1 0 0 0 0,0 1 0 0 0,-1-1 0 0 0,1 3-1 0 0,-2 25 2314 0 0,2-28-2713 0 0,-1 6 1730 0 0,1-5-1553 0 0,0 0 0 0 0,0-1 0 0 0,1 1 0 0 0,-1 0 0 0 0,0-1 0 0 0,1 1 0 0 0,-1 0 1 0 0,1-1-1 0 0,-1 1 0 0 0,1-1 0 0 0,0 1 0 0 0,-1-1 0 0 0,3 3 0 0 0,-3-3 51 0 0,1 0 0 0 0,0 0 0 0 0,0 1 0 0 0,-1-1 0 0 0,1 0 0 0 0,-1 0 0 0 0,1 1 0 0 0,-1-1 0 0 0,0 0 0 0 0,1 1 1 0 0,-1-1-1 0 0,0 0 0 0 0,0 1 0 0 0,0-1 0 0 0,0 1 0 0 0,0-1 0 0 0,-1 2 0 0 0,10 7 214 0 0,24 26-30 0 0,-25-27 296 0 0,4-9-582 0 0,40-1-54 0 0,-49 0-12 0 0,0 1 0 0 0,0-1 0 0 0,0 1 0 0 0,0-1 0 0 0,0 0 0 0 0,0-1 0 0 0,0 1-1 0 0,-1 0 1 0 0,1-1 0 0 0,-1 1 0 0 0,1-1 0 0 0,-1 0 0 0 0,1 0 0 0 0,-1 0 0 0 0,0 0 0 0 0,0 0 0 0 0,0 0 0 0 0,0-1 0 0 0,0 1-1 0 0,-1-1 1 0 0,1 0 0 0 0,-1 1 0 0 0,0-1 0 0 0,1 0 0 0 0,-1 0 0 0 0,0 1 0 0 0,-1-1 0 0 0,1 0 0 0 0,0 0 0 0 0,-1 0 0 0 0,0 0-1 0 0,0 0 1 0 0,0 0 0 0 0,0-5 0 0 0,-1 1 2 0 0,1-1-1 0 0,-1 1 1 0 0,-1 0-1 0 0,1-1 0 0 0,-1 1 1 0 0,0 0-1 0 0,-1 0 1 0 0,0 0-1 0 0,0 1 1 0 0,-1-1-1 0 0,1 1 1 0 0,-7-8-1 0 0,7 10-94 0 0,0 0 0 0 0,0 1 0 0 0,-1-1 0 0 0,1 1-1 0 0,-1 0 1 0 0,0 0 0 0 0,0 0 0 0 0,0 0 0 0 0,0 1 0 0 0,-1-1-1 0 0,1 1 1 0 0,-1 0 0 0 0,1 1 0 0 0,-1-1 0 0 0,0 1 0 0 0,1 0-1 0 0,-1 0 1 0 0,0 0 0 0 0,0 1 0 0 0,0 0 0 0 0,0 0 0 0 0,0 0 0 0 0,0 0-1 0 0,-8 2 1 0 0,12-1-496 0 0</inkml:trace>
  <inkml:trace contextRef="#ctx0" brushRef="#br0" timeOffset="716.28">492 24 7831 0 0,'-4'-2'-116'0'0,"1"3"1345"0"0,4 5 2330 0 0,2 6-3163 0 0,11 35 2712 0 0,4 15-897 0 0,-1-1-1320 0 0,-10-33-1116 0 0,-1 9 219 0 0,-7-23-1998 0 0,-5 10-2200 0 0</inkml:trace>
  <inkml:trace contextRef="#ctx0" brushRef="#br0" timeOffset="1135.83">661 15 5063 0 0,'-6'-14'11246'0'0,"5"19"-11022"0"0,-1 0-1 0 0,0 0 1 0 0,-1 0 0 0 0,1-1 0 0 0,-1 1 0 0 0,0 0 0 0 0,0-1 0 0 0,0 0 0 0 0,0 0 0 0 0,-6 5 0 0 0,3-2 50 0 0,-45 69 1614 0 0,50-73-1471 0 0,0 2-209 0 0,-3 17-18 0 0,3-17 121 0 0,8 4-236 0 0,20 24-43 0 0,-20-24 43 0 0,5-6-17 0 0,36 11-80 0 0,-36-11-146 0 0,-1-2-39 0 0,34 3-1 0 0,-34-3-113 0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19:39.8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32 1 8287 0 0,'-2'-1'390'0'0,"-3"10"2830"0"0,-7 74-110 0 0,0 208 2095 0 0,12-275-5050 0 0,0-8 119 0 0,1 0-62 0 0,3 32 1078 0 0,9-79-1146 0 0,-10 10-108 0 0,19-149 71 0 0,-19 161-82 0 0,1 1-1 0 0,0 0 1 0 0,2 0-1 0 0,0 0 1 0 0,0 1 0 0 0,2 0-1 0 0,0 0 1 0 0,14-19-1 0 0,-18 29 2 0 0,1 0-1 0 0,0 0 1 0 0,1 1-1 0 0,-1 0 1 0 0,1 0-1 0 0,6-4 1 0 0,-8 6 46 0 0,8 7-4 0 0,-6-3-65 0 0,0 1 1 0 0,-1 0-1 0 0,1 0 1 0 0,-1 0-1 0 0,1 0 0 0 0,8 9 1 0 0,-11-9-1 0 0,-1 0 0 0 0,0 0 1 0 0,0 0-1 0 0,0 0 0 0 0,0 1 1 0 0,0-1-1 0 0,-1 1 0 0 0,0-1 0 0 0,0 1 1 0 0,0-1-1 0 0,0 1 0 0 0,1 7 0 0 0,-2-8-1 0 0,0 0-1 0 0,0 0 0 0 0,0 0 0 0 0,0 0 0 0 0,-1 1 0 0 0,1-1 0 0 0,-1 0 0 0 0,0 0 0 0 0,-1 5 0 0 0,-5 4 3 0 0,1 0 0 0 0,-2-1 0 0 0,0 0 0 0 0,0 0 0 0 0,-1 0 0 0 0,0-1 0 0 0,0-1 0 0 0,-1 0 0 0 0,-1 0 0 0 0,0-1 0 0 0,0 0 0 0 0,0 0 0 0 0,-1-2 0 0 0,0 1 0 0 0,-17 5 0 0 0,30-13-69 0 0,1 0-1 0 0,0 0 1 0 0,0 0 0 0 0,0 0-1 0 0,-1 0 1 0 0,1-1 0 0 0,0 1-1 0 0,-1-1 1 0 0,1 1-1 0 0,-1-1 1 0 0,0 1 0 0 0,1-1-1 0 0,-1 0 1 0 0,0 0 0 0 0,0 0-1 0 0,0 0 1 0 0,0 0-1 0 0,-1 0 1 0 0,1 0 0 0 0,0 0-1 0 0,-1 0 1 0 0,0 0 0 0 0,1 0-1 0 0,-1 0 1 0 0,0 0-1 0 0,0 0 1 0 0,0-1 0 0 0,0 1-1 0 0,0 0 1 0 0,-1 0 0 0 0,1 0-1 0 0,-1 0 1 0 0,1 0 0 0 0,-1 0-1 0 0,0 0 1 0 0,0 0-1 0 0,0 0 1 0 0,0 0 0 0 0,0 0-1 0 0,0 1 1 0 0,0-1 0 0 0,-1 0-1 0 0,1 1 1 0 0,-1-1-1 0 0,1 1 1 0 0,-1-1 0 0 0,0 1-1 0 0,1 0 1 0 0,-1 0 0 0 0,0 0-1 0 0,0 0 1 0 0,0 0-1 0 0,0 0 1 0 0,0 0 0 0 0,0 0-1 0 0,0 1 1 0 0,0-1 0 0 0,0 1-1 0 0,0 0 1 0 0,0-1 0 0 0,0 1-1 0 0,0 0 1 0 0,-1 0-1 0 0,1 1 1 0 0,0-1 0 0 0,0 0-1 0 0,0 1 1 0 0,-3 0 0 0 0,28-13-6737 0 0</inkml:trace>
  <inkml:trace contextRef="#ctx0" brushRef="#br0" timeOffset="1">553 109 6911 0 0,'5'10'8029'0'0,"1"14"-8014"0"0,-3-14 520 0 0,0 0 149 0 0,-15 114 2960 0 0,11-115-3039 0 0,1-1-341 0 0,0 34-25 0 0,9-44-304 0 0,-6 2 59 0 0,1-1 1 0 0,0 0 0 0 0,0 0-1 0 0,0 0 1 0 0,0-1 0 0 0,-1 1-1 0 0,1-1 1 0 0,-1 0 0 0 0,1 0-1 0 0,-1 0 1 0 0,1 0 0 0 0,-1-1-1 0 0,0 1 1 0 0,0-1 0 0 0,-1 0-1 0 0,1 0 1 0 0,0 0 0 0 0,2-4-1 0 0,-4 6 66 0 0,18-25-180 0 0,-19 25 151 0 0,0 1 1 0 0,1-1 0 0 0,-1 0-1 0 0,0 1 1 0 0,1-1 0 0 0,-1 1 0 0 0,1-1-1 0 0,-1 1 1 0 0,1-1 0 0 0,-1 1-1 0 0,1-1 1 0 0,-1 1 0 0 0,1-1-1 0 0,0 1 1 0 0,-1 0 0 0 0,1-1 0 0 0,0 1-1 0 0,-1 0 1 0 0,1 0 0 0 0,0-1-1 0 0,-1 1 1 0 0,1 0 0 0 0,0 0 0 0 0,-1 0-1 0 0,1 0 1 0 0,0 0 0 0 0,0 0-1 0 0,-1 0 1 0 0,1 0 0 0 0,0 0-1 0 0,-1 0 1 0 0,1 0 0 0 0,0 1 0 0 0,0-1-1 0 0,-1 0 1 0 0,1 0 0 0 0,0 1-1 0 0,0-1 1 0 0,29 36 55 0 0,-21-19-6 0 0,0 17-2 0 0,-7-26 131 0 0,5-10-127 0 0,-5 1-72 0 0,0 0 0 0 0,1 0 0 0 0,-1 0 0 0 0,0 0 0 0 0,0 0 0 0 0,0 0 0 0 0,0 0 0 0 0,0 0 0 0 0,-1-1 0 0 0,1 1 0 0 0,0-1 0 0 0,-1 0 0 0 0,1 1 0 0 0,-1-1 1 0 0,1 0-1 0 0,-1 0 0 0 0,0 0 0 0 0,0 0 0 0 0,1-2 0 0 0,1-5 51 0 0,0-1 0 0 0,-1 1 1 0 0,0-1-1 0 0,0-12 0 0 0,2-24 107 0 0,-3 28-139 0 0,0-1 0 0 0,2 0 0 0 0,0 1 0 0 0,1-1-1 0 0,1 1 1 0 0,1 0 0 0 0,11-24 0 0 0,-17 40-269 0 0</inkml:trace>
  <inkml:trace contextRef="#ctx0" brushRef="#br0" timeOffset="2">1180 208 17047 0 0,'0'0'1664'0'0,"4"-5"368"0"0,52-3-920 0 0,1 2-776 0 0</inkml:trace>
  <inkml:trace contextRef="#ctx0" brushRef="#br0" timeOffset="3">1125 396 10135 0 0,'-2'-3'4456'0'0,"3"1"-4055"0"0,1 1-1 0 0,-1-1 0 0 0,0 1 1 0 0,1 0-1 0 0,0-1 1 0 0,-1 1-1 0 0,1 0 0 0 0,0 0 1 0 0,-1 0-1 0 0,1 1 1 0 0,4-2-1 0 0,33-10 1385 0 0,-38 12-1807 0 0,15-5 280 0 0,0 1 0 0 0,1 1 0 0 0,-1 1 0 0 0,20-1 0 0 0,-25 2-228 0 0,-1 0-83 0 0,1 1-6295 0 0,41 0-563 0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19:39.83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4 257 5527 0 0,'-1'0'423'0'0,"-1"-1"-238"0"0,1 1 297 0 0,1 2-434 0 0,0 0 0 0 0,0 0 1 0 0,1 0-1 0 0,-1 0 0 0 0,0 0 1 0 0,1-1-1 0 0,0 1 0 0 0,-1 0 0 0 0,1 0 1 0 0,0 0-1 0 0,0 0 0 0 0,0-1 1 0 0,0 1-1 0 0,0 0 0 0 0,0-1 0 0 0,1 1 1 0 0,1 2-1 0 0,3 2 49 0 0,-1 1 2503 0 0,-5-6-2514 0 0,0 1 0 0 0,0-1-1 0 0,0 0 1 0 0,0 0 0 0 0,0 1-1 0 0,0-1 1 0 0,1 0-1 0 0,-1 0 1 0 0,0 1 0 0 0,1-1-1 0 0,-1 0 1 0 0,1 0 0 0 0,-1 0-1 0 0,1 0 1 0 0,0 0 0 0 0,-1 0-1 0 0,3 2 1 0 0,-2-2 1 0 0,0 1 0 0 0,0-1 0 0 0,0 0 0 0 0,-1 1 0 0 0,1-1 0 0 0,0 1 0 0 0,0-1 0 0 0,-1 1 0 0 0,1 0 0 0 0,-1-1 0 0 0,0 1 0 0 0,1-1 0 0 0,-1 1 0 0 0,0 0 0 0 0,0-1 0 0 0,0 1 0 0 0,0 3 0 0 0,-20 234 5176 0 0,19-234-5466 0 0,-2 21-1903 0 0</inkml:trace>
  <inkml:trace contextRef="#ctx0" brushRef="#br0" timeOffset="1">39 44 1839 0 0,'0'0'134'0'0,"-2"-4"2664"0"0,2 8-2658 0 0,-2 0-90 0 0,2-3-30 0 0,-1 0 0 0 0,1 1 1 0 0,-1-1-1 0 0,1 0 0 0 0,0 1 1 0 0,0-1-1 0 0,0 0 0 0 0,0 1 1 0 0,0-1-1 0 0,0 0 0 0 0,0 1 1 0 0,0-1-1 0 0,0 0 0 0 0,1 1 0 0 0,-1-1 1 0 0,1 2-1 0 0,6 34 57 0 0,-1 0-61 0 0</inkml:trace>
  <inkml:trace contextRef="#ctx0" brushRef="#br0" timeOffset="2">176 196 6911 0 0,'0'0'1494'0'0,"1"5"-646"0"0,-1 1-489 0 0,7 197 4739 0 0,-7-196-4839 0 0,0-2-141 0 0,0 17 2 0 0,0-16 984 0 0,3-10-896 0 0,14-21 401 0 0,0-1 1 0 0,14-32-1 0 0,-18 33-97 0 0,1 1 1 0 0,26-37 0 0 0,-36 57-352 0 0,-4 3-153 0 0,0 1 1 0 0,0-1-1 0 0,1 0 1 0 0,-1 1-1 0 0,0-1 1 0 0,1 1 0 0 0,-1-1-1 0 0,0 1 1 0 0,1-1-1 0 0,-1 1 1 0 0,1-1-1 0 0,-1 1 1 0 0,0-1-1 0 0,1 1 1 0 0,-1 0-1 0 0,1-1 1 0 0,0 1-1 0 0,-1 0 1 0 0,1-1-1 0 0,-1 1 1 0 0,1 0-1 0 0,-1 0 1 0 0,1-1-1 0 0,0 1 1 0 0,-1 0 0 0 0,2 0-1 0 0,-2 0 0 0 0,1 0 0 0 0,0 0 0 0 0,-1-1 0 0 0,1 1 1 0 0,0 0-1 0 0,-1 0 0 0 0,1 0 0 0 0,-1-1 0 0 0,1 1 0 0 0,-1 0 0 0 0,1-1 0 0 0,-1 1 1 0 0,1 0-1 0 0,-1-1 0 0 0,1 1 0 0 0,-1-1 0 0 0,1 1 0 0 0,-1-1 0 0 0,1 1 0 0 0,-1-1 0 0 0,0 1 1 0 0,1-1-1 0 0,-1 1 0 0 0,0-1 0 0 0,0 0 0 0 0,1 0 908 0 0,5 9-808 0 0,19 23-4 0 0,-19-23 0 0 0,-5-1-6 0 0,1 24-24 0 0,-1-5 9 0 0,1-5 0 0 0,-1 36-21 0 0,-2-28-74 0 0,0-23-111 0 0,2-4 45 0 0,-1 0-1 0 0,1 0 1 0 0,-1 0-1 0 0,0 0 0 0 0,0 0 1 0 0,0 1-1 0 0,0-1 0 0 0,0 0 1 0 0,0 0-1 0 0,-2 3 0 0 0,2 0-402 0 0,1 1-4156 0 0,2 22-1301 0 0</inkml:trace>
  <inkml:trace contextRef="#ctx0" brushRef="#br0" timeOffset="3">705 353 2503 0 0,'0'0'92'0'0,"0"-2"-13"0"0,1-4 174 0 0,0 4 710 0 0,4-13 2707 0 0,-1 4 1239 0 0,-19 17-2851 0 0,7 0-1057 0 0,-1 0-1 0 0,1 0 1 0 0,0 1-1 0 0,-9 10 0 0 0,13-12-794 0 0,0-1 0 0 0,1 1-1 0 0,-1 0 1 0 0,1 0 0 0 0,0 0-1 0 0,0 0 1 0 0,0 1-1 0 0,1-1 1 0 0,0 1 0 0 0,0 0-1 0 0,0 0 1 0 0,1 0 0 0 0,0-1-1 0 0,-1 10 1 0 0,3-9-116 0 0,0-1 0 0 0,1 0 0 0 0,-1 0 1 0 0,1 1-1 0 0,0-1 0 0 0,0 0 0 0 0,1-1 1 0 0,-1 1-1 0 0,1 0 0 0 0,0-1 0 0 0,0 0 0 0 0,8 8 1 0 0,-9-9-167 0 0,5 5 188 0 0,5-4-8 0 0,36 13-57 0 0,-36-13-117 0 0,0-5-51 0 0,36-1-8 0 0,-36 2-66 0 0,-2-3-253 0 0,28-9-109 0 0,-28 9-1391 0 0</inkml:trace>
  <inkml:trace contextRef="#ctx0" brushRef="#br0" timeOffset="4">1141 531 11519 0 0,'-2'1'887'0'0,"-7"3"-450"0"0,7-3 1194 0 0,0 1-1464 0 0,1-1 1 0 0,0 0-1 0 0,0 1 0 0 0,-1-1 0 0 0,1 1 1 0 0,0-1-1 0 0,0 1 0 0 0,0 0 1 0 0,1-1-1 0 0,-1 1 0 0 0,0 0 1 0 0,1 0-1 0 0,-1 0 0 0 0,1-1 0 0 0,-1 1 1 0 0,1 0-1 0 0,0 0 0 0 0,0 0 1 0 0,0 0-1 0 0,0 2 0 0 0,2 33 1551 0 0,0-30-1305 0 0,8-2-258 0 0,31 16-142 0 0,-31-16-96 0 0,-1-10-77 0 0,25-13 68 0 0,-25 13-4 0 0,-7 1 0 0 0,7-16 6 0 0,-8 3 20 0 0,-7 2 17 0 0,6 13 47 0 0,-1 1-1 0 0,0 0 1 0 0,0-1 0 0 0,1 1 0 0 0,-1-1-1 0 0,0 1 1 0 0,0 0 0 0 0,0 0 0 0 0,-1-1-1 0 0,1 1 1 0 0,0 0 0 0 0,0 0 0 0 0,-1 0-1 0 0,1 0 1 0 0,-1 0 0 0 0,1 1-1 0 0,-1-1 1 0 0,1 0 0 0 0,-1 1 0 0 0,1-1-1 0 0,-1 1 1 0 0,1-1 0 0 0,-1 1 0 0 0,-2 0-1 0 0,0-1-39 0 0,2 1-187 0 0,1-1-1 0 0,-1 1 1 0 0,1 0-1 0 0,-1-1 1 0 0,0 1-1 0 0,1 0 1 0 0,-1 0-1 0 0,1 0 1 0 0,-1 0-1 0 0,0 1 0 0 0,1-1 1 0 0,-1 0-1 0 0,-2 2 1 0 0</inkml:trace>
  <inkml:trace contextRef="#ctx0" brushRef="#br0" timeOffset="5">1083 235 15663 0 0,'0'0'4666'0'0,"12"0"-4116"0"0,37-4-80 0 0,-37 4-20 0 0,2-1-45 0 0,75-4 85 0 0,-4-2-554 0 0,-16-3-1473 0 0,-58 7 1157 0 0,8-3-102 0 0,2 5-5062 0 0</inkml:trace>
  <inkml:trace contextRef="#ctx0" brushRef="#br0" timeOffset="6">1336 74 2759 0 0,'0'0'5871'0'0,"0"7"-4324"0"0,11 78 4153 0 0,-1-17-3148 0 0,0 57-975 0 0,-10-117-1474 0 0</inkml:trace>
  <inkml:trace contextRef="#ctx0" brushRef="#br0" timeOffset="7">1773 296 11975 0 0,'0'0'923'0'0,"-2"3"-602"0"0,-5 6-162 0 0,5-7 1292 0 0,1 0-1337 0 0,0 0 1 0 0,0 1-1 0 0,0-1 1 0 0,1 0-1 0 0,-1 0 1 0 0,1 0 0 0 0,-1 0-1 0 0,1 1 1 0 0,0-1-1 0 0,0 0 1 0 0,0 0-1 0 0,0 4 1 0 0,0-4 80 0 0,-12 64 1635 0 0,9-56-1643 0 0,0 54 341 0 0,3-34-931 0 0,0-16-2566 0 0</inkml:trace>
  <inkml:trace contextRef="#ctx0" brushRef="#br0" timeOffset="8">1796 126 9215 0 0,'-10'-7'408'0'0,"5"4"80"0"0,1 0-392 0 0,-2 0 1464 0 0,40 50-5056 0 0</inkml:trace>
  <inkml:trace contextRef="#ctx0" brushRef="#br0" timeOffset="9">1964 274 12439 0 0,'-13'23'1444'0'0,"6"5"-532"0"0,0 1 0 0 0,2-1 0 0 0,1 1-1 0 0,1 0 1 0 0,2 39 0 0 0,7-72-855 0 0,-2 1-31 0 0,1-1 0 0 0,0 0-1 0 0,-1 0 1 0 0,0 0 0 0 0,0 0-1 0 0,-1-1 1 0 0,1 0 0 0 0,-1 1-1 0 0,0-1 1 0 0,3-6 0 0 0,28-66 712 0 0,-27 57-386 0 0,1 1-1 0 0,17-28 0 0 0,-22 43-190 0 0,-2 2-133 0 0,0 0 1 0 0,0 0-1 0 0,1 0 0 0 0,-1 0 0 0 0,1 0 1 0 0,-1 1-1 0 0,1-1 0 0 0,0 1 0 0 0,0-1 1 0 0,3-1-1 0 0,-1-1 741 0 0,5 10-673 0 0,28 19 0 0 0,-28-19 0 0 0,-7 1-5 0 0,1 1-65 0 0,4 26 145 0 0,-5 4-118 0 0,-3 32-46 0 0,0-61-15 0 0,0-3-91 0 0,1 1-167 0 0,0 24-1914 0 0</inkml:trace>
  <inkml:trace contextRef="#ctx0" brushRef="#br0" timeOffset="10">2404 334 9671 0 0,'-5'-14'1031'0'0,"0"9"-807"0"0,4 4 97 0 0,-1 0 0 0 0,1 0 0 0 0,-1 0-1 0 0,0 0 1 0 0,1 0 0 0 0,-1 0 0 0 0,0 1 0 0 0,0-1 0 0 0,1 1-1 0 0,-1-1 1 0 0,0 1 0 0 0,0 0 0 0 0,0-1 0 0 0,1 1 0 0 0,-1 0-1 0 0,0 0 1 0 0,0 1 0 0 0,0-1 0 0 0,0 0 0 0 0,1 1 0 0 0,-1-1 0 0 0,0 1-1 0 0,0-1 1 0 0,1 1 0 0 0,-1 0 0 0 0,-2 1 0 0 0,-2 1 64 0 0,0 0 0 0 0,0 0 0 0 0,0 1 0 0 0,1 0 0 0 0,-9 8 0 0 0,7-6-232 0 0,1 1 1 0 0,0 0-1 0 0,1 1 0 0 0,-1-1 1 0 0,1 1-1 0 0,1 0 0 0 0,-6 14 1 0 0,5-12 34 0 0,3-6 49 0 0,2 1 3 0 0,-3 23 969 0 0,9-20-1078 0 0,22 24-40 0 0,-22-24 38 0 0,5-4-205 0 0,31 12-15 0 0,-32-12-47 0 0,3-4-1237 0 0,36 2 767 0 0,-36-1-403 0 0</inkml:trace>
  <inkml:trace contextRef="#ctx0" brushRef="#br0" timeOffset="11">2647 436 6127 0 0,'0'0'2587'0'0,"-1"6"-395"0"0,-8 38 2442 0 0,-12 86 696 0 0,20-124-5161 0 0,2 0-337 0 0,0 24-1790 0 0</inkml:trace>
  <inkml:trace contextRef="#ctx0" brushRef="#br0" timeOffset="12">3135 1 4607 0 0,'0'0'354'0'0,"-22"3"6012"0"0,15 0-5526 0 0,0 2-1 0 0,1-1 0 0 0,0 1 0 0 0,-1 0 1 0 0,1 0-1 0 0,1 0 0 0 0,-6 8 1 0 0,2-3-54 0 0,1 1 0 0 0,1 1 1 0 0,-10 18-1 0 0,5-3-172 0 0,1 0 0 0 0,-14 56-1 0 0,22-69-455 0 0,1 1-1 0 0,0-1 0 0 0,1 0 0 0 0,2 22 0 0 0,-1-28-37 0 0,4 0-7 0 0,18 32-33 0 0,16-4-167 0 0,-29-30-193 0 0,4-3-1405 0 0,38 6-3736 0 0,-38-7-1746 0 0</inkml:trace>
  <inkml:trace contextRef="#ctx0" brushRef="#br0" timeOffset="13">3287 32 10135 0 0,'0'0'464'0'0,"-1"0"-9"0"0,-4 0-178 0 0,3 0 349 0 0,1 5 187 0 0,-10 79 2512 0 0,6-21-1762 0 0,3 2-599 0 0,-22 111 1261 0 0,23-170-1759 0 0,13-31-364 0 0,30-103 189 0 0,-33 96-272 0 0,1 0 1 0 0,1 1-1 0 0,24-44 0 0 0,-20 52-19 0 0,12-3 0 0 0,7 8-16 0 0,-34 18 14 0 0,0 0 1 0 0,1 0-1 0 0,-1-1 0 0 0,1 1 1 0 0,-1 0-1 0 0,1 0 0 0 0,-1 0 1 0 0,1 0-1 0 0,-1-1 0 0 0,1 1 1 0 0,-1 0-1 0 0,0 0 0 0 0,1 0 1 0 0,-1 0-1 0 0,1 0 0 0 0,-1 0 1 0 0,1 1-1 0 0,-1-1 0 0 0,1 0 0 0 0,-1 0 1 0 0,1 0-1 0 0,-1 0 0 0 0,1 0 1 0 0,-1 1-1 0 0,0-1 0 0 0,1 0 1 0 0,-1 0-1 0 0,1 1 0 0 0,-1-1 1 0 0,0 0-1 0 0,1 1 0 0 0,-1-1 1 0 0,0 0-1 0 0,1 1 0 0 0,-1-1 1 0 0,0 1-1 0 0,1-1 0 0 0,33 30-30 0 0,-33-30 30 0 0,-1 0 0 0 0,1 0 0 0 0,-1 1-1 0 0,1-1 1 0 0,-1 0 0 0 0,1 1 0 0 0,-1-1 0 0 0,1 1-1 0 0,-1-1 1 0 0,1 0 0 0 0,-1 1 0 0 0,0-1-1 0 0,1 1 1 0 0,-1-1 0 0 0,0 1 0 0 0,1-1 0 0 0,-1 1-1 0 0,0 0 1 0 0,0-1 0 0 0,1 1 0 0 0,-1-1 0 0 0,0 1-1 0 0,0 0 1 0 0,0-1 0 0 0,0 1 0 0 0,0-1 0 0 0,0 1-1 0 0,0 0 1 0 0,0 28 0 0 0,0-27 10 0 0,0 0 1 0 0,0 0-1 0 0,0 0 1 0 0,-1 0-1 0 0,1-1 1 0 0,0 1-1 0 0,-1 0 1 0 0,1 0-1 0 0,-1-1 1 0 0,0 1-1 0 0,1 0 1 0 0,-1-1-1 0 0,0 1 1 0 0,0 0-1 0 0,0-1 1 0 0,0 1-1 0 0,-1-1 1 0 0,1 0-1 0 0,0 1 1 0 0,-1-1-1 0 0,-1 1 1 0 0,-3 2 15 0 0,0-1 0 0 0,-1 0 0 0 0,1 0-1 0 0,-1 0 1 0 0,0-1 0 0 0,-10 2 0 0 0,3-2-104 0 0,0 0 0 0 0,0-1 0 0 0,0 0 0 0 0,-25-3 0 0 0,37 2-173 0 0,-7-2-2955 0 0</inkml:trace>
  <inkml:trace contextRef="#ctx0" brushRef="#br0" timeOffset="14">3758 19 11975 0 0,'0'0'547'0'0,"-2"0"-11"0"0,0 0-446 0 0,0 0 0 0 0,1 1 0 0 0,-1-1 0 0 0,1 0 0 0 0,-1 1 0 0 0,0 0 0 0 0,1-1 0 0 0,-1 1 0 0 0,1 0 0 0 0,-1-1 0 0 0,1 1 0 0 0,0 0 0 0 0,-1 0 0 0 0,1 0 0 0 0,0 1 0 0 0,0-1 0 0 0,-1 0 0 0 0,1 0 0 0 0,0 0 0 0 0,0 1 0 0 0,1-1 0 0 0,-1 1 0 0 0,0-1 0 0 0,0 1 0 0 0,1-1 0 0 0,-1 1 0 0 0,0-1 0 0 0,1 1 0 0 0,-1 2 0 0 0,0-1-55 0 0,-30 64 2554 0 0,-38 115 1 0 0,27-62-1875 0 0,29-80-661 0 0,4-14-113 0 0,8-21-312 0 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19:39.84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58 151 6911 0 0,'0'0'5456'0'0,"9"-5"-3801"0"0,30-13-174 0 0,-30 14-75 0 0,3 1-20 0 0,1 0-949 0 0,31-11 1561 0 0,-32 13-1578 0 0,35-2-201 0 0,-36 2-781 0 0</inkml:trace>
  <inkml:trace contextRef="#ctx0" brushRef="#br0" timeOffset="1">19 210 7367 0 0,'0'0'4800'0'0,"0"5"-3658"0"0,4 137 5441 0 0,-20 107-4476 0 0,10-206-1536 0 0,5-34-7988 0 0</inkml:trace>
  <inkml:trace contextRef="#ctx0" brushRef="#br0" timeOffset="2">21 434 10135 0 0,'0'0'7452'0'0,"12"-4"-6458"0"0,36-10-24 0 0,-36 10-88 0 0,0 3-366 0 0,59-5 530 0 0,-22 5-1059 0 0,-36 1-127 0 0</inkml:trace>
  <inkml:trace contextRef="#ctx0" brushRef="#br0" timeOffset="3">314 558 7367 0 0,'-4'-6'12592'0'0,"26"29"-12416"0"0,-16-17-33 0 0,-6-4-126 0 0,1 0 1 0 0,0 0-1 0 0,0 0 0 0 0,0 0 0 0 0,0 0 1 0 0,0 0-1 0 0,0-1 0 0 0,0 1 1 0 0,1 0-1 0 0,-1-1 0 0 0,1 1 1 0 0,2 2-1 0 0,-3-3 15 0 0,3 5 94 0 0,-1 0-13 0 0,10 18-8 0 0,-10-18-1 0 0,-1 1-2 0 0,0-3-92 0 0,0 1 16 0 0,0-1-1 0 0,0 1 1 0 0,0-1-1 0 0,-1 1 1 0 0,0 0 0 0 0,0 0-1 0 0,0 0 1 0 0,0 0-1 0 0,-1 0 1 0 0,1 0-1 0 0,-2 8 1 0 0,-11 26-37 0 0,3-32-321 0 0,4-5 174 0 0,4-1 93 0 0,1-1 0 0 0,-1 1 0 0 0,0-1 0 0 0,1 0 0 0 0,-1 0 0 0 0,1 1 0 0 0,-1-1 0 0 0,0 0 1 0 0,1 0-1 0 0,-1 0 0 0 0,1 1 0 0 0,-1-1 0 0 0,0 0 0 0 0,1 0 0 0 0,-1 0 0 0 0,0 0 0 0 0,1 0 1 0 0,-1 0-1 0 0,0 0 0 0 0,1-1 0 0 0,-1 1 0 0 0,0 0 0 0 0,1 0 0 0 0,-1 0 0 0 0,1-1 0 0 0,-2 1 1 0 0,-8-8-1190 0 0</inkml:trace>
  <inkml:trace contextRef="#ctx0" brushRef="#br0" timeOffset="4">533 191 10135 0 0,'0'0'4408'0'0,"0"7"-3240"0"0,3 19 202 0 0,0-3-834 0 0,-2 0 0 0 0,0 0 0 0 0,-1 0 0 0 0,-1 0 0 0 0,-1 0 0 0 0,-2 0 0 0 0,0 0 0 0 0,-11 35 0 0 0,5-29-522 0 0,2-7-67 0 0,-5 3-2831 0 0</inkml:trace>
  <inkml:trace contextRef="#ctx0" brushRef="#br0" timeOffset="5">681 113 11519 0 0,'0'0'4778'0'0,"10"3"-3548"0"0,31 11-164 0 0,-25-4-70 0 0,-9-4-677 0 0,-4-3-165 0 0,0 0 0 0 0,-1-1 0 0 0,1 1 1 0 0,-1 0-1 0 0,0 0 0 0 0,1 0 0 0 0,-1 0 0 0 0,-1 1 1 0 0,4 5-1 0 0,4 10 52 0 0,0 0 1 0 0,-2 1-1 0 0,0 0 0 0 0,0 0 1 0 0,-2 1-1 0 0,-1-1 1 0 0,3 42-1 0 0,-6-46-143 0 0,-1-1 1 0 0,0 1-1 0 0,-1-1 0 0 0,-1 1 1 0 0,-1-1-1 0 0,0 0 0 0 0,-1 0 1 0 0,0 0-1 0 0,-2 0 0 0 0,1-1 1 0 0,-2 0-1 0 0,-10 18 0 0 0,15-28-110 0 0,0 0-1 0 0,0 0 0 0 0,-1 0 0 0 0,1-1 0 0 0,-1 1 0 0 0,0-1 0 0 0,0 0 0 0 0,0 0 0 0 0,0 0 0 0 0,0 0 0 0 0,-1 0 0 0 0,1-1 0 0 0,-1 1 0 0 0,0-1 0 0 0,0 0 0 0 0,0 0 0 0 0,0-1 1 0 0,0 1-1 0 0,0-1 0 0 0,0 0 0 0 0,-1 0 0 0 0,-4 1 0 0 0,-8-6-4985 0 0,15 3 3463 0 0</inkml:trace>
  <inkml:trace contextRef="#ctx0" brushRef="#br0" timeOffset="6">1104 323 12439 0 0,'0'0'7360'0'0,"11"-2"-6390"0"0,35-7-465 0 0,-35 7-200 0 0,0 3-38 0 0,54 1 86 0 0,21 7-121 0 0,-75-8-735 0 0,13-1-2374 0 0</inkml:trace>
  <inkml:trace contextRef="#ctx0" brushRef="#br0" timeOffset="7">1278 174 8287 0 0,'0'0'382'0'0,"-2"2"-8"0"0,-7 8-62 0 0,7-4 106 0 0,0 0 0 0 0,0 0 0 0 0,0 0 0 0 0,0 0 0 0 0,1 0 0 0 0,0 0 0 0 0,1 1 0 0 0,-1-1 0 0 0,1 0 0 0 0,1 7 0 0 0,-2-3-236 0 0,-4 76 3270 0 0,8 139-1 0 0,4-200-3775 0 0,-4-20 247 0 0,-2 1-1059 0 0</inkml:trace>
  <inkml:trace contextRef="#ctx0" brushRef="#br0" timeOffset="8">1645 315 14279 0 0,'0'0'1103'0'0,"-10"27"1428"0"0,7-12-2182 0 0,-16 103 1910 0 0,17-82-2123 0 0,1-6-250 0 0,1-24-552 0 0</inkml:trace>
  <inkml:trace contextRef="#ctx0" brushRef="#br0" timeOffset="9">1657 163 7367 0 0,'0'0'720'0'0,"-15"3"-640"0"0,13 25-1128 0 0,28 12-2952 0 0</inkml:trace>
  <inkml:trace contextRef="#ctx0" brushRef="#br0" timeOffset="10">1809 390 7367 0 0,'-3'4'568'0'0,"-22"32"403"0"0,23-32-138 0 0,1 0 37 0 0,-34 108 5043 0 0,34-106-5156 0 0,5 19-830 0 0,42-121 85 0 0,-7 12 1203 0 0,0 12-179 0 0,-35 66-746 0 0,0 0-2 0 0,15-16-6 0 0,-15 17 1004 0 0,27 32-977 0 0,-24-16-203 0 0,-5-4-75 0 0,-5 53 174 0 0,-3-22-181 0 0,-9 20-39 0 0,7-40-140 0 0,2 30-7391 0 0</inkml:trace>
  <inkml:trace contextRef="#ctx0" brushRef="#br0" timeOffset="11">2118 429 15199 0 0,'-23'2'1622'0'0,"11"0"-1457"0"0,8-1 550 0 0,1 1 227 0 0,-2 0-737 0 0,0 1 0 0 0,1 0 0 0 0,0-1 0 0 0,-1 1-1 0 0,1 0 1 0 0,0 1 0 0 0,0-1 0 0 0,1 1 0 0 0,-1 0 0 0 0,1 0-1 0 0,0 0 1 0 0,0 0 0 0 0,0 1 0 0 0,0-1 0 0 0,1 1 0 0 0,0 0-1 0 0,0-1 1 0 0,-3 11 0 0 0,4-10-62 0 0,2 1-14 0 0,1 19-12 0 0,-2-23-112 0 0,0 0-1 0 0,1 0 1 0 0,-1 0-1 0 0,0 0 1 0 0,1 0-1 0 0,0 0 0 0 0,-1 0 1 0 0,1 0-1 0 0,0 0 1 0 0,0 0-1 0 0,0 0 1 0 0,0-1-1 0 0,0 1 0 0 0,0 0 1 0 0,1-1-1 0 0,1 3 1 0 0,1 1 5 0 0,8 5 32 0 0,22 6-84 0 0,-26-12-229 0 0</inkml:trace>
  <inkml:trace contextRef="#ctx0" brushRef="#br0" timeOffset="12">2219 506 11975 0 0,'0'0'7710'0'0,"7"5"-7516"0"0,23 16-18 0 0,-23-16-66 0 0,-18 17 44 0 0,-19 18 568 0 0,24-34-401 0 0,1 0 0 0 0,0 0 0 0 0,0 1 0 0 0,1-1 0 0 0,-8 15 0 0 0,17-15-226 0 0,13 17-6 0 0,-13-17-5 0 0,8-7-16 0 0,50-8-15 0 0,-10-6-85 0 0,7-10-446 0 0,-51 20 207 0 0,1 0-145 0 0,27-15-605 0 0,-28 15-262 0 0</inkml:trace>
  <inkml:trace contextRef="#ctx0" brushRef="#br0" timeOffset="13">2782 0 7367 0 0,'0'0'568'0'0,"-2"1"-373"0"0,-12 0 2474 0 0,-9 11 258 0 0,15-8-2504 0 0,2 0 1 0 0,-1 1-1 0 0,1 0 0 0 0,-1 1 1 0 0,1-1-1 0 0,1 1 1 0 0,-1 0-1 0 0,1 1 0 0 0,0-1 1 0 0,0 1-1 0 0,1 0 0 0 0,-6 13 1 0 0,-2 6 216 0 0,2 1 0 0 0,-8 32 0 0 0,16-51-544 0 0,-10 35 203 0 0,2 1 0 0 0,3 0-1 0 0,1 1 1 0 0,2 0 0 0 0,2 61 0 0 0,2-104-281 0 0,0 6 30 0 0,0 0 0 0 0,1 1 0 0 0,0-1-1 0 0,1 0 1 0 0,0 0 0 0 0,0-1-1 0 0,0 1 1 0 0,1 0 0 0 0,0-1-1 0 0,1 1 1 0 0,5 8 0 0 0,10 15-67 0 0,-18-29-5 0 0,0 1 0 0 0,1 0 1 0 0,0-1-1 0 0,-1 1 0 0 0,1-1 0 0 0,0 0 0 0 0,0 1 0 0 0,0-1 0 0 0,1 0 0 0 0,-1 0 0 0 0,1-1 1 0 0,-1 1-1 0 0,3 1 0 0 0,3 2-47 0 0,-1 1-160 0 0,47-6-3665 0 0,-43 0-3088 0 0</inkml:trace>
  <inkml:trace contextRef="#ctx0" brushRef="#br0" timeOffset="14">2901 226 9671 0 0,'0'0'2464'0'0,"-2"3"-862"0"0,-3 6-830 0 0,0 0 0 0 0,1 1 0 0 0,0-1 1 0 0,0 1-1 0 0,1 0 0 0 0,1 0 0 0 0,-3 16 0 0 0,-7 86 734 0 0,8-58-1136 0 0,-4 14-193 0 0,2-25-177 0 0,1-15-10 0 0,22-139-236 0 0,-6 71 204 0 0,2 1-1 0 0,23-49 0 0 0,-24 63 66 0 0,7-10 15 0 0,0 15 76 0 0,-1-1-37 0 0,-7 12 15 0 0,-9 7-86 0 0,0 1 0 0 0,0 0 1 0 0,1 0-1 0 0,-1 0 0 0 0,0 0 0 0 0,0 0 0 0 0,1 1 0 0 0,-1-1 1 0 0,0 1-1 0 0,1-1 0 0 0,-1 1 0 0 0,5 0 0 0 0,-6 1-5 0 0,1-1 0 0 0,-1 1-1 0 0,1 0 1 0 0,-1 0 0 0 0,0-1 0 0 0,0 1-1 0 0,1 0 1 0 0,-1 0 0 0 0,0 1-1 0 0,0-1 1 0 0,0 0 0 0 0,0 0 0 0 0,0 0-1 0 0,-1 1 1 0 0,1-1 0 0 0,0 0 0 0 0,0 1-1 0 0,-1-1 1 0 0,1 1 0 0 0,-1-1-1 0 0,1 2 1 0 0,1 2 3 0 0,-1 5-10 0 0,-23 18 72 0 0,18-21-65 0 0,-35 22 81 0 0,14-14-40 0 0,1-2-31 0 0,-16 10-452 0 0,32-13-745 0 0,4-4 132 0 0</inkml:trace>
  <inkml:trace contextRef="#ctx0" brushRef="#br0" timeOffset="15">3283 199 4607 0 0,'0'0'786'0'0,"-17"6"7492"0"0,-39 83-2117 0 0,2 5-4456 0 0,-34 54-1605 0 0,74-122-390 0 0,11-21-242 0 0</inkml:trace>
  <inkml:trace contextRef="#ctx0" brushRef="#br0" timeOffset="16">3381 246 4143 0 0,'0'0'2207'0'0,"-2"4"-211"0"0,-27 56 6572 0 0,9 6-4883 0 0,14-43-3328 0 0,-1-1 0 0 0,-1 1 0 0 0,-1-1 0 0 0,-19 33 1 0 0,19-39-675 0 0,-10 16 458 0 0,3-12-6468 0 0</inkml:trace>
  <inkml:trace contextRef="#ctx0" brushRef="#br0" timeOffset="17">3441 220 5063 0 0,'0'0'8731'0'0,"7"-5"-7159"0"0,29-19 564 0 0</inkml:trace>
  <inkml:trace contextRef="#ctx0" brushRef="#br0" timeOffset="18">3307 384 9671 0 0,'0'0'5218'0'0,"10"5"-3777"0"0,28 16-256 0 0,-28-16 946 0 0,1-3-1194 0 0,1 3-735 0 0,-8-4-128 0 0,-1 1 1 0 0,1-1-1 0 0,0 0 0 0 0,0 0 0 0 0,0 0 0 0 0,0-1 0 0 0,1 1 1 0 0,-1-1-1 0 0,0 0 0 0 0,0 0 0 0 0,8-2 0 0 0,1 3-193 0 0,7-2 134 0 0,1-2-4215 0 0</inkml:trace>
  <inkml:trace contextRef="#ctx0" brushRef="#br0" timeOffset="19">3511 575 11975 0 0,'0'0'3559'0'0,"-10"-2"-1906"0"0,6 0-993 0 0,11 1 3207 0 0,32-2-3843 0 0,-39 3-22 0 0,1 0 1 0 0,0 0-1 0 0,-1 0 1 0 0,1 0-1 0 0,0 0 1 0 0,0 0-1 0 0,-1 0 1 0 0,1 0-1 0 0,0 0 1 0 0,0 0-1 0 0,-1 1 1 0 0,1-1-1 0 0,0 0 1 0 0,-1 0-1 0 0,1 1 1 0 0,0-1-1 0 0,-1 0 1 0 0,1 1-1 0 0,0-1 1 0 0,-1 0-1 0 0,2 2 1 0 0,25 18 66 0 0,-26-19-66 0 0,1-1 0 0 0,-1 1 0 0 0,0 0 0 0 0,0 0 0 0 0,0 0 0 0 0,0 0 0 0 0,0 0 0 0 0,0 1 0 0 0,0-1 0 0 0,0 0 0 0 0,0 0 0 0 0,0 1 0 0 0,-1-1 0 0 0,1 1 0 0 0,-1-1 0 0 0,1 0 0 0 0,-1 1 0 0 0,1-1 0 0 0,-1 1 0 0 0,0-1 0 0 0,0 1 0 0 0,0 1 0 0 0,1 0 9 0 0,0-1-3 0 0,-1 0-1 0 0,1 0 1 0 0,0 0-1 0 0,-1 0 1 0 0,1 0-1 0 0,-1 0 1 0 0,0 0-1 0 0,0 0 1 0 0,0 0-1 0 0,0 0 1 0 0,0 0-1 0 0,0 0 1 0 0,0 1 0 0 0,-1-1-1 0 0,1 0 1 0 0,-1 2-1 0 0,-1 2 18 0 0,2-1 2 0 0,0-3-24 0 0,0-1 0 0 0,1 1 0 0 0,-2-1 0 0 0,1 1-1 0 0,0 0 1 0 0,0-1 0 0 0,0 1 0 0 0,-1 0 0 0 0,1-1 0 0 0,-1 1 0 0 0,1-1 0 0 0,-1 1 0 0 0,0-1 0 0 0,-1 3 0 0 0,-4 6 69 0 0,-9 21-2 0 0,10-25-71 0 0,-16 8 46 0 0,18-11-162 0 0,-14 0-6122 0 0</inkml:trace>
  <inkml:trace contextRef="#ctx0" brushRef="#br0" timeOffset="20">3804 248 10135 0 0,'0'0'10559'0'0,"12"3"-9711"0"0,34 8-444 0 0,-35-8-31 0 0,-5 4-228 0 0,15 26-53 0 0,-21-31-82 0 0,1 0-1 0 0,-1 0 0 0 0,0 1 0 0 0,0-1 0 0 0,1 0 0 0 0,-1 0 0 0 0,-1 1 0 0 0,1-1 0 0 0,0 0 0 0 0,0 1 0 0 0,-1-1 0 0 0,0 0 0 0 0,1 0 0 0 0,-1 0 0 0 0,0 0 0 0 0,0 1 0 0 0,0-1 0 0 0,0 0 0 0 0,-3 3 0 0 0,-34 37 253 0 0,26-30-190 0 0,-38 46 600 0 0,48-54-516 0 0,-3 20 200 0 0,4-19 0 0 0,2-3-341 0 0,-1 0 0 0 0,1-1-1 0 0,-1 1 1 0 0,1 0 0 0 0,0 0-1 0 0,0 0 1 0 0,0 0 0 0 0,0 0 0 0 0,0-1-1 0 0,0 1 1 0 0,1-1 0 0 0,2 4-1 0 0,-2-3 15 0 0,2 4 158 0 0,4-1-129 0 0,0 1-48 0 0,-5-3-5 0 0,-1-1 1 0 0,1 0-1 0 0,0 0 0 0 0,-1 0 1 0 0,1-1-1 0 0,0 1 0 0 0,0-1 1 0 0,1 0-1 0 0,-1 1 0 0 0,0-1 0 0 0,0-1 1 0 0,0 1-1 0 0,6 0 0 0 0,38 10-21 0 0,-44-10-8 0 0,1 0-1 0 0,-1 0 1 0 0,1-1-1 0 0,-1 1 1 0 0,1-1-1 0 0,-1 1 1 0 0,1-1-1 0 0,-1 0 1 0 0,1 0-1 0 0,-1-1 1 0 0,0 1-1 0 0,1-1 1 0 0,4-1-1 0 0,2-1-60 0 0,0 3-1245 0 0</inkml:trace>
  <inkml:trace contextRef="#ctx0" brushRef="#br0" timeOffset="21">4179 43 17967 0 0,'0'0'2024'0'0,"3"6"-1457"0"0,14 45 534 0 0,-1 1-1 0 0,-2 0 1 0 0,12 105-1 0 0,-24-131-933 0 0,0 1 0 0 0,-2-1-1 0 0,-1 1 1 0 0,-1-1-1 0 0,-2 0 1 0 0,0 0-1 0 0,-2 0 1 0 0,0 0-1 0 0,-2-1 1 0 0,-15 34-1 0 0,21-54-173 0 0,-1 0 0 0 0,0 0-1 0 0,1 0 1 0 0,-2 0 0 0 0,1-1-1 0 0,-1 1 1 0 0,1-1 0 0 0,-1 0-1 0 0,0 0 1 0 0,-1 0 0 0 0,1-1-1 0 0,-1 1 1 0 0,1-1 0 0 0,-1 0-1 0 0,0 0 1 0 0,0-1 0 0 0,-9 4-1 0 0,11-6-175 0 0,1 1-1 0 0,-1-1 0 0 0,1 1 0 0 0,-1-1 1 0 0,1 0-1 0 0,-1 0 0 0 0,0 0 0 0 0,1-1 1 0 0,-1 1-1 0 0,1 0 0 0 0,-1-1 1 0 0,1 0-1 0 0,-1 0 0 0 0,1 0 0 0 0,0 0 1 0 0,-1 0-1 0 0,1 0 0 0 0,0 0 0 0 0,0-1 1 0 0,-3-2-1 0 0,-12-10-8099 0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19:39.8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38 1 10135 0 0,'-2'2'778'0'0,"-7"6"-266"0"0,7-4 47 0 0,0 0 0 0 0,-1 0 0 0 0,2 0 0 0 0,-1 1 0 0 0,0-1 0 0 0,1 0 0 0 0,0 1 1 0 0,0-1-1 0 0,0 1 0 0 0,0 7 0 0 0,0-3-387 0 0,-1 0 110 0 0,0 1 0 0 0,0 0-1 0 0,1-1 1 0 0,0 1 0 0 0,1 0-1 0 0,0 0 1 0 0,0 0 0 0 0,1-1-1 0 0,1 1 1 0 0,-1 0 0 0 0,2-1-1 0 0,-1 1 1 0 0,1-1 0 0 0,6 13-1 0 0,-5-12-198 0 0,-4-7-56 0 0,1 1 0 0 0,1-1 0 0 0,-1 0 0 0 0,0 0 1 0 0,1 1-1 0 0,0-1 0 0 0,0 0 0 0 0,0-1 0 0 0,0 1 0 0 0,0 0 0 0 0,0-1 0 0 0,5 4 0 0 0,17 20 149 0 0,-17-19-67 0 0,4-3-27 0 0,33 11-9 0 0,-43-14-70 0 0,0-1 1 0 0,0 1-1 0 0,0-1 0 0 0,1 1 1 0 0,-1-1-1 0 0,0 0 0 0 0,0 0 1 0 0,0 0-1 0 0,0 1 0 0 0,1-1 1 0 0,-1 0-1 0 0,0 0 0 0 0,0-1 1 0 0,0 1-1 0 0,0 0 0 0 0,0 0 1 0 0,2-1-1 0 0,51-17 9 0 0,-48 15-12 0 0,0-1 0 0 0,1 0 0 0 0,-1 0 0 0 0,-1 0 0 0 0,1-1 0 0 0,7-8 0 0 0,-10 9 0 0 0,1 0 0 0 0,-1 0 0 0 0,0-1 0 0 0,0 0 0 0 0,-1 1 0 0 0,4-9 0 0 0,5-28 0 0 0,-9-3 0 0 0,-8 1 0 0 0,-8 6 21 0 0,12 33-8 0 0,0 0 20 0 0,1 0 0 0 0,-2 0 1 0 0,1 1-1 0 0,0-1 0 0 0,-1 1 0 0 0,1-1 0 0 0,-1 1 1 0 0,0 0-1 0 0,0 0 0 0 0,-5-3 0 0 0,3 3 22 0 0,0 1 0 0 0,0 0 0 0 0,-1 0 0 0 0,1 0 0 0 0,-1 0 0 0 0,1 1 0 0 0,-1 0 0 0 0,0 0 0 0 0,1 1-1 0 0,-1-1 1 0 0,0 1 0 0 0,0 0 0 0 0,-6 1 0 0 0,-46 7-580 0 0,46-4-1094 0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19:39.87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1148 220 16583 0 0,'0'0'2410'0'0,"11"3"-1761"0"0,52 16 674 0 0,6 0-467 0 0,-52-13-732 0 0,53 9 467 0 0,-54-11-499 0 0,51 5 278 0 0,-51-7-303 0 0,48 1 250 0 0,-49-3-274 0 0,45-3 91 0 0,-48 3-113 0 0,-6 0-9 0 0,0 0 0 0 0,-1-1 0 0 0,1 0 0 0 0,0 0 0 0 0,0 0 0 0 0,-1 0 0 0 0,8-4 0 0 0,39-13-44 0 0,-17-4-186 0 0,-29 17-68 0 0,-4-7-131 0 0,-2 11 240 0 0,0-1 1 0 0,1 1-1 0 0,-1 0 1 0 0,0 0 0 0 0,0-1-1 0 0,1 1 1 0 0,-1 0-1 0 0,0-1 1 0 0,0 1 0 0 0,-1 0-1 0 0,1-1 1 0 0,0 1-1 0 0,0 0 1 0 0,-1 0 0 0 0,1-1-1 0 0,0 1 1 0 0,-1 0-1 0 0,0 0 1 0 0,1 0 0 0 0,-1-1-1 0 0,1 1 1 0 0,-1 0-1 0 0,0 0 1 0 0,-1-1 0 0 0,-10-13-6586 0 0</inkml:trace>
  <inkml:trace contextRef="#ctx0" brushRef="#br0" timeOffset="1">1731 1 6911 0 0,'0'0'6887'0'0,"14"0"-5387"0"0,2 0-982 0 0,10-1 57 0 0,14 5 2543 0 0,-25-3-2794 0 0,-8-1-97 0 0,0 0 0 0 0,0 1 0 0 0,0 0 0 0 0,0 0 0 0 0,-1 0 0 0 0,12 5 0 0 0,-7-1-69 0 0,-8-4-100 0 0,1 1-1 0 0,-1 0 1 0 0,1-1 0 0 0,0 0-1 0 0,0 0 1 0 0,-1 0 0 0 0,1 0-1 0 0,0-1 1 0 0,6 1-1 0 0,-2 4 111 0 0,23 16-21 0 0,-23-16-6 0 0,-3 2-10 0 0,14 20-3 0 0,-14-20 0 0 0,-5-6-114 0 0,0 1 1 0 0,0-1-1 0 0,0 1 0 0 0,0-1 0 0 0,1 1 1 0 0,-1-1-1 0 0,0 1 0 0 0,1-1 0 0 0,-1 1 1 0 0,0-1-1 0 0,1 1 0 0 0,0-1 0 0 0,-1 0 1 0 0,2 3-1 0 0,0-3 4 0 0,-1 1 0 0 0,-1 0 0 0 0,1 0 0 0 0,0 0 1 0 0,0 0-1 0 0,-1 0 0 0 0,1 0 0 0 0,-1 0 0 0 0,1 0 0 0 0,-1 0 0 0 0,0 0 1 0 0,0 0-1 0 0,0 0 0 0 0,0 0 0 0 0,-1 3 0 0 0,1 8 86 0 0,-1 0 39 0 0,1 1 0 0 0,-2 0-1 0 0,0-1 1 0 0,-1 1-1 0 0,-6 21 1 0 0,5-20-66 0 0,1-3 11 0 0,-1 0 1 0 0,0 1-1 0 0,-1-2 1 0 0,0 1-1 0 0,-1 0 1 0 0,-10 15-1 0 0,15-25-131 0 0,0 0-1 0 0,1-1 1 0 0,-1 1 0 0 0,0-1-1 0 0,-1 1 1 0 0,1-1 0 0 0,0 1-1 0 0,0-1 1 0 0,-1 0-1 0 0,1 1 1 0 0,0-1 0 0 0,-1 0-1 0 0,1 0 1 0 0,-1 0 0 0 0,0 0-1 0 0,1-1 1 0 0,-1 1 0 0 0,0 0-1 0 0,0-1 1 0 0,-2 2-1 0 0,1-2-589 0 0</inkml:trace>
  <inkml:trace contextRef="#ctx0" brushRef="#br0" timeOffset="2">164 89 7367 0 0,'-14'-11'787'0'0,"6"8"-623"0"0,3 2 281 0 0,0 0 1 0 0,1 0-1 0 0,-1 1 0 0 0,0-1 1 0 0,1 1-1 0 0,-1 0 0 0 0,0 0 0 0 0,0 1 1 0 0,1 0-1 0 0,-1-1 0 0 0,0 1 1 0 0,1 1-1 0 0,-1-1 0 0 0,1 1 1 0 0,0 0-1 0 0,-1 0 0 0 0,1 0 0 0 0,0 0 1 0 0,0 1-1 0 0,0 0 0 0 0,-4 3 1 0 0,5-3-300 0 0,-1 0 0 0 0,1 0 0 0 0,0 0 1 0 0,1 0-1 0 0,-1 0 0 0 0,1 0 0 0 0,-1 1 0 0 0,1-1 1 0 0,0 1-1 0 0,0 0 0 0 0,0 0 0 0 0,1 0 1 0 0,-1 0-1 0 0,1 0 0 0 0,0 0 0 0 0,0 0 0 0 0,1 0 1 0 0,-1 0-1 0 0,1 0 0 0 0,0 1 0 0 0,0-1 1 0 0,0 0-1 0 0,1 0 0 0 0,-1 0 0 0 0,2 6 1 0 0,7 18-126 0 0,-9-27-20 0 0,0 0 0 0 0,1-1 1 0 0,-1 1-1 0 0,0 0 0 0 0,0-1 0 0 0,1 1 1 0 0,-1-1-1 0 0,0 1 0 0 0,1 0 1 0 0,-1-1-1 0 0,0 1 0 0 0,1-1 0 0 0,-1 1 1 0 0,1-1-1 0 0,-1 1 0 0 0,1-1 1 0 0,-1 0-1 0 0,1 1 0 0 0,0-1 0 0 0,-1 0 1 0 0,1 1-1 0 0,-1-1 0 0 0,2 1 1 0 0,32 19-85 0 0,-25-14-156 0 0,2-10-305 0 0,34-12 296 0 0,-34 12 102 0 0,-5-3 46 0 0,2-1 69 0 0,35-48-116 0 0,-24 31 158 0 0,-15 19 568 0 0,3 15-311 0 0,24 27 10 0 0,-21-18-12 0 0,0 37 108 0 0,-6-20-170 0 0,-2 0 1 0 0,-1 0-1 0 0,-7 59 0 0 0,5-81-114 0 0,-1-1-1 0 0,-1 1 1 0 0,0-1-1 0 0,0 0 1 0 0,-1 0-1 0 0,-1 0 1 0 0,0 0-1 0 0,0-1 1 0 0,-2 1-1 0 0,1-2 1 0 0,-1 1 0 0 0,-1-1-1 0 0,1 0 1 0 0,-16 15-1 0 0,18-22-95 0 0,0 1 0 0 0,0-1 0 0 0,0 0 0 0 0,0 0 1 0 0,0-1-1 0 0,-1 1 0 0 0,1-1 0 0 0,-1 0 0 0 0,0-1 0 0 0,1 1 0 0 0,-1-1 0 0 0,0 0 0 0 0,0-1 0 0 0,0 0 0 0 0,0 1 0 0 0,0-2 0 0 0,-7 0 0 0 0,11 0-77 0 0,0 0 0 0 0,0 1 0 0 0,0-1 0 0 0,0-1 0 0 0,0 1 0 0 0,0 0 0 0 0,0 0 0 0 0,0-1 0 0 0,0 1 0 0 0,1-1-1 0 0,-1 0 1 0 0,0 1 0 0 0,1-1 0 0 0,0 0 0 0 0,-1 0 0 0 0,1 0 0 0 0,0 0 0 0 0,0 0 0 0 0,0 0 0 0 0,-1-4-1 0 0,1 5 37 0 0,0-9-1999 0 0,4-19-5385 0 0</inkml:trace>
  <inkml:trace contextRef="#ctx0" brushRef="#br0" timeOffset="3">484 359 6447 0 0,'0'0'7544'0'0,"4"-5"-6080"0"0,13-16-137 0 0,-13 16-23 0 0,-3 0-132 0 0,7-45 569 0 0,-8 46-1514 0 0,-7-4 75 0 0,7 6-280 0 0,-1 1 0 0 0,1 0 1 0 0,-1 0-1 0 0,0 0 0 0 0,0-1 1 0 0,1 1-1 0 0,-1 0 0 0 0,0 0 0 0 0,0 0 1 0 0,0 0-1 0 0,0 0 0 0 0,0 1 1 0 0,0-1-1 0 0,0 0 0 0 0,0 0 0 0 0,-1 1 1 0 0,1-1-1 0 0,-2 0 0 0 0,1 1 10 0 0,0-1 0 0 0,0 1-1 0 0,1 1 1 0 0,-1-1 0 0 0,0 0-1 0 0,0 0 1 0 0,1 0 0 0 0,-1 1 0 0 0,0-1-1 0 0,1 1 1 0 0,-1 0 0 0 0,0-1-1 0 0,1 1 1 0 0,-1 0 0 0 0,1 0 0 0 0,-1 0-1 0 0,1 0 1 0 0,0 0 0 0 0,-1 0-1 0 0,0 2 1 0 0,-1 1 27 0 0,0-1-1 0 0,0 1 1 0 0,1 0-1 0 0,-1 0 1 0 0,1 0 0 0 0,0 0-1 0 0,1 0 1 0 0,-2 5-1 0 0,-1 4 107 0 0,1 1 0 0 0,0-1 1 0 0,2 1-1 0 0,-1 0 0 0 0,2 20 0 0 0,4 1 297 0 0,15 53 0 0 0,-17-81-347 0 0,3 0-19 0 0,12 21-7 0 0,-13-21-32 0 0,6-4-319 0 0,27 11-45 0 0,-28-11-80 0 0,-2-7-481 0 0,4-4-29 0 0,-1-1 0 0 0,0 1 0 0 0,13-17-1 0 0</inkml:trace>
  <inkml:trace contextRef="#ctx0" brushRef="#br0" timeOffset="4">676 183 6271 0 0,'0'-5'142'0'0,"5"-20"8851"0"0,-4 30-7468 0 0,8 102 2772 0 0,1 87-3153 0 0,-8-150-910 0 0,2 24-234 0 0,-4-65-25 0 0,-2 17-573 0 0,0 2-1971 0 0</inkml:trace>
  <inkml:trace contextRef="#ctx0" brushRef="#br0" timeOffset="5">562 389 1839 0 0,'0'0'6435'0'0,"7"-5"-4202"0"0,17-15-114 0 0,-18 15-51 0 0,5 3-11 0 0,1-3-1390 0 0,-6 3-292 0 0,-1 1 1 0 0,0-1 0 0 0,1 1-1 0 0,0 0 1 0 0,-1 0 0 0 0,1 0 0 0 0,11 1-1 0 0,-2-2-150 0 0,-8 0-46 0 0,0 1 1 0 0,0 1-1 0 0,1-1 1 0 0,-1 1-1 0 0,0 1 1 0 0,14 1-1 0 0,-7-2-131 0 0,-9 0-27 0 0,0-1-1 0 0,0 2 1 0 0,0-1 0 0 0,0 0-1 0 0,0 1 1 0 0,0 0 0 0 0,0 0-1 0 0,0 1 1 0 0,0-1-1 0 0,5 4 1 0 0,32 9-121 0 0,-32-10-69 0 0,-2 0-1435 0 0,29 20-5687 0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19:39.876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49 8751 0 0,'0'0'3882'0'0,"11"-3"-2820"0"0,55-13 1154 0 0,-1 5-48 0 0,7 3-804 0 0,2 1-260 0 0,1 4-768 0 0,-2 2-200 0 0,-13 4-124 0 0,8 1-40 0 0,-54-3-121 0 0,-1 1-291 0 0,36 5 149 0 0,-36-5-253 0 0,53 3-10220 0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19:39.877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38 11519 0 0,'0'0'3586'0'0,"9"-3"-2742"0"0,1-2-534 0 0,36-8 2006 0 0,5 3-1512 0 0,-39 8-318 0 0,2 1-138 0 0,42-2-27 0 0,-42 2-76 0 0,-3 2-287 0 0,43 2-1650 0 0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19:39.878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9 8287 0 0,'6'-9'4697'0'0,"-6"10"-4614"0"0,74 4 2297 0 0,10-1-218 0 0,12-3-332 0 0,7 0-502 0 0,0 2-648 0 0,-11 2-286 0 0,-24 2-368 0 0,-7-1 6 0 0,-15-2-35 0 0,-27-1-355 0 0,15 3-2743 0 0,11 2 1866 0 0,-34-6-909 0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19:39.879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36 8287 0 0,'11'-4'6698'0'0,"64"-2"-3706"0"0,7 1-674 0 0,298-14 426 0 0,-353 19-2567 0 0,53-1-101 0 0,-11 0-54 0 0,-56 1 4 0 0,0 0-100 0 0,2 1-33 0 0,9-1 58 0 0,2-1-3430 0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19:39.880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0 11055 0 0,'0'0'3450'0'0,"15"3"-2613"0"0,69 12 1148 0 0,-9 1-10 0 0,7-3-904 0 0,-3-6-283 0 0,-65-4-748 0 0,47-1-274 0 0,-44-1 166 0 0,38-3-1085 0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19:39.881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19 25 10591 0 0,'-19'-17'6810'0'0,"30"16"-5562"0"0,2-2-847 0 0,40-1 1114 0 0,21 5-386 0 0,21 4-336 0 0,11 2-369 0 0,-19 3-247 0 0,9 1-101 0 0,0-2-162 0 0,-32-6-446 0 0,-22-3-31 0 0,-31 0-143 0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19:39.882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13 15199 0 0,'0'0'3382'0'0,"10"-2"-2428"0"0,2-1-646 0 0,-6 1-130 0 0,-1 1 1 0 0,1 0-1 0 0,0 0 0 0 0,0 0 1 0 0,0 1-1 0 0,11 0 0 0 0,64-1 890 0 0,-61 1-899 0 0,58 4 494 0 0,25 8-119 0 0,-6 2-220 0 0,-25-1-300 0 0,17 5-97 0 0,-23-7-479 0 0,-51-7 382 0 0,-9-3-269 0 0,1 1-1 0 0,-1-1 1 0 0,1 0-1 0 0,-1 0 1 0 0,11-1-1 0 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19:39.883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703 75 5983 0 0,'0'0'703'0'0,"-13"0"850"0"0,5-7-768 0 0,-1 0 1 0 0,0 1-1 0 0,0 1 0 0 0,-1-1 0 0 0,1 1 0 0 0,-1 1 0 0 0,0 0 0 0 0,-16-4 0 0 0,5 2-211 0 0,-1 1 1 0 0,0 0-1 0 0,-28 0 0 0 0,41 4-486 0 0,4 0-10 0 0,-1 1-1 0 0,1 0 1 0 0,-1 0 0 0 0,1 1 0 0 0,-1-1 0 0 0,1 1 0 0 0,0 0 0 0 0,0 1 0 0 0,-10 3 0 0 0,-1 2-4 0 0,2 1-58 0 0,1 0-16 0 0,2 7 0 0 0,0 13 0 0 0,-3 13-29 0 0,-11 63 1 0 0,19-75 21 0 0,-80 340 846 0 0,-38 193 786 0 0,103-443-1390 0 0,-31 202 466 0 0,46-276-701 0 0,3-5 11 0 0,2 15 41 0 0,3-40 20 0 0,0-9-7 0 0,7 19 0 0 0,-7-18 10 0 0,3-1 14 0 0,18 19-9 0 0,-18-19-13 0 0,6-1-3 0 0,32 14 0 0 0,-20-13-11 0 0,24-1-29 0 0,-36-4-1 0 0,35 2 21 0 0,-4-6 36 0 0,29-1 43 0 0,10-1 34 0 0,-9 0-81 0 0,14 1 16 0 0,-8 1-12 0 0,-6 1-64 0 0,-16 0-53 0 0,-45 2-150 0 0,1-1-38 0 0,39-3-6 0 0,-38 3-101 0 0,-2-1-1348 0 0,33-5-453 0 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19:39.884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52 0 13359 0 0,'0'0'1960'0'0,"15"3"-1688"0"0,74 15 346 0 0,-1 4 92 0 0,4 2-164 0 0,-6-2-244 0 0,-11-4-246 0 0,-12-3-454 0 0,-53-11 315 0 0,-7-2-2 0 0,1-1 0 0 0,-1 1 0 0 0,1-1 0 0 0,-1 0 0 0 0,1 0 0 0 0,-1 0 0 0 0,1-1 0 0 0,0 1 1 0 0,5-1-1 0 0,-1 7-53 0 0,25 18 40 0 0,-24-19 8 0 0,-7 4 136 0 0,1 0 3 0 0,-2-7-26 0 0,1 1 1 0 0,-1-1-1 0 0,0 1 1 0 0,-1 0-1 0 0,1-1 0 0 0,-1 1 1 0 0,1 0-1 0 0,-1-1 1 0 0,0 1-1 0 0,-1 0 1 0 0,0 4-1 0 0,-33 260 3369 0 0,13-119-2069 0 0,-33 668-134 0 0,54-755-1108 0 0,-3 1 0 0 0,-2-1 1 0 0,-3 0-1 0 0,-4 0 0 0 0,-1-1 0 0 0,-27 73 0 0 0,25-100 24 0 0,0-11-2 0 0,8-10-31 0 0,-1 0 0 0 0,0-1 0 0 0,-1 0 0 0 0,0-1 0 0 0,-1 0 0 0 0,-1 0 0 0 0,-12 9 0 0 0,18-15-44 0 0,2-2-10 0 0,-1-1 1 0 0,1 1-1 0 0,0-1 0 0 0,-1 1 1 0 0,0-1-1 0 0,1 0 0 0 0,-1-1 0 0 0,0 1 1 0 0,0 0-1 0 0,0-1 0 0 0,0 0 1 0 0,0 0-1 0 0,-1 0 0 0 0,1-1 0 0 0,0 0 1 0 0,0 1-1 0 0,0-1 0 0 0,-1-1 1 0 0,1 1-1 0 0,-5-1 0 0 0,-9-2-19 0 0,0 0-1 0 0,0-1 0 0 0,0 0 1 0 0,1-2-1 0 0,-1 0 1 0 0,1-1-1 0 0,1-1 0 0 0,-17-10 1 0 0,7 3-983 0 0,1-2 1 0 0,-25-22-1 0 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3:28:44.16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27 100 9671 0 0,'0'0'1539'0'0,"0"6"-987"0"0,21 189 3327 0 0,2 71-121 0 0,-24-246-3324 0 0,-2-31-79 0 0,-2-37 24 0 0,6-21 69 0 0,14-106 1 0 0,-12 151-398 0 0,2 1 0 0 0,0 0 0 0 0,2 1 0 0 0,0-1 1 0 0,1 1-1 0 0,2 1 0 0 0,0 0 0 0 0,14-22 1 0 0,7 7 25 0 0,-18 26-24 0 0,17-3 11 0 0,-30 13-63 0 0,0-1 0 0 0,1 1 1 0 0,-1 0-1 0 0,0 0 0 0 0,1 0 0 0 0,-1-1 0 0 0,0 1 0 0 0,1 0 0 0 0,-1 0 1 0 0,0 0-1 0 0,1 0 0 0 0,-1 0 0 0 0,0 0 0 0 0,1 0 0 0 0,-1 0 0 0 0,1 0 0 0 0,-1 0 1 0 0,0 0-1 0 0,1 0 0 0 0,-1 0 0 0 0,0 0 0 0 0,1 0 0 0 0,-1 0 0 0 0,0 0 1 0 0,1 0-1 0 0,-1 1 0 0 0,0-1 0 0 0,1 0 0 0 0,-1 0 0 0 0,0 0 0 0 0,1 1 0 0 0,-1-1 1 0 0,0 0-1 0 0,0 0 0 0 0,1 1 0 0 0,-1-1 0 0 0,0 0 0 0 0,0 0 0 0 0,1 1 1 0 0,-1-1-1 0 0,0 0 0 0 0,0 1 0 0 0,0-1 0 0 0,0 0 0 0 0,0 1 0 0 0,1 0 0 0 0,25 32 21 0 0,-26-33-21 0 0,0 0 0 0 0,1 1 0 0 0,-1-1 0 0 0,0 0 0 0 0,1 0 0 0 0,-1 0 0 0 0,0 1 0 0 0,0-1 0 0 0,1 0 0 0 0,-1 1 1 0 0,0-1-1 0 0,0 0 0 0 0,1 0 0 0 0,-1 1 0 0 0,0-1 0 0 0,0 0 0 0 0,0 1 0 0 0,0-1 0 0 0,1 1 0 0 0,-1-1 0 0 0,0 0 0 0 0,0 1 0 0 0,0-1 0 0 0,0 0 0 0 0,0 1 1 0 0,0-1-1 0 0,0 1 0 0 0,0-1 0 0 0,0 0 0 0 0,0 1 0 0 0,0-1 0 0 0,0 0 0 0 0,0 1 0 0 0,-1-1 0 0 0,1 0 0 0 0,0 1 0 0 0,0-1 0 0 0,0 0 0 0 0,-1 1 0 0 0,-20 29 81 0 0,-2-1-1 0 0,-2-2 0 0 0,0 0 0 0 0,-2-1 0 0 0,-57 42 0 0 0,18-14-200 0 0,64-52-135 0 0</inkml:trace>
  <inkml:trace contextRef="#ctx0" brushRef="#br0" timeOffset="426.26">361 159 6447 0 0,'0'0'1522'0'0,"0"7"-592"0"0,3 71 4036 0 0,-11 112-1 0 0,7-183-4582 0 0,1-1-21 0 0,2 25 564 0 0,3-35-952 0 0,12-18-21 0 0,12-27-78 0 0,-11 26 596 0 0,-10 29-315 0 0,24 20 17 0 0,-21-12 3 0 0,20 63 199 0 0,-25-61-286 0 0,9 22 1 0 0,-1-3 4 0 0,11 11 1081 0 0,-17-51-990 0 0,-5 3-152 0 0,0 0 0 0 0,0 0 0 0 0,0 0 0 0 0,0-1 0 0 0,-1 1 0 0 0,1-1 0 0 0,-1 0 0 0 0,1 0 0 0 0,-1 0 0 0 0,0 0 0 0 0,0 0 0 0 0,0 0 0 0 0,-1-1 0 0 0,1 1 0 0 0,-1 0 0 0 0,1-1 0 0 0,-1 0 0 0 0,-1 1 0 0 0,1-1 0 0 0,0 1 0 0 0,-1-1 0 0 0,0 0 0 0 0,0-4 0 0 0,2-39 481 0 0,-7-83 0 0 0,-1 19-903 0 0,6 108 79 0 0</inkml:trace>
  <inkml:trace contextRef="#ctx0" brushRef="#br0" timeOffset="754.42">861 439 15199 0 0,'0'0'2536'0'0,"11"0"-1548"0"0,53-2 1532 0 0,15-2-1524 0 0,-28 5-871 0 0,-39-1-118 0 0</inkml:trace>
  <inkml:trace contextRef="#ctx0" brushRef="#br0" timeOffset="755.42">880 646 12895 0 0,'0'0'2114'0'0,"11"-3"-1326"0"0,55-14 794 0 0,-2-1-846 0 0,1-1-232 0 0,-25 6-380 0 0,24-12-134 0 0,-53 21-553 0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3:28:58.74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88 5 7831 0 0,'0'0'32'0'0,"0"0"0"0"0,0-1-1 0 0,0 1 1 0 0,-1 0-1 0 0,1 0 1 0 0,0 0 0 0 0,0 0-1 0 0,0-1 1 0 0,0 1-1 0 0,0 0 1 0 0,0 0 0 0 0,0 0-1 0 0,0 0 1 0 0,0-1-1 0 0,0 1 1 0 0,-1 0 0 0 0,1 0-1 0 0,0 0 1 0 0,0 0 0 0 0,0 0-1 0 0,0-1 1 0 0,0 1-1 0 0,-1 0 1 0 0,1 0 0 0 0,0 0-1 0 0,0 0 1 0 0,0 0-1 0 0,-1 0 1 0 0,1 0 0 0 0,0 0-1 0 0,0 0 1 0 0,0 0-1 0 0,0 0 1 0 0,-1 0 0 0 0,1 0-1 0 0,0 0 1 0 0,0 0-1 0 0,0 0 1 0 0,-1 0 0 0 0,1 0-1 0 0,0 0 1 0 0,0 0-1 0 0,0 0 1 0 0,-1 0 0 0 0,1 0-1 0 0,0 0 1 0 0,0 0-1 0 0,0 0 1 0 0,0 0 0 0 0,-1 1-1 0 0,1-1 1 0 0,0 0 0 0 0,0 0-1 0 0,0 0 1 0 0,0 0-1 0 0,-1 1 1 0 0,-4 16 1294 0 0,0 25 525 0 0,5-41-1716 0 0,-6 179 3753 0 0,-1 17-2204 0 0,7-195-1676 0 0,0 0 0 0 0,0 1 0 0 0,-1-1 0 0 0,1 0 0 0 0,-1 0 0 0 0,1 0 0 0 0,-1 0 0 0 0,0 0 0 0 0,1 0 0 0 0,-1 0 0 0 0,-3 4 1 0 0,4-6-4 0 0,0 0 1 0 0,-1 1 0 0 0,1-1 0 0 0,0 0 0 0 0,-1 1 0 0 0,1-1-1 0 0,-1 0 1 0 0,1 0 0 0 0,-1 0 0 0 0,1 1 0 0 0,0-1 0 0 0,-1 0 0 0 0,1 0-1 0 0,-1 0 1 0 0,1 0 0 0 0,-1 0 0 0 0,1 0 0 0 0,-1 0 0 0 0,1 0-1 0 0,-1 0 1 0 0,1 0 0 0 0,-1 0 0 0 0,1 0 0 0 0,-1 0 0 0 0,1 0 0 0 0,0 0-1 0 0,-1 0 1 0 0,1-1 0 0 0,-1 1 0 0 0,1 0 0 0 0,-1-1 0 0 0,-2-1 34 0 0,1 0 0 0 0,0 0 0 0 0,0 0 0 0 0,0 0 0 0 0,0 0 0 0 0,1-1 0 0 0,-1 1 0 0 0,0-1 0 0 0,1 1 0 0 0,0-1 0 0 0,0 1 0 0 0,0-1 0 0 0,0 0 0 0 0,-1-4 0 0 0,-1-9 92 0 0,1 1 1 0 0,1-1-1 0 0,0 0 1 0 0,1 0-1 0 0,1 0 1 0 0,0 1 0 0 0,1-1-1 0 0,1 0 1 0 0,0 1-1 0 0,1 0 1 0 0,10-25 0 0 0,-9 28-72 0 0,1-1 1 0 0,0 1 0 0 0,1 0 0 0 0,0 0 0 0 0,1 1 0 0 0,0 0 0 0 0,1 1 0 0 0,0-1-1 0 0,0 2 1 0 0,1-1 0 0 0,1 1 0 0 0,-1 1 0 0 0,22-13 0 0 0,-30 19-58 0 0,1 0 0 0 0,0 0 0 0 0,0 1 0 0 0,0-1 0 0 0,0 1 0 0 0,0-1-1 0 0,0 1 1 0 0,1 0 0 0 0,-1 0 0 0 0,0 1 0 0 0,0-1 0 0 0,1 0 0 0 0,5 1 0 0 0,0 0 5 0 0,-1-2 44 0 0,3 10 13 0 0,30 27-8 0 0,-40-34-56 0 0,0 0 0 0 0,-1 0-1 0 0,1 0 1 0 0,0 0 0 0 0,-1 0 0 0 0,1 1-1 0 0,-1-1 1 0 0,1 0 0 0 0,-1 0 0 0 0,0 0-1 0 0,1 0 1 0 0,-1 0 0 0 0,0 1-1 0 0,0-1 1 0 0,0 0 0 0 0,0 0 0 0 0,0 0-1 0 0,0 1 1 0 0,0-1 0 0 0,0 0 0 0 0,-1 0-1 0 0,1 0 1 0 0,0 1 0 0 0,-1-1 0 0 0,1 0-1 0 0,-1 0 1 0 0,1 0 0 0 0,-1 0 0 0 0,-1 2-1 0 0,-21 25 39 0 0,20-26-48 0 0,-12 12-9 0 0,0-1 1 0 0,-2 0-1 0 0,0-1 0 0 0,0-1 0 0 0,-1-1 0 0 0,0 0 1 0 0,-1-2-1 0 0,0 0 0 0 0,-39 11 0 0 0,54-20-952 0 0,8 0-1862 0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3:29:02.7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23 1 9215 0 0,'-1'0'69'0'0,"1"-1"-1"0"0,-1 1 1 0 0,0 0-1 0 0,1 0 1 0 0,-1 0-1 0 0,0 0 1 0 0,1 0-1 0 0,-1 0 1 0 0,1 0-1 0 0,-1 1 1 0 0,0-1-1 0 0,1 0 1 0 0,-1 0-1 0 0,1 0 1 0 0,-1 1-1 0 0,0-1 0 0 0,1 0 1 0 0,-1 0-1 0 0,1 1 1 0 0,-1-1-1 0 0,1 1 1 0 0,-1-1-1 0 0,1 0 1 0 0,-1 1-1 0 0,1-1 1 0 0,0 1-1 0 0,-1-1 1 0 0,1 1-1 0 0,0-1 1 0 0,-1 1-1 0 0,1-1 1 0 0,0 1-1 0 0,-1 0 1 0 0,1-1-1 0 0,0 1 1 0 0,0-1-1 0 0,0 1 1 0 0,0 0-1 0 0,0 0 1 0 0,-5 41 1857 0 0,9 58 353 0 0,21 125 1 0 0,-12-120-1503 0 0,-12-97-677 0 0,1 26 163 0 0,-4-7 44 0 0,2-19-223 0 0,0-1-4 0 0,0-1 1 0 0,0 0 0 0 0,-1 1-1 0 0,0-1 1 0 0,0 0-1 0 0,0 1 1 0 0,-1-1-1 0 0,0 0 1 0 0,-3 6 0 0 0,5-11-72 0 0,0-1 1 0 0,0 0 0 0 0,0 0 0 0 0,0 1 0 0 0,0-1-1 0 0,-1 0 1 0 0,1 0 0 0 0,0 0 0 0 0,0 1 0 0 0,0-1-1 0 0,-1 0 1 0 0,1 0 0 0 0,0 0 0 0 0,0 0 0 0 0,0 0-1 0 0,-1 1 1 0 0,1-1 0 0 0,0 0 0 0 0,0 0 0 0 0,-1 0-1 0 0,1 0 1 0 0,0 0 0 0 0,0 0 0 0 0,-1 0 0 0 0,1 0 0 0 0,0 0-1 0 0,0 0 1 0 0,-1 0 0 0 0,1 0 0 0 0,0 0 0 0 0,0 0-1 0 0,-1 0 1 0 0,1 0 0 0 0,0 0 0 0 0,0 0 0 0 0,-1 0-1 0 0,1 0 1 0 0,0-1 0 0 0,0 1 0 0 0,0 0 0 0 0,-1 0-1 0 0,1 0 1 0 0,0 0 0 0 0,0 0 0 0 0,0-1 0 0 0,-1 1-1 0 0,-6-17 263 0 0,0-19 21 0 0,8-17-263 0 0,2 0 1 0 0,1 0-1 0 0,4 1 1 0 0,1 0-1 0 0,3 0 1 0 0,29-78-1 0 0,-40 128-30 0 0,0-4 0 0 0,1 0 0 0 0,0 0 0 0 0,0 1 0 0 0,1-1 0 0 0,-1 1 0 0 0,1-1 0 0 0,1 1 0 0 0,-1 0 0 0 0,1 0 0 0 0,-1 0 0 0 0,2 1 0 0 0,-1-1 0 0 0,0 1 0 0 0,10-7 0 0 0,-13 11 0 0 0,-1 0 0 0 0,1 0 0 0 0,0 0 0 0 0,-1 0 0 0 0,1 0 0 0 0,-1 0 0 0 0,1 0 0 0 0,-1 0 0 0 0,1 0 0 0 0,0 0 0 0 0,-1 0 0 0 0,1 0 0 0 0,-1 0 0 0 0,1 1 0 0 0,-1-1 0 0 0,1 0 0 0 0,-1 0 0 0 0,1 1 0 0 0,-1-1 0 0 0,1 0 0 0 0,-1 1 0 0 0,1-1 0 0 0,-1 0 0 0 0,1 1 0 0 0,-1-1 0 0 0,0 1 0 0 0,1-1 0 0 0,-1 1 0 0 0,36 32 11 0 0,-35-32-9 0 0,0 0 0 0 0,0-1 1 0 0,0 1-1 0 0,-1 0 0 0 0,1 0 0 0 0,0 0 1 0 0,-1-1-1 0 0,1 1 0 0 0,0 0 0 0 0,-1 0 1 0 0,1 0-1 0 0,-1 0 0 0 0,0 0 0 0 0,1 0 1 0 0,-1 0-1 0 0,0 0 0 0 0,1 0 0 0 0,-1 2 0 0 0,8 45 9 0 0,-8-41-9 0 0,0-1 0 0 0,-1 1-1 0 0,0-1 1 0 0,0 0 0 0 0,0 1 0 0 0,-1-1 0 0 0,0 0-1 0 0,0 0 1 0 0,0 0 0 0 0,-1 0 0 0 0,0 0-1 0 0,0 0 1 0 0,0-1 0 0 0,-1 0 0 0 0,0 0 0 0 0,0 0-1 0 0,-6 6 1 0 0,3-4 1 0 0,0-1 0 0 0,0 1 0 0 0,-1-2 0 0 0,0 1 0 0 0,0-1 0 0 0,-1 0 0 0 0,1 0-1 0 0,-1-1 1 0 0,0-1 0 0 0,-16 5 0 0 0,5-10-540 0 0,20 2 437 0 0,0 0 0 0 0,0 0 0 0 0,-1 0 0 0 0,1-1 1 0 0,0 1-1 0 0,0 0 0 0 0,-1 0 0 0 0,1-1 0 0 0,0 1 0 0 0,0 0 0 0 0,0 0 0 0 0,-1-1 0 0 0,1 1 0 0 0,0 0 0 0 0,0 0 1 0 0,0-1-1 0 0,0 1 0 0 0,0 0 0 0 0,0-1 0 0 0,0 1 0 0 0,0 0 0 0 0,0-1 0 0 0,0 1 0 0 0,0 0 0 0 0,0-1 0 0 0,0 1 1 0 0,0 0-1 0 0,0-1 0 0 0,0 1 0 0 0,0 0 0 0 0,0 0 0 0 0,0-1 0 0 0,0 1 0 0 0,0 0 0 0 0,1-1 0 0 0,-1 1 0 0 0,0 0 1 0 0,0 0-1 0 0,0-1 0 0 0,0 1 0 0 0,1 0 0 0 0,-1 0 0 0 0,0-1 0 0 0,0 1 0 0 0,1 0 0 0 0,-1 0 0 0 0,0 0 0 0 0,0 0 0 0 0,1-1 1 0 0,-1 1-1 0 0,0 0 0 0 0,1 0 0 0 0,-1 0 0 0 0,0 0 0 0 0,1 0 0 0 0,-1 0 0 0 0,1 0 0 0 0</inkml:trace>
  <inkml:trace contextRef="#ctx0" brushRef="#br0" timeOffset="627.29">383 179 1839 0 0,'-1'-37'10744'0'0,"9"116"-6315"0"0,-7-57-3843 0 0,0-14-263 0 0,0 2-61 0 0,3 27-7 0 0,-4-28-19 0 0,1 0-56 0 0,13 71 533 0 0,-12-71 238 0 0,1-10-942 0 0,0 1 0 0 0,-1-1 1 0 0,1 1-1 0 0,0-1 0 0 0,-1 0 1 0 0,1 0-1 0 0,-1 0 0 0 0,1 0 0 0 0,-1 0 1 0 0,1 0-1 0 0,3-4 0 0 0,-1 2 9 0 0,-1 0-8 0 0,0 0 0 0 0,-1 0 0 0 0,0-1 0 0 0,1 0 0 0 0,-1 1-1 0 0,0-1 1 0 0,-1 0 0 0 0,1 0 0 0 0,-1-1 0 0 0,0 1 0 0 0,0 0 0 0 0,2-8 0 0 0,8-13 8 0 0,-11 24 76 0 0,12-20-93 0 0,-13 21 27 0 0,0-1-1 0 0,1 1 0 0 0,-1-1 1 0 0,0 1-1 0 0,0 0 0 0 0,1-1 1 0 0,-1 1-1 0 0,0-1 0 0 0,1 1 1 0 0,-1 0-1 0 0,0-1 0 0 0,1 1 1 0 0,-1 0-1 0 0,1 0 0 0 0,-1-1 1 0 0,1 1-1 0 0,-1 0 0 0 0,0 0 1 0 0,1-1-1 0 0,-1 1 0 0 0,1 0 1 0 0,-1 0-1 0 0,1 0 0 0 0,-1 0 1 0 0,1 0-1 0 0,-1 0 0 0 0,1 0 0 0 0,-1 0 1 0 0,1 0-1 0 0,-1 0 0 0 0,1 0 1 0 0,-1 0-1 0 0,1 0 0 0 0,-1 0 1 0 0,1 1-1 0 0,-1-1 0 0 0,1 0 1 0 0,-1 0-1 0 0,1 1 0 0 0,-1-1 1 0 0,0 0-1 0 0,1 0 0 0 0,-1 1 1 0 0,1 0-1 0 0,28 35 44 0 0,-19-18-6 0 0,2 18-1 0 0,-9-28 360 0 0,0-11-405 0 0,0-1 0 0 0,0 0 0 0 0,-1-1 1 0 0,0 1-1 0 0,0 0 0 0 0,0-1 0 0 0,0 1 0 0 0,-1-1 0 0 0,0 1 0 0 0,2-9 0 0 0,5-57 235 0 0,-6 48-222 0 0,-2 15-33 0 0,3-24-60 0 0,2 0-1 0 0,9-36 1 0 0,-14 64-27 0 0,0 3 8 0 0,0 0 0 0 0,0-1 0 0 0,0 1 0 0 0,0 0 0 0 0,0 0-1 0 0,0 0 1 0 0,-1 0 0 0 0,1 0 0 0 0,0-1 0 0 0,0 1 0 0 0,0 0-1 0 0,0 0 1 0 0,0 0 0 0 0,0 0 0 0 0,0 0 0 0 0,0-1 0 0 0,0 1-1 0 0,0 0 1 0 0,0 0 0 0 0,0 0 0 0 0,0 0 0 0 0,0-1 0 0 0,0 1-1 0 0,1 0 1 0 0,-1 0 0 0 0,0 0 0 0 0,0 0 0 0 0,0 0 0 0 0,0 0-1 0 0,0-1 1 0 0,0 1 0 0 0,0 0 0 0 0,0 0 0 0 0,0 0 0 0 0,1 0-1 0 0,-1 0 1 0 0,0 0 0 0 0,0 0 0 0 0,0 0 0 0 0,0-1 0 0 0,0 1-1 0 0,0 0 1 0 0,1 0 0 0 0,-1 0 0 0 0,0 0 0 0 0,0 0 0 0 0,0 0-1 0 0,0 0 1 0 0,0 0 0 0 0,1 0 0 0 0,-1 0 0 0 0,0 0 0 0 0,0 0 0 0 0,0 0-1 0 0,0 0 1 0 0,1 0 0 0 0,-1 0 0 0 0,0 0 0 0 0,0 0 0 0 0,0 0-1 0 0,0 0 1 0 0,0 1 0 0 0,0-1 0 0 0,1 0 0 0 0,-1 0 0 0 0,0 0-1 0 0,0 0 1 0 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3:29:17.29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90 10 4143 0 0,'-2'4'160'0'0,"1"0"0"0"0,0-1-1 0 0,0 1 1 0 0,0 0-1 0 0,1 0 1 0 0,0 0-1 0 0,-1 0 1 0 0,1 0-1 0 0,1 6 1 0 0,-1-8-172 0 0,0 4 243 0 0,0 2 128 0 0,2 21 51 0 0,-2-22 8 0 0,-1 1 14 0 0,-2 13 297 0 0,-1 1 0 0 0,-1-1 1 0 0,0 0-1 0 0,-11 22 0 0 0,-35 90 2927 0 0,51-133-3641 0 0,46-102 1708 0 0,-41 92-1734 0 0,0 0 0 0 0,1 1 0 0 0,0 0 0 0 0,1 0 0 0 0,0 1 0 0 0,0 0 0 0 0,1 0 0 0 0,0 0 0 0 0,15-11 0 0 0,-19 28-37 0 0,9 28 47 0 0,-10-29 42 0 0,-2 3-40 0 0,-12 23 189 0 0,10-30 215 0 0,9-7-309 0 0,33-25-12 0 0,12-12-18 0 0,-32 25-45 0 0,-16 12 63 0 0,-3 1-37 0 0,-1 1 0 0 0,1 0 0 0 0,0-1 0 0 0,0 1 0 0 0,0 0 0 0 0,0 0 0 0 0,0 0 0 0 0,0 0 0 0 0,0 1 0 0 0,0-1 0 0 0,0 0 0 0 0,0 1 0 0 0,1-1 0 0 0,2 1 0 0 0,4 7 101 0 0,-1 2-89 0 0,-5-6-8 0 0,0 1 0 0 0,0-1-1 0 0,0 0 1 0 0,1 0 0 0 0,-1-1 0 0 0,1 1 0 0 0,-1-1-1 0 0,6 3 1 0 0,-8 3 124 0 0,1 26-6 0 0,-1-26-1 0 0,-2-2 0 0 0,-1 4-91 0 0,1-2 2 0 0,0-1 0 0 0,-1 1 0 0 0,0-1 0 0 0,-1 1 0 0 0,0-1 0 0 0,0 0 0 0 0,-8 13 1 0 0,10-17-182 0 0</inkml:trace>
  <inkml:trace contextRef="#ctx0" brushRef="#br0" timeOffset="358.03">492 226 455 0 0,'-2'0'3999'0'0,"1"6"-2558"0"0,-6 19 147 0 0,6-18 32 0 0,0 15 558 0 0,2-1 907 0 0,3-12-1986 0 0,10 24-333 0 0,-10-24 1673 0 0,7-5-2150 0 0,32 14-27 0 0,-32-14-12 0 0,-8-4-243 0 0,0-1 1 0 0,0 1-1 0 0,0-1 0 0 0,0 0 0 0 0,0 0 0 0 0,-1 0 1 0 0,1 0-1 0 0,0 0 0 0 0,0-1 0 0 0,-1 1 0 0 0,1-1 1 0 0,-1 0-1 0 0,0 0 0 0 0,1 0 0 0 0,-1 0 1 0 0,0 0-1 0 0,0 0 0 0 0,0-1 0 0 0,0 1 0 0 0,-1-1 1 0 0,1 1-1 0 0,-1-1 0 0 0,0 0 0 0 0,1 1 0 0 0,0-6 1 0 0,0 4-22 0 0,0-1 1 0 0,-1 1-1 0 0,0-1 0 0 0,0 1 1 0 0,0-1-1 0 0,0 0 1 0 0,-1 1-1 0 0,0-1 1 0 0,0 0-1 0 0,0 0 1 0 0,-1 1-1 0 0,1-1 1 0 0,-1 0-1 0 0,0 1 1 0 0,0-1-1 0 0,-3-4 1 0 0,2 4 13 0 0,-1-1 0 0 0,0 1 1 0 0,0 0-1 0 0,-1 0 1 0 0,1 0-1 0 0,-1 1 1 0 0,0-1-1 0 0,0 1 1 0 0,-1 0-1 0 0,1 0 1 0 0,-1 1-1 0 0,0-1 1 0 0,0 1-1 0 0,0 0 1 0 0,0 0-1 0 0,-10-3 1 0 0,-33-1-3916 0 0</inkml:trace>
  <inkml:trace contextRef="#ctx0" brushRef="#br0" timeOffset="688.16">694 196 5063 0 0,'0'0'594'0'0,"1"8"183"0"0,7 73 2982 0 0,-8-73-2970 0 0,1 0-12 0 0,2 23-47 0 0,-3-23 676 0 0,-1-2-976 0 0,-7 12 269 0 0,2-17 382 0 0,-1-17 191 0 0,4 4-864 0 0,0 0 1 0 0,1 0 0 0 0,1-1-1 0 0,0 1 1 0 0,0-1 0 0 0,1 1 0 0 0,2-14-1 0 0,-2 20-319 0 0,1 0-1 0 0,0 0 0 0 0,0 0 0 0 0,1 0 0 0 0,0 0 1 0 0,0 1-1 0 0,0-1 0 0 0,1 0 0 0 0,0 1 0 0 0,0 0 1 0 0,0 0-1 0 0,0 0 0 0 0,1 0 0 0 0,0 0 0 0 0,0 1 1 0 0,6-6-1 0 0,5 3-46 0 0,16-1-47 0 0,-23 6-116 0 0,49 8-2295 0 0,-46-4 1415 0 0</inkml:trace>
  <inkml:trace contextRef="#ctx0" brushRef="#br0" timeOffset="1091.01">969 9 2303 0 0,'0'-8'11760'0'0,"4"33"-10949"0"0,8 47 1745 0 0,3 135 0 0 0,-15-192-2481 0 0,-1 19-134 0 0,1-30-227 0 0,0 1 0 0 0,-1-1 1 0 0,1 0-1 0 0,-1 1 0 0 0,0-1 0 0 0,0 0 0 0 0,-1 0 1 0 0,1 0-1 0 0,-1 0 0 0 0,0 0 0 0 0,-3 6 1 0 0,4-8-1209 0 0</inkml:trace>
  <inkml:trace contextRef="#ctx0" brushRef="#br0" timeOffset="1092.01">924 170 9215 0 0,'-2'-8'245'0'0,"-2"-19"1243"0"0,14 10 4467 0 0,-2 15-4932 0 0,24-4-111 0 0,-24 5-163 0 0,4 3-506 0 0,45 11-62 0 0,3 6-294 0 0,-48-14-411 0 0,-1 0-1564 0 0,32 17-2249 0 0,-32-16-1253 0 0</inkml:trace>
  <inkml:trace contextRef="#ctx0" brushRef="#br0" timeOffset="1854.95">1392 143 6447 0 0,'-2'-2'361'0'0,"0"1"-1"0"0,0-1 1 0 0,0 1-1 0 0,0 0 1 0 0,0-1-1 0 0,0 1 1 0 0,0 0-1 0 0,0 0 1 0 0,-1 1-1 0 0,1-1 1 0 0,0 0-1 0 0,0 1 1 0 0,-1-1-1 0 0,1 1 1 0 0,-1 0-1 0 0,1-1 1 0 0,0 1-1 0 0,-1 0 1 0 0,1 1-1 0 0,-3-1 1 0 0,1 2-68 0 0,1-1-1 0 0,-1 0 1 0 0,1 1 0 0 0,0-1 0 0 0,0 1 0 0 0,0 0-1 0 0,0 0 1 0 0,0 1 0 0 0,0-1 0 0 0,0 0-1 0 0,-4 6 1 0 0,0 1-4 0 0,-1 1-1 0 0,2 1 0 0 0,-1-1 1 0 0,1 1-1 0 0,1 0 0 0 0,-5 12 1 0 0,9-18 88 0 0,1 3-210 0 0,1 25-72 0 0,-1-25 62 0 0,5-8-149 0 0,0 0 0 0 0,-1-1 0 0 0,1 1 0 0 0,-1-1 0 0 0,1 0 0 0 0,-1 0 0 0 0,8-3 1 0 0,-5 1-5 0 0,-4 2-7 0 0,-1 0 0 0 0,0-1 0 0 0,0 1-1 0 0,1-1 1 0 0,-1 1 0 0 0,0-1 0 0 0,0 0 0 0 0,0 0-1 0 0,-1 1 1 0 0,1-1 0 0 0,0-1 0 0 0,-1 1 0 0 0,1 0 0 0 0,-1 0-1 0 0,0-1 1 0 0,0 1 0 0 0,2-4 0 0 0,5-9 18 0 0,-8 14 298 0 0,6 12-142 0 0,19 35 21 0 0,-23-43-170 0 0,0 0 0 0 0,0 0 0 0 0,-1 0 0 0 0,1 0 0 0 0,-1 0 0 0 0,0 0 0 0 0,0 0 0 0 0,0 0 0 0 0,0 0 0 0 0,0 1 0 0 0,-1-1 0 0 0,0 0 0 0 0,1 1 0 0 0,-1 3 0 0 0,0 3 36 0 0,4 17 105 0 0,-1 1 1 0 0,0 33 0 0 0,-3-51-145 0 0,2 22 108 0 0,-5-3-68 0 0,-1-8 31 0 0,4-16-91 0 0,-19 77 335 0 0,18-78-308 0 0,0 0 1 0 0,0 0 0 0 0,0 0 0 0 0,-1 0-1 0 0,1 0 1 0 0,-1 0 0 0 0,0-1-1 0 0,0 1 1 0 0,0-1 0 0 0,-1 1-1 0 0,1-1 1 0 0,-1 0 0 0 0,0 0 0 0 0,0 0-1 0 0,0 0 1 0 0,0 0 0 0 0,-1-1-1 0 0,1 0 1 0 0,-6 4 0 0 0,7-6-22 0 0,0 0-1 0 0,0 1 1 0 0,0-1 0 0 0,0 0 0 0 0,0 0 0 0 0,0 0-1 0 0,0-1 1 0 0,0 1 0 0 0,0 0 0 0 0,0-1 0 0 0,1 1-1 0 0,-1-1 1 0 0,0 0 0 0 0,0 0 0 0 0,0 1 0 0 0,1-1 0 0 0,-1 0-1 0 0,0-1 1 0 0,1 1 0 0 0,-2-1 0 0 0,-1-2-18 0 0,1 0-1 0 0,-1 0 1 0 0,1 0 0 0 0,0 0 0 0 0,0 0 0 0 0,1 0-1 0 0,-4-9 1 0 0,1 0-218 0 0,0 0-1 0 0,1-1 0 0 0,0 0 1 0 0,-2-23-1 0 0,5 32-171 0 0,0 0 0 0 0,1 0 1 0 0,0 0-1 0 0,0 0 0 0 0,1 0 0 0 0,0 0 0 0 0,-1 0 0 0 0,1 0 0 0 0,1 0 0 0 0,-1 1 0 0 0,4-8 1 0 0</inkml:trace>
  <inkml:trace contextRef="#ctx0" brushRef="#br0" timeOffset="2258.14">1655 234 9215 0 0,'-1'-3'262'0'0,"0"0"-1"0"0,0 0 0 0 0,0 1 1 0 0,0-1-1 0 0,-1 0 0 0 0,1 1 0 0 0,-1-1 1 0 0,1 1-1 0 0,-1 0 0 0 0,0-1 1 0 0,0 1-1 0 0,0 0 0 0 0,0 0 1 0 0,-1 0-1 0 0,1 1 0 0 0,0-1 0 0 0,-4-1 1 0 0,5 2-120 0 0,-1 1 0 0 0,0-1-1 0 0,0 1 1 0 0,1 0 0 0 0,-1 0 0 0 0,0 0 0 0 0,1 0 0 0 0,-1 0 0 0 0,0 0 0 0 0,0 1 0 0 0,1-1 0 0 0,-1 1 0 0 0,0-1 0 0 0,1 1 0 0 0,-1-1 0 0 0,1 1-1 0 0,-1 0 1 0 0,1 0 0 0 0,-1 0 0 0 0,1 0 0 0 0,-1 0 0 0 0,1 0 0 0 0,0 0 0 0 0,0 0 0 0 0,-1 0 0 0 0,1 1 0 0 0,0-1 0 0 0,0 1 0 0 0,-1 2 0 0 0,-3 2 86 0 0,0 1 1 0 0,1 0 0 0 0,0 1-1 0 0,-6 14 1 0 0,4-7 365 0 0,5-12 763 0 0,12-1-1290 0 0,40 0-54 0 0,-48-3-13 0 0,0 1 0 0 0,0-1 0 0 0,0 0 0 0 0,0 0 0 0 0,0 0 0 0 0,0 0 0 0 0,-1-1 0 0 0,1 1 0 0 0,4-3 0 0 0,-6 3 0 0 0,20-11 18 0 0,-17 9 180 0 0,3 11-86 0 0,21 23-6 0 0,-21-23 36 0 0,-6 1-78 0 0,13 76-19 0 0,-12-77-131 0 0</inkml:trace>
  <inkml:trace contextRef="#ctx0" brushRef="#br0" timeOffset="2678.05">1957 198 3223 0 0,'0'-2'385'0'0,"-1"1"0"0"0,0-1 0 0 0,0 1 0 0 0,0 0-1 0 0,0-1 1 0 0,0 1 0 0 0,0 0 0 0 0,-1 0-1 0 0,1 0 1 0 0,0 0 0 0 0,-1 0 0 0 0,1 0 0 0 0,0 0-1 0 0,-1 0 1 0 0,1 0 0 0 0,-1 0 0 0 0,0 1-1 0 0,1-1 1 0 0,-1 1 0 0 0,1-1 0 0 0,-1 1-1 0 0,-2 0 1 0 0,2 0-12 0 0,-1 0-1 0 0,0 0 0 0 0,1 1 1 0 0,-1 0-1 0 0,1-1 0 0 0,-1 1 1 0 0,1 0-1 0 0,-1 0 1 0 0,1 0-1 0 0,-1 1 0 0 0,1-1 1 0 0,-3 3-1 0 0,-2 1 107 0 0,0 1-1 0 0,1 0 1 0 0,0 0 0 0 0,0 1-1 0 0,0-1 1 0 0,-6 11 0 0 0,11-14-18 0 0,-1 2-260 0 0,-4 16-22 0 0,4-16-35 0 0,11 2-2907 0 0,2-1 2775 0 0,23 20 290 0 0,-33-17-134 0 0,4 25 141 0 0,-3-25 62 0 0,-3 0 11 0 0,1 11-207 0 0,1-3 72 0 0,-2 0 0 0 0,0-1 1 0 0,0 1-1 0 0,-2-1 0 0 0,0 0 0 0 0,-1 0 0 0 0,-6 17 0 0 0,6-24-131 0 0,0 0-1 0 0,0-1 0 0 0,-1 0 1 0 0,-1 0-1 0 0,1 0 1 0 0,-1 0-1 0 0,-8 7 0 0 0,12-13-93 0 0,1-1 0 0 0,0 0 0 0 0,-1 0 0 0 0,1 0-1 0 0,-1 0 1 0 0,1 0 0 0 0,-1 0 0 0 0,1 0-1 0 0,-1-1 1 0 0,0 1 0 0 0,1-1 0 0 0,-1 1 0 0 0,0-1-1 0 0,0 1 1 0 0,0-1 0 0 0,1 0 0 0 0,-1 0-1 0 0,0 0 1 0 0,-2 0 0 0 0,2-1-25 0 0,0 0 1 0 0,0 0-1 0 0,0 0 0 0 0,0 0 0 0 0,-1-1 1 0 0,2 1-1 0 0,-1 0 0 0 0,0-1 0 0 0,0 0 1 0 0,0 1-1 0 0,1-1 0 0 0,-1 0 0 0 0,1 0 1 0 0,-1 0-1 0 0,1 0 0 0 0,0 0 0 0 0,0 0 1 0 0,-2-5-1 0 0,0 1-338 0 0,1-1 0 0 0,-1 1 0 0 0,2-1 0 0 0,-1 0 0 0 0,1 0 0 0 0,-1 0 0 0 0,2 0-1 0 0,-1 0 1 0 0,1 0 0 0 0,0-1 0 0 0,1 1 0 0 0,0 0 0 0 0,1-7 0 0 0,2-4-6527 0 0</inkml:trace>
  <inkml:trace contextRef="#ctx0" brushRef="#br0" timeOffset="3038.17">2020 306 5983 0 0,'0'0'542'0'0,"3"-3"-446"0"0,8-7 85 0 0,-8 7 703 0 0,19-14 1541 0 0,-3 3-1166 0 0,-4 2-250 0 0,1 0 0 0 0,-1 0 0 0 0,-1-2-1 0 0,-1 0 1 0 0,17-20 0 0 0,-29 33-952 0 0,-1 1 0 0 0,1-1 0 0 0,0 0-1 0 0,-1 1 1 0 0,1-1 0 0 0,-1 0 0 0 0,1 1 0 0 0,-1-1-1 0 0,0 0 1 0 0,1 1 0 0 0,-1-1 0 0 0,0 0-1 0 0,1 0 1 0 0,-1 0 0 0 0,0 1 0 0 0,0-1 0 0 0,1 0-1 0 0,-1 0 1 0 0,0 0 0 0 0,0 1 0 0 0,0-1 0 0 0,0 0-1 0 0,0 0 1 0 0,-1 0 0 0 0,1 0 0 0 0,0 1-1 0 0,0-1 1 0 0,0 0 0 0 0,-1 0 0 0 0,1 1 0 0 0,0-1-1 0 0,-1 0 1 0 0,1 0 0 0 0,-1 1 0 0 0,1-1 0 0 0,-1 0-1 0 0,1 1 1 0 0,-1-1 0 0 0,1 0 0 0 0,-1 1-1 0 0,0-1 1 0 0,1 1 0 0 0,-1-1 0 0 0,0 1 0 0 0,1 0-1 0 0,-1-1 1 0 0,0 1 0 0 0,0 0 0 0 0,1-1 0 0 0,-1 1-1 0 0,0 0 1 0 0,0 0 0 0 0,0 0 0 0 0,1-1-1 0 0,-1 1 1 0 0,0 0 0 0 0,0 0 0 0 0,0 0 0 0 0,0 0-1 0 0,1 1 1 0 0,-2-1 0 0 0,-3 0 113 0 0,1 0 0 0 0,-1 0 1 0 0,0 1-1 0 0,1-1 0 0 0,-1 1 0 0 0,1 1 0 0 0,-1-1 0 0 0,1 0 1 0 0,-8 5-1 0 0,5 0-77 0 0,1 0 0 0 0,0 0 1 0 0,1 1-1 0 0,-1 0 0 0 0,2 0 0 0 0,-1 0 0 0 0,1 1 1 0 0,0 0-1 0 0,0 0 0 0 0,1 0 0 0 0,0 0 1 0 0,0 0-1 0 0,-1 13 0 0 0,2-15 11 0 0,3 3-1 0 0,0 23-7 0 0,-1-24 81 0 0,4 1-90 0 0,0-3-57 0 0,-2-4-14 0 0,-1 1 0 0 0,1-1 1 0 0,-1 0-1 0 0,1 1 0 0 0,-1-1 0 0 0,0 1 1 0 0,0 0-1 0 0,0-1 0 0 0,0 1 0 0 0,-1 0 1 0 0,1 0-1 0 0,-1 3 0 0 0,12-1 63 0 0,43 16-18 0 0,-5-18-84 0 0,-47-3-5 0 0,1 0-1 0 0,0 0 0 0 0,-1-1 0 0 0,1 1 0 0 0,-1-1 0 0 0,1 1 0 0 0,-1-1 1 0 0,0 0-1 0 0,1 0 0 0 0,4-3 0 0 0,17-8-299 0 0,-13 7 43 0 0,-1 1-442 0 0,1-1 0 0 0,0-1 0 0 0,14-9 0 0 0,0-4-6896 0 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3:30:10.64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76 49 6911 0 0,'0'0'528'0'0,"-1"4"-341"0"0,-5 13-91 0 0,4-13 289 0 0,1 2 126 0 0,-50 261 4502 0 0,49-260-3862 0 0,-2 18-618 0 0,2-19-421 0 0,1 0 304 0 0,-4-35 1795 0 0,4 13-2010 0 0,2-1 0 0 0,0 1-1 0 0,1 0 1 0 0,0 0 0 0 0,1 1 0 0 0,1-1 0 0 0,9-23-1 0 0,-4 15-181 0 0,1 1-1 0 0,2 0 0 0 0,0 1 0 0 0,16-23 0 0 0,-20 33-18 0 0,-5 8 0 0 0,-1 0 0 0 0,1 0 0 0 0,0 0 0 0 0,0 1 0 0 0,1-1 0 0 0,-1 1 0 0 0,1 0 0 0 0,-1 0 0 0 0,1 0 0 0 0,0 0 0 0 0,0 1 0 0 0,1 0 0 0 0,-1 0 0 0 0,0 0 0 0 0,6-2 0 0 0,14-6 11 0 0,-19 8 53 0 0,6 4 53 0 0,32 5 13 0 0,-32-5 340 0 0,-6 7-374 0 0,15 26-4 0 0,-15-26 48 0 0,-7-2-76 0 0,0-1-23 0 0,-1-1 0 0 0,0 1 0 0 0,0 0 0 0 0,0-1 0 0 0,0 0 0 0 0,-1 0-1 0 0,0 0 1 0 0,0 0 0 0 0,0 0 0 0 0,-1-1 0 0 0,1 0 0 0 0,-1 0 0 0 0,0 0 0 0 0,0 0-1 0 0,-1-1 1 0 0,1 0 0 0 0,-9 4 0 0 0,5-3-127 0 0,-1 0 0 0 0,1 0 0 0 0,-1-1-1 0 0,0 0 1 0 0,1 0 0 0 0,-1-1 0 0 0,0-1-1 0 0,-1 0 1 0 0,1 0 0 0 0,0-1 0 0 0,-17-2 0 0 0,27 2 37 0 0,0 0 1 0 0,0 0 0 0 0,0 0-1 0 0,0 0 1 0 0,0 0 0 0 0,0 0-1 0 0,0 0 1 0 0,0 0 0 0 0,1 0-1 0 0,-1-1 1 0 0,0 1 0 0 0,0 0-1 0 0,0 0 1 0 0,0 0 0 0 0,0 0-1 0 0,0 0 1 0 0,0 0 0 0 0,0 0-1 0 0,0-1 1 0 0,0 1 0 0 0,0 0-1 0 0,0 0 1 0 0,0 0 0 0 0,0 0-1 0 0,0 0 1 0 0,0 0 0 0 0,0-1-1 0 0,0 1 1 0 0,0 0 0 0 0,0 0-1 0 0,0 0 1 0 0,0 0 0 0 0,0 0-1 0 0,0 0 1 0 0,-1-1 0 0 0,1 1-1 0 0,0 0 1 0 0,0 0 0 0 0,0 0-1 0 0,0 0 1 0 0,0 0 0 0 0,0 0-1 0 0,0 0 1 0 0,0 0 0 0 0,0 0-1 0 0,-1 0 1 0 0,1 0 0 0 0,0-1-1 0 0,0 1 1 0 0,0 0 0 0 0,0 0-1 0 0,0 0 1 0 0,0 0 0 0 0,-1 0-1 0 0,1 0 1 0 0,0 0 0 0 0,0 0-1 0 0,0 0 1 0 0,0 0 0 0 0,0 0-1 0 0</inkml:trace>
  <inkml:trace contextRef="#ctx0" brushRef="#br0" timeOffset="515.35">344 91 2303 0 0,'2'-5'11490'0'0,"-4"28"-9057"0"0,-3 27-2136 0 0,4-41 123 0 0,0 0-4 0 0,-1 26-16 0 0,1-26 224 0 0,2 0-336 0 0,2 35 1946 0 0,9-43-2148 0 0,2-2-81 0 0,17-16 105 0 0,-29 15 135 0 0,7 11-150 0 0,24 25-6 0 0,-25-25 271 0 0,-1 0-269 0 0,17 25-17 0 0,-18-25 177 0 0,13-40 142 0 0,-14 12-330 0 0,-2 0-1 0 0,-1 0 1 0 0,1-28-1 0 0,-3 32-24 0 0,0 1-1 0 0,2-1 1 0 0,-1 1 0 0 0,2-1-1 0 0,0 1 1 0 0,0 0 0 0 0,9-21-1 0 0,-6 27-4551 0 0</inkml:trace>
  <inkml:trace contextRef="#ctx0" brushRef="#br0" timeOffset="1092.33">778 230 4143 0 0,'2'4'12069'0'0,"10"44"-11404"0"0,-6 12 52 0 0,-5-22-513 0 0,0-28 181 0 0,-1-3-193 0 0,-1 10-447 0 0,2-9 1744 0 0,8-36-261 0 0,2-10-898 0 0,13-38 256 0 0,-22 70-540 0 0,1-1-1 0 0,0 1 0 0 0,0 0 1 0 0,0 1-1 0 0,1-1 1 0 0,0 0-1 0 0,0 1 0 0 0,10-9 1 0 0,-13 13 7 0 0,7-1 0 0 0,21-3-31 0 0,-10 8 20 0 0,37 13-31 0 0,-2-8-11 0 0,-55-8-1 0 0,0-1 0 0 0,0 1 0 0 0,0 0 0 0 0,0-1 0 0 0,0 1 0 0 0,0-1 0 0 0,0 0 0 0 0,0 1 0 0 0,0-1 0 0 0,0 0 0 0 0,0 1-1 0 0,1-1 1 0 0,-1 0 0 0 0,0 0 0 0 0,0 0 0 0 0,1 0 0 0 0,-1 0 0 0 0,1 0 0 0 0,-1 0 0 0 0,1 0 0 0 0,-1 0 0 0 0,1 0 0 0 0,-1 0 0 0 0,1 0 0 0 0,0 0 0 0 0,0 0 0 0 0,0-1 0 0 0,-1 1-1 0 0,1 0 1 0 0,0 0 0 0 0,0 0 0 0 0,1 0 0 0 0,-1 0 0 0 0,0-1 0 0 0,0 1 0 0 0,0 0 0 0 0,1 0 0 0 0,-1 0 0 0 0,1 0 0 0 0,-1 0 0 0 0,1 0 0 0 0,-1 0 0 0 0,1 0 0 0 0,-1 0 0 0 0,1 0-1 0 0,0 0 1 0 0,0 0 0 0 0,-1 1 0 0 0,1-1 0 0 0,0 0 0 0 0,0 0 0 0 0,0 1 0 0 0,0-1 0 0 0,0 0 0 0 0,0 1 0 0 0,0-1 0 0 0,0 1 0 0 0,0 0 0 0 0,0-1 0 0 0,0 1 0 0 0,1 0 0 0 0,-1 0-1 0 0,0-1 1 0 0,0 1 0 0 0,0 0 0 0 0,0 0 0 0 0,2 0 0 0 0,-5 1 21 0 0,0-1 0 0 0,0 0 0 0 0,1 1 0 0 0,-1-1 0 0 0,0 1 0 0 0,0 0 0 0 0,0 0 0 0 0,1-1 0 0 0,-1 1 0 0 0,1 0-1 0 0,-1 0 1 0 0,0 1 0 0 0,1-1 0 0 0,0 0 0 0 0,-1 0 0 0 0,1 1 0 0 0,0-1 0 0 0,0 1 0 0 0,-1-1 0 0 0,1 1 0 0 0,0 0 0 0 0,1-1 0 0 0,-1 1 0 0 0,-1 3 0 0 0,1-4 1 0 0,1 0-17 0 0,-4 6 51 0 0,0 0 1 0 0,1 0-1 0 0,-1 0 0 0 0,2 1 1 0 0,-1 0-1 0 0,1-1 0 0 0,-2 12 1 0 0,1 8 25 0 0,3-12-14 0 0,9 27-69 0 0,10 1-90 0 0,-15-35-93 0 0</inkml:trace>
  <inkml:trace contextRef="#ctx0" brushRef="#br0" timeOffset="1450.82">1225 276 919 0 0,'0'-3'13307'0'0,"-2"23"-11720"0"0,0 1 1 0 0,-7 29 0 0 0,7-43-1643 0 0,-1 0 38 0 0,-7 23 222 0 0,8-23 98 0 0,-1-2 17 0 0,-3 13-18 0 0,10-18 231 0 0,22-31 470 0 0,0 0-1163 0 0,-20 23 149 0 0,29-20-42 0 0,-34 27 65 0 0,-1 1 8 0 0,0-1-1 0 0,1 0 1 0 0,-1 1 0 0 0,1-1-1 0 0,-1 0 1 0 0,1 1 0 0 0,0-1 0 0 0,-1 1-1 0 0,1-1 1 0 0,-1 1 0 0 0,1-1-1 0 0,0 1 1 0 0,0 0 0 0 0,-1-1-1 0 0,1 1 1 0 0,0 0 0 0 0,0 0-1 0 0,-1-1 1 0 0,1 1 0 0 0,0 0-1 0 0,0 0 1 0 0,-1 0 0 0 0,1 0 0 0 0,0 0-1 0 0,0 0 1 0 0,0 0 0 0 0,-1 0-1 0 0,1 0 1 0 0,0 0 0 0 0,0 1-1 0 0,0-1 1 0 0,-1 0 0 0 0,1 1-1 0 0,0-1 1 0 0,-1 0 0 0 0,1 1-1 0 0,1 0 1 0 0,31 25 49 0 0,-24-20 22 0 0,-11 2-11 0 0,-3 25-52 0 0,3-18 20 0 0,-5 13-53 0 0,6-21-87 0 0</inkml:trace>
  <inkml:trace contextRef="#ctx0" brushRef="#br0" timeOffset="1777.67">1534 202 3223 0 0,'1'-2'1045'0'0,"23"-19"10308"0"0,-7 61-10391 0 0,-13-23-55 0 0,-17 57 929 0 0,1-12-524 0 0,11-58-1271 0 0,-3 17 248 0 0,-1 0 1 0 0,-2 1-1 0 0,-11 27 1 0 0,-15 7-948 0 0,30-51-70 0 0,0-2-1228 0 0,-11 12-4804 0 0</inkml:trace>
  <inkml:trace contextRef="#ctx0" brushRef="#br0" timeOffset="2106.92">1425 385 6447 0 0,'6'-14'5845'0'0,"7"0"-2451"0"0,-9 12-2810 0 0,1 0-1 0 0,-1 1 1 0 0,0 0-1 0 0,0 0 1 0 0,0 0-1 0 0,1 0 1 0 0,-1 1-1 0 0,8-1 1 0 0,1-1-422 0 0,-7 1-48 0 0,1 0 1 0 0,-1 1 0 0 0,0 0 0 0 0,1 0-1 0 0,-1 0 1 0 0,0 1 0 0 0,8 1 0 0 0,39 4 26 0 0,-40-4-69 0 0,-1 0-19 0 0,36 9-58 0 0,14 7-171 0 0,-52-15-37 0 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3:42:16.4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60 1 9671 0 0,'-1'59'4595'0'0,"12"76"-1642"0"0,-4-36-1875 0 0,-6-30-841 0 0,-11 9-112 0 0,9-71-105 0 0,-1 1 0 0 0,0-1-1 0 0,0 0 1 0 0,-1 0 0 0 0,0 0 0 0 0,0 0-1 0 0,-1 0 1 0 0,0-1 0 0 0,0 0 0 0 0,-8 10 0 0 0,12-15-9 0 0,0-1 0 0 0,-1 1 0 0 0,1-1 0 0 0,-1 1 0 0 0,1-1 0 0 0,0 1 0 0 0,-1-1 0 0 0,1 1 0 0 0,-1-1 0 0 0,1 1 0 0 0,-1-1 0 0 0,1 0 0 0 0,-1 1 0 0 0,1-1 0 0 0,-1 0 0 0 0,0 0 0 0 0,1 1 0 0 0,-1-1 0 0 0,1 0 0 0 0,-1 0 0 0 0,0 0 0 0 0,1 0 0 0 0,-1 0 0 0 0,1 0 0 0 0,-1 0 0 0 0,0 0 0 0 0,1 0 0 0 0,-1 0 0 0 0,1 0 0 0 0,-1 0 0 0 0,0 0 0 0 0,1 0 0 0 0,-1-1 0 0 0,1 1 0 0 0,-1 0 0 0 0,0 0 0 0 0,1-1 0 0 0,-1 1 0 0 0,1 0 0 0 0,-1-1 0 0 0,1 1 0 0 0,-1-1 0 0 0,1 1 0 0 0,-1 0 0 0 0,1-1 0 0 0,0 1 0 0 0,-1-1 0 0 0,1 1 0 0 0,0-1 0 0 0,-1 0 0 0 0,1 1 0 0 0,0-1 0 0 0,0 1 0 0 0,-1-1 0 0 0,1 1 0 0 0,0-1 0 0 0,0 0 0 0 0,0 1 0 0 0,0-1 0 0 0,0 0 0 0 0,0 1 0 0 0,0-1 0 0 0,0 1 0 0 0,0-1 0 0 0,0-1 0 0 0,0-43 561 0 0,4 16-508 0 0,2 1 0 0 0,1 0 0 0 0,1 0 0 0 0,2 0 0 0 0,0 1 0 0 0,2 0 0 0 0,1 1 0 0 0,1 1 0 0 0,2 0 0 0 0,0 1 0 0 0,1 0 0 0 0,25-25 0 0 0,-38 47-6 0 0,-1-1 1 0 0,1 1-1 0 0,-1-1 0 0 0,1 1 1 0 0,0 0-1 0 0,0 0 0 0 0,0 1 1 0 0,0-1-1 0 0,1 1 0 0 0,-1 0 0 0 0,0 0 1 0 0,0 1-1 0 0,1-1 0 0 0,-1 1 1 0 0,0 0-1 0 0,1 0 0 0 0,-1 0 0 0 0,1 1 1 0 0,-1-1-1 0 0,8 3 0 0 0,-7-2-173 0 0,6 1 377 0 0,-11 6-185 0 0,0-5-65 0 0,0 0 1 0 0,-1 1-1 0 0,1-1 0 0 0,-1 1 1 0 0,1-1-1 0 0,-1 0 0 0 0,0 0 0 0 0,0 1 1 0 0,-1-1-1 0 0,1 0 0 0 0,-1 0 0 0 0,0 0 1 0 0,-2 4-1 0 0,-2-1 12 0 0,0 0 0 0 0,0 0-1 0 0,0-1 1 0 0,0 1 0 0 0,-13 6 0 0 0,-57 33 63 0 0,53-34-184 0 0,0 2 0 0 0,2 1 1 0 0,-1 1-1 0 0,-20 19 1 0 0,41-33-83 0 0,0-1 0 0 0,0 1 0 0 0,1 0-1 0 0,-1-1 1 0 0,0 1 0 0 0,1 0 0 0 0,-1 0 0 0 0,1 0 0 0 0,-1 0 0 0 0,1 0 0 0 0,0 0 0 0 0,-1-1-1 0 0,1 1 1 0 0,0 0 0 0 0,-1 0 0 0 0,1 0 0 0 0,0 2 0 0 0</inkml:trace>
  <inkml:trace contextRef="#ctx0" brushRef="#br0" timeOffset="327.04">473 320 9671 0 0,'3'-1'826'0'0,"-1"0"-1"0"0,0 0 1 0 0,1 1-1 0 0,-1-1 1 0 0,1 1 0 0 0,-1-1-1 0 0,1 1 1 0 0,-1 0-1 0 0,1 0 1 0 0,-1 0-1 0 0,1 0 1 0 0,3 1-1 0 0,5-1-627 0 0,-8-1-164 0 0,1 1-1 0 0,-1 0 1 0 0,1 0 0 0 0,0 1-1 0 0,-1-1 1 0 0,1 1-1 0 0,-1-1 1 0 0,1 1 0 0 0,-1 0-1 0 0,1 1 1 0 0,-1-1-1 0 0,6 4 1 0 0,3 1-314 0 0,13 7 9 0 0,0-8-5217 0 0</inkml:trace>
  <inkml:trace contextRef="#ctx0" brushRef="#br0" timeOffset="328.04">534 475 2303 0 0,'3'1'8413'0'0,"10"-1"-4013"0"0,77-2-2241 0 0,-81 1-1703 0 0,0 1-37 0 0,24-1-894 0 0,-24 1-3714 0 0</inkml:trace>
  <inkml:trace contextRef="#ctx0" brushRef="#br0" timeOffset="329.04">1007 293 9215 0 0,'0'-1'127'0'0,"0"-1"-1"0"0,0 1 0 0 0,0-1 0 0 0,0 1 1 0 0,0-1-1 0 0,0 1 0 0 0,0-1 0 0 0,1 1 1 0 0,-1-1-1 0 0,0 1 0 0 0,1 0 0 0 0,-1-1 1 0 0,1 1-1 0 0,0-1 0 0 0,-1 1 0 0 0,1 0 1 0 0,0 0-1 0 0,0-1 0 0 0,0 1 0 0 0,0 0 1 0 0,0 0-1 0 0,0 0 0 0 0,0 0 0 0 0,0 0 1 0 0,0 0-1 0 0,1 0 0 0 0,-1 0 0 0 0,3 0 1 0 0,0-1 816 0 0,0 0 0 0 0,0 0 0 0 0,0 1 1 0 0,1 0-1 0 0,-1 0 0 0 0,0 0 0 0 0,1 1 1 0 0,7-1-1 0 0,-1 6-522 0 0,32 13-185 0 0,-32-13-79 0 0,-13 1-18 0 0,-6 12-63 0 0,-1 0 0 0 0,0-1 1 0 0,-2 0-1 0 0,0-1 0 0 0,-1 0 0 0 0,-20 22 0 0 0,-25 33 60 0 0,56-69 299 0 0,6 43-211 0 0,-4-37 192 0 0,10-1-320 0 0,35 18-5 0 0,-35-19-18 0 0,0-5-4 0 0,42 4-54 0 0,-37-5-461 0 0,-1 0 1 0 0,0-1-1 0 0,26-6 0 0 0,-24 3-915 0 0,1-2 1 0 0,-1 0-1 0 0,-1-1 0 0 0,27-15 1 0 0,-30 16-5454 0 0</inkml:trace>
  <inkml:trace contextRef="#ctx0" brushRef="#br0" timeOffset="331.04">1772 451 5983 0 0,'2'-1'806'0'0,"0"1"-1723"0"0,-1 5 3346 0 0,0 5 4449 0 0,4 33-5211 0 0,-3-32-10 0 0,-1-2-162 0 0,-1 2-1142 0 0,0-7-184 0 0,0 0 0 0 0,0-1-1 0 0,0 1 1 0 0,1 0 0 0 0,-1 0 0 0 0,1 0 0 0 0,0 0 0 0 0,1-1 0 0 0,-1 1 0 0 0,3 5-1 0 0,12 34 78 0 0,-12-33 395 0 0,8-4-569 0 0,39 16-12 0 0,-47-21-72 0 0,-1-1 0 0 0,0 1 0 0 0,0-1 0 0 0,0 0 0 0 0,0 0 0 0 0,1 0 0 0 0,-1 0 0 0 0,0 0 0 0 0,0-1 1 0 0,0 0-1 0 0,0 0 0 0 0,0 1 0 0 0,0-2 0 0 0,0 1 0 0 0,0 0 0 0 0,0-1 0 0 0,0 1 0 0 0,-1-1 0 0 0,1 0 0 0 0,0 0 0 0 0,-1 0 0 0 0,0 0 0 0 0,1 0 0 0 0,-1 0 0 0 0,0-1 0 0 0,0 1 0 0 0,0-1 0 0 0,-1 0 0 0 0,1 1 0 0 0,-1-1 0 0 0,1 0 0 0 0,1-5 0 0 0,-1 3-15 0 0,0-1-1 0 0,-1 1 0 0 0,1 0 1 0 0,-1 0-1 0 0,0-1 1 0 0,-1 1-1 0 0,1-1 0 0 0,-1 1 1 0 0,0-1-1 0 0,-1 1 1 0 0,1-1-1 0 0,-1 1 0 0 0,0 0 1 0 0,0-1-1 0 0,-1 1 0 0 0,1 0 1 0 0,-5-7-1 0 0,1 4 22 0 0,0 1 0 0 0,-1 0 0 0 0,0 0 0 0 0,0 1 0 0 0,-1 0 0 0 0,0 0 0 0 0,-14-10 0 0 0,17 13-293 0 0,0 1 0 0 0,0-1-1 0 0,-1 1 1 0 0,1 0 0 0 0,0 0 0 0 0,-1 0 0 0 0,0 1-1 0 0,1 0 1 0 0,-1-1 0 0 0,0 2 0 0 0,1-1 0 0 0,-1 0-1 0 0,0 1 1 0 0,0 0 0 0 0,0 0 0 0 0,-7 1 0 0 0</inkml:trace>
  <inkml:trace contextRef="#ctx0" brushRef="#br0" timeOffset="748.7">2189 481 1519 0 0,'-4'10'17300'0'0,"7"-1"-17301"0"0,8 29-220 0 0,-8-29 1943 0 0,2 0-1354 0 0,0 3-218 0 0,21 33 1484 0 0,-17-35-1582 0 0,16 27 320 0 0,-13-34-288 0 0,34 11-16 0 0,-28-12-15 0 0,37-12-41 0 0,-40 3-14 0 0,-3-2-13 0 0,-4 4-15 0 0,0 0-1 0 0,0 0 0 0 0,-1-1 1 0 0,0 0-1 0 0,0 0 1 0 0,0-1-1 0 0,-1 1 0 0 0,0-2 1 0 0,-1 1-1 0 0,1-1 1 0 0,5-10-1 0 0,-10 15 21 0 0,1 0 1 0 0,-1 0 0 0 0,0 0-1 0 0,0-1 1 0 0,0 1-1 0 0,0 0 1 0 0,0-1-1 0 0,-1 1 1 0 0,0 0 0 0 0,0-1-1 0 0,0 1 1 0 0,0-1-1 0 0,0 1 1 0 0,-1 0-1 0 0,1-1 1 0 0,-1 1 0 0 0,0 0-1 0 0,0 0 1 0 0,0-1-1 0 0,0 1 1 0 0,-1 0-1 0 0,1 0 1 0 0,-1 0 0 0 0,0 0-1 0 0,0 0 1 0 0,0 1-1 0 0,0-1 1 0 0,0 1-1 0 0,-1-1 1 0 0,1 1-1 0 0,-1 0 1 0 0,0 0 0 0 0,-3-3-1 0 0,-3 0 18 0 0,0-1-1 0 0,-1 1 1 0 0,0 1 0 0 0,1-1-1 0 0,-1 2 1 0 0,-1-1-1 0 0,1 2 1 0 0,-1-1 0 0 0,-20-1-1 0 0,26 3-43 0 0,1 1 0 0 0,-1-1-1 0 0,1 1 1 0 0,-1 0 0 0 0,1 1 0 0 0,-1-1-1 0 0,1 1 1 0 0,-1 0 0 0 0,1 0 0 0 0,0 0-1 0 0,-1 1 1 0 0,1-1 0 0 0,0 1 0 0 0,0 0-1 0 0,0 0 1 0 0,0 1 0 0 0,1-1 0 0 0,-1 1-1 0 0,0 0 1 0 0,1 0 0 0 0,0 0 0 0 0,0 0-1 0 0,0 0 1 0 0,0 1 0 0 0,-4 5 0 0 0,6-7-820 0 0,1 6-2447 0 0,-1 28-3136 0 0</inkml:trace>
  <inkml:trace contextRef="#ctx0" brushRef="#br0" timeOffset="1106.52">2712 491 11519 0 0,'-2'0'303'0'0,"1"5"1369"0"0,1 4 3688 0 0,-2 0-4971 0 0,2-6-194 0 0,-1 0 0 0 0,1 0 0 0 0,-1 0 0 0 0,1 0 0 0 0,0 0 0 0 0,0 0 0 0 0,1 0 0 0 0,-1 0-1 0 0,1 0 1 0 0,-1 0 0 0 0,1-1 0 0 0,0 1 0 0 0,0 0 0 0 0,0 0 0 0 0,2 2 0 0 0,13 36 34 0 0,-12-31 84 0 0,7-5-234 0 0,40 13-63 0 0,-44-17-16 0 0,-1-1 0 0 0,0 0 0 0 0,0 1 0 0 0,1-2 0 0 0,-1 1 0 0 0,12-3 0 0 0,-9 1-22 0 0,1-1 0 0 0,-1 0 0 0 0,0 0 0 0 0,0-1 0 0 0,0 0 0 0 0,-1 0 0 0 0,1-1 0 0 0,-1 0 0 0 0,0-1 0 0 0,0 0 0 0 0,-1 0 0 0 0,0-1 0 0 0,10-10 0 0 0,-14 13 12 0 0,0 0-1 0 0,-1 0 0 0 0,1 0 1 0 0,-1 0-1 0 0,0 0 0 0 0,0 0 1 0 0,0 0-1 0 0,-1-1 1 0 0,0 1-1 0 0,0-1 0 0 0,0 1 1 0 0,0-1-1 0 0,0 0 0 0 0,-1 1 1 0 0,0-1-1 0 0,0 0 1 0 0,0 1-1 0 0,-1-1 0 0 0,0 1 1 0 0,0-1-1 0 0,0 0 0 0 0,0 1 1 0 0,0 0-1 0 0,-1-1 1 0 0,0 1-1 0 0,0 0 0 0 0,0 0 1 0 0,-6-8-1 0 0,1 2 34 0 0,-1 0 1 0 0,0 1-1 0 0,-1-1 0 0 0,-18-14 0 0 0,23 21-15 0 0,0-1 0 0 0,0 1-1 0 0,-1 1 1 0 0,1-1 0 0 0,-1 0 0 0 0,1 1-1 0 0,-1 0 1 0 0,0 0 0 0 0,0 1-1 0 0,0-1 1 0 0,0 1 0 0 0,0 0 0 0 0,-1 1-1 0 0,-7-1 1 0 0,-13 18-2548 0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3:42:19.69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107 8 7831 0 0,'-6'8'246'0'0,"1"-1"0"0"0,0 1 0 0 0,0 0 0 0 0,1 1 0 0 0,0-1 0 0 0,1 1 0 0 0,0 0 0 0 0,0 0 0 0 0,-1 10 0 0 0,-2 1 80 0 0,-2 12 603 0 0,1 0 0 0 0,2 1 0 0 0,2-1 0 0 0,0 60 313 0 0,-4-69 2159 0 0,2 5-3065 0 0,5-27-314 0 0,0 0 0 0 0,0-1-1 0 0,0 1 1 0 0,0 0-1 0 0,-1-1 1 0 0,1 1 0 0 0,0 0-1 0 0,0-1 1 0 0,-1 1-1 0 0,1-1 1 0 0,0 1-1 0 0,-1 0 1 0 0,1-1 0 0 0,-1 1-1 0 0,1-1 1 0 0,0 1-1 0 0,-1-1 1 0 0,0 1 0 0 0,1-1-1 0 0,-1 0 1 0 0,1 1-1 0 0,-1-1 1 0 0,1 1-1 0 0,-1-1 1 0 0,0 0 0 0 0,0 1-1 0 0,-3-50-1687 0 0,1 36 703 0 0,1-1-192 0 0</inkml:trace>
  <inkml:trace contextRef="#ctx0" brushRef="#br0" timeOffset="327.92">42 63 11519 0 0,'-1'-1'89'0'0,"1"0"0"0"0,-1 0 0 0 0,1 0 0 0 0,0 0-1 0 0,0 0 1 0 0,-1 0 0 0 0,1 0 0 0 0,0 0 0 0 0,0 0-1 0 0,0 0 1 0 0,0 0 0 0 0,0 0 0 0 0,0-1 0 0 0,0 1-1 0 0,0 0 1 0 0,1 0 0 0 0,-1 0 0 0 0,0 0 0 0 0,1 0 0 0 0,-1 0-1 0 0,1 0 1 0 0,-1 1 0 0 0,1-1 0 0 0,-1 0 0 0 0,1 0-1 0 0,0-1 1 0 0,2 0 101 0 0,-1-1 0 0 0,1 1 0 0 0,-1 0 0 0 0,1 0 0 0 0,0 1 0 0 0,0-1 0 0 0,0 0 0 0 0,0 1 0 0 0,3-1 0 0 0,5-2 288 0 0,0 1 1 0 0,1 0-1 0 0,-1 1 0 0 0,0 0 0 0 0,21 0 0 0 0,-19 4-361 0 0,-9-2-33 0 0,1 1 1 0 0,0-1 0 0 0,-1 1-1 0 0,1-1 1 0 0,0 0 0 0 0,-1-1-1 0 0,1 1 1 0 0,6-3 0 0 0,1 9 33 0 0,35 19-50 0 0,-46-25-66 0 0,-1 1 0 0 0,1-1 0 0 0,-1 0 0 0 0,1 0 0 0 0,-1 0-1 0 0,1 0 1 0 0,0 1 0 0 0,-1-1 0 0 0,1 0 0 0 0,-1 0 0 0 0,0 1 0 0 0,1-1 0 0 0,-1 0 0 0 0,1 1-1 0 0,-1-1 1 0 0,1 0 0 0 0,-1 1 0 0 0,0-1 0 0 0,1 1 0 0 0,-1-1 0 0 0,0 1 0 0 0,1-1 0 0 0,-1 1-1 0 0,0-1 1 0 0,0 1 0 0 0,1-1 0 0 0,-1 1 0 0 0,0-1 0 0 0,0 1 0 0 0,0-1 0 0 0,0 1-1 0 0,0 0 1 0 0,0 0 0 0 0,0 4 15 0 0,0-1-1 0 0,0 1 1 0 0,0-1 0 0 0,-1 1-1 0 0,0-1 1 0 0,0 1-1 0 0,0-1 1 0 0,-1 1 0 0 0,1-1-1 0 0,-1 0 1 0 0,0 0-1 0 0,0 0 1 0 0,-1 0 0 0 0,1 0-1 0 0,-1-1 1 0 0,0 1-1 0 0,1-1 1 0 0,-2 1 0 0 0,1-1-1 0 0,0 0 1 0 0,-8 5 0 0 0,-20 16 42 0 0,-1-1 1 0 0,-1-2 0 0 0,-1-1-1 0 0,-38 15 1 0 0,70-35-1562 0 0,7-3-958 0 0</inkml:trace>
  <inkml:trace contextRef="#ctx0" brushRef="#br0" timeOffset="895.55">541 249 2759 0 0,'-1'-4'3980'0'0,"0"13"1088"0"0,1-2-4276 0 0,-5 75 1285 0 0,4-71-1747 0 0,0 1 0 0 0,-1-1 0 0 0,-1 0 0 0 0,0 0 0 0 0,0-1 0 0 0,-7 16 0 0 0,8-24 80 0 0,3-7-130 0 0,8-21-13 0 0,16-34-187 0 0,-14 40-43 0 0,28-47-115 0 0,-36 62 120 0 0,0 0 0 0 0,1 0 0 0 0,0 1 0 0 0,0 0 0 0 0,0 0 0 0 0,0 0 0 0 0,1 0-1 0 0,0 1 1 0 0,-1 0 0 0 0,10-5 1643 0 0,-11 16-1596 0 0,-2-2-49 0 0,1 0-1 0 0,-1 0 0 0 0,-1 1 1 0 0,1-1-1 0 0,-1 0 0 0 0,0 0 1 0 0,0 0-1 0 0,-1 0 0 0 0,0 0 1 0 0,0 0-1 0 0,-3 11 0 0 0,46-42 1049 0 0,8 1-867 0 0,-48 23 86 0 0,9 9-240 0 0,32 25-38 0 0,-43-33-27 0 0,1 0 1 0 0,0 0-1 0 0,-1 0 0 0 0,1 0 1 0 0,-1 0-1 0 0,0 1 0 0 0,1-1 0 0 0,-1 0 1 0 0,1 1-1 0 0,-1-1 0 0 0,1 0 1 0 0,-1 1-1 0 0,0-1 0 0 0,1 0 0 0 0,-1 1 1 0 0,1-1-1 0 0,-1 0 0 0 0,0 1 1 0 0,0-1-1 0 0,1 1 0 0 0,-1-1 0 0 0,0 1 1 0 0,0-1-1 0 0,0 1 0 0 0,1-1 1 0 0,-1 1-1 0 0,0-1 0 0 0,0 1 0 0 0,0-1 1 0 0,0 1-1 0 0,0-1 0 0 0,0 1 1 0 0,0 0-1 0 0,0 0 0 0 0,-5 16 45 0 0,-1 0 1 0 0,0-1-1 0 0,-1 1 0 0 0,-1-1 1 0 0,-19 29-1 0 0,23-39-46 0 0,4-5-23 0 0,0-1 0 0 0,0 0 0 0 0,0 0-1 0 0,-1 1 1 0 0,1-1 0 0 0,0 0 0 0 0,0 0-1 0 0,0 1 1 0 0,0-1 0 0 0,-1 0-1 0 0,1 0 1 0 0,0 1 0 0 0,0-1 0 0 0,0 0-1 0 0,0 1 1 0 0,0-1 0 0 0,0 0-1 0 0,0 0 1 0 0,0 1 0 0 0,0-1 0 0 0,0 0-1 0 0,0 1 1 0 0,0-1 0 0 0,0 0-1 0 0,0 1 1 0 0,0-1 0 0 0,0 0 0 0 0,0 0-1 0 0,1 1 1 0 0,-1-1 0 0 0,0 0-1 0 0,0 1 1 0 0,0-1 0 0 0,0 0 0 0 0,1 0-1 0 0,-1 0 1 0 0,0 1 0 0 0,1-1-1 0 0,12-2-2479 0 0,-6-2 732 0 0</inkml:trace>
  <inkml:trace contextRef="#ctx0" brushRef="#br0" timeOffset="1220.48">902 343 3223 0 0,'0'-1'87'0'0,"1"1"0"0"0,-1 0 0 0 0,0-1 0 0 0,0 1 0 0 0,0 0 0 0 0,1-1 0 0 0,-1 1 0 0 0,0 0 0 0 0,0-1 0 0 0,0 1 0 0 0,1 0 0 0 0,-1 0 0 0 0,0-1 0 0 0,1 1-1 0 0,-1 0 1 0 0,0 0 0 0 0,1-1 0 0 0,-1 1 0 0 0,0 0 0 0 0,1 0 0 0 0,-1 0 0 0 0,0 0 0 0 0,1 0 0 0 0,-1 0 0 0 0,1-1 0 0 0,-1 1 0 0 0,0 0 0 0 0,1 0 0 0 0,-1 0 0 0 0,0 0-1 0 0,1 0 1 0 0,-1 0 0 0 0,1 0 0 0 0,-1 1 0 0 0,0-1 0 0 0,1 0 0 0 0,-1 0 0 0 0,0 0 0 0 0,1 0 0 0 0,-1 0 0 0 0,1 1 0 0 0,-1-1 0 0 0,0 0 0 0 0,0 0 0 0 0,1 0 0 0 0,-1 1-1 0 0,0-1 1 0 0,1 0 0 0 0,-1 1 0 0 0,0-1 0 0 0,0 0 0 0 0,1 1 0 0 0,-1-1 0 0 0,0 0 0 0 0,0 1 0 0 0,0 21 6060 0 0,0-17-7315 0 0,0 2 4135 0 0,6 32-711 0 0,-5-31 1051 0 0,8 1-3063 0 0,23 26-99 0 0,-24-26 99 0 0,1-11-166 0 0,-4 1-71 0 0,0 0 0 0 0,-1-1 0 0 0,1 1 0 0 0,0-1 0 0 0,0 0 0 0 0,-1 0 0 0 0,1-1 0 0 0,-1 1 0 0 0,0-1 0 0 0,6-5 0 0 0,-8 6-7 0 0,-1 1 1 0 0,1-1-1 0 0,-1 0 1 0 0,0 0 0 0 0,0 0-1 0 0,0 0 1 0 0,0 0-1 0 0,0 0 1 0 0,0 0-1 0 0,0 0 1 0 0,-1 0 0 0 0,1 0-1 0 0,-1-1 1 0 0,1 1-1 0 0,-1 0 1 0 0,0 0 0 0 0,0-1-1 0 0,0 1 1 0 0,0 0-1 0 0,-1 0 1 0 0,1-1-1 0 0,0 1 1 0 0,-1 0 0 0 0,0 0-1 0 0,1 0 1 0 0,-1 0-1 0 0,0-1 1 0 0,0 1-1 0 0,0 0 1 0 0,0 1 0 0 0,-3-4-1 0 0,1 1-19 0 0,0 0-1 0 0,0 0 1 0 0,-1 0-1 0 0,1 1 1 0 0,-1-1-1 0 0,0 1 1 0 0,0 0-1 0 0,0 0 1 0 0,0 1-1 0 0,-1-1 1 0 0,-8-3-1 0 0,-23-16-4912 0 0</inkml:trace>
  <inkml:trace contextRef="#ctx0" brushRef="#br0" timeOffset="1600.36">1080 276 3655 0 0,'0'0'1719'0'0,"7"10"-212"0"0,19 30 77 0 0,-20-29-44 0 0,1 32 940 0 0,-6-35-1318 0 0,-2-2-46 0 0,-10 35 4152 0 0,11-58-5013 0 0,0 1-1 0 0,2 0 1 0 0,-1 0-1 0 0,2 0 1 0 0,0 0-1 0 0,1 0 1 0 0,0 1 0 0 0,2 0-1 0 0,-1 0 1 0 0,14-24-1 0 0,-14 31-177 0 0,-4 4-50 0 0,1 1-1 0 0,0-1 0 0 0,1 1 0 0 0,-1-1 0 0 0,1 1 0 0 0,-1 0 0 0 0,1 0 1 0 0,0 0-1 0 0,0 1 0 0 0,0-1 0 0 0,1 1 0 0 0,-1-1 0 0 0,0 1 0 0 0,5-2 0 0 0,5 5 30 0 0,0 2-161 0 0,8 1 136 0 0,1-3-4610 0 0</inkml:trace>
  <inkml:trace contextRef="#ctx0" brushRef="#br0" timeOffset="1601.36">1487 61 1839 0 0,'1'-14'15022'0'0,"1"32"-11914"0"0,0 23-4412 0 0,-2-15 3461 0 0,-3 56-1086 0 0,2-12-576 0 0,-3 20-235 0 0,-2-21-297 0 0,5-64-227 0 0,0 0-1325 0 0,-2 19-3506 0 0,2-16-1649 0 0</inkml:trace>
  <inkml:trace contextRef="#ctx0" brushRef="#br0" timeOffset="1963.52">1414 236 8287 0 0,'-2'-1'567'0'0,"-18"-15"8634"0"0,31 15-8002 0 0,34-3-408 0 0,-34 3-177 0 0,0-1-35 0 0,58-7 419 0 0,-22 4-827 0 0,-35 4-16 0 0,-1 1-58 0 0,55-2-237 0 0,-52 3-51 0 0,7 0-233 0 0,2-1-5329 0 0</inkml:trace>
  <inkml:trace contextRef="#ctx0" brushRef="#br0" timeOffset="1964.52">1995 67 919 0 0,'-14'-10'20855'0'0,"64"32"-20838"0"0,-38-16-302 0 0</inkml:trace>
  <inkml:trace contextRef="#ctx0" brushRef="#br0" timeOffset="2296.53">1986 249 15199 0 0,'-21'-1'2090'0'0,"30"-1"726"0"0,29-2 67 0 0,-35 4-3653 0 0,8-1 932 0 0,-1 0-87 0 0,60-10-62 0 0,-60 9-59 0 0,13-8-97 0 0,6-1-857 0 0,-7 2 16 0 0</inkml:trace>
  <inkml:trace contextRef="#ctx0" brushRef="#br0" timeOffset="2740.52">1919 85 3679 0 0,'-2'-2'-468'0'0,"6"0"2801"0"0,5 3 5081 0 0,6 3-7170 0 0,-7-1 21 0 0,-1-2 0 0 0,1 1-1 0 0,-1-1 1 0 0,1 0 0 0 0,0-1 0 0 0,8 0-1 0 0,-4 2-149 0 0,-6-1-40 0 0,0-1 0 0 0,0 0 0 0 0,0 0-1 0 0,0 0 1 0 0,0 0 0 0 0,9-3 0 0 0,24-2-1071 0 0,-29 4-4271 0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3:42:31.2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125 1 4143 0 0,'0'3'11580'0'0,"0"20"-10758"0"0,-3 19 1661 0 0,-16 69 0 0 0,7-68-2131 0 0,-2-1-1 0 0,-33 68 1 0 0,19-48-728 0 0,27-58 104 0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3:42:32.9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110 3 4143 0 0,'0'-1'319'0'0,"-1"1"-154"0"0,0 0-1 0 0,1 0 1 0 0,-1-1 0 0 0,1 1-1 0 0,-1 0 1 0 0,1 0 0 0 0,-1 0-1 0 0,0 0 1 0 0,1 0-1 0 0,-1 0 1 0 0,1 0 0 0 0,-1 0-1 0 0,0 0 1 0 0,1 0 0 0 0,-1 0-1 0 0,0 0 1 0 0,1 0 0 0 0,-1 0-1 0 0,1 0 1 0 0,-1 1-1 0 0,1-1 1 0 0,-1 0 0 0 0,1 0-1 0 0,-1 1 1 0 0,0-1 0 0 0,1 0-1 0 0,0 1 1 0 0,-1-1 0 0 0,1 1-1 0 0,-1-1 1 0 0,1 1-1 0 0,-1-1 1 0 0,1 1 0 0 0,-1 0-1 0 0,-13 19 1322 0 0,12-18-813 0 0,-8 15 434 0 0,1 1 0 0 0,0 1-1 0 0,1-1 1 0 0,-9 34-1 0 0,11-32-685 0 0,1 1 0 0 0,2-1-1 0 0,-3 43 1 0 0,6-58-558 0 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3:42:43.4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199 1 4143 0 0,'-2'0'319'0'0,"-3"0"-128"0"0,4 0 242 0 0,-36 7 3759 0 0,31-3-3567 0 0,0 0-1 0 0,-1 1 1 0 0,1-1 0 0 0,1 2 0 0 0,-1-1-1 0 0,1 1 1 0 0,-8 10 0 0 0,-8 8-38 0 0,12-16-448 0 0,2-2-30 0 0,1 0 1 0 0,0 1 0 0 0,0 0-1 0 0,0 0 1 0 0,1 1 0 0 0,0 0 0 0 0,-4 8-1 0 0,-2 6-93 0 0,3 2-80 0 0,7-19-261 0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3:43:20.4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50 0 1375 0 0,'-2'2'107'0'0,"0"-2"372"0"0,0 1 0 0 0,0 0 0 0 0,1 0 0 0 0,-1 0 0 0 0,1 0 0 0 0,-1 0-1 0 0,1 1 1 0 0,-1-1 0 0 0,1 0 0 0 0,-1 1 0 0 0,1-1 0 0 0,0 1 0 0 0,0-1 0 0 0,0 1 0 0 0,0 0-1 0 0,0-1 1 0 0,0 1 0 0 0,0 0 0 0 0,1 0 0 0 0,-1 0 0 0 0,1 0 0 0 0,-1-1 0 0 0,1 1 0 0 0,0 0-1 0 0,-1 2 1 0 0,-1 13 502 0 0,-4 13-460 0 0,1 1 1 0 0,2 0-1 0 0,1 0 1 0 0,2-1 0 0 0,1 1-1 0 0,7 47 1 0 0,2 7-2793 0 0</inkml:trace>
  <inkml:trace contextRef="#ctx0" brushRef="#br0" timeOffset="371.09">276 137 8751 0 0,'0'-3'674'0'0,"-4"-7"2170"0"0,10 7-2179 0 0,70-31 1612 0 0,-67 30-2019 0 0,2 1-24 0 0,49-15 88 0 0,-25 8-228 0 0,-26 7 66 0 0,0 2-106 0 0,0 1 90 0 0,11-1-264 0 0,-4-5 3242 0 0,-12 15-2662 0 0,9 25-17 0 0,-9-25-10 0 0,-5-1-1 0 0,-19 177 976 0 0,17-145-1317 0 0,1 8-33 0 0,0-6-47 0 0,0-3-11 0 0,2-8-13 0 0,1-9-40 0 0,0-21-136 0 0,-1 1 0 0 0,0-1 0 0 0,0 0-1 0 0,0 1 1 0 0,0-1 0 0 0,0 1 0 0 0,0-1 0 0 0,0 0-1 0 0,0 1 1 0 0,-1-1 0 0 0,1 0 0 0 0,-1 1 0 0 0,1-1-1 0 0,-1 0 1 0 0,0 2 0 0 0</inkml:trace>
  <inkml:trace contextRef="#ctx0" brushRef="#br0" timeOffset="701.04">400 232 15199 0 0,'0'0'1379'0'0,"-1"-1"-1136"0"0,-7-6 3179 0 0,21 11-2851 0 0,62 18 779 0 0,-28-9-1166 0 0,-35-10-21 0 0,0 0-30 0 0,49 11-165 0 0,3 0-272 0 0,-51-12-101 0 0,-2-1-624 0 0,34 2-379 0 0,-34-2-339 0 0</inkml:trace>
  <inkml:trace contextRef="#ctx0" brushRef="#br0" timeOffset="1092.11">1000 194 6447 0 0,'0'0'499'0'0,"-3"1"-328"0"0,-11 0 3177 0 0,-2 23 1852 0 0,1-7-3572 0 0,9-6-303 0 0,-4 13-63 0 0,5-5-188 0 0,1 4-456 0 0,2 0-1 0 0,0 44 1 0 0,3-61-427 0 0,1 2-23 0 0,2-1-133 0 0,-3-5-24 0 0,1 1 0 0 0,-1-1 0 0 0,0 0 0 0 0,0 1 0 0 0,0-1 0 0 0,0 1 0 0 0,-1-1 0 0 0,1 1 0 0 0,-1-1 0 0 0,1 1 0 0 0,-1 2-1 0 0,8 3 65 0 0,21 21-48 0 0,-28-28-25 0 0,0 0 0 0 0,0-1 1 0 0,-1 1-1 0 0,1 0 0 0 0,0 0 0 0 0,0-1 1 0 0,0 1-1 0 0,0-1 0 0 0,0 1 0 0 0,0-1 1 0 0,0 1-1 0 0,0-1 0 0 0,0 0 0 0 0,0 1 0 0 0,0-1 1 0 0,0 0-1 0 0,0 0 0 0 0,1 1 0 0 0,11 2 3 0 0,-8-1-18 0 0,0 0 0 0 0,1-1 0 0 0,-1 0 0 0 0,0 0 0 0 0,0 0 0 0 0,10-1 0 0 0,-12 0 0 0 0,0 0 1 0 0,0-1-1 0 0,-1 1 1 0 0,1-1-1 0 0,0 1 1 0 0,-1-1-1 0 0,1 0 1 0 0,-1 0-1 0 0,1-1 1 0 0,-1 1-1 0 0,4-2 1 0 0,1-1-12 0 0,1 1-41 0 0,-3-2 12 0 0,1-1 26 0 0,0-1 0 0 0,0 1 0 0 0,-1-1 0 0 0,0 0 0 0 0,0-1 0 0 0,-1 1 0 0 0,0-1 0 0 0,0 0 0 0 0,3-12 0 0 0,-5 12 21 0 0,-1 0 0 0 0,0 0 0 0 0,-1 0 0 0 0,0 0 0 0 0,0 0 0 0 0,0 1 0 0 0,-1-1-1 0 0,-1 0 1 0 0,1 0 0 0 0,-1 0 0 0 0,0 1 0 0 0,-1-1 0 0 0,0 1 0 0 0,0-1-1 0 0,-1 1 1 0 0,0 0 0 0 0,0 1 0 0 0,0-1 0 0 0,-1 1 0 0 0,0 0 0 0 0,0 0 0 0 0,-1 0-1 0 0,0 0 1 0 0,0 1 0 0 0,0 0 0 0 0,0 1 0 0 0,-1-1 0 0 0,0 1 0 0 0,-8-4-1 0 0,13 7-45 0 0,0 0-1 0 0,0 0 0 0 0,0 1 0 0 0,-1-1 0 0 0,1 0 0 0 0,0 1 0 0 0,0 0 0 0 0,-1-1 0 0 0,1 1 0 0 0,0 0 0 0 0,-1 0 0 0 0,1 0 0 0 0,0 1 0 0 0,-1-1 0 0 0,1 0 0 0 0,0 1 0 0 0,-1 0 0 0 0,1-1 0 0 0,0 1 0 0 0,0 0 0 0 0,-4 2 0 0 0,3-1-531 0 0,4 5-1749 0 0,1 20 970 0 0,-1-20-213 0 0</inkml:trace>
  <inkml:trace contextRef="#ctx0" brushRef="#br0" timeOffset="1434.07">1426 406 15287 0 0,'-15'8'1535'0'0,"11"-6"-1287"0"0,0 1 0 0 0,0-1 0 0 0,1 1 0 0 0,-1 1 0 0 0,1-1 1 0 0,0 0-1 0 0,0 1 0 0 0,0-1 0 0 0,0 1 0 0 0,1 0 0 0 0,-1 0 0 0 0,1 0 0 0 0,-3 7 0 0 0,3-5-78 0 0,-11 23 1403 0 0,12-21-1396 0 0,-2-2 210 0 0,4 1-47 0 0,-1 1-234 0 0,0-6-59 0 0,0 0-1 0 0,0 1 0 0 0,0-1 1 0 0,0 1-1 0 0,0-1 1 0 0,1 0-1 0 0,-1 1 1 0 0,1-1-1 0 0,-1 0 1 0 0,1 1-1 0 0,1 1 1 0 0,6 2 98 0 0,-2-2-129 0 0,-1-1-1 0 0,0 0 0 0 0,1 0 1 0 0,0 0-1 0 0,0-1 1 0 0,7 3-1 0 0,-2-3-25 0 0,-1-1 1 0 0,1 0-1 0 0,19-1 0 0 0,-17 0-75 0 0,-3-4-3 0 0,-2 2 73 0 0,1-1-39 0 0,-1 0-1 0 0,1 0 1 0 0,-1-1-1 0 0,1 0 1 0 0,-1 0-1 0 0,0-1 1 0 0,-1 0-1 0 0,14-11 1 0 0,-16 11 30 0 0,0 0 0 0 0,-1 0 1 0 0,1 0-1 0 0,-1 0 0 0 0,-1-1 1 0 0,1 0-1 0 0,-1 0 0 0 0,0 0 0 0 0,0 0 1 0 0,0 0-1 0 0,-1-1 0 0 0,0 1 0 0 0,0-1 1 0 0,-1 1-1 0 0,0-1 0 0 0,0 0 1 0 0,0 1-1 0 0,-1-1 0 0 0,0 0 0 0 0,0 0 1 0 0,-1 1-1 0 0,0-1 0 0 0,0 0 1 0 0,-1 1-1 0 0,1-1 0 0 0,-2 1 0 0 0,1-1 1 0 0,-1 1-1 0 0,1 0 0 0 0,-2 0 1 0 0,1 0-1 0 0,-7-9 0 0 0,5 9 18 0 0,1 0-1 0 0,-1 0 0 0 0,0 0 1 0 0,-1 0-1 0 0,1 1 1 0 0,-1 0-1 0 0,0 0 0 0 0,0 0 1 0 0,-1 1-1 0 0,1 0 1 0 0,-1 0-1 0 0,0 1 0 0 0,0 0 1 0 0,0 0-1 0 0,-1 1 1 0 0,1 0-1 0 0,-1 0 0 0 0,1 0 1 0 0,-1 1-1 0 0,-14 0 0 0 0,11 4 65 0 0,9-1-1405 0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3:43:29.9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100 1 1375 0 0,'0'0'814'0'0,"-28"25"1134"0"0,20-9-1048 0 0,0-1 1 0 0,-9 28-1 0 0,15-39-483 0 0,2 2-239 0 0,-1 0-1 0 0,0 0 0 0 0,0-1 0 0 0,-1 1 0 0 0,0 0 0 0 0,-2 6 0 0 0,2-7 223 0 0,-5 23 536 0 0,6-23-915 0 0,-15 29-2820 0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3:43:42.3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116 1 13823 0 0,'-3'0'279'0'0,"0"1"0"0"0,-1 0 0 0 0,1 0 0 0 0,0 0 0 0 0,0 0 0 0 0,0 1 0 0 0,1-1 0 0 0,-1 1 0 0 0,0 0 0 0 0,0 0 0 0 0,1 0-1 0 0,-1 0 1 0 0,1 0 0 0 0,0 0 0 0 0,0 1 0 0 0,0-1 0 0 0,0 1 0 0 0,0 0 0 0 0,-2 4 0 0 0,-2 3 72 0 0,0 0 0 0 0,1 1 0 0 0,0 0 1 0 0,-4 13-1 0 0,0 10-64 0 0,2 1 1 0 0,1 1-1 0 0,2-1 0 0 0,0 48 1 0 0,15 145 340 0 0,-10-216-608 0 0,17 115 355 0 0,-8-69-354 0 0,3 25-196 0 0,-12-75-27 0 0</inkml:trace>
  <inkml:trace contextRef="#ctx0" brushRef="#br0" timeOffset="549.26">327 223 11975 0 0,'-1'-1'164'0'0,"1"0"-126"0"0,-1 1 0 0 0,0-1 0 0 0,0 1 0 0 0,1-1 0 0 0,-1 1 0 0 0,0-1 0 0 0,0 1 0 0 0,1 0 0 0 0,-1-1 1 0 0,0 1-1 0 0,0 0 0 0 0,0-1 0 0 0,0 1 0 0 0,1 0 0 0 0,-1 0 0 0 0,0 0 0 0 0,0 0 0 0 0,0 0 0 0 0,0 0 0 0 0,0 0 0 0 0,0 0 0 0 0,1 1 0 0 0,-1-1 0 0 0,0 0 0 0 0,0 0 0 0 0,0 1 0 0 0,0-1 0 0 0,1 0 0 0 0,-1 1 0 0 0,0-1 0 0 0,0 1 0 0 0,0 0 0 0 0,-2 1 230 0 0,1 1 0 0 0,0 0 0 0 0,-1-1 0 0 0,1 1 0 0 0,0 0 0 0 0,0 0 0 0 0,1 1 0 0 0,-1-1 0 0 0,1 0 0 0 0,-1 0 0 0 0,1 1 0 0 0,0-1 0 0 0,0 1 0 0 0,0 4 0 0 0,-11 40 1364 0 0,-12 80 0 0 0,23-117-1464 0 0,-8 65-51 0 0,8-49 178 0 0,3-25 22 0 0,2-10 155 0 0,9-29-363 0 0,1 0 0 0 0,2 1 0 0 0,1 1 0 0 0,2 0 0 0 0,1 2 0 0 0,2 0 0 0 0,32-36 0 0 0,-13 30 18 0 0,-32 34-99 0 0,4-4 41 0 0,15-6-5 0 0,-21 12 336 0 0,-8 8-320 0 0,-2 1-61 0 0,0-1-1 0 0,0 0 0 0 0,-1 0 1 0 0,1-1-1 0 0,-1 1 1 0 0,0-1-1 0 0,0 1 0 0 0,-1-1 1 0 0,1-1-1 0 0,-1 1 1 0 0,0 0-1 0 0,0-1 1 0 0,0 0-1 0 0,-7 3 0 0 0,-97 42 96 0 0,59-28-155 0 0,47-19-137 0 0,1 0-1 0 0,-1 0 0 0 0,1 0 0 0 0,0 1 1 0 0,-1-1-1 0 0,1 0 0 0 0,0 1 0 0 0,0 0 0 0 0,0 0 1 0 0,0-1-1 0 0,0 1 0 0 0,0 0 0 0 0,1 1 1 0 0,-1-1-1 0 0,1 0 0 0 0,-1 0 0 0 0,1 1 1 0 0,0-1-1 0 0,0 1 0 0 0,0-1 0 0 0,0 1 0 0 0,0-1 1 0 0,0 6-1 0 0</inkml:trace>
  <inkml:trace contextRef="#ctx0" brushRef="#br0" timeOffset="920.31">556 674 12551 0 0,'-2'0'267'0'0,"0"0"0"0"0,0 1 0 0 0,0-1 0 0 0,0 0 0 0 0,0 0 0 0 0,0 0 0 0 0,0 0 0 0 0,0 0-1 0 0,0-1 1 0 0,-4 0 0 0 0,6-2 106 0 0,-1 0 0 0 0,1 0 0 0 0,0 0-1 0 0,0 0 1 0 0,0 0 0 0 0,0 0 0 0 0,0 0-1 0 0,1 0 1 0 0,-1 0 0 0 0,1 0 0 0 0,0 0-1 0 0,-1 0 1 0 0,2 0 0 0 0,-1 1 0 0 0,0-1 0 0 0,2-3-1 0 0,32-49 184 0 0,-28 44-214 0 0,172-259 303 0 0,-176 265-736 0 0,8-5 170 0 0,1 0-4341 0 0</inkml:trace>
  <inkml:trace contextRef="#ctx0" brushRef="#br0" timeOffset="1260.88">856 599 5527 0 0,'0'0'250'0'0,"-2"2"-2"0"0,-7 9 141 0 0,7-9 1166 0 0,2-2-1435 0 0,-1 1 0 0 0,1-1 0 0 0,0 0 0 0 0,0 0 0 0 0,-1 0 0 0 0,1 0 0 0 0,0 0 0 0 0,-1 1 0 0 0,1-1 0 0 0,0 0 0 0 0,-1 0 0 0 0,1 0 0 0 0,0 0 0 0 0,-1 0 0 0 0,1 0 0 0 0,0 0 0 0 0,-1 0 0 0 0,1 0 0 0 0,0 0 0 0 0,0 0 0 0 0,-1-1 0 0 0,1 1 0 0 0,0 0 0 0 0,-1 0 0 0 0,1 0 0 0 0,0 0 0 0 0,-1 0 0 0 0,1 0 0 0 0,0-1 0 0 0,0 1 0 0 0,-1 0 0 0 0,1 0-1 0 0,0-1 1 0 0,0 1 0 0 0,-1 0 0 0 0,1 0 0 0 0,0-1 0 0 0,0 1 0 0 0,0 0 0 0 0,0 0 0 0 0,-1-1 0 0 0,1 1 0 0 0,0 0 0 0 0,0-1 0 0 0,0 1 0 0 0,0 0 0 0 0,0-1 0 0 0,0 1 0 0 0,0 0 0 0 0,0-1 0 0 0,0 1 0 0 0,0 0 0 0 0,0-1 0 0 0,0 1 0 0 0,0 0 0 0 0,0-1 0 0 0,0 1 0 0 0,0 0 0 0 0,1-1 0 0 0,-3-22 2691 0 0,6 3-1361 0 0,1 0 0 0 0,13-32 0 0 0,-2 16-1111 0 0,1 0 1 0 0,2 2 0 0 0,43-60-1 0 0,-49 81-141 0 0,-12 13-157 0 0,0-1 0 0 0,0 1 0 0 0,-1-1 0 0 0,1 0 0 0 0,0 1 0 0 0,-1-1 0 0 0,1 1 0 0 0,0-1 0 0 0,-1 0 0 0 0,1 0 0 0 0,-1 1 0 0 0,1-1-1 0 0,-1 0 1 0 0,0 0 0 0 0,1 0 0 0 0,-1 1 0 0 0,0-1 0 0 0,1-2 0 0 0,10 4 47 0 0,32 2-4 0 0,-42-3-82 0 0,-1 0 1 0 0,1 0-1 0 0,0 0 1 0 0,-1 0-1 0 0,1 0 0 0 0,-1 0 1 0 0,1 0-1 0 0,0 0 0 0 0,-1 0 1 0 0,1 0-1 0 0,-1 0 1 0 0,1 0-1 0 0,-1 1 0 0 0,1-1 1 0 0,-1 0-1 0 0,1 0 0 0 0,0 1 1 0 0,-1-1-1 0 0,1 0 0 0 0,-1 1 1 0 0,0-1-1 0 0,1 1 1 0 0,-1-1-1 0 0,1 1 0 0 0,-1-1 1 0 0,0 0-1 0 0,1 1 0 0 0,-1-1 1 0 0,0 1-1 0 0,1 0 0 0 0,19 30 84 0 0,-15-24-12 0 0,-1 4 18 0 0,10 27 79 0 0,-1 1-1 0 0,9 52 0 0 0,-17-48-117 0 0,-1 5-31 0 0,-4-5 8 0 0,-1-11-84 0 0,1-27-98 0 0,-1 0 1 0 0,0 1-1 0 0,0-1 1 0 0,0 0 0 0 0,-1 1-1 0 0,0-1 1 0 0,0 0-1 0 0,0 0 1 0 0,0-1-1 0 0,-1 1 1 0 0,-3 5-1 0 0,0-5-490 0 0,-8 3-77 0 0</inkml:trace>
  <inkml:trace contextRef="#ctx0" brushRef="#br0" timeOffset="1261.88">823 539 16127 0 0,'-25'-14'5448'0'0,"36"11"-4907"0"0,31-7-165 0 0,-31 7-30 0 0,5 5-40 0 0,76 6-12 0 0,-21 3-102 0 0,-28-1-191 0 0,-32-8-77 0 0,3 1 0 0 0,39 10-47 0 0,-40-10-211 0 0,-3 0-92 0 0,31 7-1428 0 0,-31-7-5641 0 0</inkml:trace>
  <inkml:trace contextRef="#ctx0" brushRef="#br0" timeOffset="2062.18">1455 627 6911 0 0,'-4'-2'16895'0'0,"34"22"-17042"0"0,-21-13 400 0 0,-4 1-166 0 0,15 25 1 0 0,-15-24 85 0 0,-3-2-98 0 0,7 22-3 0 0,-7-21 0 0 0,-3-2 4 0 0,-4 22 16 0 0,1-18-12 0 0,0-3-99 0 0,0 0-1 0 0,-1-1 1 0 0,0 1-1 0 0,0-1 1 0 0,-7 6 0 0 0,-15 1-910 0 0,16-10 211 0 0</inkml:trace>
  <inkml:trace contextRef="#ctx0" brushRef="#br0" timeOffset="3639.24">1848 173 11055 0 0,'-1'-1'852'0'0,"-5"-4"1823"0"0,3 6-831 0 0,3-1-1752 0 0,-1 0 0 0 0,1 0 1 0 0,-1 1-1 0 0,1-1 0 0 0,-1 0 0 0 0,1 0 0 0 0,-1 0 0 0 0,1 0 0 0 0,0 0 0 0 0,-1 0 0 0 0,1 1 0 0 0,-1-1 0 0 0,1 0 0 0 0,0 0 0 0 0,-1 1 1 0 0,1-1-1 0 0,0 0 0 0 0,-1 0 0 0 0,1 1 0 0 0,0-1 0 0 0,-1 0 0 0 0,1 1 0 0 0,0-1 0 0 0,0 1 0 0 0,-1-1 0 0 0,1 0 0 0 0,0 1 0 0 0,0-1 0 0 0,0 1 1 0 0,-4 10 171 0 0,1-1 0 0 0,1 0 1 0 0,0 1-1 0 0,1 0 0 0 0,0-1 1 0 0,0 1-1 0 0,1 0 0 0 0,0 0 0 0 0,1 0 1 0 0,0-1-1 0 0,6 21 0 0 0,6 73 248 0 0,-10-87-439 0 0,1 19 78 0 0,-16 63-72 0 0,1-55-79 0 0,-14 18-295 0 0,23-57 118 0 0,-13 20-2489 0 0</inkml:trace>
  <inkml:trace contextRef="#ctx0" brushRef="#br0" timeOffset="3966.18">2045 362 10591 0 0,'-4'-11'1040'0'0,"-1"2"-928"0"0,1 1 1912 0 0,0-3 240 0 0,-1 2 56 0 0</inkml:trace>
  <inkml:trace contextRef="#ctx0" brushRef="#br0" timeOffset="4295.18">2108 689 11519 0 0,'0'0'1040'0'0,"-3"3"-853"0"0,-11 8 5008 0 0,15-14-4731 0 0,0-1 0 0 0,1 1 0 0 0,-1-1 1 0 0,0 1-1 0 0,1-1 0 0 0,0 1 1 0 0,0 0-1 0 0,4-5 0 0 0,-4 4-393 0 0,64-101 1348 0 0,41-59-682 0 0,-83 134-2521 0 0,37-40 0 0 0</inkml:trace>
  <inkml:trace contextRef="#ctx0" brushRef="#br0" timeOffset="4296.18">2484 725 19351 0 0,'-13'0'1888'0'0,"0"-3"-1312"0"0,2-2 640 0 0,6-5-568 0 0,18-8-448 0 0,18 1-960 0 0</inkml:trace>
  <inkml:trace contextRef="#ctx0" brushRef="#br0" timeOffset="4658.23">2807 638 455 0 0,'-11'-7'5802'0'0,"-1"-2"4377"0"0,18 3-5036 0 0,23 3-3441 0 0,-26 2-1888 0 0,6 0 1010 0 0,-1 8-713 0 0,23 21-14 0 0,-23-21 90 0 0,-5 3-118 0 0,12 29 0 0 0,-6-19 12 0 0,-8-18-77 0 0,0 0 0 0 0,-1 1 0 0 0,1-1 0 0 0,0 0 0 0 0,-1 1 0 0 0,1-1 0 0 0,-1 1 0 0 0,1-1 0 0 0,-1 1 0 0 0,0-1 0 0 0,0 1 0 0 0,-1-1 0 0 0,1 0 0 0 0,-1 5 0 0 0,1-6-1 0 0,-6 33 8 0 0,-9-1-24 0 0,-1-20 330 0 0,6-9-1777 0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3:43:51.8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88 13823 0 0,'0'0'2160'0'0,"0"-1"-1952"0"0,0 0-1 0 0,0 0 1 0 0,0 0-1 0 0,0 0 0 0 0,0-1 1 0 0,1 1-1 0 0,-1 0 1 0 0,0 0-1 0 0,0 0 1 0 0,1 0-1 0 0,-1 0 1 0 0,1 0-1 0 0,-1 0 1 0 0,1 0-1 0 0,-1 0 0 0 0,2-1 1 0 0,11-12 377 0 0,-9 11 493 0 0,6 3-876 0 0,43 2 129 0 0,-44 3-267 0 0,30 18-35 0 0,-30-17 50 0 0,-9 1 9 0 0,-3 19-4 0 0,3-25-78 0 0,0 1 1 0 0,0-1-1 0 0,-1 1 1 0 0,1-1 0 0 0,-1 1-1 0 0,1-1 1 0 0,-1 1-1 0 0,1-1 1 0 0,-1 0-1 0 0,0 1 1 0 0,0-1-1 0 0,0 0 1 0 0,0 0 0 0 0,0 1-1 0 0,0-1 1 0 0,0 0-1 0 0,0 0 1 0 0,0 0-1 0 0,0 0 1 0 0,-1 0-1 0 0,0 0 1 0 0,-1 1 13 0 0,-4 6 45 0 0,-10 11-1 0 0,-5 6 0 0 0,2 2-11 0 0,5 2-31 0 0,13-23 31 0 0,-2 39 1899 0 0,9-37-1461 0 0,15 25-594 0 0,-15-25-258 0 0,4-5-526 0 0,36 10 858 0 0,-32-10-15 0 0,-9-2-3 0 0,0 0 0 0 0,1-1-1 0 0,-1 1 1 0 0,0-1-1 0 0,1 0 1 0 0,-1 0 0 0 0,0 0-1 0 0,1-1 1 0 0,6-1-1 0 0,6-2-900 0 0,-1 0 0 0 0,26-12-1 0 0,-36 13-1224 0 0</inkml:trace>
  <inkml:trace contextRef="#ctx0" brushRef="#br0" timeOffset="421.83">464 63 1839 0 0,'-1'-2'134'0'0,"-16"-13"9046"0"0,4 12-6374 0 0,6 8 2762 0 0,-4 18-5106 0 0,8-17 562 0 0,3 2-787 0 0,-1 26-40 0 0,0-26 322 0 0,3 1-391 0 0,-2-1-69 0 0,0-5-18 0 0,1-1-1 0 0,-1 1 1 0 0,0 0-1 0 0,0-1 1 0 0,1 1 0 0 0,0 0-1 0 0,-1-1 1 0 0,1 1-1 0 0,0-1 1 0 0,0 1 0 0 0,1-1-1 0 0,-1 0 1 0 0,0 1-1 0 0,3 2 1 0 0,15 25-15 0 0,-15-22 16 0 0,54-11-277 0 0,-56 2 212 0 0,0 0 1 0 0,0 1-1 0 0,0-1 0 0 0,0 0 0 0 0,0 0 0 0 0,-1 0 1 0 0,1 0-1 0 0,0-1 0 0 0,0 1 0 0 0,-1 0 1 0 0,1-1-1 0 0,2-2 0 0 0,-2 2-21 0 0,74-58-1313 0 0,-73 57 1212 0 0,1 0 7 0 0,-4 3 173 0 0,0-1-1 0 0,0 1 1 0 0,0 0-1 0 0,1-1 1 0 0,-1 1-1 0 0,0 0 1 0 0,0-1-1 0 0,1 1 1 0 0,-1 0-1 0 0,0-1 1 0 0,1 1-1 0 0,-1 0 1 0 0,0 0-1 0 0,1-1 1 0 0,-1 1-1 0 0,0 0 1 0 0,1 0-1 0 0,-1 0 1 0 0,0 0-1 0 0,1-1 1 0 0,-1 1 0 0 0,1 0-1 0 0,-1 0 1 0 0,0 0-1 0 0,1 0 1 0 0,-1 0-1 0 0,1 0 1 0 0,-1 0-1 0 0,0 0 1 0 0,1 0-1 0 0,-1 0 1 0 0,1 0-1 0 0,-1 0 1 0 0,0 1-1 0 0,1-1 1 0 0,-1 0-1 0 0,0 0 1 0 0,1 0-1 0 0,-1 0 1 0 0,1 1-1 0 0,-1-1 1 0 0,0 0-1 0 0,1 0 1 0 0,-1 1-1 0 0,3 24 607 0 0,-17 52-349 0 0,11-58-2 0 0,-1-4-209 0 0,-1 4-31 0 0,1 0-1 0 0,1 0 1 0 0,-1 30 0 0 0,1-8-1864 0 0</inkml:trace>
  <inkml:trace contextRef="#ctx0" brushRef="#br0" timeOffset="748.75">893 0 18431 0 0,'0'0'3059'0'0,"8"6"-2486"0"0,25 16-9 0 0,-19-7-51 0 0,-8-6-351 0 0,-3-5-88 0 0,0-1 1 0 0,-1 1-1 0 0,0 0 0 0 0,0 0 0 0 0,0 0 1 0 0,0 0-1 0 0,-1 0 0 0 0,1 0 1 0 0,-1 0-1 0 0,1 8 0 0 0,5 17 215 0 0,-1 1-1 0 0,-2 0 1 0 0,-1 0-1 0 0,0 42 1 0 0,-4-52-209 0 0,-1 0-1 0 0,0 0 1 0 0,-1 0 0 0 0,-1-1-1 0 0,-1 1 1 0 0,-1-1 0 0 0,-1 0-1 0 0,-12 25 1 0 0,13-31-88 0 0,-1 0 0 0 0,-1 0 0 0 0,0-1-1 0 0,-1 0 1 0 0,0 0 0 0 0,0-1 0 0 0,-17 15 0 0 0,26-26-21 0 0,-28 15-522 0 0,27-14 360 0 0,0-1 0 0 0,-1 0-1 0 0,1 1 1 0 0,-1-1 0 0 0,1 0 0 0 0,0 1 0 0 0,-1-1-1 0 0,1 0 1 0 0,-1 0 0 0 0,1 0 0 0 0,-1-1-1 0 0,1 1 1 0 0,0 0 0 0 0,-1 0 0 0 0,1-1-1 0 0,-3 0 1 0 0,-10-7-7945 0 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3:43:54.03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0 123 4143 0 0,'0'0'5314'0'0,"6"-3"-4289"0"0,25-13 7304 0 0,-31 17-8278 0 0,0 1 1 0 0,0-1-1 0 0,0 0 0 0 0,0 1 0 0 0,0-1 0 0 0,0 0 0 0 0,1 1 0 0 0,-1-1 1 0 0,0 0-1 0 0,1 1 0 0 0,-1-1 0 0 0,1 0 0 0 0,-1 0 0 0 0,1 0 0 0 0,0 1 1 0 0,-1-1-1 0 0,1 0 0 0 0,2 2 0 0 0,-2-2-5 0 0,1 1 0 0 0,-1 0 1 0 0,0-1-1 0 0,0 1 0 0 0,0 0 0 0 0,0 0 1 0 0,0-1-1 0 0,-1 1 0 0 0,1 0 0 0 0,-1 0 1 0 0,1 0-1 0 0,-1 0 0 0 0,1 0 0 0 0,-1 0 0 0 0,0 0 1 0 0,0 0-1 0 0,0 3 0 0 0,3 73 992 0 0,-1 54-300 0 0,-4-89-639 0 0,-1 4-23 0 0,1-10-10 0 0,0-10 4 0 0,2-21 60 0 0,2-10-71 0 0,12-25-18 0 0,19-61 0 0 0,-27 73-40 0 0,0-1 1 0 0,1 1-1 0 0,0 1 0 0 0,11-17 0 0 0,-10 21 35 0 0,1 0-1 0 0,0 0 0 0 0,1 0 1 0 0,1 2-1 0 0,0-1 1 0 0,0 1-1 0 0,1 1 0 0 0,14-10 1 0 0,-18 15 161 0 0,3 6-128 0 0,35 5 22 0 0,-35-5 0 0 0,-11 1-84 0 0,0 0 0 0 0,1 0 0 0 0,-1 0 0 0 0,1 0 0 0 0,0 0 0 0 0,-1 0 0 0 0,1-1 0 0 0,0 1 0 0 0,3 5 0 0 0,0 0 3 0 0,-4-6-4 0 0,0 1 0 0 0,0-1 1 0 0,0 1-1 0 0,0-1 0 0 0,0 1 1 0 0,0-1-1 0 0,0 1 0 0 0,-1-1 1 0 0,1 1-1 0 0,-1-1 0 0 0,0 1 1 0 0,0-1-1 0 0,0 0 0 0 0,0 1 1 0 0,0-1-1 0 0,-1 0 0 0 0,1 0 1 0 0,0 0-1 0 0,-4 3 0 0 0,-31 29 61 0 0,26-27-49 0 0,-1 0 0 0 0,0-1-1 0 0,0-1 1 0 0,-1 0 0 0 0,1 0-1 0 0,-15 3 1 0 0,22-7-81 0 0,0 0-1 0 0,-1 0 1 0 0,1 0 0 0 0,0 0-1 0 0,0-1 1 0 0,-1 0 0 0 0,1 1-1 0 0,0-2 1 0 0,-1 1 0 0 0,1 0-1 0 0,0-1 1 0 0,0 0 0 0 0,-1 0-1 0 0,1 0 1 0 0,0-1 0 0 0,0 1-1 0 0,0-1 1 0 0,0 0 0 0 0,1 0-1 0 0,-1 0 1 0 0,-4-4 0 0 0,-3-11-701 0 0,10 1-2764 0 0,7-1-3243 0 0</inkml:trace>
  <inkml:trace contextRef="#ctx0" brushRef="#br0" timeOffset="1138.45">480 91 11055 0 0,'-1'1'640'0'0,"-4"17"784"0"0,-8 82-214 0 0,9-68-615 0 0,4-4-339 0 0,2-2 150 0 0,0 9-114 0 0,-1-26 240 0 0,2 1-404 0 0,8 29-52 0 0,-8-30-11 0 0,4-10-1 0 0,-2 0-61 0 0,-1 0 1 0 0,1-1-1 0 0,-1 0 0 0 0,1 1 0 0 0,-1-2 1 0 0,0 1-1 0 0,0 0 0 0 0,0-1 0 0 0,0 0 1 0 0,0 0-1 0 0,-1 0 0 0 0,1 0 0 0 0,-1-1 1 0 0,0 1-1 0 0,0-1 0 0 0,0 0 0 0 0,0 0 1 0 0,-1 0-1 0 0,1 0 0 0 0,-1 0 0 0 0,0-1 1 0 0,2-6-1 0 0,4-10 41 0 0,17-28 2625 0 0,-19 60-2465 0 0,2-1-137 0 0,-5-7-34 0 0,0 0 0 0 0,-1 1 0 0 0,1-1-1 0 0,-1 1 1 0 0,0 0 0 0 0,0 0-1 0 0,0 0 1 0 0,-1 0 0 0 0,1 0 0 0 0,-1 0-1 0 0,1 7 1 0 0,7 23-7 0 0,-7-25 42 0 0,0 0 4 0 0,7 29-42 0 0,-7-29 1512 0 0,-1-9-1526 0 0,0 0 0 0 0,1-1 1 0 0,-1 1-1 0 0,0-1 0 0 0,0 1 1 0 0,0-1-1 0 0,0 0 0 0 0,0 1 1 0 0,0-1-1 0 0,0 0 0 0 0,0 0 1 0 0,0 1-1 0 0,0-1 1 0 0,-1 0-1 0 0,1 0 0 0 0,0 0 1 0 0,-1 0-1 0 0,1 0 0 0 0,0 0 1 0 0,-1 0-1 0 0,1 0 0 0 0,-1-1 1 0 0,0 1-1 0 0,1 0 1 0 0,-1-1-1 0 0,10-38 230 0 0,-8 29-166 0 0,53-208 435 0 0,-47 203-8211 0 0</inkml:trace>
  <inkml:trace contextRef="#ctx0" brushRef="#br0" timeOffset="1652.65">939 281 4607 0 0,'-1'-1'684'0'0,"-2"0"-1415"0"0,1 4 1985 0 0,1 3 3637 0 0,-10 75 94 0 0,10 48-1850 0 0,1-121-2851 0 0,1 0-18 0 0,1 25-28 0 0,-1-25 383 0 0,1-32-193 0 0,-2 16-355 0 0,0 1 1 0 0,0-1-1 0 0,1 0 1 0 0,0 0-1 0 0,0 1 1 0 0,1-1-1 0 0,0 1 1 0 0,1-1-1 0 0,-1 1 1 0 0,1 0-1 0 0,1 0 1 0 0,-1 0-1 0 0,1 0 1 0 0,1 1-1 0 0,-1-1 1 0 0,7-6-1 0 0,-9 12-1 0 0,2-1-12 0 0,15-5-36 0 0,-14 5 36 0 0,6 2 16 0 0,35 2 16 0 0,-35-1 68 0 0,1 1-93 0 0,37 4 7 0 0,-30-6-7 0 0,14-6-14 0 0,-16-3-42 0 0,-16 8-12 0 0,0 0-1 0 0,1 0 1 0 0,-1 0 0 0 0,0-1-1 0 0,0 1 1 0 0,0 0-1 0 0,0-1 1 0 0,0 1-1 0 0,0-1 1 0 0,0 1 0 0 0,-1-1-1 0 0,1 1 1 0 0,0-1-1 0 0,-1 0 1 0 0,1-1 0 0 0,-1 2-2 0 0,0 0 1 0 0,0 0 0 0 0,0 1 0 0 0,0-1-1 0 0,-1 0 1 0 0,1 0 0 0 0,0 1 0 0 0,0-1-1 0 0,-1 0 1 0 0,1 0 0 0 0,0 1 0 0 0,-1-1-1 0 0,1 0 1 0 0,0 1 0 0 0,-1-1 0 0 0,1 0-1 0 0,-1 1 1 0 0,0-1 0 0 0,1 1 0 0 0,-1-1-1 0 0,0 0 1 0 0,-1 0-2 0 0,0 0 0 0 0,1 0-1 0 0,-1 0 1 0 0,0 0 0 0 0,1 1 0 0 0,-1-1 0 0 0,0 0-1 0 0,0 1 1 0 0,0 0 0 0 0,0-1 0 0 0,0 1-1 0 0,1 0 1 0 0,-1 0 0 0 0,0 0 0 0 0,0 0-1 0 0,-4 1 1 0 0,3 1 21 0 0,-1 0 0 0 0,1 1 1 0 0,0 0-1 0 0,-1 0 0 0 0,1 0 0 0 0,1 0 0 0 0,-1 0 1 0 0,0 0-1 0 0,1 1 0 0 0,0-1 0 0 0,0 1 0 0 0,0 0 0 0 0,0 0 1 0 0,0 0-1 0 0,1 0 0 0 0,-1 0 0 0 0,1 0 0 0 0,0 0 0 0 0,1 0 1 0 0,-1 0-1 0 0,1 0 0 0 0,0 1 0 0 0,0-1 0 0 0,0 7 0 0 0,3 24-22 0 0,-3-34 0 0 0,0 0 0 0 0,0 0-1 0 0,0 0 1 0 0,0 0 0 0 0,0 0 0 0 0,1 0-1 0 0,-1 0 1 0 0,0 0 0 0 0,1-1 0 0 0,-1 1-1 0 0,0 0 1 0 0,1 0 0 0 0,-1 0-1 0 0,1 0 1 0 0,-1-1 0 0 0,1 1 0 0 0,0 0-1 0 0,1 1 1 0 0,26 33-195 0 0,-21-26-37 0 0,32-17-4139 0 0,-31 7-2279 0 0</inkml:trace>
  <inkml:trace contextRef="#ctx0" brushRef="#br0" timeOffset="1995.56">1334 392 4663 0 0,'0'-1'853'0'0,"12"-5"9573"0"0,-6 39-9429 0 0,-4-25-286 0 0,-3 0-126 0 0,-4 21-29 0 0,4-22-50 0 0,-1 0-197 0 0,-6 21-86 0 0,6-21 482 0 0,5-7-696 0 0,-1-1 1 0 0,0 0 0 0 0,0 1-1 0 0,1-1 1 0 0,-1 0 0 0 0,0-1-1 0 0,0 1 1 0 0,0 0 0 0 0,0-1-1 0 0,-1 1 1 0 0,1-1-1 0 0,0 1 1 0 0,1-3 0 0 0,0 1 16 0 0,4-3 61 0 0,0-1-1 0 0,-1 0 1 0 0,0 0-1 0 0,0-1 1 0 0,-1 0-1 0 0,5-9 1 0 0,-5 9 36 0 0,0 0 0 0 0,0 1 0 0 0,1-1 0 0 0,-1 1 0 0 0,12-9 0 0 0,11-3 429 0 0,-25 17 240 0 0,7 10-716 0 0,28 22 4 0 0,-37-30-78 0 0,-1 0 0 0 0,1 0-1 0 0,-1 1 1 0 0,1-1 0 0 0,-1 0 0 0 0,1 0-1 0 0,-1 1 1 0 0,1-1 0 0 0,-1 0 0 0 0,1 1-1 0 0,-1-1 1 0 0,0 1 0 0 0,1-1-1 0 0,-1 0 1 0 0,0 1 0 0 0,1-1 0 0 0,-1 1-1 0 0,0-1 1 0 0,0 1 0 0 0,1-1 0 0 0,-1 1-1 0 0,0-1 1 0 0,0 1 0 0 0,0 0 0 0 0,0-1-1 0 0,0 1 1 0 0,1-1 0 0 0,-1 1 0 0 0,0-1-1 0 0,0 1 1 0 0,-1-1 0 0 0,1 2-1 0 0,-3 38 2 0 0,0-23 5 0 0,-5 0-125 0 0,1 1-118 0 0,5-13-29 0 0</inkml:trace>
  <inkml:trace contextRef="#ctx0" brushRef="#br0" timeOffset="2340.46">1708 262 3223 0 0,'10'-20'-110'0'0,"18"-35"2535"0"0,-1 27 10910 0 0,-25 30-13222 0 0,0 1 0 0 0,0-1 1 0 0,0 1-1 0 0,0 0 1 0 0,0 0-1 0 0,-1 0 0 0 0,0 0 1 0 0,1 0-1 0 0,-1 0 1 0 0,0 0-1 0 0,0 5 0 0 0,2 1 133 0 0,1 9 446 0 0,-7 71 120 0 0,1-71-632 0 0,-4 29-77 0 0,-3 5-26 0 0,0-6-61 0 0,2-14-84 0 0,-2-5-405 0 0,9-26 337 0 0,-1 0-1 0 0,1 0 0 0 0,-1 1 1 0 0,1-1-1 0 0,-1 0 0 0 0,1 0 1 0 0,0 1-1 0 0,-1-1 0 0 0,1 0 0 0 0,0 0 1 0 0,0 1-1 0 0,0-1 0 0 0,0 0 1 0 0,0 1-1 0 0,1 1 0 0 0</inkml:trace>
  <inkml:trace contextRef="#ctx0" brushRef="#br0" timeOffset="2341.46">1667 408 15663 0 0,'-16'-19'1548'0'0,"16"18"-1472"0"0,-1 1 0 0 0,1-1 1 0 0,0 1-1 0 0,0-1 0 0 0,0 1 0 0 0,-1-1 1 0 0,1 1-1 0 0,0-1 0 0 0,0 1 0 0 0,0-1 1 0 0,0 1-1 0 0,0-1 0 0 0,0 1 1 0 0,0-1-1 0 0,0 1 0 0 0,0-1 0 0 0,1 0 1 0 0,-1 1-1 0 0,0-1 0 0 0,0 1 0 0 0,0 0 1 0 0,1-1-1 0 0,-1 1 0 0 0,0-1 0 0 0,0 1 1 0 0,1-1-1 0 0,3-2 138 0 0,-1 1 0 0 0,1 0-1 0 0,0 0 1 0 0,0 0 0 0 0,0 0 0 0 0,1 0 0 0 0,-1 1-1 0 0,0 0 1 0 0,1 0 0 0 0,5-1 0 0 0,2-1-89 0 0,37-5 452 0 0,-36 6-512 0 0,40-1 78 0 0,-12 4-117 0 0,-31-1 2 0 0,2 1-175 0 0,39 2-80 0 0,-38-2-1446 0 0</inkml:trace>
  <inkml:trace contextRef="#ctx0" brushRef="#br0" timeOffset="2745.47">2343 199 17047 0 0,'-1'0'105'0'0,"0"0"-41"0"0,1-1-1 0 0,-1 1 1 0 0,1 0 0 0 0,-1-1-1 0 0,0 1 1 0 0,1-1 0 0 0,-1 1-1 0 0,1 0 1 0 0,0-1 0 0 0,-1 1-1 0 0,1-1 1 0 0,-1 1 0 0 0,1-1-1 0 0,0 0 1 0 0,-1 1-1 0 0,1-1 1 0 0,0 1 0 0 0,0-1-1 0 0,-1 0 1 0 0,1 1 0 0 0,0-1-1 0 0,0 1 1 0 0,0-1 0 0 0,0 0-1 0 0,0 1 1 0 0,0-1 0 0 0,0 0-1 0 0,0-1 1222 0 0,10 1-561 0 0,47-2 269 0 0,2 3-618 0 0,-8 2-235 0 0,4 5-192 0 0,-44-6-360 0 0</inkml:trace>
  <inkml:trace contextRef="#ctx0" brushRef="#br0" timeOffset="2746.47">2428 343 2303 0 0,'-17'19'17941'0'0,"29"-17"-14703"0"0,4 1-6543 0 0,-5 0 3586 0 0,0-3-126 0 0,34-3-26 0 0,-34 3-128 0 0,0-1-503 0 0,47-4-212 0 0</inkml:trace>
  <inkml:trace contextRef="#ctx0" brushRef="#br0" timeOffset="3169.49">2042 537 12895 0 0,'-4'0'6424'0'0,"32"60"-6208"0"0</inkml:trace>
  <inkml:trace contextRef="#ctx0" brushRef="#br0" timeOffset="4640.44">2908 138 6911 0 0,'-9'-25'587'0'0,"5"-15"4481"0"0,4 37-4776 0 0,1 1 0 0 0,-1-1-1 0 0,1 1 1 0 0,0-1-1 0 0,-1 1 1 0 0,1 0-1 0 0,0-1 1 0 0,1 1 0 0 0,-1 0-1 0 0,0 0 1 0 0,1-1-1 0 0,-1 1 1 0 0,1 0 0 0 0,-1 1-1 0 0,1-1 1 0 0,0 0-1 0 0,0 0 1 0 0,0 1 0 0 0,0-1-1 0 0,0 1 1 0 0,0-1-1 0 0,0 1 1 0 0,6-2 1725 0 0,5 6-1784 0 0,39 9-29 0 0,-39-9 87 0 0,-4 6-222 0 0,25 25-5 0 0,-33-33-62 0 0,0-1 1 0 0,0 1-1 0 0,-1 0 0 0 0,1-1 0 0 0,0 1 1 0 0,-1 0-1 0 0,1-1 0 0 0,-1 1 0 0 0,1 0 0 0 0,-1-1 1 0 0,1 1-1 0 0,-1 0 0 0 0,0 0 0 0 0,1 0 1 0 0,-1 0-1 0 0,0-1 0 0 0,0 1 0 0 0,1 0 0 0 0,-1 0 1 0 0,0 0-1 0 0,0 0 0 0 0,0 0 0 0 0,0 1 0 0 0,-1 48 9 0 0,0-45-11 0 0,0 1 0 0 0,-1-1 1 0 0,1 0-1 0 0,-1 0 0 0 0,0 0 0 0 0,-1 0 0 0 0,1 0 0 0 0,-1 0 0 0 0,0 0 0 0 0,0-1 0 0 0,-1 0 1 0 0,-6 8-1 0 0,-5 1-3 0 0,0 0 0 0 0,-23 14 1 0 0,21-16 27 0 0,1 1-1 0 0,0 1 1 0 0,-13 14 0 0 0,27-25 673 0 0,12 5-585 0 0,29 19-1 0 0,-29-19 0 0 0,-1-7-8 0 0,35 2-28 0 0,-6-4-24 0 0,13-1-309 0 0,-43 2 65 0 0,1 0-107 0 0,1-1 50 0 0,5 0-45 0 0,10-2-2923 0 0,18-2-3779 0 0</inkml:trace>
  <inkml:trace contextRef="#ctx0" brushRef="#br0" timeOffset="4968.47">3409 245 1839 0 0,'-13'-8'492'0'0,"-4"10"6402"0"0,2 9 317 0 0,6-1-6154 0 0,7-8 177 0 0,1 5-296 0 0,-5 19-61 0 0,4-20 591 0 0,6 4-1239 0 0,11 30-16 0 0,-12-30 230 0 0,8-6-312 0 0,31 15-23 0 0,-32-14-11 0 0,-2-6-1 0 0,28-7-1 0 0,-6-6-7 0 0,-24 10-87 0 0,0 0 1 0 0,-1 0-1 0 0,1-1 1 0 0,-1 0-1 0 0,0 0 1 0 0,-1-1-1 0 0,1 1 1 0 0,-1-1-1 0 0,0 0 1 0 0,-1 0-1 0 0,1 0 1 0 0,-1 0-1 0 0,0-1 1 0 0,3-10-1 0 0,-5 14-16 0 0,-1 0 0 0 0,1 0 0 0 0,-1 0 0 0 0,1 0 0 0 0,-1 0 0 0 0,0 0 0 0 0,0 0 0 0 0,0 0 0 0 0,-1 0 0 0 0,1 0 0 0 0,-1 0-1 0 0,1 0 1 0 0,-1 0 0 0 0,0 0 0 0 0,0 0 0 0 0,0 0 0 0 0,-1 0 0 0 0,1 1 0 0 0,-1-1 0 0 0,1 1 0 0 0,-1-1 0 0 0,0 1 0 0 0,0 0 0 0 0,0-1 0 0 0,0 1 0 0 0,-1 0 0 0 0,1 0 0 0 0,-1 0 0 0 0,1 1-1 0 0,-1-1 1 0 0,1 1 0 0 0,-1-1 0 0 0,0 1 0 0 0,0 0 0 0 0,0 0 0 0 0,-3-1 0 0 0,1 1-59 0 0,0 0 1 0 0,0 0-1 0 0,0 0 0 0 0,-1 0 1 0 0,1 1-1 0 0,0 0 0 0 0,0 0 1 0 0,-1 0-1 0 0,1 1 0 0 0,0 0 0 0 0,0 0 1 0 0,0 0-1 0 0,0 1 0 0 0,0-1 1 0 0,0 1-1 0 0,0 0 0 0 0,1 1 1 0 0,-1-1-1 0 0,1 1 0 0 0,-1 0 1 0 0,-3 4-1 0 0,6-6-726 0 0</inkml:trace>
  <inkml:trace contextRef="#ctx0" brushRef="#br0" timeOffset="5323.58">3754 286 5063 0 0,'0'0'390'0'0,"-11"18"12412"0"0,12-9-12252 0 0,-2 25 2266 0 0,10-26-2395 0 0,28 27-192 0 0,-27-27 51 0 0,2-5-163 0 0,43 5-37 0 0,-10-10-5 0 0,-34-1-91 0 0,-1 1 1 0 0,0-1-1 0 0,0-1 0 0 0,0 1 1 0 0,-1-2-1 0 0,0 1 0 0 0,1-2 0 0 0,-1 1 1 0 0,-1-1-1 0 0,13-10 0 0 0,-19 14 4 0 0,0 0 0 0 0,0 0-1 0 0,0-1 1 0 0,0 1-1 0 0,-1 0 1 0 0,1-1 0 0 0,-1 0-1 0 0,1 1 1 0 0,-1-1 0 0 0,0 0-1 0 0,0 1 1 0 0,0-1 0 0 0,0 0-1 0 0,0 0 1 0 0,-1 0-1 0 0,1 0 1 0 0,-1 0 0 0 0,0 0-1 0 0,0 0 1 0 0,0 0 0 0 0,0 0-1 0 0,-1 0 1 0 0,1 1-1 0 0,-1-1 1 0 0,0 0 0 0 0,1 0-1 0 0,-1 0 1 0 0,-1 0 0 0 0,1 1-1 0 0,0-1 1 0 0,-1 0 0 0 0,1 1-1 0 0,-1 0 1 0 0,0-1-1 0 0,0 1 1 0 0,0 0 0 0 0,0 0-1 0 0,0 0 1 0 0,0 0 0 0 0,-3-2-1 0 0,-4-4-16 0 0,1 1 0 0 0,-1 1-1 0 0,0 0 1 0 0,-1 0 0 0 0,1 0 0 0 0,-1 1-1 0 0,-15-5 1 0 0,21 8-64 0 0,0 1 1 0 0,0-1-1 0 0,0 1 0 0 0,0 0 1 0 0,-1 0-1 0 0,1 1 0 0 0,0-1 1 0 0,0 1-1 0 0,-1 0 0 0 0,1 0 0 0 0,0 1 1 0 0,0-1-1 0 0,-1 1 0 0 0,1 0 1 0 0,0 0-1 0 0,0 0 0 0 0,0 0 1 0 0,0 1-1 0 0,0 0 0 0 0,0 0 1 0 0,-6 4-1 0 0,9-5-896 0 0</inkml:trace>
  <inkml:trace contextRef="#ctx0" brushRef="#br0" timeOffset="5700.67">4205 282 10591 0 0,'-1'0'172'0'0,"0"0"0"0"0,0 0 0 0 0,0 0 0 0 0,0-1 0 0 0,0 1 0 0 0,0 0 0 0 0,-1 0 0 0 0,1 0 0 0 0,0 1 0 0 0,0-1 0 0 0,0 0 0 0 0,0 0 0 0 0,0 0 0 0 0,0 1 0 0 0,0-1 0 0 0,0 1 0 0 0,0-1 0 0 0,1 1 0 0 0,-1-1 0 0 0,0 1 0 0 0,0-1 0 0 0,0 1-1 0 0,0 0 1 0 0,1-1 0 0 0,-1 1 0 0 0,0 0 0 0 0,1 0 0 0 0,-1 0 0 0 0,0 0 0 0 0,1-1 0 0 0,-1 1 0 0 0,1 0 0 0 0,-1 0 0 0 0,0 2 0 0 0,0 0 375 0 0,-9 13 669 0 0,7-12-86 0 0,1 3-11 0 0,-7 28 993 0 0,16-25-1866 0 0,19 32-79 0 0,-20-32 85 0 0,5-6-139 0 0,34 8-27 0 0,-34-9-13 0 0,-2-4-1 0 0,35-4-12 0 0,-6-8-48 0 0,-32 10-23 0 0,0-1 0 0 0,0 1 0 0 0,0-1 1 0 0,-1 0-1 0 0,1 0 0 0 0,-1-1 0 0 0,0 0 0 0 0,0 0 0 0 0,0 0 0 0 0,6-9 0 0 0,-10 11 7 0 0,1 1 0 0 0,-1-1-1 0 0,0 0 1 0 0,0 1 0 0 0,0-1-1 0 0,0 0 1 0 0,-1 0 0 0 0,1 0 0 0 0,-1 0-1 0 0,1 1 1 0 0,-1-1 0 0 0,0 0-1 0 0,0 0 1 0 0,0 0 0 0 0,-1 0 0 0 0,1 0-1 0 0,-1 0 1 0 0,1 0 0 0 0,-1 1-1 0 0,0-1 1 0 0,0 0 0 0 0,0 1 0 0 0,-1-1-1 0 0,1 0 1 0 0,-1 1 0 0 0,1 0-1 0 0,-5-5 1 0 0,0 0 16 0 0,0 0 0 0 0,0 0 0 0 0,-1 1 0 0 0,-1 0-1 0 0,1 1 1 0 0,-1-1 0 0 0,-8-4 0 0 0,12 8-133 0 0,0 0 0 0 0,1 0-1 0 0,-1 1 1 0 0,0-1 0 0 0,0 1 0 0 0,0 0 0 0 0,0 0-1 0 0,0 0 1 0 0,0 0 0 0 0,0 1 0 0 0,0 0 0 0 0,0 0-1 0 0,0 0 1 0 0,0 0 0 0 0,-1 1 0 0 0,1-1 0 0 0,0 1-1 0 0,-4 2 1 0 0</inkml:trace>
  <inkml:trace contextRef="#ctx0" brushRef="#br0" timeOffset="6044.38">4824 13 9671 0 0,'0'-1'160'0'0,"-1"0"-1"0"0,0 0 1 0 0,0 0-1 0 0,0 0 1 0 0,0 0 0 0 0,0 1-1 0 0,0-1 1 0 0,0 0-1 0 0,0 0 1 0 0,0 1-1 0 0,0-1 1 0 0,0 1-1 0 0,0-1 1 0 0,-1 1-1 0 0,1-1 1 0 0,0 1-1 0 0,0 0 1 0 0,-1-1-1 0 0,1 1 1 0 0,0 0-1 0 0,0 0 1 0 0,-1 0 0 0 0,1 0-1 0 0,0 0 1 0 0,0 0-1 0 0,-1 1 1 0 0,1-1-1 0 0,0 0 1 0 0,0 1-1 0 0,-2 0 1 0 0,0 1 185 0 0,-1 0 0 0 0,1 0 0 0 0,0 0 0 0 0,1 1 1 0 0,-1 0-1 0 0,0-1 0 0 0,1 1 0 0 0,-1 0 0 0 0,1 0 0 0 0,-2 5 0 0 0,-5 8 621 0 0,1 0-1 0 0,-12 32 1 0 0,19-46-1103 0 0,-6 16 561 0 0,6-15-377 0 0,0 0-1 0 0,-1 1 0 0 0,1-1 1 0 0,0 0-1 0 0,1 0 0 0 0,-1 1 1 0 0,1-1-1 0 0,-1 6 0 0 0,-1 22 372 0 0,0-18-339 0 0,0 38 281 0 0,3-12-161 0 0,-1-29-41 0 0,3 3-19 0 0,8 36-3 0 0,-8-37-9 0 0,3-1-51 0 0,20 34-52 0 0,-19-34 1 0 0,3-4-397 0 0,31 23 169 0 0,-31-23-213 0 0</inkml:trace>
  <inkml:trace contextRef="#ctx0" brushRef="#br0" timeOffset="6372.5">5099 148 2759 0 0,'0'0'533'0'0,"-20"-3"11014"0"0,1 170-5229 0 0,4-84-5407 0 0,13-75-753 0 0,1-1-50 0 0,-4 24-11 0 0,4-24-6 0 0,9-45-22 0 0,2 4 3 0 0,1 0 1 0 0,2 0-1 0 0,27-51 0 0 0,-34 74-50 0 0,0 1 0 0 0,1-1 0 0 0,1 1 0 0 0,-1 1 0 0 0,1-1 0 0 0,1 1 0 0 0,0 1 0 0 0,0 0 0 0 0,1 0-1 0 0,0 1 1 0 0,0 0 0 0 0,1 0 0 0 0,20-8 0 0 0,-28 13-6 0 0,0 1-1 0 0,0 0 1 0 0,0 1 0 0 0,0-1-1 0 0,0 1 1 0 0,0-1-1 0 0,0 1 1 0 0,0 0 0 0 0,0 0-1 0 0,0 0 1 0 0,0 0 0 0 0,0 1-1 0 0,6 1 1 0 0,0 4 52 0 0,29 21-35 0 0,-28-21 251 0 0,-13 0-196 0 0,-1-1-50 0 0,0 1 0 0 0,0-1 0 0 0,0 0 0 0 0,-1 0-1 0 0,0 0 1 0 0,0-1 0 0 0,0 0 0 0 0,-1 0 0 0 0,1 0 0 0 0,-1-1 0 0 0,0 1 0 0 0,0-1-1 0 0,0-1 1 0 0,-9 3 0 0 0,3 0-661 0 0,-39 12 1758 0 0,34-13-3565 0 0,1-3-3468 0 0</inkml:trace>
  <inkml:trace contextRef="#ctx0" brushRef="#br0" timeOffset="6744.39">5453 494 11055 0 0,'-1'-2'241'0'0,"0"1"-1"0"0,1-1 1 0 0,-1 1 0 0 0,0 0-1 0 0,1-1 1 0 0,-1 0-1 0 0,1 1 1 0 0,-1-1 0 0 0,1 1-1 0 0,0-1 1 0 0,0 0-1 0 0,-1 1 1 0 0,1-1-1 0 0,0 1 1 0 0,1-1 0 0 0,-1 0-1 0 0,0 1 1 0 0,0-1-1 0 0,1 1 1 0 0,-1-1 0 0 0,1 0-1 0 0,-1 1 1 0 0,1-1-1 0 0,0 1 1 0 0,0 0-1 0 0,-1-1 1 0 0,1 1 0 0 0,2-2-1 0 0,30-45 2475 0 0,-30 44-2527 0 0,214-295 1952 0 0,-216 297-2136 0 0,1 1-275 0 0</inkml:trace>
  <inkml:trace contextRef="#ctx0" brushRef="#br0" timeOffset="7072.61">5685 489 5983 0 0,'-1'0'264'0'0,"1"0"0"0"0,0 0-1 0 0,-1 0 1 0 0,1 0 0 0 0,-1 0-1 0 0,1 0 1 0 0,-1-1 0 0 0,1 1-1 0 0,-1 0 1 0 0,1 0 0 0 0,0 0 0 0 0,-1-1-1 0 0,1 1 1 0 0,-1 0 0 0 0,1 0-1 0 0,0-1 1 0 0,-1 1 0 0 0,1 0-1 0 0,0-1 1 0 0,0 1 0 0 0,-1 0-1 0 0,1-1 1 0 0,0 1 0 0 0,0 0-1 0 0,-1-1 1 0 0,1 1 0 0 0,0-1-1 0 0,0 1 1 0 0,0-1 0 0 0,0 1-1 0 0,-1 0 1 0 0,1-1 0 0 0,0 0-1 0 0,2-23 4128 0 0,15-19-1367 0 0,5 6-2803 0 0,1 2-1 0 0,3 0 1 0 0,0 2 0 0 0,2 1-1 0 0,39-35 1 0 0,-30 42-210 0 0,-35 23 274 0 0,8 7-180 0 0,28 15 14 0 0,-28-15 113 0 0,-9 5-153 0 0,7 28-14 0 0,-6-28-1 0 0,0 2-11 0 0,7 45-42 0 0,-1-5-30 0 0,-1 9-185 0 0,-5-51-69 0 0,-7-4-4231 0 0,-18 23-2688 0 0</inkml:trace>
  <inkml:trace contextRef="#ctx0" brushRef="#br0" timeOffset="7073.61">5713 400 6447 0 0,'-5'-15'-229'0'0,"5"15"506"0"0,0-1 1 0 0,0 0 0 0 0,0 1 0 0 0,0-1 0 0 0,1 0 0 0 0,-1 1 0 0 0,0-1-1 0 0,0 1 1 0 0,0-1 0 0 0,1 0 0 0 0,-1 1 0 0 0,0-1 0 0 0,1 1 0 0 0,-1-1-1 0 0,0 1 1 0 0,1-1 0 0 0,-1 1 0 0 0,1-1 0 0 0,-1 1 0 0 0,1-1-1 0 0,-1 1 1 0 0,1 0 0 0 0,-1-1 0 0 0,1 1 0 0 0,-1 0 0 0 0,1-1 0 0 0,0 1-1 0 0,-1 0 1 0 0,1 0 0 0 0,-1-1 0 0 0,1 1 0 0 0,0 0 0 0 0,0 0 0 0 0,3-2 1328 0 0,5 1-7 0 0,28-3-918 0 0,1 2 1 0 0,0 2 0 0 0,0 1-1 0 0,71 11 1 0 0,-66-5-535 0 0,-27-4-1579 0 0,4-3-3555 0 0</inkml:trace>
  <inkml:trace contextRef="#ctx0" brushRef="#br0" timeOffset="7399.13">6308 476 4607 0 0,'-5'-5'1242'0'0,"4"4"-471"0"0,0 0-1 0 0,0 0 1 0 0,0 1-1 0 0,0-1 1 0 0,0 0-1 0 0,0-1 0 0 0,1 1 1 0 0,-1 0-1 0 0,0 0 1 0 0,1 0-1 0 0,-1 0 1 0 0,1 0-1 0 0,-1-1 0 0 0,1 1 1 0 0,0 0-1 0 0,-1 0 1 0 0,1-1-1 0 0,0 1 1 0 0,0 0-1 0 0,0-3 567 0 0,9 5-1269 0 0,27 5-4 0 0,-27-5 128 0 0,2 8-128 0 0,34 25 0 0 0,-34-25 88 0 0,-4 2-64 0 0,20 34 0 0 0,-20-34 113 0 0,-6-1-82 0 0,3 39 116 0 0,-4-46-228 0 0,-1-1 0 0 0,0 0 1 0 0,0 0-1 0 0,0 0 0 0 0,-1 0 0 0 0,1 0 1 0 0,0 0-1 0 0,-1 0 0 0 0,1 0 0 0 0,-1-1 1 0 0,0 1-1 0 0,-3 2 0 0 0,3-2 5 0 0,1-1-4 0 0,-1 1-1 0 0,1-1 1 0 0,-1 0-1 0 0,1 1 1 0 0,-1-1-1 0 0,0 0 1 0 0,1 0-1 0 0,-1 0 1 0 0,0 0-1 0 0,0-1 1 0 0,0 1-1 0 0,0 0 1 0 0,0-1-1 0 0,0 1 1 0 0,0-1-1 0 0,-2 0 1 0 0,-10 1-5089 0 0,12-1 3205 0 0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3:44:14.2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77 124 8287 0 0,'0'0'308'0'0,"-1"-1"-163"0"0,1 0 0 0 0,-1 0 0 0 0,1 0-1 0 0,-1 0 1 0 0,0-1 0 0 0,1 1-1 0 0,-1 0 1 0 0,0 1 0 0 0,0-1 0 0 0,0 0-1 0 0,0 0 1 0 0,0 0 0 0 0,0 0 0 0 0,0 1-1 0 0,0-1 1 0 0,0 0 0 0 0,0 1 0 0 0,0-1-1 0 0,-2 0 1 0 0,1 3 86 0 0,0-1 0 0 0,0 1 1 0 0,0 0-1 0 0,0 0 0 0 0,0 0 0 0 0,0 0 0 0 0,1 0 0 0 0,-1 0 1 0 0,1 0-1 0 0,0 0 0 0 0,-1 0 0 0 0,0 5 0 0 0,-1-2 219 0 0,2 2-28 0 0,-13 81 1640 0 0,-2 93 0 0 0,17-113-1452 0 0,0-61-302 0 0,9-9-266 0 0,29-5-115 0 0,-26 0-16 0 0,87-134-41 0 0,-100 141 144 0 0,0-1-1 0 0,0 1 1 0 0,1-1-1 0 0,-1 1 1 0 0,0-1-1 0 0,0 1 1 0 0,1-1-1 0 0,-1 1 1 0 0,0-1-1 0 0,1 1 0 0 0,-1-1 1 0 0,0 1-1 0 0,1 0 1 0 0,-1-1-1 0 0,1 1 1 0 0,-1 0-1 0 0,1-1 1 0 0,-1 1-1 0 0,1 0 1 0 0,-1-1-1 0 0,1 1 1 0 0,-1 0-1 0 0,1 0 1 0 0,-1 0-1 0 0,1 0 1 0 0,-1 0-1 0 0,1-1 1 0 0,-1 1-1 0 0,1 0 1 0 0,-1 0-1 0 0,1 0 1 0 0,0 0-1 0 0,-1 1 1 0 0,1-1-1 0 0,-1 0 0 0 0,1 0 1 0 0,-1 0-1 0 0,1 0 1 0 0,-1 0-1 0 0,2 1 1 0 0,7 18 647 0 0,-6-12-809 0 0,0 0 282 0 0,-4 1-20 0 0,-4 50-92 0 0,-3-10 28 0 0,1-21-660 0 0,6-22 40 0 0</inkml:trace>
  <inkml:trace contextRef="#ctx0" brushRef="#br0" timeOffset="372.96">101 163 12895 0 0,'-4'-7'276'0'0,"-6"-21"826"0"0,9 17-976 0 0,2 8 46 0 0,0-1-1 0 0,1 1 0 0 0,-1-1 0 0 0,0 1 1 0 0,1 0-1 0 0,0 0 0 0 0,0 0 0 0 0,0 0 1 0 0,0 0-1 0 0,1 0 0 0 0,-1 1 0 0 0,5-5 1 0 0,34-29 1065 0 0,-30 29-692 0 0,0 0 0 0 0,0 1-1 0 0,17-7 1 0 0,-21 9 291 0 0,6 5-484 0 0,38 4-43 0 0,-39-4-51 0 0,18 39-98 0 0,-30-39-158 0 0,1-1 1 0 0,-1 1 0 0 0,1-1 0 0 0,-1 1 0 0 0,1-1 0 0 0,-1 1 0 0 0,0-1 0 0 0,1 1-1 0 0,-1-1 1 0 0,0 1 0 0 0,0 0 0 0 0,1-1 0 0 0,-1 1 0 0 0,0 0 0 0 0,0-1 0 0 0,0 1-1 0 0,0 0 1 0 0,0-1 0 0 0,0 1 0 0 0,0 0 0 0 0,0-1 0 0 0,0 1 0 0 0,0 0 0 0 0,0 0 0 0 0,-2 7 17 0 0,0 1 0 0 0,0-1 0 0 0,-1 0 0 0 0,0 0 0 0 0,-1 0 1 0 0,1 0-1 0 0,-1 0 0 0 0,-1-1 0 0 0,0 0 0 0 0,0 0 1 0 0,0 0-1 0 0,-1-1 0 0 0,-7 8 0 0 0,-3 0 30 0 0,-1 0-1 0 0,0-1 1 0 0,0 0-1 0 0,-1-2 1 0 0,-1 0-1 0 0,0-1 1 0 0,-28 10-1 0 0,28-15-334 0 0</inkml:trace>
  <inkml:trace contextRef="#ctx0" brushRef="#br0" timeOffset="906.55">544 274 8751 0 0,'0'0'674'0'0,"-2"0"-438"0"0,-5-4-16 0 0,5 4 781 0 0,0 0-665 0 0,0 1 0 0 0,0 0 0 0 0,0 0 0 0 0,1 0 0 0 0,-1 0 1 0 0,0 0-1 0 0,0 0 0 0 0,1 1 0 0 0,-1-1 0 0 0,1 0 0 0 0,-1 1 0 0 0,1 0 0 0 0,-1-1 0 0 0,1 1 0 0 0,0 0 0 0 0,0-1 1 0 0,0 1-1 0 0,-1 3 0 0 0,-11 22 771 0 0,8-17-792 0 0,1 0-1 0 0,0 1 0 0 0,1 0 1 0 0,0-1-1 0 0,1 1 1 0 0,-2 13-1 0 0,3-16-204 0 0,-5 21 300 0 0,5 3-246 0 0,1-28-130 0 0,0 3 0 0 0,-1-5-21 0 0,1 0 0 0 0,0 1 0 0 0,0-1 0 0 0,0 1 0 0 0,0-1 0 0 0,0 0 0 0 0,1 1 0 0 0,-1-1 0 0 0,1 0 0 0 0,-1 1 0 0 0,1-1 0 0 0,1 4 0 0 0,8 23 31 0 0,-10-29-46 0 0,0 0 1 0 0,0 1 0 0 0,0-1 0 0 0,0 0 0 0 0,0 1 0 0 0,0-1 0 0 0,1 0 0 0 0,-1 0 0 0 0,0 1 0 0 0,0-1 0 0 0,0 0 0 0 0,0 0 0 0 0,0 1-1 0 0,0-1 1 0 0,0 0 0 0 0,1 0 0 0 0,-1 0 0 0 0,0 1 0 0 0,0-1 0 0 0,0 0 0 0 0,1 0 0 0 0,-1 0 0 0 0,0 0 0 0 0,0 1 0 0 0,0-1 0 0 0,1 0-1 0 0,-1 0 1 0 0,0 0 0 0 0,0 0 0 0 0,1 0 0 0 0,-1 0 0 0 0,0 0 0 0 0,0 0 0 0 0,1 0 0 0 0,-1 0 0 0 0,0 0 0 0 0,0 0 0 0 0,1 0 0 0 0,-1 0-1 0 0,0 0 1 0 0,0 0 0 0 0,1 0 0 0 0,-1 0 0 0 0,0 0 0 0 0,0 0 0 0 0,1 0 0 0 0,-1 0 0 0 0,0 0 0 0 0,0 0 0 0 0,1 0 0 0 0,-1-1 0 0 0,0 1-1 0 0,0 0 1 0 0,0 0 0 0 0,1 0 0 0 0,-1 0 0 0 0,0-1 0 0 0,0 1 0 0 0,0 0 0 0 0,0 0 0 0 0,1-1 0 0 0,35-16-82 0 0,-23 9 3 0 0,6-17 14 0 0,4-8 42 0 0,-3 1-8 0 0,-6 10 78 0 0,-11 18 1094 0 0,3 12-1025 0 0,19 27-23 0 0,-19-27-11 0 0,-4 1-1 0 0,5 24 0 0 0,3 11 13 0 0,-8-37 1334 0 0,0-8-1401 0 0,1 1 1 0 0,0-1-1 0 0,0 1 1 0 0,0-1-1 0 0,0 0 0 0 0,0 0 1 0 0,-1 0-1 0 0,1-1 0 0 0,-1 1 1 0 0,1-1-1 0 0,-1 1 0 0 0,1-1 1 0 0,-1 0-1 0 0,0 0 0 0 0,0 0 1 0 0,0 0-1 0 0,0 0 0 0 0,0 0 1 0 0,0-1-1 0 0,0 1 0 0 0,-1-1 1 0 0,1 1-1 0 0,-1-1 0 0 0,0 0 1 0 0,1-3-1 0 0,5-13 108 0 0,-1 1 0 0 0,7-37-1 0 0,-7 25-115 0 0,31-129-917 0 0,-36 156 526 0 0</inkml:trace>
  <inkml:trace contextRef="#ctx0" brushRef="#br0" timeOffset="1459.16">1041 633 4607 0 0,'0'0'3946'0'0,"0"5"-2668"0"0,-3 17 136 0 0,3-16 55 0 0,-8 20 1414 0 0,6-21-1867 0 0,1 0-168 0 0,-15 28 1360 0 0,7-21-480 0 0,10-30-1369 0 0,2 2-279 0 0,2-1-1 0 0,0 1 0 0 0,0-1 1 0 0,2 1-1 0 0,0 1 0 0 0,1-1 1 0 0,15-21-1 0 0,-20 33-7 0 0,-1 3-58 0 0,0 0 0 0 0,0-1 0 0 0,-1 1-1 0 0,1 0 1 0 0,-1-1 0 0 0,1 1 0 0 0,-1-1 0 0 0,1 0 0 0 0,-1 1-1 0 0,2-3 1 0 0,0 0 381 0 0,9 6-337 0 0,-1-1-45 0 0,-7-1-2 0 0,0 1 0 0 0,0-1 1 0 0,0 1-1 0 0,-1-1 0 0 0,1 1 0 0 0,0 0 0 0 0,0 0 0 0 0,-1 1 0 0 0,1-1 0 0 0,-1 1 1 0 0,1 0-1 0 0,5 4 0 0 0,31 17 14 0 0,-19-15 23 0 0,26 2-52 0 0,-46-10 0 0 0,0 0 1 0 0,0 1-1 0 0,0-1 0 0 0,0 0 0 0 0,-1 0 1 0 0,1 0-1 0 0,0 0 0 0 0,0 1 1 0 0,0-1-1 0 0,0-1 0 0 0,0 1 0 0 0,0 0 1 0 0,0 0-1 0 0,0 0 0 0 0,-1 0 0 0 0,1-1 1 0 0,0 1-1 0 0,0 0 0 0 0,1-1 0 0 0,25-12-65 0 0,-20 10 2 0 0,-6 0-10 0 0,5-16-83 0 0,-6 13 137 0 0,0 6 17 0 0,1-1-1 0 0,-1 0 1 0 0,0 0-1 0 0,0 0 1 0 0,0 0 0 0 0,0 1-1 0 0,-1-1 1 0 0,1 0-1 0 0,0 0 1 0 0,0 0-1 0 0,0 0 1 0 0,-1 1 0 0 0,1-1-1 0 0,0 0 1 0 0,-1 0-1 0 0,1 0 1 0 0,-1 1-1 0 0,1-1 1 0 0,-1 0 0 0 0,1 1-1 0 0,-1-1 1 0 0,1 0-1 0 0,-1 1 1 0 0,0-1-1 0 0,1 1 1 0 0,-1-1 0 0 0,0 1-1 0 0,1-1 1 0 0,-1 1-1 0 0,0 0 1 0 0,0-1-1 0 0,0 1 1 0 0,1 0 0 0 0,-2-1-1 0 0,0 1 37 0 0,0-1 0 0 0,-1 0 0 0 0,1 0-1 0 0,0 1 1 0 0,0 0 0 0 0,0-1 0 0 0,-1 1 0 0 0,1 0 0 0 0,0 0-1 0 0,0 0 1 0 0,-1 0 0 0 0,1 1 0 0 0,0-1 0 0 0,0 0-1 0 0,-1 1 1 0 0,1 0 0 0 0,0-1 0 0 0,0 1 0 0 0,0 0 0 0 0,0 0-1 0 0,0 0 1 0 0,0 1 0 0 0,0-1 0 0 0,1 0 0 0 0,-1 1 0 0 0,0-1-1 0 0,1 1 1 0 0,-1 0 0 0 0,-1 2 0 0 0,-1-2 21 0 0,-15 23 320 0 0,10-14-287 0 0,7-4-75 0 0,-7 34 21 0 0,6-6-407 0 0,3-29 154 0 0</inkml:trace>
  <inkml:trace contextRef="#ctx0" brushRef="#br0" timeOffset="1785.75">1470 586 9215 0 0,'-2'0'395'0'0,"1"-1"1"0"0,0 1-1 0 0,-1 0 0 0 0,1 0 0 0 0,0 0 0 0 0,-1 0 0 0 0,1 0 0 0 0,0 1 0 0 0,-1-1 0 0 0,1 0 1 0 0,0 1-1 0 0,-1-1 0 0 0,1 1 0 0 0,0-1 0 0 0,0 1 0 0 0,0 0 0 0 0,-3 1 0 0 0,-20 46 3208 0 0,22-43-2792 0 0,1 1-653 0 0,-4 24 382 0 0,12-33-444 0 0,21-12-16 0 0,-2-9-64 0 0,-15 12-27 0 0,10-13 231 0 0,1 1 0 0 0,44-37-1 0 0,-61 58 373 0 0,4 2-376 0 0,27-3-7 0 0,-27 2 310 0 0,-4 12-358 0 0,17 26-26 0 0,-16-27-8 0 0,-5 1-6 0 0,0 33-21 0 0,-3 16-145 0 0,-1-49-6 0 0,-1 0-6 0 0,4-2-139 0 0</inkml:trace>
  <inkml:trace contextRef="#ctx0" brushRef="#br0" timeOffset="2128.91">1928 342 4607 0 0,'0'0'7774'0'0,"-1"6"-5969"0"0,-2 11-504 0 0,1 0 1 0 0,1 1-1 0 0,1-1 1 0 0,3 31-1 0 0,0-18-912 0 0,-2 0-1 0 0,-1 0 1 0 0,-5 37-1 0 0,0-35-365 0 0,-2 1 0 0 0,-19 56 0 0 0,24-85-1180 0 0,-12 16-10883 0 0</inkml:trace>
  <inkml:trace contextRef="#ctx0" brushRef="#br0" timeOffset="2129.91">1835 581 2303 0 0,'0'-2'167'0'0,"0"-8"177"0"0,0 8 1265 0 0,0-1-743 0 0,1-1 0 0 0,-1 1-1 0 0,1 0 1 0 0,0-1 0 0 0,0 1-1 0 0,0 0 1 0 0,0 0-1 0 0,1 0 1 0 0,-1 0 0 0 0,1 0-1 0 0,2-4 1 0 0,0 2-171 0 0,0-1 0 0 0,1 1 0 0 0,0-1 0 0 0,0 1 0 0 0,0 1 0 0 0,7-6 1 0 0,-7 7 20 0 0,4 1-63 0 0,1-2-450 0 0,28-3 601 0 0,-25 9-675 0 0,37 5-40 0 0,-28 1-117 0 0,14 16-107 0 0,-27-18-494 0 0,-3 3-2229 0 0,23 36-3964 0 0</inkml:trace>
  <inkml:trace contextRef="#ctx0" brushRef="#br0" timeOffset="2489.3">2165 686 9215 0 0,'0'0'831'0'0,"-1"-2"-686"0"0,-3-5 5365 0 0,26-12 1220 0 0,18 50-6403 0 0,-32-25-182 0 0,-10 0-1 0 0,-39 63 487 0 0,38-65-518 0 0,0 0-1 0 0,-24 40 600 0 0,25-39 248 0 0,12-4-824 0 0,30 4-12 0 0,-21-6-59 0 0,27-13-54 0 0,11-8-11 0 0,-36 14-1 0 0,-5 2-425 0 0,-1 0 0 0 0,0-1 1 0 0,0 0-1 0 0,-1-1 0 0 0,0-1 1 0 0,-1 0-1 0 0,14-12 0 0 0,-7 3-7823 0 0</inkml:trace>
  <inkml:trace contextRef="#ctx0" brushRef="#br0" timeOffset="2829.95">2620 472 11055 0 0,'0'0'7374'0'0,"9"-3"-6405"0"0,28-6-17 0 0,-28 6-105 0 0,-6 3-804 0 0,-1-1 0 0 0,0 1 0 0 0,0-1 0 0 0,1 1 1 0 0,-1 0-1 0 0,0 0 0 0 0,0 0 0 0 0,1 0 0 0 0,-1 0 1 0 0,0 1-1 0 0,1-1 0 0 0,3 2 0 0 0,22 2 456 0 0,-18 0-424 0 0,29 10-155 0 0,-29-10-397 0 0</inkml:trace>
  <inkml:trace contextRef="#ctx0" brushRef="#br0" timeOffset="2830.95">2675 612 10135 0 0,'-7'-3'8124'0'0,"16"2"-7028"0"0,28-4-28 0 0,-27 3-128 0 0,0 1-522 0 0,53-9 11 0 0,-21 0-429 0 0,-31 8-102 0 0,-3 0-964 0 0,27-7-4049 0 0,-26 7-1733 0 0</inkml:trace>
  <inkml:trace contextRef="#ctx0" brushRef="#br0" timeOffset="3269.95">3128 296 12895 0 0,'-2'-2'998'0'0,"-18"-13"2531"0"0,20 14-3426 0 0,-1 1 1 0 0,1-1-1 0 0,0 1 0 0 0,0-1 0 0 0,0 1 1 0 0,0-1-1 0 0,0 0 0 0 0,0 1 1 0 0,0-1-1 0 0,0 1 0 0 0,0-1 1 0 0,0 1-1 0 0,0-1 0 0 0,1 0 1 0 0,-1 1-1 0 0,0-1 0 0 0,0 1 1 0 0,0-1-1 0 0,1 1 0 0 0,-1-1 1 0 0,0 1-1 0 0,1-1 0 0 0,-1 1 1 0 0,1 0-1 0 0,-1-1 0 0 0,0 1 0 0 0,1-1 1 0 0,-1 1-1 0 0,1 0 0 0 0,-1-1 1 0 0,1 1-1 0 0,-1 0 0 0 0,1-1 1 0 0,-1 1-1 0 0,1 0 0 0 0,-1 0 1 0 0,1 0-1 0 0,-1 0 0 0 0,1-1 1 0 0,0 1-1 0 0,-1 0 0 0 0,2 0 0 0 0,35-8 140 0 0,-28 6-40 0 0,1 3-22 0 0,30 4-53 0 0,-31-3 68 0 0,0 4-116 0 0,27 19-52 0 0,-35-25-26 0 0,-1 0 1 0 0,1 1-1 0 0,0-1 0 0 0,-1 0 0 0 0,1 1 1 0 0,-1-1-1 0 0,1 0 0 0 0,-1 1 0 0 0,1-1 1 0 0,-1 1-1 0 0,1-1 0 0 0,-1 1 0 0 0,1-1 1 0 0,-1 1-1 0 0,0-1 0 0 0,1 1 0 0 0,-1 0 1 0 0,0-1-1 0 0,0 1 0 0 0,1-1 1 0 0,-1 1-1 0 0,0 0 0 0 0,0-1 0 0 0,0 1 1 0 0,0 1-1 0 0,4 32 66 0 0,-14 0 9 0 0,-12 2 0 0 0,0-10-2 0 0,-32 30-1 0 0,-10 13 343 0 0,61-64-260 0 0,0 0 3 0 0,1-2-62 0 0,1-2-24 0 0,0 0-1 0 0,0 1 1 0 0,0-1 0 0 0,0 0-1 0 0,0 1 1 0 0,0-1 0 0 0,1 1 0 0 0,-1-1-1 0 0,0 1 1 0 0,1 0 0 0 0,0-1-1 0 0,-1 4 1 0 0,7 2 94 0 0,20 21 0 0 0,-19-21 103 0 0,3-6-175 0 0,1 1-67 0 0,-5-1-12 0 0,-1 0 0 0 0,0-1-1 0 0,0 1 1 0 0,0-1 0 0 0,0 0-1 0 0,1-1 1 0 0,7-1-1 0 0,37-4-1 0 0,-1-7-36 0 0,-42 11-7 0 0,6-2-218 0 0,-1 0-1 0 0,1 0 1 0 0,-1-1-1 0 0,0-1 1 0 0,0 0 0 0 0,0-1-1 0 0,-1 0 1 0 0,0 0-1 0 0,19-18 1 0 0,-11 3-2514 0 0,-5 5-4791 0 0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3:44:11.5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163 0 15199 0 0,'-3'1'1172'0'0,"1"-1"-1050"0"0,0 0-1 0 0,0 1 1 0 0,1-1-1 0 0,-1 1 0 0 0,0-1 1 0 0,0 1-1 0 0,0 0 1 0 0,0-1-1 0 0,1 1 0 0 0,-1 0 1 0 0,0 0-1 0 0,1 0 1 0 0,-1 0-1 0 0,0 1 1 0 0,1-1-1 0 0,0 0 0 0 0,-1 1 1 0 0,1-1-1 0 0,0 1 1 0 0,0-1-1 0 0,0 1 0 0 0,-1 0 1 0 0,2 0-1 0 0,-1-1 1 0 0,0 1-1 0 0,-1 3 1 0 0,-4 9 305 0 0,3-8-282 0 0,-14 29 164 0 0,1 0 0 0 0,2 1 0 0 0,1 0 0 0 0,2 1 0 0 0,2 1 1 0 0,-6 50-1 0 0,9-46-279 0 0,3-11-84 0 0,0-10-98 0 0,1-6-119 0 0,5-5-4203 0 0</inkml:trace>
  <inkml:trace contextRef="#ctx0" brushRef="#br0" timeOffset="344.49">415 82 13415 0 0,'0'0'288'0'0,"-3"-14"816"0"0,-9 6-416 0 0,-6 14 768 0 0,5 3-712 0 0,2 21-4104 0 0,28 25 1688 0 0</inkml:trace>
  <inkml:trace contextRef="#ctx0" brushRef="#br0" timeOffset="345.49">449 492 14743 0 0,'-17'-1'1574'0'0,"6"0"618"0"0,22-28 676 0 0,122-133-1755 0 0,-20 27-1156 0 0,-92 107 43 0 0,0-1-11 0 0,4-1-419 0 0,-21 25 13 0 0</inkml:trace>
  <inkml:trace contextRef="#ctx0" brushRef="#br0" timeOffset="686.82">810 451 14743 0 0,'0'0'1568'0'0,"-16"5"4024"0"0,1-4-4896 0 0</inkml:trace>
  <inkml:trace contextRef="#ctx0" brushRef="#br0" timeOffset="1060.15">1124 489 8287 0 0,'0'0'756'0'0,"-1"-2"-622"0"0,-6-7 4019 0 0,6 4-3213 0 0,-4-11 3545 0 0,6 16-4429 0 0,-1 0-1 0 0,0 1 1 0 0,0-1 0 0 0,0 0 0 0 0,0 0-1 0 0,0 0 1 0 0,0 0 0 0 0,1 0 0 0 0,-1 0-1 0 0,0 0 1 0 0,0 0 0 0 0,0 0 0 0 0,0 0-1 0 0,0 0 1 0 0,1 0 0 0 0,-1 0 0 0 0,0 0-1 0 0,0 0 1 0 0,0 0 0 0 0,0 0 0 0 0,0-1-1 0 0,0 1 1 0 0,1 0 0 0 0,-1 0 0 0 0,0 0-1 0 0,0 0 1 0 0,0 0 0 0 0,0 0 0 0 0,0 0-1 0 0,0 0 1 0 0,0 0 0 0 0,1 0 0 0 0,-1-1-1 0 0,0 1 1 0 0,0 0 0 0 0,0 0 0 0 0,0 0-1 0 0,0 0 1 0 0,0 0 0 0 0,0 0 0 0 0,0-1-1 0 0,0 1 1 0 0,0 0 0 0 0,0 0 0 0 0,0 0-1 0 0,0 0 1 0 0,0 0 0 0 0,0 0 0 0 0,0-1-1 0 0,0 1 1 0 0,0 0 0 0 0,0 0 0 0 0,0 0-1 0 0,0 0 1 0 0,0 0 0 0 0,0-1 0 0 0,0 1-1 0 0,0 0 1 0 0,0 0 0 0 0,0 0 0 0 0,0 0-1 0 0,0 0 1 0 0,0 0 0 0 0,-1-1 0 0 0,1 1-1 0 0,0 0 1 0 0,0 0 0 0 0,43 29-67 0 0,7 6 11 0 0,-13 2 0 0 0,-15 4 0 0 0,-21-37 0 0 0,0 0 0 0 0,0 0 0 0 0,0 0 0 0 0,-1 0 0 0 0,1 0 0 0 0,-1 0 0 0 0,0 7 0 0 0,-11 21 0 0 0,-7-10 0 0 0,-14 3-16 0 0,23-23-36 0 0,3-1-24 0 0,2 1-109 0 0,0-1-1 0 0,0 1 1 0 0,-1-1-1 0 0,1 0 1 0 0,0 0-1 0 0,-1 0 1 0 0,1-1-1 0 0,-9 1 1 0 0,9-1-1042 0 0</inkml:trace>
  <inkml:trace contextRef="#ctx0" brushRef="#br0" timeOffset="1389.99">1573 219 10591 0 0,'0'0'819'0'0,"-12"-2"8268"0"0,0 138-7461 0 0,6-95-1606 0 0,-4 35-136 0 0,9-70-50 0 0,-1 1-958 0 0,-5 20-3930 0 0</inkml:trace>
  <inkml:trace contextRef="#ctx0" brushRef="#br0" timeOffset="1749.25">1806 246 11975 0 0,'0'0'1083'0'0,"3"-3"-891"0"0,7-13 6895 0 0,-1 22-6889 0 0,-3 0-135 0 0,-3-4-37 0 0,-1 1 1 0 0,0-1 0 0 0,0 0 0 0 0,1 0 0 0 0,0 0-1 0 0,-1 0 1 0 0,1-1 0 0 0,0 1 0 0 0,0-1 0 0 0,-1 0-1 0 0,5 2 1 0 0,-11 2 91 0 0,-86 80 2109 0 0,47-43-1953 0 0,40-38-606 0 0,1 3 76 0 0,-6 20 402 0 0,6-21 1166 0 0,8 1-236 0 0,18 19 48 0 0,-18-19 222 0 0,4-5-1264 0 0,31 6-215 0 0,-31-6-623 0 0,0-2-295 0 0,32-3-62 0 0,-31 3 68 0 0,-1-3-274 0 0,29-7-626 0 0,-29 7-5554 0 0</inkml:trace>
  <inkml:trace contextRef="#ctx0" brushRef="#br0" timeOffset="1750.25">2235 46 8751 0 0,'0'0'6263'0'0,"5"8"-4819"0"0,1 1-964 0 0,-3-6-208 0 0,0 1 0 0 0,0 0-1 0 0,-1 0 1 0 0,0 0 0 0 0,0 0-1 0 0,0 0 1 0 0,0 0 0 0 0,1 6-1 0 0,1 0 190 0 0,9 34 1180 0 0,-10-32-1458 0 0,4 39 635 0 0,-6-39-668 0 0,0-6-72 0 0,0-1 1 0 0,-1 1 0 0 0,0-1 0 0 0,0 1 0 0 0,0 0 0 0 0,-1-1 0 0 0,-1 9 0 0 0,1-2 20 0 0,1-8-50 0 0,0 0 0 0 0,0 0 0 0 0,0 1 0 0 0,-1-1 0 0 0,0 0 0 0 0,0 0-1 0 0,0 0 1 0 0,0 0 0 0 0,-5 8 0 0 0,2 0 37 0 0,-2-1-1 0 0,1 1 1 0 0,-2-1-1 0 0,0 0 1 0 0,0-1-1 0 0,-1 1 1 0 0,0-1-1 0 0,0-1 1 0 0,-1 0 0 0 0,-1 0-1 0 0,1-1 1 0 0,-18 12-1 0 0,14-13-582 0 0,0-1 1 0 0,0 0-1 0 0,0 0 0 0 0,-1-2 1 0 0,-24 6-1 0 0,18-7-7467 0 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3:44:20.5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16 96 10135 0 0,'0'0'3680'0'0,"-11"1"-2576"0"0,6-2-369 0 0,11-1 3618 0 0,2-2-4216 0 0,-5 2-84 0 0,-1 1 0 0 0,1-1 0 0 0,0 1 0 0 0,-1 0 1 0 0,1 0-1 0 0,0 0 0 0 0,0 1 0 0 0,0-1 0 0 0,0 1 0 0 0,4-1 246 0 0,4-1-66 0 0,31-8-18 0 0,-31 8 244 0 0,-7 9-400 0 0,13 19-37 0 0,-17-26-21 0 0,1 0 0 0 0,-1 0-1 0 0,0 0 1 0 0,0 0 0 0 0,0 0 0 0 0,1 1 0 0 0,-1-1 0 0 0,0 0 0 0 0,0 0 0 0 0,0 0 0 0 0,0 0-1 0 0,1 1 1 0 0,-1-1 0 0 0,0 0 0 0 0,0 0 0 0 0,0 0 0 0 0,0 1 0 0 0,0-1 0 0 0,0 0 0 0 0,0 0-1 0 0,0 0 1 0 0,1 1 0 0 0,-1-1 0 0 0,0 0 0 0 0,0 0 0 0 0,0 1 0 0 0,0-1 0 0 0,0 0 0 0 0,0 0-1 0 0,0 0 1 0 0,0 1 0 0 0,0-1 0 0 0,-1 0 0 0 0,1 0 0 0 0,0 1 0 0 0,0-1 0 0 0,0 0 0 0 0,0 0-1 0 0,0 0 1 0 0,0 1 0 0 0,0-1 0 0 0,0 0 0 0 0,-1 0 0 0 0,1 0 0 0 0,0 1 0 0 0,0-1 0 0 0,-1 0 0 0 0,-14 15 9 0 0,-4 7-10 0 0,3 11 0 0 0,13 8 0 0 0,14 4 0 0 0,14 0 0 0 0,-3-9 11 0 0,-6-1 44 0 0,-14-26-46 0 0,1-2 48 0 0,-5-1 12 0 0,2-6-59 0 0,0 2-1 0 0,0-1-1 0 0,0 1 0 0 0,0-1 0 0 0,0 1 1 0 0,0-1-1 0 0,0 1 0 0 0,-1-1 0 0 0,1 1 1 0 0,-1-1-1 0 0,1 1 0 0 0,-1-1 0 0 0,1 0 1 0 0,-1 1-1 0 0,0-1 0 0 0,0 0 0 0 0,0 1 0 0 0,0-1 1 0 0,0 0-1 0 0,-1 1 0 0 0,-15 8 56 0 0,-1-4-11 0 0,14-5-59 0 0,1 0-1 0 0,0 0 0 0 0,-1 0 0 0 0,1 0 1 0 0,-1-1-1 0 0,1 0 0 0 0,-1 0 0 0 0,1 0 1 0 0,-1 0-1 0 0,1 0 0 0 0,-7-2 0 0 0,-2 0-3585 0 0</inkml:trace>
  <inkml:trace contextRef="#ctx0" brushRef="#br0" timeOffset="341.83">389 245 13359 0 0,'0'0'5098'0'0,"-3"6"-3877"0"0,-8 16-373 0 0,8-17-161 0 0,4-4-639 0 0,-1 0 0 0 0,1 0 1 0 0,-1-1-1 0 0,1 1 0 0 0,-1 0 1 0 0,0 0-1 0 0,1 0 0 0 0,-1 0 1 0 0,0 0-1 0 0,0 0 0 0 0,0 0 1 0 0,0 0-1 0 0,0 0 1 0 0,0 0-1 0 0,0 0 0 0 0,0 0 1 0 0,0 0-1 0 0,0 0 0 0 0,-1 1 1 0 0,1 0 0 0 0,0 0 1 0 0,-1-1 0 0 0,1 1 0 0 0,0 0-1 0 0,0 0 1 0 0,0-1 0 0 0,0 1-1 0 0,0 0 1 0 0,1-1 0 0 0,-1 1 0 0 0,0 0-1 0 0,1-1 1 0 0,-1 1 0 0 0,1-1 0 0 0,0 1-1 0 0,0 0 1 0 0,-1-1 0 0 0,2 2-1 0 0,0 5 39 0 0,-1-6-56 0 0,-1 1 0 0 0,1-1 0 0 0,0 0 0 0 0,0 1 0 0 0,0-1-1 0 0,0 0 1 0 0,0 1 0 0 0,0-1 0 0 0,1 0 0 0 0,-1 0 0 0 0,1 0 0 0 0,-1 0-1 0 0,1 0 1 0 0,0-1 0 0 0,0 1 0 0 0,2 1 0 0 0,21 21 60 0 0,-18-18-11 0 0,4-2-14 0 0,34 11-43 0 0,-44-15-22 0 0,0 1 1 0 0,0-1 0 0 0,0 0-1 0 0,0 1 1 0 0,1-1 0 0 0,-1 0-1 0 0,0 0 1 0 0,0 1 0 0 0,1-1-1 0 0,-1 0 1 0 0,0 0 0 0 0,0-1-1 0 0,1 1 1 0 0,-1 0 0 0 0,2-1-1 0 0,36-6-7 0 0,-37 7-2 0 0,-1 0 0 0 0,1 0 0 0 0,-1-1-1 0 0,1 1 1 0 0,-1-1 0 0 0,1 1 0 0 0,-1-1 0 0 0,1 1-1 0 0,-1-1 1 0 0,1 0 0 0 0,-1 0 0 0 0,0 1-1 0 0,1-1 1 0 0,-1 0 0 0 0,0 0 0 0 0,0 0 0 0 0,0-1-1 0 0,0 1 1 0 0,0 0 0 0 0,0 0 0 0 0,0-1 0 0 0,0 1-1 0 0,0-2 1 0 0,1 0-23 0 0,0 1 11 0 0,-1 0 0 0 0,0 0 0 0 0,1 0 0 0 0,-1-1 0 0 0,0 1 0 0 0,0 0 0 0 0,-1-1 0 0 0,1 1 0 0 0,0-1 0 0 0,-1 1 0 0 0,0-1 0 0 0,1 1 0 0 0,-1-1 0 0 0,0 1 0 0 0,0-1 0 0 0,-1-4 0 0 0,0 2-15 0 0,0-3-20 0 0,-2 1 0 0 0,1 0 0 0 0,-1-1 0 0 0,-1 1 0 0 0,1 0 0 0 0,-1 1 1 0 0,0-1-1 0 0,0 1 0 0 0,-1 0 0 0 0,0 0 0 0 0,0 0 0 0 0,-11-9 0 0 0,16 15-10 0 0,-33-27-452 0 0,15 20-3288 0 0</inkml:trace>
  <inkml:trace contextRef="#ctx0" brushRef="#br0" timeOffset="683.77">700 273 6911 0 0,'0'0'1998'0'0,"1"7"-589"0"0,12 45 5748 0 0,-6-37-6929 0 0,-3-7 1947 0 0,4-5-1579 0 0,-1 2-414 0 0,-4-3-116 0 0,-1-1 0 0 0,0 1 0 0 0,1-1 1 0 0,-1 0-1 0 0,1 1 0 0 0,-1-1 0 0 0,1 0 0 0 0,-1 0 1 0 0,1-1-1 0 0,0 1 0 0 0,-1-1 0 0 0,1 1 1 0 0,0-1-1 0 0,0 0 0 0 0,3 0 0 0 0,4 2-25 0 0,-7-2-22 0 0,0 1-1 0 0,1-1 1 0 0,-1 1-1 0 0,0-1 1 0 0,1 0-1 0 0,-1 0 1 0 0,0-1-1 0 0,1 1 0 0 0,-1-1 1 0 0,0 1-1 0 0,6-3 1 0 0,31-7 6 0 0,-22 4 23 0 0,18-17-36 0 0,-32 20-12 0 0,-1 1 0 0 0,0-1 0 0 0,0 0 0 0 0,-1 1 0 0 0,1-1 0 0 0,-1-1 0 0 0,1 1 0 0 0,2-5 0 0 0,-4 6 0 0 0,0 0 0 0 0,-1-1 0 0 0,1 1 0 0 0,0 0 0 0 0,-1 0 0 0 0,1-1 0 0 0,-1 1 0 0 0,0 0 0 0 0,0-1 0 0 0,0 1 0 0 0,0-4 0 0 0,0 3 14 0 0,-1 0-1 0 0,0 0 0 0 0,1 1 1 0 0,-1-1-1 0 0,0 0 1 0 0,-1 0-1 0 0,1 1 0 0 0,0-1 1 0 0,-1 1-1 0 0,1-1 1 0 0,-1 1-1 0 0,0-1 0 0 0,0 1 1 0 0,0 0-1 0 0,0 0 1 0 0,0 0-1 0 0,0 0 0 0 0,-4-2 1 0 0,-4-2 57 0 0,-1 1 0 0 0,1 0 0 0 0,-1 0 0 0 0,0 1 0 0 0,-15-3 0 0 0,24 6-50 0 0,0 0-1 0 0,-1 0 1 0 0,1 1-1 0 0,0-1 0 0 0,-1 1 1 0 0,1-1-1 0 0,-1 1 0 0 0,1 0 1 0 0,-1 0-1 0 0,1 0 0 0 0,-1 0 1 0 0,1 0-1 0 0,-5 1 0 0 0</inkml:trace>
  <inkml:trace contextRef="#ctx0" brushRef="#br0" timeOffset="1028.74">1405 4 13823 0 0,'-4'0'630'0'0,"-34"-3"1026"0"0,33 4-1310 0 0,0 1 1 0 0,1-1 0 0 0,-1 1 0 0 0,0 0-1 0 0,1 0 1 0 0,0 1 0 0 0,0-1-1 0 0,-1 1 1 0 0,-5 6 0 0 0,8-8-304 0 0,-2 2 145 0 0,0 1-1 0 0,1-1 0 0 0,-1 1 1 0 0,1 0-1 0 0,0 0 0 0 0,0 0 1 0 0,0 0-1 0 0,0 1 0 0 0,1-1 1 0 0,0 1-1 0 0,0 0 0 0 0,0 0 1 0 0,-2 9-1 0 0,3-9-194 0 0,-2 6 151 0 0,0 0-1 0 0,0 0 1 0 0,2 0 0 0 0,-1 1-1 0 0,2-1 1 0 0,0 20 0 0 0,0-23-117 0 0,0 18 217 0 0,3 0-125 0 0,1-4 92 0 0,4 1-78 0 0,1 1 1 0 0,1-1 0 0 0,16 27-1 0 0,-21-43-221 0 0,4-2-660 0 0,25 11 383 0 0,-25-12-114 0 0</inkml:trace>
  <inkml:trace contextRef="#ctx0" brushRef="#br0" timeOffset="2221.8">1591 85 8287 0 0,'0'0'1652'0'0,"-3"6"-802"0"0,-7 20-208 0 0,2-1 0 0 0,0 1 0 0 0,2 0 0 0 0,0 1 0 0 0,2-1 0 0 0,0 32 0 0 0,1 4 3 0 0,11 112 0 0 0,-4-138-528 0 0,-3-27 552 0 0,2-12-523 0 0,0-1-80 0 0,1-1-1 0 0,-1 0 1 0 0,0 0 0 0 0,-1 0 0 0 0,1 0 0 0 0,-1-1 0 0 0,0 1 0 0 0,0 0 0 0 0,-1-1 0 0 0,2-8 0 0 0,8-71 769 0 0,-7 41-366 0 0,23-106 816 0 0,-22 132-1150 0 0,0 0 0 0 0,2 0 0 0 0,0 0 0 0 0,0 1 0 0 0,21-33 0 0 0,-11 30-63 0 0,-16 18-66 0 0,1 1 1 0 0,0-1 0 0 0,1 0 0 0 0,-1 1-1 0 0,0-1 1 0 0,0 1 0 0 0,1 0 0 0 0,-1 0 0 0 0,1 0-1 0 0,4-2 1 0 0,32 3 20 0 0,-38 0-26 0 0,-1 0 0 0 0,1 0 1 0 0,-1 0-1 0 0,1 0 0 0 0,-1 0 0 0 0,1 0 1 0 0,-1 0-1 0 0,1 0 0 0 0,-1 0 0 0 0,1 0 1 0 0,-1 0-1 0 0,1 0 0 0 0,-1 1 0 0 0,0-1 1 0 0,1 0-1 0 0,-1 0 0 0 0,1 0 0 0 0,-1 1 1 0 0,0-1-1 0 0,1 0 0 0 0,-1 1 0 0 0,0-1 1 0 0,1 0-1 0 0,-1 1 0 0 0,0-1 0 0 0,1 1 1 0 0,-1-1-1 0 0,0 0 0 0 0,0 1 0 0 0,0-1 1 0 0,1 1-1 0 0,-1-1 0 0 0,0 1 1 0 0,16 29 19 0 0,-15-28-18 0 0,0 0 0 0 0,0 0 0 0 0,0-1-1 0 0,0 1 1 0 0,0 0 0 0 0,-1 0 0 0 0,1 0 0 0 0,0 0 0 0 0,-1 0 0 0 0,0 0 0 0 0,0 0 0 0 0,1 0 0 0 0,-1 0-1 0 0,0 0 1 0 0,-1 0 0 0 0,1 0 0 0 0,0 0 0 0 0,-1 3 0 0 0,0 1 6 0 0,1-4-5 0 0,0 1-1 0 0,0-1 1 0 0,0 0 0 0 0,0 1-1 0 0,0-1 1 0 0,0 1 0 0 0,0-1 0 0 0,-1 0-1 0 0,0 1 1 0 0,1-1 0 0 0,-1 0-1 0 0,0 0 1 0 0,0 1 0 0 0,-1 1 0 0 0,-2 3 5 0 0,-2 6 52 0 0,-12 11 18 0 0,15-19-64 0 0,0-1 1 0 0,-1 0-1 0 0,0 0 0 0 0,0 0 0 0 0,0-1 0 0 0,-1 0 0 0 0,1 1 1 0 0,-1-1-1 0 0,0-1 0 0 0,0 1 0 0 0,0-1 0 0 0,-7 3 0 0 0,-34 13-147 0 0,42-16-5 0 0,-6-2-147 0 0,1 0-3896 0 0</inkml:trace>
  <inkml:trace contextRef="#ctx0" brushRef="#br0" timeOffset="2875.7">1932 535 6911 0 0,'0'0'528'0'0,"-13"-7"233"0"0,8 1 2744 0 0,3-4-2853 0 0,0 0 0 0 0,1 0 0 0 0,0 0 0 0 0,1 0 0 0 0,0 0 1 0 0,0 0-1 0 0,1 0 0 0 0,0 0 0 0 0,1 0 0 0 0,0 0 0 0 0,1 1 1 0 0,7-19-1 0 0,8-16 185 0 0,34-58-1 0 0,-39 76-564 0 0,9-13-306 0 0,48-69 0 0 0,-67 105-383 0 0</inkml:trace>
  <inkml:trace contextRef="#ctx0" brushRef="#br0" timeOffset="3220.25">2164 594 15199 0 0,'0'0'696'0'0,"-4"0"-13"0"0,-9 0-339 0 0,9 0 203 0 0,4 0-481 0 0,0-1 1 0 0,-1 1-1 0 0,1-1 0 0 0,-1 1 1 0 0,1-1-1 0 0,0 1 1 0 0,-1-1-1 0 0,1 1 1 0 0,0-1-1 0 0,-1 0 1 0 0,1 1-1 0 0,0-1 1 0 0,0 1-1 0 0,0-1 1 0 0,-1 0-1 0 0,1 1 1 0 0,0-1-1 0 0,0 1 1 0 0,0-1-1 0 0,0 0 0 0 0,0 1 1 0 0,0-1-1 0 0,0 0 1 0 0,1 1-1 0 0,-1-1 1 0 0,0 0-1 0 0,0 1 1 0 0,1-2-1 0 0,5-23 1184 0 0,55-95-527 0 0,-36 76-428 0 0,23-59 0 0 0,3-13-282 0 0,-38 100 113 0 0,-13 16-120 0 0,1 0 1 0 0,-1 0-1 0 0,1 0 1 0 0,0 0-1 0 0,-1 0 1 0 0,1 0-1 0 0,-1 0 1 0 0,1 0-1 0 0,-1 0 1 0 0,1 1-1 0 0,-1-1 1 0 0,1 0-1 0 0,-1 0 1 0 0,1 0-1 0 0,-1 1 1 0 0,1-1-1 0 0,-1 0 1 0 0,1 0-1 0 0,-1 1 1 0 0,0-1-1 0 0,1 0 1 0 0,-1 1-1 0 0,0-1 1 0 0,1 1-1 0 0,0 0 1 0 0,2 4 11 0 0,0 1 1 0 0,0-1-1 0 0,0 1 1 0 0,-1 0-1 0 0,0-1 1 0 0,3 13-1 0 0,11 42 53 0 0,-9-20-48 0 0,1 11 19 0 0,0 9-31 0 0,-1 20-5 0 0,-8-70-49 0 0,2-3-144 0 0</inkml:trace>
  <inkml:trace contextRef="#ctx0" brushRef="#br0" timeOffset="3595.77">2216 419 18887 0 0,'0'0'1848'0'0,"-9"-10"-608"0"0,68 4-952 0 0,15 12-208 0 0,-3 7-568 0 0</inkml:trace>
  <inkml:trace contextRef="#ctx0" brushRef="#br0" timeOffset="3938.9">2704 489 12439 0 0,'0'0'1126'0'0,"-3"-1"-929"0"0,-11-4 8575 0 0,22 12-8707 0 0,23 20-1 0 0,-17-12-11 0 0,19 28-42 0 0,-30-37-11 0 0,1 0 0 0 0,-1 0 0 0 0,-1 0 0 0 0,1 1 0 0 0,-1 0 0 0 0,2 8 0 0 0,-1 27-11 0 0,-4-33-47 0 0,0-9 45 0 0,-1 1 0 0 0,0-1 0 0 0,0 1 0 0 0,1 0 0 0 0,-1-1 0 0 0,0 1 0 0 0,1 0 0 0 0,-1 0 1 0 0,1 0-1 0 0,-1 1 0 0 0,1-1 0 0 0,-3 3 0 0 0,3-3-14 0 0,-4 2-198 0 0</inkml:trace>
  <inkml:trace contextRef="#ctx0" brushRef="#br0" timeOffset="4296.07">3191 101 5527 0 0,'0'0'9226'0'0,"-3"7"-7516"0"0,-2 0-1223 0 0,3-5-311 0 0,0 0-1 0 0,1 0 1 0 0,-1 0-1 0 0,1 0 0 0 0,0 1 1 0 0,0-1-1 0 0,0 1 1 0 0,0-1-1 0 0,0 1 0 0 0,0-1 1 0 0,1 1-1 0 0,-1 0 0 0 0,1 3 1 0 0,-16 85 2187 0 0,6-15-1556 0 0,5-23-520 0 0,1-14-307 0 0,-1-8-184 0 0,5-6-1658 0 0</inkml:trace>
  <inkml:trace contextRef="#ctx0" brushRef="#br0" timeOffset="4297.07">3442 151 5983 0 0,'0'0'640'0'0,"-13"-17"12088"0"0,2 6-11480 0 0</inkml:trace>
  <inkml:trace contextRef="#ctx0" brushRef="#br0" timeOffset="4622.74">3360 530 14743 0 0,'0'0'2552'0'0,"-2"-17"704"0"0,20-7-2774 0 0,0 0-1 0 0,1 2 1 0 0,1 0 0 0 0,25-19-1 0 0,30-34-470 0 0,30-56-2350 0 0,-91 114 931 0 0</inkml:trace>
  <inkml:trace contextRef="#ctx0" brushRef="#br0" timeOffset="4623.74">3648 460 14279 0 0,'0'0'1552'0'0,"-26"14"4744"0"0</inkml:trace>
  <inkml:trace contextRef="#ctx0" brushRef="#br0" timeOffset="5138.05">3893 453 10591 0 0,'0'0'2635'0'0,"-15"-2"152"0"0,8 1 1618 0 0,-3-3-4094 0 0,12 9 150 0 0,30 13 1273 0 0,-23-13-860 0 0,-1-2-1733 0 0,24 11 836 0 0,-24-11 125 0 0,0 2-9 0 0,24 17 0 0 0,-24-16 70 0 0,-4 3-83 0 0,12 27 3 0 0,-15-33-78 0 0,1-1 1 0 0,-1 0 0 0 0,0 1-1 0 0,0-1 1 0 0,-1 1-1 0 0,1-1 1 0 0,0 1 0 0 0,-1-1-1 0 0,1 1 1 0 0,-1-1 0 0 0,0 1-1 0 0,0 0 1 0 0,0-1-1 0 0,0 1 1 0 0,-1-1 0 0 0,0 4-1 0 0,0 2 9 0 0,0 8 50 0 0,-8 19-48 0 0,-7 0-61 0 0,15-33 23 0 0,1 0 0 0 0,-1-1 1 0 0,0 1-1 0 0,0-1 0 0 0,0 1 0 0 0,0-1 1 0 0,-1 1-1 0 0,1-1 0 0 0,0 0 1 0 0,-1 0-1 0 0,1 1 0 0 0,0-1 0 0 0,-1 0 1 0 0,0 0-1 0 0,1 0 0 0 0,-1-1 0 0 0,1 1 1 0 0,-1 0-1 0 0,-2 0 0 0 0,-1 1-59 0 0,-1 2-1695 0 0</inkml:trace>
  <inkml:trace contextRef="#ctx0" brushRef="#br0" timeOffset="5479.56">4406 167 16127 0 0,'0'0'2540'0'0,"0"10"-1658"0"0,-4 47 887 0 0,1 3-908 0 0,-4 8-244 0 0,-26 72-102 0 0,30-132-654 0 0,0-2-255 0 0,-12 19-81 0 0,11-19-1389 0 0</inkml:trace>
  <inkml:trace contextRef="#ctx0" brushRef="#br0" timeOffset="5806.73">4573 300 11519 0 0,'0'0'1040'0'0,"4"-2"-853"0"0,14-10 5048 0 0,-9 15-4181 0 0,-1 1-713 0 0,-6-2-148 0 0,1-1 0 0 0,-1 0 0 0 0,1 1 1 0 0,-1-1-1 0 0,1 0 0 0 0,0 0 0 0 0,0 0 0 0 0,-1-1 0 0 0,1 1 1 0 0,0-1-1 0 0,3 1 0 0 0,-1 7 245 0 0,15 27-166 0 0,-15-27-30 0 0,-5 0-20 0 0,-1 25-44 0 0,0-25-18 0 0,-2 0-7 0 0,-8 24 4 0 0,9-24 23 0 0,-2 1 11 0 0,-13 25 1 0 0,13-25 8 0 0,1-2 35 0 0,-11 22 18 0 0,11-21 259 0 0,0-1-255 0 0,-9 20 6 0 0,8-21 1025 0 0,11 1-1235 0 0,19 22-58 0 0,-20-22-86 0 0,4-8-219 0 0,71-7 230 0 0,-58 0 176 0 0,-11 2-228 0 0,0 0-699 0 0,19-9-317 0 0</inkml:trace>
  <inkml:trace contextRef="#ctx0" brushRef="#br0" timeOffset="6132.77">5091 139 10135 0 0,'0'0'6164'0'0,"2"12"-4840"0"0,13 60 1316 0 0,0 4-768 0 0,-3 10-1017 0 0,-6-7-78 0 0,-5-68-690 0 0,0-1 102 0 0,0 1-1 0 0,-1 0 1 0 0,0-1-1 0 0,0 1 0 0 0,-1 0 1 0 0,-1-1-1 0 0,0 1 0 0 0,-3 10 1 0 0,1-12-85 0 0,2-6-40 0 0,0 0 0 0 0,1 0-1 0 0,0 0 1 0 0,0 0-1 0 0,0 0 1 0 0,0 0-1 0 0,0 0 1 0 0,0 1-1 0 0,1 3 1 0 0,-7-2 44 0 0,-19 14-11 0 0,20-14-48 0 0,-9-5-110 0 0,-20-2-2235 0 0,31 0 60 0 0</inkml:trace>
  <inkml:trace contextRef="#ctx0" brushRef="#br0" timeOffset="6489.77">5671 17 17047 0 0,'0'0'779'0'0,"-5"0"-15"0"0,-14 4-392 0 0,8 2 160 0 0,-11 21 31 0 0,1 0 1 0 0,2 1 0 0 0,1 1-1 0 0,1 1 1 0 0,1 0 0 0 0,-22 64-1 0 0,34-85-452 0 0,1 0-1 0 0,1 0 1 0 0,-1 0 0 0 0,-1 18-1 0 0,2-10-8 0 0,-1-10-21 0 0,2 1 0 0 0,-1 0 0 0 0,1 0 0 0 0,0-1-1 0 0,1 16 1 0 0,0-9-1 0 0,-1-9-59 0 0,1-1 1 0 0,-1 0-1 0 0,1 1 0 0 0,0-1 0 0 0,0 1 1 0 0,0-1-1 0 0,1 1 0 0 0,0-1 0 0 0,1 6 1 0 0,1 1 8 0 0,-2-2 51 0 0,5 2-34 0 0,15 29-141 0 0,-16-30-59 0 0,2-4-8 0 0,23 18-42 0 0,-23-18-150 0 0,1-2-61 0 0,25 8-15 0 0,-25-9-90 0 0,0-2-363 0 0,34 3-157 0 0</inkml:trace>
  <inkml:trace contextRef="#ctx0" brushRef="#br0" timeOffset="7811.37">5860 87 7831 0 0,'0'0'6000'0'0,"-2"8"-4461"0"0,-23 77 2474 0 0,-8 51-1573 0 0,13-51-2064 0 0,-8 2-149 0 0,25-78 202 0 0,-2-9-365 0 0,4 0-62 0 0,1 0 1 0 0,-1 0-1 0 0,0 0 0 0 0,0 0 0 0 0,0 0 0 0 0,1 0 1 0 0,-1 0-1 0 0,0 0 0 0 0,0 0 0 0 0,0 0 0 0 0,1-1 1 0 0,-1 1-1 0 0,0 0 0 0 0,0-1 0 0 0,1 1 0 0 0,-1 0 1 0 0,0-1-1 0 0,1 1 0 0 0,-1-1 0 0 0,1 1 1 0 0,-1-1-1 0 0,0 0 0 0 0,1 1 0 0 0,-1-1 0 0 0,1 1 1 0 0,-1-1-1 0 0,1 0 0 0 0,0 1 0 0 0,-1-1 0 0 0,1 0 1 0 0,0 0-1 0 0,-1 1 0 0 0,1-1 0 0 0,0 0 0 0 0,0 0 1 0 0,0 0-1 0 0,0 1 0 0 0,-1-1 0 0 0,1 0 0 0 0,0 0 1 0 0,1-1-1 0 0,11-45 86 0 0,-2 19-67 0 0,3 0 0 0 0,0 1 0 0 0,33-51-1 0 0,-36 63-50 0 0,1 1 0 0 0,0 1 0 0 0,1 0-1 0 0,0 0 1 0 0,1 1 0 0 0,1 1 0 0 0,-1 0-1 0 0,21-11 1 0 0,-14 13-50 0 0,4 3 0 0 0,-12 8 13 0 0,18 12 65 0 0,-30-14 3 0 0,1 0 1 0 0,-1 0 0 0 0,1 0-1 0 0,-1 0 1 0 0,1 1 0 0 0,-1-1-1 0 0,0 0 1 0 0,1 0 0 0 0,-1 0-1 0 0,1 1 1 0 0,-1-1 0 0 0,0 0-1 0 0,1 1 1 0 0,-1-1 0 0 0,0 0-1 0 0,1 1 1 0 0,-1-1-1 0 0,0 0 1 0 0,0 1 0 0 0,1-1-1 0 0,-1 1 1 0 0,0-1 0 0 0,0 1-1 0 0,0-1 1 0 0,0 0 0 0 0,0 1-1 0 0,1-1 1 0 0,-1 1 0 0 0,0-1-1 0 0,0 1 1 0 0,0-1 0 0 0,0 1-1 0 0,0 0 1 0 0,5 34 76 0 0,-4-26 185 0 0,-7-3-175 0 0,-19 16 0 0 0,19-17 0 0 0,-1-2-15 0 0,-22 9-47 0 0,2-5 21 0 0,21-6-53 0 0,0 0-59 0 0,1 0-59 0 0,-17 3-112 0 0,16-3-48 0 0</inkml:trace>
  <inkml:trace contextRef="#ctx0" brushRef="#br0" timeOffset="8152.95">6504 112 11055 0 0,'0'0'506'0'0,"3"-1"-10"0"0,11-7 5824 0 0,-21 14-5203 0 0,-58 59 1428 0 0,4-2-1964 0 0,22-24-495 0 0,-7 4-22 0 0,-20 21-190 0 0,60-58-259 0 0</inkml:trace>
  <inkml:trace contextRef="#ctx0" brushRef="#br0" timeOffset="8527.2">6665 142 3223 0 0,'0'0'16155'0'0,"-2"11"-15054"0"0,-13 36 315 0 0,-29 66 0 0 0,2-29-952 0 0,38-76-368 0 0,-1 1-16 0 0,-15 26-123 0 0,-8 12-626 0 0,23-40-668 0 0</inkml:trace>
  <inkml:trace contextRef="#ctx0" brushRef="#br0" timeOffset="8528.2">6816 154 13823 0 0,'18'-27'1666'0'0,"-15"23"-990"0"0,1 0-1 0 0,-1 0 1 0 0,1 0 0 0 0,0 0 0 0 0,0 1 0 0 0,1-1 0 0 0,8-4 0 0 0,-6 5-425 0 0,0 0-1 0 0,0 0 0 0 0,0 1 1 0 0,1 0-1 0 0,-1 1 1 0 0,12-2-1 0 0,-9 2 229 0 0,-5 0-168 0 0,2 1-220 0 0,18 1-191 0 0,-18 0-86 0 0</inkml:trace>
  <inkml:trace contextRef="#ctx0" brushRef="#br0" timeOffset="8884.71">6730 233 12695 0 0,'0'0'8736'0'0,"8"6"-8361"0"0,24 18-78 0 0,-23-18-46 0 0,-2-4-161 0 0,23 9-110 0 0,-23-9-144 0 0,32 9-1259 0 0,-32-9-3672 0 0</inkml:trace>
  <inkml:trace contextRef="#ctx0" brushRef="#br0" timeOffset="9243.45">7175 348 11055 0 0,'0'0'1002'0'0,"-4"1"-680"0"0,-14 7 11447 0 0,39 21-11746 0 0,-16-21 36 0 0,2-4-5 0 0,20 11-32 0 0,-14-3 20 0 0,11 30-31 0 0,-22-37-11 0 0,0 0 0 0 0,-1 1 0 0 0,1-1 0 0 0,-1 1 0 0 0,0-1 0 0 0,0 1 0 0 0,0 8 0 0 0,-1-10 1 0 0,0 1 0 0 0,-1-1 0 0 0,0 0 0 0 0,1 1 0 0 0,-1-1 1 0 0,0 0-1 0 0,-1 0 0 0 0,1 1 0 0 0,-5 6 0 0 0,-23 25 25 0 0,28-35-33 0 0,0 0-1 0 0,0 0 0 0 0,0 1 0 0 0,0-1 1 0 0,-1 0-1 0 0,1 0 0 0 0,0 0 0 0 0,-1 0 1 0 0,1 0-1 0 0,-1-1 0 0 0,1 1 0 0 0,-1 0 1 0 0,1-1-1 0 0,-1 1 0 0 0,1-1 0 0 0,-1 1 0 0 0,0-1 1 0 0,1 0-1 0 0,-1 0 0 0 0,-3 0 0 0 0,1 0-26 0 0,-3 2-95 0 0,1-2-46 0 0,-18 0-168 0 0,17 0-69 0 0,3-1-1466 0 0,-19-6-5801 0 0</inkml:trace>
  <inkml:trace contextRef="#ctx0" brushRef="#br0" timeOffset="9693.77">7676 129 13359 0 0,'0'0'1523'0'0,"-4"8"-768"0"0,-40 73 2137 0 0,-4 32-70 0 0,40-98-2525 0 0,-15 48 709 0 0,18-51-897 0 0,-7 39 542 0 0,6-10-621 0 0,4-30-135 0 0</inkml:trace>
  <inkml:trace contextRef="#ctx0" brushRef="#br0" timeOffset="10032.77">7903 139 455 0 0,'-8'-11'0'0'0,"-14"-14"14216"0"0,11 14-10920 0 0,-4 0-552 0 0,4 1-1472 0 0</inkml:trace>
  <inkml:trace contextRef="#ctx0" brushRef="#br0" timeOffset="10033.77">7826 478 9671 0 0,'0'0'748'0'0,"0"-2"-492"0"0,-3-5 7 0 0,6-18 5818 0 0,15-15-4109 0 0,-14 34-1216 0 0,5-8-288 0 0,0-1-1 0 0,1 2 1 0 0,0-1 0 0 0,2 1-1 0 0,-1 1 1 0 0,2 0 0 0 0,14-11-1 0 0,100-64-315 0 0,-116 79-140 0 0,13-1-436 0 0,-19 7-140 0 0</inkml:trace>
  <inkml:trace contextRef="#ctx0" brushRef="#br0" timeOffset="10438.79">8029 470 6911 0 0,'0'0'12559'0'0,"3"-1"-11246"0"0,36-13-1045 0 0</inkml:trace>
  <inkml:trace contextRef="#ctx0" brushRef="#br0" timeOffset="10770.75">8299 496 5983 0 0,'0'0'464'0'0,"-6"-5"-1221"0"0,-14-9 15605 0 0,20 11-13120 0 0,11-2-1655 0 0,-9 3 651 0 0,5 4-597 0 0,17 5-6 0 0,-17-5 327 0 0,-3 6-344 0 0,16 22 0 0 0,-15-22 104 0 0,-4 3-104 0 0,1 0-64 0 0,-1-7-14 0 0,0 0 1 0 0,0 0 0 0 0,-1 0 0 0 0,0 0-1 0 0,1 0 1 0 0,-2 0 0 0 0,1 0-1 0 0,0 0 1 0 0,-1 0 0 0 0,1 0-1 0 0,-3 6 1 0 0,3-2 21 0 0,0-5-24 0 0,0 0 0 0 0,0-1 0 0 0,-1 1 0 0 0,1 0 0 0 0,-1 0 0 0 0,1-1 0 0 0,-1 1 0 0 0,0-1 0 0 0,0 1 0 0 0,0 0 0 0 0,0-1 0 0 0,0 0 0 0 0,-1 1 0 0 0,-2 3 0 0 0,-16 26 48 0 0,15-24-24 0 0,-3-4-201 0 0,-66 18-1057 0 0,67-21-800 0 0</inkml:trace>
  <inkml:trace contextRef="#ctx0" brushRef="#br0" timeOffset="11113.73">8698 126 10135 0 0,'0'0'464'0'0,"1"-1"-9"0"0,0-6 3957 0 0,-4 16-2928 0 0,-18 47 1060 0 0,-4 2-232 0 0,0 4-1364 0 0,10-24-632 0 0,11-29-46 0 0,0 2-155 0 0,-13 31-86 0 0,12-31-18 0 0,2-3-227 0 0,-14 31-1938 0 0</inkml:trace>
  <inkml:trace contextRef="#ctx0" brushRef="#br0" timeOffset="11442.77">8867 143 8751 0 0,'0'0'10000'0'0,"2"9"-8818"0"0,2-1-889 0 0,-3-6-178 0 0,0 1 1 0 0,0 0-1 0 0,0-1 1 0 0,0 1-1 0 0,0 0 1 0 0,0-1-1 0 0,-1 1 0 0 0,0 0 1 0 0,1 0-1 0 0,-1 0 1 0 0,0-1-1 0 0,0 1 1 0 0,-1 0-1 0 0,0 5 1 0 0,-4 47 174 0 0,0-46-211 0 0,-14 27-47 0 0,14-26 45 0 0,-1-3 6 0 0,-16 25-3 0 0,16-25 1120 0 0,19 17-962 0 0,-12-23-210 0 0,1 0 1 0 0,-1 1 0 0 0,-1-1 0 0 0,1 0-1 0 0,0 0 1 0 0,0 1 0 0 0,0-1 0 0 0,-1 1 0 0 0,1-1-1 0 0,0 1 1 0 0,-1-1 0 0 0,0 0 0 0 0,1 1-1 0 0,-1 0 1 0 0,0-1 0 0 0,0 4 0 0 0,6-2 57 0 0,1 4-60 0 0,44 19 207 0 0,-46-24-250 0 0,2 0 0 0 0,-1 0 0 0 0,0-1 0 0 0,0 1 0 0 0,0-1 0 0 0,1-1 0 0 0,-1 0 0 0 0,0 1 0 0 0,1-2 0 0 0,12-1 0 0 0,-15 1-335 0 0,0 0 1 0 0,0 0-1 0 0,1 0 1 0 0,-1 0-1 0 0,0-1 1 0 0,0 0-1 0 0,-1 0 1 0 0,1 0-1 0 0,0 0 1 0 0,-1 0-1 0 0,5-4 1 0 0,4-6-7100 0 0</inkml:trace>
  <inkml:trace contextRef="#ctx0" brushRef="#br0" timeOffset="11774.76">9138 57 4143 0 0,'0'0'8511'0'0,"7"8"-6186"0"0,20 21 41 0 0,-20-22-216 0 0,-2 3-938 0 0,2 1-929 0 0,16 36 950 0 0,-19-37-1006 0 0,11 33 691 0 0,0 14-111 0 0,-12-46-678 0 0,5 37 461 0 0,-5-37-475 0 0,-2-6-15 0 0,0 0 1 0 0,-1 0 0 0 0,1 0 0 0 0,-1 0 0 0 0,0 1-1 0 0,0-1 1 0 0,-2 8 0 0 0,2 2-30 0 0,0-9-27 0 0,0 0 0 0 0,0 0 0 0 0,0 1 0 0 0,-1-1 0 0 0,-3 11 0 0 0,1-8 93 0 0,-19 33-24 0 0,-9-8-102 0 0,24-28-112 0 0,-2-2-187 0 0,1-1 211 0 0,-8 5-362 0 0,-1-2 0 0 0,1 0 0 0 0,-22 4-1 0 0,1-2-301 0 0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3:44:45.45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0 104 16127 0 0,'0'0'5582'0'0,"7"-1"-5164"0"0,82-2 701 0 0,-79 4-926 0 0,28 1-96 0 0,6 5-31 0 0,25 2-364 0 0,-27-5 97 0 0,-31-3-268 0 0,-2 0-2064 0 0,39 2-4769 0 0</inkml:trace>
  <inkml:trace contextRef="#ctx0" brushRef="#br0" timeOffset="326.26">182 1 10135 0 0,'0'0'919'0'0,"-4"3"-759"0"0,-9 9-9 0 0,9-8 537 0 0,5-3-606 0 0,-1 0 0 0 0,0 1 0 0 0,0-1 0 0 0,-1 0 0 0 0,1 1 0 0 0,0-1 0 0 0,0 1 0 0 0,-1-1 0 0 0,1 0 0 0 0,0 0 0 0 0,-1 1 0 0 0,1-1 0 0 0,-1 0 0 0 0,0 0 0 0 0,1 1 0 0 0,-2 0 0 0 0,-13 29 1354 0 0,10-21-1120 0 0,-8 36 1252 0 0,12-37-1472 0 0,-11 67 2296 0 0,11-71-2294 0 0,1 1 1 0 0,0 0-1 0 0,0-1 0 0 0,0 1 1 0 0,1-1-1 0 0,0 1 1 0 0,0 0-1 0 0,0-1 0 0 0,0 0 1 0 0,1 1-1 0 0,0-1 1 0 0,0 0-1 0 0,4 6 1 0 0,17 20-793 0 0,-17-23-230 0 0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3:44:49.6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105 46 5983 0 0,'43'-18'2699'0'0,"-25"3"2397"0"0,-34 11 169 0 0,-25 3-4431 0 0,37 1-497 0 0,-50-4 479 0 0,29 1-1732 0 0,0 2-3703 0 0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3:44:50.3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364 27 9671 0 0,'-2'-2'410'0'0,"0"0"-1"0"0,0 0 0 0 0,0 0 1 0 0,0 0-1 0 0,0 1 0 0 0,-1-1 1 0 0,1 1-1 0 0,-1-1 0 0 0,1 1 1 0 0,-1 0-1 0 0,0 0 1 0 0,1 0-1 0 0,-1 1 0 0 0,0-1 1 0 0,0 1-1 0 0,-3-1 0 0 0,-50-3 1982 0 0,49 3-1963 0 0,-27 2 812 0 0,-65 9 0 0 0,62-5-1306 0 0,-44 1 0 0 0,80-6 38 0 0,1 0 1 0 0,0 0 0 0 0,0 0 0 0 0,0 0 0 0 0,0 0 0 0 0,0 0 0 0 0,-1 0 0 0 0,1 0 0 0 0,0 0 0 0 0,0 0 0 0 0,0 0 0 0 0,0 0 0 0 0,0 0 0 0 0,-1 0 0 0 0,1 0 0 0 0,0 0 0 0 0,0 0 0 0 0,0 0 0 0 0,0 0 0 0 0,0 0 0 0 0,0 0 0 0 0,-1 1 0 0 0,1-1 0 0 0,0 0 0 0 0,0 0-1 0 0,0 0 1 0 0,0 0 0 0 0,0 0 0 0 0,0 0 0 0 0,0 0 0 0 0,0 1 0 0 0,0-1 0 0 0,0 0 0 0 0,0 0 0 0 0,-1 0 0 0 0,1 0 0 0 0,0 0 0 0 0,0 0 0 0 0,0 1 0 0 0,0-1 0 0 0,0 0 0 0 0,0 0 0 0 0,0 0 0 0 0,0 0 0 0 0,0 0 0 0 0,0 1 0 0 0,0-1 0 0 0,0 0 0 0 0,0 0-1 0 0,1 0 1 0 0,-1 0 0 0 0,0 0 0 0 0,0 1 0 0 0,0-1 0 0 0,0 0 0 0 0,0 0 0 0 0,0 0 0 0 0,0 0 0 0 0,0 0 0 0 0,0 0 0 0 0,0 0 0 0 0,0 1 0 0 0,1-1 0 0 0,-1 0 0 0 0,0 0 0 0 0,0 0 0 0 0,0 0 0 0 0,0 0 0 0 0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3:44:56.16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1 195 17967 0 0,'0'0'3704'0'0,"46"29"-3312"0"0,4-7-72 0 0,11-3-320 0 0,-1-2-80 0 0,-5-6-976 0 0</inkml:trace>
  <inkml:trace contextRef="#ctx0" brushRef="#br0" timeOffset="422.13">600 8 9671 0 0,'-1'-1'748'0'0,"-6"-6"3378"0"0,3 16-2870 0 0,-2 0-820 0 0,4-5-229 0 0,-1-1 0 0 0,1 0-1 0 0,0 1 1 0 0,1 0 0 0 0,-1-1 0 0 0,1 1-1 0 0,-1 0 1 0 0,1 0 0 0 0,0 0-1 0 0,0 6 1 0 0,-14 58 1761 0 0,-2 16-1017 0 0,2 0-350 0 0,-3-9-369 0 0,7-24-145 0 0,-4-1-82 0 0,12-40-68 0 0,-12-21-1431 0 0,14 6 1436 0 0,1 0 0 0 0,-1 0 0 0 0,1 0 0 0 0,0 0 0 0 0,1 0 0 0 0,-1 0 0 0 0,1 0 0 0 0,0 0 0 0 0,0 0 0 0 0,1 0 0 0 0,0 0 0 0 0,2-5 0 0 0,1-6-63 0 0,7-27 226 0 0,1 1 0 0 0,33-70 0 0 0,-39 99 29 0 0,-1-1 1 0 0,2 1-1 0 0,0 1 0 0 0,1 0 1 0 0,0 0-1 0 0,0 0 0 0 0,1 1 1 0 0,1 1-1 0 0,0 0 0 0 0,0 0 1 0 0,21-13-1 0 0,-27 21-115 0 0,0 0 1 0 0,0 0-1 0 0,0 0 0 0 0,0 1 1 0 0,0-1-1 0 0,0 1 1 0 0,1 0-1 0 0,-1 1 0 0 0,0 0 1 0 0,1-1-1 0 0,-1 1 1 0 0,0 1-1 0 0,10 1 1 0 0,-13-2-15 0 0,5 7 71 0 0,24 20 20 0 0,-23-20 107 0 0,-8 3-122 0 0,0 28 3 0 0,0-28 17 0 0,-5-6 10 0 0,-7 5-61 0 0,-1 0 0 0 0,1-2 0 0 0,-1 1 0 0 0,0-2 0 0 0,-1 0 0 0 0,-15 5-1 0 0,-75 21-441 0 0,98-30 194 0 0,1-1-9 0 0,-14 7-84 0 0,14-6-346 0 0</inkml:trace>
  <inkml:trace contextRef="#ctx0" brushRef="#br0" timeOffset="890.43">1067 72 5527 0 0,'-5'-11'12088'0'0,"-2"18"-10408"0"0,-22 18-740 0 0,22-19-326 0 0,1 6-64 0 0,-30 54 217 0 0,9-13-422 0 0,21-44-293 0 0,4-5-25 0 0,0 0 0 0 0,0-1 0 0 0,0 2-1 0 0,0-1 1 0 0,0 0 0 0 0,1 0 0 0 0,0 0 0 0 0,-2 8-1 0 0,-6 27 1 0 0,8-36-23 0 0,0-1 0 0 0,0 1 1 0 0,1 0-1 0 0,-1-1 0 0 0,1 1 0 0 0,-1 0 0 0 0,1-1 0 0 0,0 1 1 0 0,0 0-1 0 0,1-1 0 0 0,-1 1 0 0 0,0 0 0 0 0,1-1 1 0 0,0 1-1 0 0,-1-1 0 0 0,3 4 0 0 0,-1 2-8 0 0,0 1-63 0 0,2-10-97 0 0,-1 1 153 0 0,-1 0 0 0 0,0 0 0 0 0,1 0-1 0 0,-1-1 1 0 0,0 1 0 0 0,1-1 0 0 0,-1 1 0 0 0,0-1 0 0 0,0 0-1 0 0,0 0 1 0 0,0 0 0 0 0,0 0 0 0 0,0-1 0 0 0,3-1 0 0 0,16-11-39 0 0,1 0 1 0 0,28-12-1 0 0,-23 17 50 0 0,-25 9 0 0 0,0-1 0 0 0,0 1 0 0 0,0 0 0 0 0,-1 0 0 0 0,1 0 0 0 0,0 0 0 0 0,0 1 0 0 0,0-1 0 0 0,0 0 0 0 0,0 1 0 0 0,-1 0 0 0 0,1-1 0 0 0,0 1 0 0 0,0 0 0 0 0,2 1 0 0 0,29 28 15 0 0,-23-14 59 0 0,6 18 18 0 0,-12-25-9 0 0,1-2-16 0 0,11 22-38 0 0,-12-21 451 0 0,1-8-373 0 0,19 2 10 0 0,-23-2-98 0 0,1-1-1 0 0,-1 1 1 0 0,1-1-1 0 0,-1 1 1 0 0,0-1-1 0 0,1 0 1 0 0,-1 0 0 0 0,0 0-1 0 0,0 1 1 0 0,0-1-1 0 0,0 0 1 0 0,0 0-1 0 0,0-1 1 0 0,0 1-1 0 0,0 0 1 0 0,0 0-1 0 0,0 0 1 0 0,0-1-1 0 0,-1 1 1 0 0,2-2 0 0 0,14-31 189 0 0,-15 30-174 0 0,20-50 346 0 0,16-67 0 0 0,10-28-1411 0 0,-39 137-1938 0 0</inkml:trace>
  <inkml:trace contextRef="#ctx0" brushRef="#br0" timeOffset="1546.12">1867 213 8287 0 0,'0'0'2100'0'0,"-4"9"-752"0"0,-79 178 6379 0 0,79-179-7264 0 0,-1 1-30 0 0,-12 27-53 0 0,13-26 489 0 0,6-11-864 0 0,0 0 0 0 0,0 1 0 0 0,0-1 0 0 0,0 0-1 0 0,0 0 1 0 0,0 0 0 0 0,0 0 0 0 0,0 0 0 0 0,-1-1 0 0 0,1 1-1 0 0,0 0 1 0 0,-1-1 0 0 0,1 0 0 0 0,-1 1 0 0 0,3-4 0 0 0,23-33 37 0 0,-18 26-26 0 0,1-5 13 0 0,2 2 0 0 0,0 0 0 0 0,0 0 0 0 0,2 1 0 0 0,0 1 0 0 0,0 0 0 0 0,24-15 0 0 0,-35 26 371 0 0,3 9-347 0 0,15 21-26 0 0,-16-21 48 0 0,-4 2-17 0 0,3 28-36 0 0,-4-28 311 0 0,6-9-237 0 0,21 0-4 0 0,-7-8-17 0 0,-2-1-21 0 0,5 3-43 0 0,4 3 0 0 0,-25 3-5 0 0,0-1 1 0 0,0 1-1 0 0,0 0 1 0 0,0 0-1 0 0,1 0 1 0 0,-1 1-1 0 0,0-1 1 0 0,0 0-1 0 0,0 1 1 0 0,0-1-1 0 0,0 1 1 0 0,0 0-1 0 0,0 0 1 0 0,0 0-1 0 0,2 1 1 0 0,2 1 14 0 0,1-1 194 0 0,-2 6-150 0 0,17 24-1 0 0,-17-23 0 0 0,-4 0-11 0 0,2 30-54 0 0,-2-30-59 0 0,-4 0-103 0 0,-9 24-5 0 0,9-25-30 0 0</inkml:trace>
  <inkml:trace contextRef="#ctx0" brushRef="#br0" timeOffset="1921.03">2575 296 6911 0 0,'0'0'528'0'0,"-8"-8"600"0"0,3 4 2672 0 0,-46-14 4458 0 0,46 17-6937 0 0,-2 3-871 0 0,1-1-301 0 0,4-1-95 0 0,0 0 0 0 0,-1 0 0 0 0,1 0 0 0 0,0 1 0 0 0,0-1 0 0 0,0 1 0 0 0,0-1 0 0 0,0 1 0 0 0,0 0 0 0 0,0 0 0 0 0,0 0 0 0 0,1 0 0 0 0,-1 0 0 0 0,0 1 0 0 0,0-1 0 0 0,-1 2 0 0 0,-22 17 130 0 0,19-15-35 0 0,1 2-18 0 0,-15 23-3 0 0,15-23-11 0 0,2 1-53 0 0,-9 24-41 0 0,9-23 36 0 0,3-1-5 0 0,0-4-52 0 0,0-1-1 0 0,0 1 0 0 0,1 0 0 0 0,-1-1 0 0 0,1 1 1 0 0,0 0-1 0 0,0-1 0 0 0,3 5 0 0 0,-3-6-2 0 0,0 0 0 0 0,1 0 0 0 0,0 0 1 0 0,0-1-1 0 0,-1 1 0 0 0,1 0 0 0 0,0-1 0 0 0,0 0 0 0 0,0 1 0 0 0,0-1 0 0 0,5 2 0 0 0,-4-3-10 0 0,1 0 0 0 0,0 1 0 0 0,-1-1 0 0 0,1 0 0 0 0,0-1 0 0 0,-1 1 0 0 0,1-1 0 0 0,0 1 0 0 0,-1-1 0 0 0,1 0 0 0 0,-1 0 0 0 0,1-1 0 0 0,-1 1 0 0 0,0-1 0 0 0,6-3 0 0 0,7-3-139 0 0,-1 0 0 0 0,0-1-1 0 0,0-1 1 0 0,-1 0 0 0 0,17-17-1 0 0,-3 5-144 0 0,-14 9 203 0 0,1-3 16 0 0,-2 4 72 0 0,-11 10 577 0 0,-6 12-430 0 0,-11 31 1 0 0,12-31-13 0 0,-2 0-49 0 0,-13 30 4 0 0,10-22-28 0 0,-6 18-72 0 0,11-27-122 0 0,1 0-6777 0 0,-8 38-389 0 0</inkml:trace>
  <inkml:trace contextRef="#ctx0" brushRef="#br0" timeOffset="2276.1">2883 417 9215 0 0,'0'0'5912'0'0,"-41"39"-2160"0"0,10 5-1600 0 0,1-1-1928 0 0</inkml:trace>
  <inkml:trace contextRef="#ctx0" brushRef="#br0" timeOffset="2277.1">2941 221 7367 0 0,'-8'-11'720'0'0,"3"0"-640"0"0,-3 3 2160 0 0,3 1-952 0 0,3-1-968 0 0</inkml:trace>
  <inkml:trace contextRef="#ctx0" brushRef="#br0" timeOffset="2621.62">3130 215 455 0 0,'0'0'9663'0'0,"3"8"-7212"0"0,1-1-1655 0 0,6 12 50 0 0,-7-2 2784 0 0,-3-13-3440 0 0,0 0 0 0 0,-1 0 1 0 0,1 0-1 0 0,-1 0 1 0 0,0-1-1 0 0,0 1 1 0 0,-1 0-1 0 0,1-1 1 0 0,-1 1-1 0 0,-2 4 1 0 0,-1 3 147 0 0,-5 15 315 0 0,0-1-1 0 0,-15 27 1 0 0,19-40-540 0 0,-19 37 405 0 0,21-41-93 0 0,-1 0-286 0 0,1-1-182 0 0,-8 17 333 0 0,20-29-308 0 0,-1 1 1 0 0,0-1-1 0 0,0-1 1 0 0,0 1-1 0 0,-1-1 1 0 0,9-11-1 0 0,18-16-68 0 0,-16 15 76 0 0,0 0 1 0 0,2 2-1 0 0,0 0 1 0 0,0 0-1 0 0,1 2 1 0 0,1 1-1 0 0,25-13 0 0 0,-43 25 549 0 0,-3 4-532 0 0,0-1-1 0 0,0 1 1 0 0,0-1-1 0 0,1 1 1 0 0,-1 0-1 0 0,1-1 1 0 0,-1 1-1 0 0,1-1 1 0 0,0 1-1 0 0,2 2 1 0 0,-2-2 1 0 0,0-1-1 0 0,0 0 1 0 0,0 1 0 0 0,-1-1 0 0 0,1 1 0 0 0,-1 0-1 0 0,1-1 1 0 0,-1 1 0 0 0,0-1 0 0 0,0 5-1 0 0,-3 2 56 0 0,-8 27-39 0 0,6-18 24 0 0,-3 15-76 0 0,5-25-179 0 0</inkml:trace>
  <inkml:trace contextRef="#ctx0" brushRef="#br0" timeOffset="2964.06">3723 152 3223 0 0,'12'-2'17770'0'0,"-18"36"-14505"0"0,-15 27-5682 0 0,7-23 4244 0 0,-9 17-1464 0 0,-33 91 181 0 0,53-137-616 0 0,0 0-967 0 0,-9 32 382 0 0</inkml:trace>
  <inkml:trace contextRef="#ctx0" brushRef="#br0" timeOffset="3331.22">3629 312 13823 0 0,'0'0'3622'0'0,"5"0"-2450"0"0,11 0-526 0 0,-1 2 1 0 0,1-1-1 0 0,-1 2 1 0 0,30 9-1 0 0,1 0-179 0 0,-39-11-304 0 0,-1 0-40 0 0,101 23-1116 0 0,-100-22 343 0 0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3:45:04.45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 13 14279 0 0,'-2'-3'820'0'0,"17"-2"2434"0"0,-3 3-2947 0 0,-5 1-48 0 0,-1 0-1 0 0,0 1 1 0 0,1 0 0 0 0,-1 0 0 0 0,0 0-1 0 0,11 3 1 0 0,-2-3-64 0 0,45 9 881 0 0,-12 1-1055 0 0,-36-7-299 0 0</inkml:trace>
  <inkml:trace contextRef="#ctx0" brushRef="#br0" timeOffset="330.27">87 173 5527 0 0,'-18'5'11010'0'0,"31"-3"-10310"0"0,37 6-247 0 0,-37-6-49 0 0,-2-3-76 0 0,32-6-284 0 0,17-2-359 0 0,-50 7-362 0 0,-2 1-202 0 0,23-5-945 0 0,-23 4-3636 0 0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3:45:01.8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42 19 7367 0 0,'-7'-18'3134'0'0,"7"25"-2058"0"0,3 89 2664 0 0,-1-9-2102 0 0,-5 0 0 0 0,-19 124 0 0 0,10-141-1334 0 0,10-64-158 0 0,2-16 14 0 0,2-13-71 0 0,2 0 1 0 0,1 1-1 0 0,1-1 1 0 0,15-39 0 0 0,45-82 204 0 0,-60 131-256 0 0,1 0-1 0 0,0 1 1 0 0,1 0-1 0 0,0 0 1 0 0,0 1-1 0 0,2 0 1 0 0,-1 1-1 0 0,1 0 1 0 0,1 0 0 0 0,0 1-1 0 0,0 0 1 0 0,13-7-1 0 0,-18 13 43 0 0,2 2 0 0 0,24-5-53 0 0,-32 6-26 0 0,0 0-1 0 0,1 0 1 0 0,-1 0 0 0 0,0 0-1 0 0,0 0 1 0 0,1 0 0 0 0,-1-1-1 0 0,0 1 1 0 0,0 0 0 0 0,1 0-1 0 0,-1 0 1 0 0,0 0 0 0 0,0 0-1 0 0,1 0 1 0 0,-1 0 0 0 0,0 0 0 0 0,0 0-1 0 0,1 0 1 0 0,-1 0 0 0 0,0 0-1 0 0,0 1 1 0 0,1-1 0 0 0,-1 0-1 0 0,0 0 1 0 0,0 0 0 0 0,1 0-1 0 0,-1 0 1 0 0,0 0 0 0 0,0 1-1 0 0,0-1 1 0 0,1 0 0 0 0,-1 0 0 0 0,0 0-1 0 0,0 0 1 0 0,0 1 0 0 0,0-1-1 0 0,1 0 1 0 0,-1 0 0 0 0,0 1-1 0 0,0-1 1 0 0,0 0 0 0 0,0 0-1 0 0,0 0 1 0 0,0 1 0 0 0,0-1-1 0 0,0 0 1 0 0,0 0 0 0 0,0 1 0 0 0,0-1-1 0 0,0 0 1 0 0,0 1 0 0 0,0-1-1 0 0,0 0 1 0 0,0 0 0 0 0,0 1-1 0 0,0-1 1 0 0,0 0 0 0 0,0 0-1 0 0,0 1 1 0 0,0-1 0 0 0,0 0-1 0 0,0 3 3 0 0,0 1 0 0 0,1-1 0 0 0,-1 0 0 0 0,-1 0-1 0 0,1 1 1 0 0,0-1 0 0 0,-1 0 0 0 0,1 0-1 0 0,-1 0 1 0 0,0 0 0 0 0,0 0 0 0 0,0 0-1 0 0,-1 0 1 0 0,1 0 0 0 0,-1 0 0 0 0,1 0 0 0 0,-1-1-1 0 0,0 1 1 0 0,0-1 0 0 0,0 1 0 0 0,-1-1-1 0 0,1 0 1 0 0,0 0 0 0 0,-1 0 0 0 0,0 0-1 0 0,-3 2 1 0 0,-87 54 7 0 0,71-46-62 0 0,0 1 0 0 0,1 1 0 0 0,1 0 1 0 0,-26 24-1 0 0,44-35-83 0 0</inkml:trace>
  <inkml:trace contextRef="#ctx0" brushRef="#br0" timeOffset="532.03">389 221 3223 0 0,'1'-12'12262'0'0,"4"19"-10546"0"0,0 13-3166 0 0,-6-1 3288 0 0,-12 40-723 0 0,7-39-793 0 0,2 0 0 0 0,0 0-1 0 0,-1 38 1 0 0,9-15 54 0 0,7-44-428 0 0,37-4-24 0 0,-46 5 76 0 0,-1 0-1 0 0,1 0 0 0 0,0-1 0 0 0,0 1 1 0 0,-1-1-1 0 0,1 0 0 0 0,-1 0 1 0 0,1 1-1 0 0,0-1 0 0 0,-1 0 1 0 0,1 0-1 0 0,-1 0 0 0 0,0 0 1 0 0,1-1-1 0 0,-1 1 0 0 0,0 0 0 0 0,0-1 1 0 0,0 1-1 0 0,0-1 0 0 0,0 1 1 0 0,1-3-1 0 0,17-22 16 0 0,-5 5-24 0 0,-13 20 52 0 0,-1 0 0 0 0,1 0 0 0 0,-1 0 0 0 0,1 0 0 0 0,0 1 0 0 0,-1-1 0 0 0,1 0 0 0 0,0 0 0 0 0,-1 1 0 0 0,1-1 0 0 0,0 1 0 0 0,0-1 0 0 0,0 0-1 0 0,-1 1 1 0 0,1 0 0 0 0,0-1 0 0 0,0 1 0 0 0,0-1 0 0 0,0 1 0 0 0,0 0 0 0 0,0 0 0 0 0,0-1 0 0 0,0 1 0 0 0,0 0 0 0 0,0 0 0 0 0,0 0 0 0 0,0 0-1 0 0,0 0 1 0 0,0 0 0 0 0,0 1 0 0 0,0-1 0 0 0,1 1 0 0 0,34 28 63 0 0,-24-14-40 0 0,7 37 0 0 0,-5-15-45 0 0,-11-28 584 0 0,-1-9-590 0 0,0 0 0 0 0,1 0 0 0 0,-1-1 0 0 0,0 1 0 0 0,0-1 0 0 0,0 0 0 0 0,0 1 0 0 0,0-1 0 0 0,0 0 0 0 0,0 0 0 0 0,0 0 0 0 0,0-1 0 0 0,0 1 0 0 0,0 0 0 0 0,-1-1 0 0 0,1 1 0 0 0,-1-1 0 0 0,1 0 0 0 0,-1 1 0 0 0,1-1 0 0 0,-1 0 0 0 0,0 0 0 0 0,0 0 0 0 0,0 0 0 0 0,0 0 0 0 0,0 0 0 0 0,-1 0 0 0 0,2-3 0 0 0,2-9 93 0 0,-1-1 0 0 0,0 1 0 0 0,1-22 1 0 0,1-1 90 0 0,3-5-34 0 0,-5 20-156 0 0,1 0 1 0 0,2 0-1 0 0,11-30 0 0 0,-16 49-117 0 0</inkml:trace>
  <inkml:trace contextRef="#ctx0" brushRef="#br0" timeOffset="1175.17">947 373 3279 0 0,'-1'-6'5899'0'0,"5"14"-5130"0"0,13 24-29 0 0,-12-24 550 0 0,-13 79 1380 0 0,6-80-1990 0 0,0-2-361 0 0,-5 15-6 0 0,5-15 1650 0 0,31-48-2319 0 0,17-12-735 0 0,-42 50 972 0 0,14-9-360 0 0,-15 12 36 0 0,1 11 328 0 0,9 26 3 0 0,-9-26 216 0 0,-5-7-85 0 0,0-1-1 0 0,0 1 0 0 0,0-1 1 0 0,0 1-1 0 0,1 0 0 0 0,-1-1 1 0 0,1 1-1 0 0,-1 0 1 0 0,1 0-1 0 0,0 0 0 0 0,-1-1 1 0 0,1 5-1 0 0,0-3 33 0 0,-2 3 2411 0 0,12-8-2375 0 0,28-6-6 0 0,-28 7 10 0 0,-3-2 45 0 0,20-6 21 0 0,-20 7 1566 0 0,2 8-1426 0 0,27 19-29 0 0,-27-19 400 0 0,-10-5-660 0 0,1 0-1 0 0,0 0 1 0 0,0 0 0 0 0,0 0-1 0 0,0 0 1 0 0,0 0 0 0 0,0 0-1 0 0,0-1 1 0 0,0 1 0 0 0,0 0-1 0 0,0 0 1 0 0,1 0-1 0 0,-1 0 1 0 0,0 0 0 0 0,0 0-1 0 0,1 0 1 0 0,-1 0 0 0 0,1-1-1 0 0,-1 1 1 0 0,1 0 0 0 0,-1 0-1 0 0,2 0 1 0 0,3 11 13 0 0,-7 39 119 0 0,2-49-155 0 0,0-1 0 0 0,0 1 0 0 0,-1-1 0 0 0,1 1 0 0 0,0-1 0 0 0,0 1 0 0 0,-1-1 0 0 0,1 1 0 0 0,-1-1 0 0 0,1 0 0 0 0,-1 1 0 0 0,0-1 0 0 0,1 0 0 0 0,-1 1 0 0 0,0-1 0 0 0,-1 1 0 0 0,-1 2-63 0 0,1 0-202 0 0</inkml:trace>
  <inkml:trace contextRef="#ctx0" brushRef="#br0" timeOffset="1575.96">1519 464 5983 0 0,'0'0'464'0'0,"-1"-2"-305"0"0,-4-4 1880 0 0,-7 0 989 0 0,11 5-2799 0 0,0 0 0 0 0,1 1 1 0 0,-1-1-1 0 0,0 0 0 0 0,0 1 0 0 0,0-1 0 0 0,0 1 0 0 0,0-1 0 0 0,0 1 1 0 0,0-1-1 0 0,0 1 0 0 0,0 0 0 0 0,0 0 0 0 0,0-1 0 0 0,-1 1 0 0 0,1 0 1 0 0,0 0-1 0 0,0 0 0 0 0,0 0 0 0 0,0 0 0 0 0,0 0 0 0 0,0 0 0 0 0,-2 1 1 0 0,1 0-85 0 0,0 0 1 0 0,-1 0 0 0 0,1 1 0 0 0,0-1 0 0 0,0 0 0 0 0,0 1 0 0 0,0-1 0 0 0,1 1 0 0 0,-1 0 0 0 0,0 0-1 0 0,1-1 1 0 0,-1 1 0 0 0,-2 4 275 0 0,2 0-202 0 0,-8 15-26 0 0,8-16 170 0 0,0 1-214 0 0,-6 19-12 0 0,6-19 391 0 0,5 2-461 0 0,5 25-96 0 0,-8-33 24 0 0,0 0 1 0 0,0 1 0 0 0,0-1 0 0 0,0 0 0 0 0,0 1 0 0 0,0-1 0 0 0,0 0-1 0 0,0 0 1 0 0,0 1 0 0 0,0-1 0 0 0,0 0 0 0 0,1 1 0 0 0,-1-1 0 0 0,0 0 0 0 0,0 0-1 0 0,0 1 1 0 0,0-1 0 0 0,0 0 0 0 0,1 0 0 0 0,-1 1 0 0 0,0-1 0 0 0,0 0 0 0 0,0 0-1 0 0,1 0 1 0 0,-1 1 0 0 0,0-1 0 0 0,0 0 0 0 0,1 0 0 0 0,-1 0 0 0 0,0 0 0 0 0,0 0-1 0 0,1 0 1 0 0,-1 1 0 0 0,0-1 0 0 0,1 0 0 0 0,-1 0 0 0 0,0 0 0 0 0,0 0-1 0 0,1 0 1 0 0,-1 0 0 0 0,0 0 0 0 0,1 0 0 0 0,-1 0 0 0 0,0 0 0 0 0,0 0 0 0 0,1 0-1 0 0,-1-1 1 0 0,0 1 0 0 0,1 0 0 0 0,-1 0 0 0 0,0 0 0 0 0,9-1-161 0 0,-1-1 1 0 0,0 0 0 0 0,-1 0-1 0 0,1-1 1 0 0,0 0 0 0 0,-1 0-1 0 0,1-1 1 0 0,-1 0 0 0 0,0 0-1 0 0,0-1 1 0 0,-1 1 0 0 0,1-1-1 0 0,-1-1 1 0 0,7-8 0 0 0,-8 8 81 0 0,0 0 0 0 0,-1 0 0 0 0,0-1 0 0 0,0 1 0 0 0,5-15 1 0 0,-8 19 889 0 0,-2 6-102 0 0,-2 13-236 0 0,2-10-159 0 0,0 0-174 0 0,-4 32-75 0 0,2-12 29 0 0,4-10-617 0 0,4 7 260 0 0,-2-13-1296 0 0,-2 1-3352 0 0</inkml:trace>
  <inkml:trace contextRef="#ctx0" brushRef="#br0" timeOffset="1918.03">1760 489 2759 0 0,'0'0'126'0'0,"2"-8"6127"0"0,-6 26-4228 0 0,0 0 1 0 0,-13 34-1 0 0,14-44-2301 0 0,1-2 132 0 0</inkml:trace>
  <inkml:trace contextRef="#ctx0" brushRef="#br0" timeOffset="1919.03">1775 359 3855 0 0,'0'0'168'0'0,"-4"-5"40"0"0</inkml:trace>
  <inkml:trace contextRef="#ctx0" brushRef="#br0" timeOffset="2262.14">1873 392 2327 0 0,'0'0'7584'0'0,"5"10"-6298"0"0,15 29-20 0 0,-15-29-79 0 0,-5-2-326 0 0,-5 61 1175 0 0,4-63-1586 0 0,0 1-88 0 0,0 1-182 0 0,-2 5-58 0 0,2 1 2924 0 0,8-18-2963 0 0,2 1-59 0 0,-6 2-16 0 0,0-1 0 0 0,0 0 1 0 0,0 1-1 0 0,0-1 1 0 0,0 0-1 0 0,0 0 1 0 0,0-1-1 0 0,-1 1 0 0 0,1-1 1 0 0,-1 1-1 0 0,0-1 1 0 0,4-4-1 0 0,16-16 4 0 0,5-1-12 0 0,-1 7 0 0 0,0 2 40 0 0,-20 11 1647 0 0,4 9-1553 0 0,39 17 292 0 0,-46-13-358 0 0,7 26-71 0 0,-8-26-77 0 0,2-1-453 0 0,11 25 282 0 0,-12-25-5 0 0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3:46:15.79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0 221 9215 0 0,'0'0'9524'0'0,"9"7"-8556"0"0,23 19-37 0 0,-24-20 308 0 0,0 0-1002 0 0,24 14-40 0 0,-24-14 86 0 0,2-2-214 0 0,45 21 35 0 0,-22-13-212 0 0,-25-10-237 0 0,-6-1-141 0 0,0 0 420 0 0,1 0 1 0 0,-1 0-1 0 0,1-1 0 0 0,-1 1 1 0 0,0-1-1 0 0,1 0 0 0 0,-1 1 1 0 0,1-1-1 0 0,-1-1 0 0 0,5 1 0 0 0,0-1-162 0 0,1 2-1008 0 0</inkml:trace>
  <inkml:trace contextRef="#ctx0" brushRef="#br0" timeOffset="341.86">186 123 4143 0 0,'0'0'1491'0'0,"-4"7"-295"0"0,-38 74 2813 0 0,25-48-1942 0 0,4-3-1109 0 0,3-4 544 0 0,-17 44 583 0 0,21-58-1776 0 0,-11 38 1157 0 0,5 3-374 0 0,7-16-959 0 0,4-28-610 0 0</inkml:trace>
  <inkml:trace contextRef="#ctx0" brushRef="#br0" timeOffset="1233.84">459 1 5983 0 0,'0'0'5674'0'0,"-5"7"-4534"0"0,-150 263 5541 0 0,139-239-6408 0 0,12-23-9 0 0,0 0-34 0 0,-11 23-20 0 0,11-23 549 0 0,5-14-744 0 0,-1 1 1 0 0,1 0-1 0 0,0-1 0 0 0,0 1 1 0 0,0 0-1 0 0,1 0 0 0 0,0 0 1 0 0,0 0-1 0 0,0 0 0 0 0,6-8 1 0 0,-4 5 12 0 0,1-3-11 0 0,0 1 11 0 0,0-1 1 0 0,1 1-1 0 0,0 0 1 0 0,1 1-1 0 0,0-1 1 0 0,1 1-1 0 0,0 1 1 0 0,16-14-1 0 0,-7 5 53 0 0,0 4-12 0 0,-2 4 11 0 0,-7 4 3 0 0,-7 4-72 0 0,1 0-1 0 0,-1 0 0 0 0,1 0 1 0 0,0 1-1 0 0,-1-1 0 0 0,1 0 1 0 0,-1 1-1 0 0,1 0 0 0 0,0-1 0 0 0,0 1 1 0 0,-1 0-1 0 0,1 0 0 0 0,0 0 1 0 0,-1 0-1 0 0,1 0 0 0 0,2 0 1 0 0,26 0 56 0 0,-23 0 3 0 0,-1 8-16 0 0,-3-6-52 0 0,-1 1-1 0 0,0 0 0 0 0,0 0 0 0 0,0 0 0 0 0,-1 0 0 0 0,1 0 0 0 0,-1 0 0 0 0,0 0 0 0 0,2 5 0 0 0,-3-6-2 0 0,0 0-1 0 0,0 0 1 0 0,-1 0 0 0 0,1 0-1 0 0,0-1 1 0 0,-1 1-1 0 0,0 0 1 0 0,1-1-1 0 0,-1 1 1 0 0,0 0 0 0 0,0-1-1 0 0,0 1 1 0 0,0-1-1 0 0,0 1 1 0 0,-3 2-1 0 0,4-4 2 0 0,-3 3-46 0 0,0 0 0 0 0,-1 0 0 0 0,1-1 0 0 0,-1 1-1 0 0,0-1 1 0 0,0 0 0 0 0,0 0 0 0 0,0 0-1 0 0,0 0 1 0 0,-1-1 0 0 0,1 1 0 0 0,0-1-1 0 0,-1 0 1 0 0,-6 0 0 0 0,2 0-344 0 0,1-1-1 0 0,-1 1 1 0 0,0-2-1 0 0,1 1 1 0 0,-14-3 0 0 0,21 2 196 0 0,0 1 1 0 0,0 0 0 0 0,0-1-1 0 0,-1 1 1 0 0,1-1 0 0 0,0 0-1 0 0,0 1 1 0 0,0-1 0 0 0,0 0-1 0 0,0 0 1 0 0,0 0 0 0 0,0 0 0 0 0,0 0-1 0 0,1 0 1 0 0,-1 0 0 0 0,0 0-1 0 0,0 0 1 0 0,1 0 0 0 0,-1 0-1 0 0,0-3 1 0 0,0 3 2 0 0,0-1-1244 0 0</inkml:trace>
  <inkml:trace contextRef="#ctx0" brushRef="#br0" timeOffset="1597.89">713 90 3679 0 0,'0'0'5136'0'0,"-3"7"-3521"0"0,-7 22 134 0 0,8-21 31 0 0,-3-3-84 0 0,-44 53 2454 0 0,-63 77-1819 0 0,91-111-2432 0 0,17-19-83 0 0,-1 2-28 0 0,-15 21-176 0 0,15-21-724 0 0</inkml:trace>
  <inkml:trace contextRef="#ctx0" brushRef="#br0" timeOffset="1940.87">876 165 5527 0 0,'0'0'5899'0'0,"-1"10"-4044"0"0,-3 31-261 0 0,4-39-1469 0 0,0 0 1 0 0,0 0-1 0 0,0 0 0 0 0,0 0 0 0 0,-1 0 0 0 0,1 0 0 0 0,-1 0 1 0 0,1 0-1 0 0,-1 0 0 0 0,0 0 0 0 0,0 0 0 0 0,0-1 0 0 0,0 1 0 0 0,0 0 1 0 0,0-1-1 0 0,0 1 0 0 0,-1 0 0 0 0,1-1 0 0 0,-3 2 0 0 0,0 2 319 0 0,-30 50 2385 0 0,-6 6-1438 0 0,36-55-1237 0 0,-2 1-23 0 0,-16 22-11 0 0,-11 7-21 0 0,27-30-109 0 0,2-2-627 0 0,-18 16 233 0 0</inkml:trace>
  <inkml:trace contextRef="#ctx0" brushRef="#br0" timeOffset="1941.87">991 132 9671 0 0,'0'0'4338'0'0,"6"-1"-3158"0"0,19-3-10 0 0,-19 3 2889 0 0,2 2-3592 0 0,1 2-367 0 0,22 2-698 0 0</inkml:trace>
  <inkml:trace contextRef="#ctx0" brushRef="#br0" timeOffset="2270.22">924 195 3223 0 0,'-4'1'143'0'0,"-18"9"6509"0"0,19-4-5000 0 0,0-1-827 0 0,-8 10-697 0 0,8-1 7127 0 0,11-6-6836 0 0,24 22-135 0 0,-24-22-27 0 0,2-6-49 0 0,66 10-496 0 0,-66-13 131 0 0,-2 2-391 0 0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3:46:19.66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246 0 14279 0 0,'0'0'1103'0'0,"-2"1"-720"0"0,-9 1-229 0 0,8-1 420 0 0,-4 2-212 0 0,1 1 0 0 0,0 0 0 0 0,0 1 0 0 0,0-1 0 0 0,0 1 1 0 0,1 0-1 0 0,-6 7 0 0 0,5-5-259 0 0,-8 7 167 0 0,0 0 0 0 0,2 1 0 0 0,0 1 0 0 0,0 0 0 0 0,2 1 0 0 0,0 0 0 0 0,1 0 0 0 0,0 1 0 0 0,-6 20 0 0 0,2 3-65 0 0,2 1-1 0 0,-11 78 1 0 0,17-88-86 0 0,4-27-110 0 0,1 1 1 0 0,-1 0 0 0 0,1 0-1 0 0,0-1 1 0 0,0 1 0 0 0,2 8-1 0 0,-1 1 26 0 0,-1-3-25 0 0,0-7-1 0 0,0 0 0 0 0,0 0 0 0 0,0 0 0 0 0,1 0 0 0 0,0 0 0 0 0,0 0 0 0 0,0 0 0 0 0,3 6 0 0 0,-3-2-5 0 0,-1-6-13 0 0,0 0-1 0 0,1 0 1 0 0,-1 0 0 0 0,1 0-1 0 0,0 0 1 0 0,0 0-1 0 0,0 0 1 0 0,0 0-1 0 0,1-1 1 0 0,-1 1-1 0 0,1 0 1 0 0,-1-1 0 0 0,3 4-1 0 0,3 1-39 0 0,-5-5-18 0 0,0 1 0 0 0,1-1 0 0 0,-1 1 0 0 0,0-1 0 0 0,-1 1 0 0 0,1 0 0 0 0,0 0 0 0 0,-1 0 0 0 0,0 0-1 0 0,2 6 1 0 0,8-5-1242 0 0,31 11-3833 0 0,-32-11-1644 0 0</inkml:trace>
  <inkml:trace contextRef="#ctx0" brushRef="#br0" timeOffset="434.51">373 224 3679 0 0,'0'0'1456'0'0,"-20"6"3654"0"0,14 0-4082 0 0,1-1 0 0 0,-1 2 0 0 0,2-1 0 0 0,-8 12 0 0 0,9-13-168 0 0,1 4-27 0 0,-5 23-69 0 0,5-24-259 0 0,1 1-110 0 0,-1 26-19 0 0,1-26-40 0 0,1-1-141 0 0,2 30 323 0 0,4-31-454 0 0,17 25-29 0 0,-17-24-114 0 0,-1-8 9 0 0,1-1 1 0 0,-1 1-1 0 0,0-1 0 0 0,0 0 1 0 0,0 0-1 0 0,0 0 0 0 0,0-1 1 0 0,0 0-1 0 0,-1 0 0 0 0,1 0 0 0 0,0 0 1 0 0,-1-1-1 0 0,0 0 0 0 0,6-4 1 0 0,4-6-652 0 0,1-1 1 0 0,22-31-1 0 0,2-3-598 0 0,-39 48 1375 0 0,1 0-1 0 0,-1-1 1 0 0,0 1 0 0 0,0 0 0 0 0,0 0 0 0 0,1-1 0 0 0,-1 1 0 0 0,0 0 0 0 0,0 0 0 0 0,1-1 0 0 0,-1 1 0 0 0,0 0 0 0 0,0 0-1 0 0,1 0 1 0 0,-1-1 0 0 0,0 1 0 0 0,1 0 0 0 0,-1 0 0 0 0,0 0 0 0 0,1 0 0 0 0,-1 0 0 0 0,0 0 0 0 0,1 0 0 0 0,-1 0 0 0 0,0 0 0 0 0,1 0-1 0 0,-1 0 1 0 0,0 0 0 0 0,1 0 0 0 0,-1 0 0 0 0,0 0 0 0 0,1 0 0 0 0,-1 0 0 0 0,0 0 0 0 0,1 0 0 0 0,-1 0 0 0 0,0 0 0 0 0,1 1-1 0 0,-1-1 1 0 0,0 0 0 0 0,1 0 0 0 0,-1 0 0 0 0,0 1 0 0 0,0-1 0 0 0,1 0 0 0 0,-1 0 0 0 0,0 1 0 0 0,0-1 0 0 0,0 0 0 0 0,1 1 0 0 0,-1-1-1 0 0,0 0 1 0 0,0 1 0 0 0,0-1 0 0 0,0 0 0 0 0,0 1 0 0 0,1-1 0 0 0,-1 0 0 0 0,0 1 0 0 0,0-1 0 0 0,0 0 0 0 0,0 1 0 0 0,0-1-1 0 0,0 0 1 0 0,0 1 0 0 0,0-1 0 0 0,-1 0 0 0 0,1 1 0 0 0,0 0 0 0 0,2 29-313 0 0,-2-27 602 0 0,0 6-168 0 0,0 1-1 0 0,-1-1 0 0 0,0 1 1 0 0,0-1-1 0 0,-1 0 0 0 0,0 0 1 0 0,-6 13-1 0 0,5-11-83 0 0,-14 56 378 0 0,-3 4-427 0 0,18-65-152 0 0,2 2-251 0 0,-2 26-386 0 0,2-26-226 0 0</inkml:trace>
  <inkml:trace contextRef="#ctx0" brushRef="#br0" timeOffset="775.05">736 401 6447 0 0,'0'0'4868'0'0,"0"11"-2542"0"0,0 127 5152 0 0,0-130-6895 0 0,3 1-235 0 0,0 1-243 0 0,-1-7-34 0 0,-1 1 0 0 0,1-1 0 0 0,-1 1 0 0 0,0 0 0 0 0,-1-1 0 0 0,1 1 0 0 0,0 0 0 0 0,-1 6 0 0 0,6-3 61 0 0,19 22-11 0 0,-19-22 67 0 0,4-6-119 0 0,35-3-70 0 0,-42 1-18 0 0,1 1 0 0 0,-1-1 0 0 0,0 0 0 0 0,1-1 0 0 0,-1 1 0 0 0,0-1 0 0 0,0 1 0 0 0,0-1 0 0 0,0 0 0 0 0,-1 0 0 0 0,1 0 0 0 0,0 0 0 0 0,-1-1 0 0 0,0 1 0 0 0,1-1 0 0 0,-1 1 0 0 0,0-1 0 0 0,0 0 0 0 0,0 0 0 0 0,-1 0 0 0 0,1 0 0 0 0,-1 0 0 0 0,0 0 0 0 0,0 0 0 0 0,0-1 0 0 0,0 1 0 0 0,0 0 0 0 0,0-1 0 0 0,-1 1 0 0 0,0-1 0 0 0,0 1 0 0 0,0 0 0 0 0,0-1 0 0 0,0 1 0 0 0,-2-7 0 0 0,-1-4-51 0 0,0 0 1 0 0,-1 0-1 0 0,0 1 1 0 0,-1 0-1 0 0,0-1 1 0 0,-1 2 0 0 0,-10-16-1 0 0,5 12-70 0 0,-1 0 0 0 0,-1 0-1 0 0,-16-15 1 0 0,-1 0-2840 0 0</inkml:trace>
  <inkml:trace contextRef="#ctx0" brushRef="#br0" timeOffset="1101.57">1061 370 13823 0 0,'0'0'1247'0'0,"0"8"-864"0"0,3 26 462 0 0,-3-26 246 0 0,1 1 49 0 0,7 86 1280 0 0,-7-85-1843 0 0,0 1-75 0 0,6 81-326 0 0,-6-84-521 0 0</inkml:trace>
  <inkml:trace contextRef="#ctx0" brushRef="#br0" timeOffset="1102.57">1333 335 11055 0 0,'0'0'506'0'0,"-2"0"-10"0"0,-8-2-131 0 0,8 1 620 0 0,-27 19 2955 0 0,15-4-3205 0 0,1 0 0 0 0,0 1 1 0 0,1 1-1 0 0,1 0 0 0 0,-11 21 0 0 0,19-32-553 0 0,-1 1-79 0 0,-11 20-30 0 0,11-19 522 0 0,5-4-583 0 0,-1-1-1 0 0,0 1 0 0 0,1 0 1 0 0,0 0-1 0 0,-1-1 0 0 0,1 1 1 0 0,0-1-1 0 0,1 1 1 0 0,-1-1-1 0 0,0 1 0 0 0,4 3 1 0 0,-2 1 11 0 0,1 1 49 0 0,5-5-12 0 0,30 7-69 0 0,-30-7-94 0 0,2-2-5 0 0,32 3-35 0 0,-32-3-162 0 0,-1-1-6443 0 0,36 3 40 0 0</inkml:trace>
  <inkml:trace contextRef="#ctx0" brushRef="#br0" timeOffset="1461.3">1719 141 14743 0 0,'0'0'5360'0'0,"7"-1"-4120"0"0,29-7 172 0 0,-25 15-841 0 0,33 21-45 0 0,-24-11-147 0 0,-9-6-273 0 0,-6-6-34 0 0,1 1-1 0 0,-1 0 1 0 0,0 0 0 0 0,-1 0 0 0 0,1 1-1 0 0,3 8 1 0 0,2-3 22 0 0,-5-6-50 0 0,-1 0 1 0 0,0-1 0 0 0,-1 2-1 0 0,1-1 1 0 0,-1 0 0 0 0,0 1-1 0 0,3 11 1 0 0,2-4 0 0 0,-5-8-22 0 0,0 0 0 0 0,0 0 0 0 0,0 1 1 0 0,-1-1-1 0 0,0 1 0 0 0,0-1 0 0 0,-1 1 0 0 0,1 8 0 0 0,8 48 92 0 0,-10 7-23 0 0,-2-61-79 0 0,1 0 1 0 0,-1 0 0 0 0,-1-1-1 0 0,-5 14 1 0 0,-19 24 10 0 0,19-35-16 0 0,6-8-10 0 0,0 0-1 0 0,0 0 1 0 0,0 0 0 0 0,-1 0 0 0 0,1-1 0 0 0,-1 1 0 0 0,1-1-1 0 0,-1 0 1 0 0,0 1 0 0 0,-6 2 0 0 0,-1 2-125 0 0,0 0-1 0 0,-1-1 1 0 0,0 0 0 0 0,0-1 0 0 0,-1 0-1 0 0,1 0 1 0 0,-1-1 0 0 0,0-1 0 0 0,0 0-1 0 0,0-1 1 0 0,-1 0 0 0 0,1-1 0 0 0,0 0-1 0 0,-1-1 1 0 0,-14-2 0 0 0,26 2-8 0 0,0 0 0 0 0,0 0 0 0 0,0 0 0 0 0,0 0 1 0 0,-1 0-1 0 0,1 0 0 0 0,0-1 0 0 0,0 1 0 0 0,0 0 0 0 0,0-1 0 0 0,0 1 1 0 0,0-1-1 0 0,0 1 0 0 0,0-1 0 0 0,0 0 0 0 0,0 0 0 0 0,0 1 0 0 0,0-1 1 0 0,0 0-1 0 0,0-1 0 0 0,-8-7-7448 0 0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34:44.601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318 0 1951 0 0,'-32'15'85'0'0,"-48"25"3"0"0,74-37-88 0 0,1 1 1 0 0,-1 0-1 0 0,1 0 0 0 0,-1 0 1 0 0,1 1-1 0 0,0 0 0 0 0,1 0 1 0 0,-1 0-1 0 0,1 0 0 0 0,-4 8 0 0 0,-3 13 0 0 0,1 0 0 0 0,1 0 0 0 0,-7 39 0 0 0,-6 19 0 0 0,22-84 0 0 0,0 0 0 0 0,-1 0 0 0 0,1 0 0 0 0,0 0 0 0 0,0 1 0 0 0,0-1 0 0 0,0 0 0 0 0,0 0 0 0 0,0 0 0 0 0,0 0 0 0 0,0 0 0 0 0,0 0 0 0 0,0 0 0 0 0,0 0 0 0 0,0 1 0 0 0,0-1 0 0 0,0 0 0 0 0,0 0 0 0 0,0 0 0 0 0,0 0 0 0 0,0 0 0 0 0,0 0 0 0 0,0 0 0 0 0,0 1 0 0 0,0-1 0 0 0,0 0 0 0 0,0 0 0 0 0,0 0 0 0 0,0 0 0 0 0,0 0 0 0 0,0 0 0 0 0,1 0 0 0 0,-1 0 0 0 0,0 0 0 0 0,0 1 0 0 0,0-1 0 0 0,0 0 0 0 0,0 0 0 0 0,0 0 0 0 0,0 0 0 0 0,0 0 0 0 0,0 0 0 0 0,0 0 0 0 0,1 0 0 0 0,-1 0 0 0 0,0 0 0 0 0,0 0 0 0 0,0 0 0 0 0,0 0 0 0 0,0 0 0 0 0,0 0 0 0 0,0 0 0 0 0,1 0 0 0 0,-1 0 0 0 0,0 0 0 0 0,0 0 0 0 0,0 0 0 0 0,0 0 0 0 0,0 0 0 0 0,0 0 0 0 0,0 0 0 0 0,1 0 0 0 0,10-6 0 0 0,11-16 0 0 0,-21 19 0 0 0,0-1 0 0 0,-1 0 0 0 0,1 0 0 0 0,-1 0 0 0 0,1 0 0 0 0,-1 0 0 0 0,0 0 0 0 0,-1 1 0 0 0,1-1 0 0 0,-1 0 0 0 0,0 0 0 0 0,1 0 0 0 0,-4-7 0 0 0,-25-55 0 0 0,10 26 0 0 0,16 33 6 0 0,0 0 0 0 0,0 0 0 0 0,0 0 0 0 0,-1 1 0 0 0,0 0-1 0 0,0 0 1 0 0,-1 0 0 0 0,1 0 0 0 0,-1 0 0 0 0,-10-7-1 0 0,4 6-5 0 0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16:29:17.4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184 0 4607 0 0,'-13'5'408'0'0,"-2"-2"-328"0"0,4 0-80 0 0,5 0 0 0 0,1 0 80 0 0,-4 2 0 0 0,-14 4 0 0 0,-10 7 8 0 0,-2 4-88 0 0,1-1 0 0 0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16:29:18.58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28 163 5527 0 0,'39'-47'11295'0'0,"-30"56"-10383"0"0,-1-3-702 0 0,-5-4-158 0 0,0 0 0 0 0,0 0 0 0 0,0 0 0 0 0,-1 1 0 0 0,1-1 0 0 0,-1 0 0 0 0,0 1 0 0 0,0 0 0 0 0,0-1 0 0 0,0 1 0 0 0,0 0 0 0 0,0 0 0 0 0,-1 0 0 0 0,1 0 0 0 0,-1 1 0 0 0,0-1 0 0 0,0 0 0 0 0,0 0 0 0 0,0 1 0 0 0,-1-1 0 0 0,0 1 1 0 0,1 5-1 0 0,-11 63 639 0 0,-3-1 1 0 0,-26 82 0 0 0,-7 31 147 0 0,45-183-836 0 0,-2-8 6 0 0,-3-25 19 0 0,0-41 36 0 0,10 29 31 0 0,1 0-1 0 0,2 0 1 0 0,22-73 0 0 0,-23 97-61 0 0,1 0 1 0 0,1 1 0 0 0,1 0-1 0 0,0 1 1 0 0,2 0 0 0 0,0 0-1 0 0,0 1 1 0 0,2 0 0 0 0,0 1-1 0 0,18-16 1 0 0,6 2 69 0 0,-25 26-80 0 0,-3 1 3 0 0,8-2 31 0 0,37 1-47 0 0,-48 4-11 0 0,1 1 0 0 0,0 0 0 0 0,0 0 0 0 0,-1 1 0 0 0,1 0 0 0 0,-1 0 0 0 0,9 5 0 0 0,-14-7 0 0 0,0 1 0 0 0,0-1 0 0 0,-1 1 0 0 0,1 0 0 0 0,0-1 0 0 0,0 1 0 0 0,0 0 0 0 0,-1 0 0 0 0,1-1 0 0 0,0 1 0 0 0,-1 0 0 0 0,1 0 0 0 0,-1 0 0 0 0,1 0 0 0 0,-1 0 0 0 0,1 0 0 0 0,-1 0 0 0 0,0 0 0 0 0,1 0 0 0 0,-1 0 0 0 0,0 0 0 0 0,0 0 0 0 0,0 0 0 0 0,0 0 0 0 0,0 2 0 0 0,0-1 0 0 0,-1 1 0 0 0,0-1 0 0 0,1 1 0 0 0,-1 0 0 0 0,0-1 0 0 0,0 1 0 0 0,-1-1 0 0 0,1 0 0 0 0,-3 5 0 0 0,-42 40 0 0 0,44-45 0 0 0,-129 103-52 0 0,113-93 22 0 0,-2 0 0 0 0,1-2 0 0 0,-1 0 0 0 0,-1-1 0 0 0,-30 10 0 0 0,48-19-475 0 0,5-1 8 0 0</inkml:trace>
  <inkml:trace contextRef="#ctx0" brushRef="#br0" timeOffset="543.15">499 149 3679 0 0,'4'-11'10'0'0,"-4"10"230"0"0,0-1 1 0 0,0 1-1 0 0,1 0 0 0 0,-1 0 0 0 0,0-1 1 0 0,1 1-1 0 0,-1 0 0 0 0,1 0 1 0 0,-1 0-1 0 0,1 0 0 0 0,0 0 1 0 0,-1 0-1 0 0,1 0 0 0 0,0 0 0 0 0,0 0 1 0 0,0 0-1 0 0,0 0 0 0 0,0 0 1 0 0,0 0-1 0 0,0 1 0 0 0,0-1 1 0 0,0 0-1 0 0,0 1 0 0 0,0-1 0 0 0,0 1 1 0 0,1-1-1 0 0,3 0 4681 0 0,-6 28-3550 0 0,-1 0 0 0 0,-1-1 0 0 0,-11 41 0 0 0,10-46-1056 0 0,1-1 0 0 0,1 1 0 0 0,0 34 0 0 0,3-32-272 0 0,6 7-47 0 0,-6-23-71 0 0,11-8-20 0 0,40-4-1 0 0,-48 3 77 0 0,0 1 0 0 0,0-1 0 0 0,0 0 0 0 0,0-1 0 0 0,0 1-1 0 0,-1-1 1 0 0,1 1 0 0 0,-1-1 0 0 0,0 0 0 0 0,1 0 0 0 0,-1-1 0 0 0,-1 1 0 0 0,1-1-1 0 0,-1 1 1 0 0,5-8 0 0 0,3-5-67 0 0,14-17-64 0 0,-13 17 11 0 0,1 0 0 0 0,0 1 0 0 0,16-15 0 0 0,-17 37 188 0 0,28 25 32 0 0,-39-32-77 0 0,1 1-1 0 0,0-1 0 0 0,-1 0 1 0 0,1 1-1 0 0,-1-1 0 0 0,1 1 1 0 0,0-1-1 0 0,-1 0 0 0 0,1 1 1 0 0,-1 0-1 0 0,1-1 0 0 0,-1 1 1 0 0,0-1-1 0 0,1 1 0 0 0,-1 0 1 0 0,0-1-1 0 0,1 1 0 0 0,-1 0 1 0 0,0-1-1 0 0,0 1 0 0 0,1 0 1 0 0,-1-1-1 0 0,0 2 0 0 0,10 73 293 0 0,-4-42-224 0 0,5 5 0 0 0,-9-30 648 0 0,8-10-551 0 0,33-8 14 0 0,-40 7-152 0 0,-1 1 0 0 0,1-1 1 0 0,-1 1-1 0 0,0-1 0 0 0,0 0 0 0 0,0 1 0 0 0,0-1 0 0 0,-1 0 0 0 0,1-1 1 0 0,-1 1-1 0 0,0 0 0 0 0,0 0 0 0 0,0 0 0 0 0,0-1 0 0 0,-1 1 1 0 0,1 0-1 0 0,-1-1 0 0 0,0-6 0 0 0,2-3 81 0 0,9-46 203 0 0,-3 13-276 0 0,1 1 1 0 0,2 0-1 0 0,28-68 0 0 0,-30 98-241 0 0</inkml:trace>
  <inkml:trace contextRef="#ctx0" brushRef="#br0" timeOffset="873.22">1228 322 17047 0 0,'-9'-2'4398'0'0,"25"0"-3549"0"0,24 0-915 0 0,-26 2 337 0 0,54 8 29 0 0,-55-6-217 0 0,0 0-225 0 0,39 7-96 0 0,-39-6-1462 0 0</inkml:trace>
  <inkml:trace contextRef="#ctx0" brushRef="#br0" timeOffset="1198.22">1350 441 1839 0 0,'-15'0'17914'0'0,"69"5"-17277"0"0,-41-3-224 0 0,95-5 83 0 0,-44-2-2057 0 0,-49 3-5530 0 0</inkml:trace>
  <inkml:trace contextRef="#ctx0" brushRef="#br0" timeOffset="2976.61">2298 168 11055 0 0,'-6'-9'1021'0'0,"0"1"-1"0"0,0 0 0 0 0,-1 1 1 0 0,0 0-1 0 0,0 0 0 0 0,-1 0 1 0 0,-8-5-1 0 0,13 9-925 0 0,0 1 0 0 0,0 0 0 0 0,0 0-1 0 0,0 0 1 0 0,0 0 0 0 0,0 1 0 0 0,-1-1 0 0 0,1 1 0 0 0,-1 0 0 0 0,1 0 0 0 0,-1 0 0 0 0,1 1 0 0 0,-1-1-1 0 0,0 1 1 0 0,1 0 0 0 0,-1 0 0 0 0,1 0 0 0 0,-1 0 0 0 0,0 0 0 0 0,1 1 0 0 0,-1 0 0 0 0,-5 1 0 0 0,6 1-62 0 0,0-1 1 0 0,0 1 0 0 0,1-1 0 0 0,-1 1 0 0 0,0 0 0 0 0,1 0 0 0 0,0 0 0 0 0,0 0 0 0 0,0 0-1 0 0,0 1 1 0 0,0-1 0 0 0,1 1 0 0 0,-1-1 0 0 0,0 6 0 0 0,-14 59 70 0 0,13-52-78 0 0,-83 492 286 0 0,85-487-301 0 0,2 38 767 0 0,11-54-695 0 0,35 16-3 0 0,-35-15 0 0 0,-1-6-13 0 0,36 0-43 0 0,-35 0 2 0 0,-2-2-232 0 0,30-4-945 0 0,-31 4-4234 0 0</inkml:trace>
  <inkml:trace contextRef="#ctx0" brushRef="#br0" timeOffset="3317.32">2520 747 11055 0 0,'-10'-2'-345'0'0,"7"2"688"0"0,1-1 0 0 0,-1 1 0 0 0,1-1 0 0 0,-1 1 0 0 0,1-1 0 0 0,-1 0 0 0 0,1 0 0 0 0,-1 0 0 0 0,1 0 0 0 0,-4-2 0 0 0,6 2-183 0 0,-1 0 0 0 0,1 0 0 0 0,-1 0 0 0 0,1-1 0 0 0,0 1-1 0 0,-1 0 1 0 0,1 0 0 0 0,0 0 0 0 0,0 0 0 0 0,0 0 0 0 0,0-1 0 0 0,0 1-1 0 0,0 0 1 0 0,0 0 0 0 0,0 0 0 0 0,0-1 0 0 0,1 1 0 0 0,-1 0 0 0 0,0 0-1 0 0,1 0 1 0 0,-1 0 0 0 0,1 0 0 0 0,-1 0 0 0 0,1 0 0 0 0,0 0 0 0 0,-1 0-1 0 0,1 0 1 0 0,1-1 0 0 0,199-343-234 0 0,-200 343 188 0 0,12-19-467 0 0,-12 20 400 0 0,-1 0 1 0 0,1 1 0 0 0,-1-1-1 0 0,1 1 1 0 0,-1-1 0 0 0,1 1-1 0 0,-1-1 1 0 0,1 1-1 0 0,-1 0 1 0 0,1-1 0 0 0,0 1-1 0 0,-1-1 1 0 0,1 1-1 0 0,-1 0 1 0 0,1 0 0 0 0,0-1-1 0 0,0 1 1 0 0,-1 0-1 0 0,1 0 1 0 0,0 0 0 0 0,-1 0-1 0 0,1 0 1 0 0,0 0 0 0 0,-1 0-1 0 0,1 0 1 0 0,0 0-1 0 0,0 0 1 0 0,-1 0 0 0 0,1 0-1 0 0,0 1 1 0 0,-1-1-1 0 0,1 0 1 0 0,0 0 0 0 0,-1 1-1 0 0,1-1 1 0 0,0 0 0 0 0,0 1-1 0 0,41 33 224 0 0,-41-34-258 0 0,0 1 1 0 0,0-1-1 0 0,-1 1 1 0 0,1-1 0 0 0,0 1-1 0 0,0 0 1 0 0,0 0-1 0 0,-1-1 1 0 0,1 1-1 0 0,0 0 1 0 0,-1 0-1 0 0,1 0 1 0 0,-1 0-1 0 0,1 0 1 0 0,-1-1 0 0 0,1 1-1 0 0,-1 0 1 0 0,1 2-1 0 0,31 126 762 0 0,-17-50-497 0 0,5 12-179 0 0,-12-38-182 0 0,-9-44 19 0 0,0 0-13 0 0,-1 12-961 0 0,1-17 84 0 0,-3 5-6286 0 0</inkml:trace>
  <inkml:trace contextRef="#ctx0" brushRef="#br0" timeOffset="3648.23">2621 573 17679 0 0,'-39'-16'1772'0'0,"37"15"-1624"0"0,4-1 1024 0 0,11 2-536 0 0,67 3 419 0 0,-20 2-895 0 0,-45-4-48 0 0,-1 1-176 0 0,42 2-80 0 0,-42-3-1481 0 0</inkml:trace>
  <inkml:trace contextRef="#ctx0" brushRef="#br0" timeOffset="3649.23">3298 213 1839 0 0,'-1'-1'1306'0'0,"-24"-16"16394"0"0,32 119-16230 0 0,-7-97-1566 0 0,0 2-1465 0 0,2 27-5842 0 0</inkml:trace>
  <inkml:trace contextRef="#ctx0" brushRef="#br0" timeOffset="3990.86">3515 479 17503 0 0,'19'0'3492'0'0,"-1"2"-2523"0"0,38 3-758 0 0,19-1 214 0 0,-26-3-350 0 0,4 1-42 0 0,15-4-1550 0 0,-21-1-3656 0 0,-36 2-1710 0 0</inkml:trace>
  <inkml:trace contextRef="#ctx0" brushRef="#br0" timeOffset="4320.31">3841 312 15199 0 0,'-3'0'123'0'0,"1"0"0"0"0,-1 0 0 0 0,1 0 0 0 0,-1 1 0 0 0,1-1 1 0 0,-1 1-1 0 0,1 0 0 0 0,-1-1 0 0 0,1 1 0 0 0,0 0 0 0 0,-1 1 0 0 0,1-1 0 0 0,0 0 0 0 0,0 1 0 0 0,0-1 0 0 0,0 1 0 0 0,0 0 0 0 0,0-1 0 0 0,-2 4 0 0 0,1 1 100 0 0,0 0 0 0 0,1-1 1 0 0,-1 2-1 0 0,1-1 0 0 0,1 0 0 0 0,-3 10 0 0 0,3-11-126 0 0,-8 49 879 0 0,2-1 0 0 0,-1 103 0 0 0,8-140-1137 0 0,0-13 24 0 0,0 1 0 0 0,0-1 0 0 0,0 0-1 0 0,1 1 1 0 0,-1-1 0 0 0,1 1 0 0 0,0-1 0 0 0,0 0 0 0 0,0 0 0 0 0,1 1 0 0 0,-1-1 0 0 0,3 4 0 0 0,-3-6 18 0 0,16 39-7147 0 0</inkml:trace>
  <inkml:trace contextRef="#ctx0" brushRef="#br0" timeOffset="4693.46">4460 307 17047 0 0,'-5'-2'250'0'0,"-1"0"0"0"0,1 1-1 0 0,-1 0 1 0 0,0 0 0 0 0,0 0-1 0 0,0 1 1 0 0,0 0 0 0 0,1 0 0 0 0,-1 0-1 0 0,0 1 1 0 0,0 0 0 0 0,0 0-1 0 0,1 0 1 0 0,-11 5 0 0 0,7-2-33 0 0,0 1-1 0 0,0 0 1 0 0,1 0 0 0 0,0 1 0 0 0,0 0 0 0 0,0 1-1 0 0,-13 14 1 0 0,12-10-159 0 0,0 1 0 0 0,0 0 0 0 0,1 0 0 0 0,1 1 0 0 0,0 0 0 0 0,0 0 0 0 0,2 1 0 0 0,-1 0 0 0 0,2 0 0 0 0,0 0 0 0 0,1 1 0 0 0,0-1 0 0 0,1 1 0 0 0,1-1 0 0 0,0 17 0 0 0,3-1-58 0 0,13 15 0 0 0,-11-39 0 0 0,-1 0 0 0 0,1-1 0 0 0,0 1 0 0 0,0-1 0 0 0,1 0 0 0 0,0 0 0 0 0,6 5 0 0 0,-5-5 0 0 0,0-1 0 0 0,1 0 0 0 0,-1 0 0 0 0,1 0 0 0 0,0-1 0 0 0,0 0 0 0 0,11 3 0 0 0,42 1-16 0 0,-58-7 8 0 0,0 1 1 0 0,1-1-1 0 0,-1 0 0 0 0,0 0 1 0 0,1 0-1 0 0,-1 0 0 0 0,0-1 0 0 0,1 1 1 0 0,-1 0-1 0 0,0-1 0 0 0,0 0 1 0 0,0 0-1 0 0,1 1 0 0 0,-1-1 0 0 0,0 0 1 0 0,0-1-1 0 0,3-1 0 0 0,1-1-22 0 0,-3 2-5 0 0,0 1 0 0 0,0-1-1 0 0,0 0 1 0 0,0 0 0 0 0,0-1 0 0 0,0 1 0 0 0,-1 0 0 0 0,1-1 0 0 0,-1 0 0 0 0,0 1 0 0 0,1-1-1 0 0,-1 0 1 0 0,-1 0 0 0 0,1 0 0 0 0,0-1 0 0 0,-1 1 0 0 0,1 0 0 0 0,-1-1 0 0 0,0 1 0 0 0,0-1-1 0 0,-1 1 1 0 0,1-1 0 0 0,-1 1 0 0 0,1-1 0 0 0,-1-3 0 0 0,0-1-103 0 0,0 1 1 0 0,-1 0-1 0 0,1-1 0 0 0,-1 1 1 0 0,0 0-1 0 0,-1 0 1 0 0,0-1-1 0 0,0 1 0 0 0,-1 1 1 0 0,-3-9-1 0 0,6 14 207 0 0,1 1 0 0 0,-1-1 1 0 0,1 1-1 0 0,-1 0 0 0 0,1-1 0 0 0,-1 1 0 0 0,1 0 0 0 0,-1-1 1 0 0,1 1-1 0 0,0 0 0 0 0,-1 0 0 0 0,1 0 0 0 0,-1-1 0 0 0,1 1 0 0 0,0 0 1 0 0,-1 0-1 0 0,1 0 0 0 0,0 0 0 0 0,-1 0 0 0 0,1 0 0 0 0,0 0 0 0 0,-1 0 1 0 0,1 1-1 0 0,0-1 0 0 0,-1 0 0 0 0,1 0 0 0 0,-1 0 0 0 0,1 1 1 0 0,0-1-1 0 0,-1 0 0 0 0,1 1 0 0 0,0 0 0 0 0,31 6-365 0 0,-30-6 413 0 0,3 1-113 0 0,0-1 1 0 0,0 1 0 0 0,0-1-1 0 0,0 0 1 0 0,1 0 0 0 0,-1-1-1 0 0,0 0 1 0 0,1 0 0 0 0,9-1-1 0 0,-1 0-12 0 0,-2 1-65 0 0,-1-1-1016 0 0,31-4-4206 0 0,-32 4-1801 0 0</inkml:trace>
  <inkml:trace contextRef="#ctx0" brushRef="#br0" timeOffset="5067.24">5139 164 17047 0 0,'-2'-1'184'0'0,"0"0"0"0"0,0-1 0 0 0,0 1 0 0 0,0 0-1 0 0,-1 0 1 0 0,1 0 0 0 0,0 1 0 0 0,-1-1 0 0 0,1 0 0 0 0,-1 1-1 0 0,1 0 1 0 0,0 0 0 0 0,-1-1 0 0 0,1 1 0 0 0,-1 0 0 0 0,1 1-1 0 0,-1-1 1 0 0,1 0 0 0 0,-4 2 0 0 0,0 0 5 0 0,1 0 0 0 0,0 1 0 0 0,0-1 0 0 0,0 1-1 0 0,1 0 1 0 0,-1 0 0 0 0,1 1 0 0 0,-7 5 0 0 0,-3 6 78 0 0,1 0 0 0 0,0 1-1 0 0,-19 33 1 0 0,16-21-54 0 0,0 0 0 0 0,-21 60 0 0 0,31-71-146 0 0,1 0 1 0 0,1 1 0 0 0,1-1-1 0 0,0 1 1 0 0,1 0 0 0 0,1 0-1 0 0,2 24 1 0 0,5-4-8 0 0,8 1-91 0 0,-11-31-186 0 0,10-3-339 0 0,36 15 217 0 0,-37-15-246 0 0</inkml:trace>
  <inkml:trace contextRef="#ctx0" brushRef="#br0" timeOffset="5426.36">5286 657 17047 0 0,'-2'1'123'0'0,"0"-1"0"0"0,0 0-1 0 0,-1 0 1 0 0,1 0 0 0 0,0-1 0 0 0,0 1-1 0 0,0 0 1 0 0,0-1 0 0 0,0 0 0 0 0,0 1-1 0 0,0-1 1 0 0,0 0 0 0 0,0 0 0 0 0,1 0-1 0 0,-1 0 1 0 0,0 0 0 0 0,0 0 0 0 0,1-1-1 0 0,-1 1 1 0 0,1-1 0 0 0,-1 1 0 0 0,1-1-1 0 0,-2-2 1 0 0,2 1-26 0 0,1 0 1 0 0,0-1-1 0 0,0 1 1 0 0,0 0-1 0 0,0-1 0 0 0,0 1 1 0 0,1 0-1 0 0,-1-1 1 0 0,1 1-1 0 0,0 0 0 0 0,0 0 1 0 0,0 0-1 0 0,1-1 0 0 0,1-3 1 0 0,21-44 305 0 0,48-75 0 0 0,16-29-412 0 0,-87 151 765 0 0,9 12-696 0 0,28 22-32 0 0,-37-29-24 0 0,0-1 0 0 0,0 1 0 0 0,0-1 0 0 0,-1 1 0 0 0,1 0 0 0 0,0-1 0 0 0,0 1 0 0 0,-1 0 0 0 0,1 0 0 0 0,0 0 0 0 0,-1-1 0 0 0,1 1 0 0 0,-1 0 0 0 0,1 0 0 0 0,-1 0 0 0 0,0 0 0 0 0,1 0 0 0 0,-1 0 0 0 0,0 1 0 0 0,7 16 37 0 0,3 13 52 0 0,7 76 114 0 0,-9-51-185 0 0,-3-6 20 0 0,1 32-223 0 0,-6-74-11 0 0,-1-2 0 0 0,1-4 107 0 0,0 0 40 0 0,0-1-1 0 0,0 1 1 0 0,0-1 0 0 0,0 1-1 0 0,0-1 1 0 0,0 1 0 0 0,-1-1-1 0 0,1 1 1 0 0,0-1 0 0 0,-1 1-1 0 0,0-1 1 0 0,1 1 0 0 0,-1-1-1 0 0,0 0 1 0 0,1 1-1 0 0,-3 1 1 0 0,-6 6-683 0 0</inkml:trace>
  <inkml:trace contextRef="#ctx0" brushRef="#br0" timeOffset="5427.36">5317 477 4143 0 0,'-18'-7'17734'0'0,"71"17"-17344"0"0,-39-8-183 0 0,-1 0-42 0 0,43 7-48 0 0,-2-4 111 0 0,-43-4-1735 0 0,10 1-3592 0 0</inkml:trace>
  <inkml:trace contextRef="#ctx0" brushRef="#br0" timeOffset="7146.24">5954 153 13823 0 0,'-1'0'1062'0'0,"0"-2"-577"0"0,-22 29 3328 0 0,-127 234-903 0 0,101-167-2412 0 0,37-71-1431 0 0,0 1 0 0 0,-13 42-1 0 0</inkml:trace>
  <inkml:trace contextRef="#ctx0" brushRef="#br0" timeOffset="8195.25">6347 227 3223 0 0,'-4'-3'681'0'0,"-1"0"-1"0"0,1 1 1 0 0,-1-1 0 0 0,1 1-1 0 0,-1 0 1 0 0,0 0-1 0 0,1 0 1 0 0,-1 1-1 0 0,0 0 1 0 0,0 0-1 0 0,0 0 1 0 0,0 0-1 0 0,-1 1 1 0 0,1 0-1 0 0,0 0 1 0 0,0 0-1 0 0,-8 2 1 0 0,5 1-212 0 0,0-1 0 0 0,0 1 0 0 0,0 1 0 0 0,1-1 0 0 0,-1 1-1 0 0,1 1 1 0 0,0-1 0 0 0,0 1 0 0 0,-11 11 0 0 0,-2 5-199 0 0,1 0 1 0 0,2 1-1 0 0,0 0 0 0 0,1 2 0 0 0,-17 33 0 0 0,30-51-228 0 0,-1 1 2 0 0,-1 1 0 0 0,1 0 0 0 0,1 0-1 0 0,-1 0 1 0 0,1 0 0 0 0,1 1 0 0 0,-1-1 0 0 0,2 1 0 0 0,-1 0 0 0 0,1 0-1 0 0,0-1 1 0 0,1 17 0 0 0,4 6 39 0 0,-3-23-10 0 0,5 0-1 0 0,19 25 1 0 0,-24-32-67 0 0,-1 0 0 0 0,1 0-1 0 0,0 0 1 0 0,0 0 0 0 0,1 0-1 0 0,-1 0 1 0 0,0 0-1 0 0,0 0 1 0 0,0 0 0 0 0,1 0-1 0 0,-1-1 1 0 0,0 1 0 0 0,3 1-1 0 0,59 22 72 0 0,-55-22-67 0 0,1 0 0 0 0,0-1-1 0 0,0 0 1 0 0,0-1-1 0 0,0 0 1 0 0,11-1-1 0 0,-14 0-1 0 0,0 0-1 0 0,1 0 1 0 0,-1-1 0 0 0,0 1-1 0 0,-1-2 1 0 0,12-4-1 0 0,-14 5-23 0 0,1-1-1 0 0,-1 0 0 0 0,1 1 0 0 0,-1-1 0 0 0,0-1 0 0 0,-1 1 0 0 0,1 0 0 0 0,0-1 0 0 0,-1 1 0 0 0,0-1 0 0 0,0 1 0 0 0,0-1 0 0 0,0 0 0 0 0,0 0 0 0 0,-1 0 0 0 0,0 0 0 0 0,0-1 0 0 0,0 1 0 0 0,0 0 1 0 0,0-8-1 0 0,-1 7-94 0 0,0 0 1 0 0,0-1 0 0 0,0 1-1 0 0,-1 0 1 0 0,0 0 0 0 0,0 0 0 0 0,0 0-1 0 0,0 0 1 0 0,-1 0 0 0 0,0 0 0 0 0,0 0-1 0 0,0 1 1 0 0,-1-1 0 0 0,1 0-1 0 0,-1 1 1 0 0,-4-5 0 0 0,5 7 108 0 0,1 1-1 0 0,-1 0 1 0 0,0-1 0 0 0,1 1 0 0 0,-1 0-1 0 0,0 0 1 0 0,0 1 0 0 0,0-1 0 0 0,1 0-1 0 0,-1 0 1 0 0,0 1 0 0 0,0-1 0 0 0,0 1 0 0 0,0 0-1 0 0,0 0 1 0 0,0-1 0 0 0,0 1 0 0 0,0 0-1 0 0,0 1 1 0 0,0-1 0 0 0,0 0 0 0 0,0 1-1 0 0,0-1 1 0 0,0 1 0 0 0,0-1 0 0 0,0 1-1 0 0,-3 2 2217 0 0,16 2-2109 0 0,31 17-27 0 0,-19-16-24 0 0,28-3-32 0 0,-39-2 2 0 0,-1-1-114 0 0,32-2-56 0 0,-32 1-13 0 0</inkml:trace>
  <inkml:trace contextRef="#ctx0" brushRef="#br0" timeOffset="8707.19">6840 620 7511 0 0,'0'0'0'0'0</inkml:trace>
  <inkml:trace contextRef="#ctx0" brushRef="#br0" timeOffset="17291.13">6773 587 7831 0 0,'-20'-13'4540'0'0,"12"15"192"0"0,10 23-383 0 0,-1-18-5578 0 0,-1-4 1254 0 0,-1 0 0 0 0,0 0 0 0 0,1 0 0 0 0,-1 0 0 0 0,0-1 0 0 0,-1 1 0 0 0,1 0 0 0 0,-1-1 0 0 0,1 1 0 0 0,-1-1 0 0 0,0 1 0 0 0,1-1 0 0 0,-1 0 0 0 0,0 0 0 0 0,-1 0 0 0 0,1 0 0 0 0,0 0 0 0 0,-1 0 0 0 0,-4 2 0 0 0,-2 4 27 0 0,-41 34-1948 0 0</inkml:trace>
  <inkml:trace contextRef="#ctx0" brushRef="#br0" timeOffset="18118.56">7016 657 13359 0 0,'0'-1'147'0'0,"0"0"-1"0"0,-1 0 1 0 0,1 0-1 0 0,0 0 0 0 0,0-1 1 0 0,0 1-1 0 0,0 0 1 0 0,0 0-1 0 0,0 0 1 0 0,0-1-1 0 0,1 1 1 0 0,-1 0-1 0 0,0 0 0 0 0,1 0 1 0 0,-1 0-1 0 0,1 0 1 0 0,-1-1-1 0 0,1 1 1 0 0,-1 0-1 0 0,2-1 0 0 0,14-25 663 0 0,-3 9-56 0 0,2 0 0 0 0,31-31 0 0 0,41-26-1784 0 0,-61 53-262 0 0,-30 27 1420 0 0,0 0 1 0 0,1 0-1 0 0,-1 0 0 0 0,1 0 1 0 0,0 1-1 0 0,1 0 0 0 0,0-1 1 0 0,-1 1-1 0 0,2 0 0 0 0,-1 0 1 0 0,-1 11-1 0 0,-6 68 1737 0 0,9-80-1548 0 0,2 2-187 0 0,6 21-55 0 0,-7-21-236 0 0,12-7-6074 0 0,47-4-88 0 0</inkml:trace>
  <inkml:trace contextRef="#ctx0" brushRef="#br0" timeOffset="18462.71">7359 125 14743 0 0,'-20'-1'648'0'0,"9"1"144"0"0,0 0-632 0 0,3 1-160 0 0,5 1 0 0 0,1-1 0 0 0,-2 3 112 0 0,0 0-8 0 0,1 4 104 0 0,64 42-2128 0 0</inkml:trace>
  <inkml:trace contextRef="#ctx0" brushRef="#br0" timeOffset="18869.46">7500 573 10591 0 0,'-20'-10'11431'0'0,"59"36"-11390"0"0,-30-20 23 0 0,-8 1 1 0 0,6 39 8 0 0,-11-35-78 0 0,1-5 8 0 0,0 2-4 0 0,-1-1 0 0 0,1 1 0 0 0,-1-1 0 0 0,-1 0 0 0 0,1 0 0 0 0,-1 0 0 0 0,0-1 0 0 0,-1 1 0 0 0,1-1 0 0 0,-12 9 0 0 0,-7 4-921 0 0,-38 23 0 0 0,50-33 172 0 0,1-3-589 0 0</inkml:trace>
  <inkml:trace contextRef="#ctx0" brushRef="#br0" timeOffset="19213.23">7955 319 11975 0 0,'-3'1'315'0'0,"0"-1"0"0"0,-1 1-1 0 0,1 0 1 0 0,0 0 0 0 0,0 0 0 0 0,0 0-1 0 0,0 0 1 0 0,1 1 0 0 0,-1-1 0 0 0,0 1-1 0 0,1 0 1 0 0,-1 0 0 0 0,1 0-1 0 0,-1 0 1 0 0,1 0 0 0 0,0 0 0 0 0,0 1-1 0 0,-3 3 1 0 0,-26 48 1279 0 0,10-4-2046 0 0,-19 63 0 0 0,39-109-646 0 0</inkml:trace>
  <inkml:trace contextRef="#ctx0" brushRef="#br0" timeOffset="19558.73">7936 316 919 0 0,'5'-22'1436'0'0,"-5"22"-1130"0"0,0-1 1 0 0,0 1 0 0 0,0-1-1 0 0,0 1 1 0 0,0-1 0 0 0,0 1-1 0 0,0 0 1 0 0,0-1 0 0 0,0 1 0 0 0,1-1-1 0 0,-1 1 1 0 0,0-1 0 0 0,3-2 2453 0 0,-3 3-2454 0 0,0 0 1 0 0,1-1 0 0 0,-1 1 0 0 0,1 0-1 0 0,-1 0 1 0 0,0 0 0 0 0,2-1-1 0 0,6 19 7061 0 0,-2 13-9191 0 0,5 46 3293 0 0,-5-32-795 0 0,-5-37-453 0 0,0 0-12 0 0,5 24-17 0 0,-4-24 971 0 0,3-8-1116 0 0,-1 0 0 0 0,1 0 0 0 0,0-1 0 0 0,-1 0 1 0 0,1 0-1 0 0,-1 0 0 0 0,8-3 0 0 0,-6 2 5 0 0,-3 0-10 0 0,0-1-1 0 0,0 1 1 0 0,0-1 0 0 0,0 0-1 0 0,0 0 1 0 0,0 0 0 0 0,0 0-1 0 0,-1 0 1 0 0,0-1 0 0 0,0 1-1 0 0,0-1 1 0 0,0 0 0 0 0,0 1-1 0 0,-1-1 1 0 0,1 0 0 0 0,0-5-1 0 0,3-5 106 0 0,4-4-570 0 0,23-61 1894 0 0,-22 37-2829 0 0,-10 4-4391 0 0</inkml:trace>
  <inkml:trace contextRef="#ctx0" brushRef="#br0" timeOffset="19899.2">8478 175 15199 0 0,'0'0'1724'0'0,"0"6"-932"0"0,-2 121 3366 0 0,3-87-3673 0 0,-1 1-1 0 0,-2 0 0 0 0,-2 0 1 0 0,-15 66-1 0 0,18-102-420 0 0,-2 1 0 0 0,1-1 0 0 0,-1 0 1 0 0,1 0-1 0 0,-1-1 0 0 0,-1 1 0 0 0,1-1 0 0 0,-1 1 0 0 0,-6 5 0 0 0,9-9-149 0 0,0 0 0 0 0,-1 0 0 0 0,1 0 0 0 0,0 0 0 0 0,-1 0 0 0 0,1 0 0 0 0,-1 0 0 0 0,1-1 0 0 0,-1 1 0 0 0,1-1 0 0 0,-1 1 0 0 0,1-1 0 0 0,-1 0 0 0 0,-2 1 0 0 0,2-1-205 0 0,1 0 1 0 0,0-1-1 0 0,0 1 0 0 0,0 0 0 0 0,0-1 1 0 0,0 1-1 0 0,0-1 0 0 0,0 1 1 0 0,0-1-1 0 0,0 1 0 0 0,0-1 1 0 0,0 0-1 0 0,0 0 0 0 0,0 1 1 0 0,0-1-1 0 0,1 0 0 0 0,-1 0 1 0 0,0 0-1 0 0,1 0 0 0 0,-1 0 1 0 0,0 0-1 0 0,1 0 0 0 0,-1-1 1 0 0,-3-10-6901 0 0</inkml:trace>
  <inkml:trace contextRef="#ctx0" brushRef="#br0" timeOffset="20338.21">8762 69 3223 0 0,'-3'-2'618'0'0,"-14"-20"15568"0"0,62 25-15859 0 0,-33-2 77 0 0,1 1-249 0 0,39 7-151 0 0,-45-8-40 0 0,1 0 1 0 0,0 1 0 0 0,-1 0-1 0 0,1 0 1 0 0,-1 1 0 0 0,8 3-1 0 0,-1 1-19 0 0,-1-3-120 0 0,-5 4-1643 0 0,27 25 1652 0 0,-26-24 8 0 0,-8-1 30 0 0,1 5 190 0 0,0 0 0 0 0,-1 0 1 0 0,0-1-1 0 0,-1 1 0 0 0,-2 21 1 0 0,-2-4 337 0 0,2 51 461 0 0,-8 96 584 0 0,9-173-1389 0 0,0 1 1 0 0,0-1 0 0 0,-1 1 0 0 0,1-1 0 0 0,-1 0 0 0 0,0 0 0 0 0,-1 0 0 0 0,1 0 0 0 0,-1 0 0 0 0,1-1 0 0 0,-1 1 0 0 0,0-1 0 0 0,-1 1 0 0 0,1-1 0 0 0,0 0 0 0 0,-1-1 0 0 0,0 1 0 0 0,1 0 0 0 0,-1-1 0 0 0,0 0 0 0 0,-1 0 0 0 0,1 0 0 0 0,0-1 0 0 0,-5 2 0 0 0,4-1-35 0 0,0 0 0 0 0,0-1 0 0 0,0 0 0 0 0,0 0 0 0 0,0-1 0 0 0,-1 1 0 0 0,1-1 0 0 0,0 0 0 0 0,0 0 0 0 0,0-1 0 0 0,0 1 0 0 0,0-1 0 0 0,-1-1 0 0 0,1 1 0 0 0,1 0 0 0 0,-1-1 0 0 0,0 0 0 0 0,0-1 0 0 0,1 1 0 0 0,-6-4 0 0 0,8 5-118 0 0,1 0-1 0 0,0 0 0 0 0,0 0 1 0 0,0 0-1 0 0,0-1 1 0 0,0 1-1 0 0,0 0 1 0 0,0 0-1 0 0,0-1 0 0 0,1 1 1 0 0,-1-1-1 0 0,0 1 1 0 0,1 0-1 0 0,-1-1 1 0 0,1 1-1 0 0,0-1 0 0 0,-1 1 1 0 0,1-1-1 0 0,0 0 1 0 0,0 1-1 0 0,0-1 1 0 0,0 1-1 0 0,0-1 0 0 0,0 1 1 0 0,1-1-1 0 0,-1 1 1 0 0,1-3-1 0 0,4-7-7279 0 0</inkml:trace>
  <inkml:trace contextRef="#ctx0" brushRef="#br0" timeOffset="20727.31">9665 19 11519 0 0,'-3'-2'257'0'0,"1"0"-1"0"0,-1 1 1 0 0,0-1-1 0 0,1 1 0 0 0,-1 0 1 0 0,0 0-1 0 0,0 0 0 0 0,0 0 1 0 0,0 0-1 0 0,0 1 1 0 0,0-1-1 0 0,0 1 0 0 0,0 0 1 0 0,-1 0-1 0 0,1 0 1 0 0,0 0-1 0 0,0 1 0 0 0,0-1 1 0 0,-5 2-1 0 0,3 0 83 0 0,0 0-1 0 0,0 1 1 0 0,0 0-1 0 0,0 0 1 0 0,0 0-1 0 0,0 0 1 0 0,1 1-1 0 0,0 0 1 0 0,-8 8-1 0 0,-2 6 139 0 0,1 0-1 0 0,0 1 0 0 0,2 0 1 0 0,-12 27-1 0 0,8-16-368 0 0,1 1 0 0 0,1 0 0 0 0,2 1 0 0 0,1 0 0 0 0,2 1 0 0 0,1 0 0 0 0,2 0 0 0 0,1 1 0 0 0,2-1 0 0 0,1 44 0 0 0,2-70-84 0 0,3 2-103 0 0,14 26-12 0 0,-14-26-54 0 0,11-8-2723 0 0,59 1-4544 0 0</inkml:trace>
  <inkml:trace contextRef="#ctx0" brushRef="#br0" timeOffset="21163.25">9936 25 9215 0 0,'-1'0'255'0'0,"0"-1"0"0"0,0 1 0 0 0,0-1-1 0 0,-1 1 1 0 0,1 0 0 0 0,0 0 0 0 0,0-1 0 0 0,0 1-1 0 0,0 0 1 0 0,0 0 0 0 0,0 0 0 0 0,0 0-1 0 0,0 0 1 0 0,-1 1 0 0 0,1-1 0 0 0,0 0 0 0 0,0 0-1 0 0,0 1 1 0 0,0-1 0 0 0,0 1 0 0 0,0-1 0 0 0,0 1-1 0 0,0-1 1 0 0,0 1 0 0 0,-1 0 0 0 0,0 2 48 0 0,0-1-1 0 0,0 0 1 0 0,0 1 0 0 0,1-1 0 0 0,-1 1 0 0 0,1-1 0 0 0,0 1 0 0 0,-1 0 0 0 0,0 5 0 0 0,-3 10 181 0 0,1 1 0 0 0,-2 31 0 0 0,4-29 286 0 0,-31 251 106 0 0,32-263-1137 0 0,1 2-156 0 0,-3 20-713 0 0,-3-38 707 0 0,2-9 786 0 0,5-19 7 0 0,0-1-1 0 0,3 0 1 0 0,1 1 0 0 0,12-45-1 0 0,-12 64-348 0 0,0 0 0 0 0,0 1 0 0 0,2-1 0 0 0,0 1 0 0 0,1 1 0 0 0,0-1 0 0 0,1 1 0 0 0,0 1 0 0 0,2 0 0 0 0,-1 0 0 0 0,20-17 0 0 0,-1 10-21 0 0,18-1 0 0 0,1 9-12 0 0,-47 12 10 0 0,0 0 1 0 0,0-1-1 0 0,-1 1 0 0 0,1 0 1 0 0,0 0-1 0 0,0 0 0 0 0,-1 0 0 0 0,1 0 1 0 0,0 0-1 0 0,0 0 0 0 0,-1 0 1 0 0,1 0-1 0 0,0 0 0 0 0,0 1 0 0 0,-1-1 1 0 0,1 0-1 0 0,0 0 0 0 0,-1 1 1 0 0,1-1-1 0 0,0 0 0 0 0,-1 1 0 0 0,1-1 1 0 0,0 1-1 0 0,-1-1 0 0 0,1 1 1 0 0,-1-1-1 0 0,2 1 0 0 0,3 3 3 0 0,0 0 0 0 0,0 0 0 0 0,0 0 0 0 0,-1 1 0 0 0,1 0 0 0 0,3 5 0 0 0,-7-7 10 0 0,0-1 1 0 0,-1 1 0 0 0,1-1-1 0 0,-1 1 1 0 0,1-1-1 0 0,-1 1 1 0 0,0 0 0 0 0,0-1-1 0 0,0 1 1 0 0,-1-1-1 0 0,1 1 1 0 0,-1-1-1 0 0,1 1 1 0 0,-1-1 0 0 0,0 1-1 0 0,0-1 1 0 0,0 1-1 0 0,0-1 1 0 0,0 0 0 0 0,0 0-1 0 0,-1 1 1 0 0,1-1-1 0 0,-1 0 1 0 0,0 0 0 0 0,1 0-1 0 0,-3 1 1 0 0,-6 7 141 0 0,0 0 1 0 0,0-1-1 0 0,-20 14 0 0 0,16-13-23 0 0,-1-1 0 0 0,1 0 0 0 0,-2-1 0 0 0,1-1 0 0 0,-1-1 0 0 0,0 0 0 0 0,-1-1 0 0 0,1 0 0 0 0,-23 2 0 0 0,37-7-246 0 0</inkml:trace>
  <inkml:trace contextRef="#ctx0" brushRef="#br0" timeOffset="21489.38">10099 556 18431 0 0,'-1'-1'105'0'0,"0"0"0"0"0,1 1-1 0 0,-1-1 1 0 0,0 0 0 0 0,1 1 0 0 0,-1-1-1 0 0,1 0 1 0 0,-1 0 0 0 0,1 1-1 0 0,-1-1 1 0 0,1 0 0 0 0,0 0 0 0 0,-1 0-1 0 0,1 0 1 0 0,0 0 0 0 0,0 1-1 0 0,0-1 1 0 0,-1 0 0 0 0,1 0 0 0 0,0 0-1 0 0,0 0 1 0 0,0 0 0 0 0,0 0-1 0 0,1 0 1 0 0,-1 0 0 0 0,0 0 0 0 0,0 0-1 0 0,1 0 1 0 0,-1 1 0 0 0,0-1-1 0 0,1 0 1 0 0,-1 0 0 0 0,1 0 0 0 0,0-1-1 0 0,18-38 365 0 0,-17 35-308 0 0,35-56-400 0 0,3 2 0 0 0,2 2 1 0 0,73-77-1 0 0,-112 131-399 0 0</inkml:trace>
  <inkml:trace contextRef="#ctx0" brushRef="#br0" timeOffset="21818.24">10336 734 5983 0 0,'-25'9'12730'0'0,"25"-9"-12547"0"0,5-17 2849 0 0,13-17-2510 0 0,236-345 494 0 0,-234 347-1174 0 0,2 2-1 0 0,40-43 1 0 0,-62 72 156 0 0,1 1 1 0 0,-1 0-1 0 0,0 0 0 0 0,1-1 1 0 0,-1 1-1 0 0,0 0 0 0 0,1 0 0 0 0,-1-1 1 0 0,1 1-1 0 0,-1 0 0 0 0,0 0 0 0 0,1 0 1 0 0,-1 0-1 0 0,1 0 0 0 0,-1 0 0 0 0,0 0 1 0 0,1 0-1 0 0,-1-1 0 0 0,1 1 1 0 0,-1 1-1 0 0,1-1 0 0 0,-1 0 0 0 0,0 0 1 0 0,1 0-1 0 0,-1 0 0 0 0,1 0 0 0 0,-1 0 1 0 0,0 0-1 0 0,1 1 0 0 0,-1-1 1 0 0,1 0-1 0 0,-1 0 0 0 0,0 0 0 0 0,1 1 1 0 0,-1-1-1 0 0,1 1 0 0 0,5 1-5 0 0,0 1 1 0 0,1-1-1 0 0,-1 1 0 0 0,0 1 1 0 0,8 6-1 0 0,-11-7 12 0 0,0 0 1 0 0,0 0-1 0 0,-1 0 0 0 0,1 1 1 0 0,-1-1-1 0 0,0 1 0 0 0,0-1 1 0 0,0 1-1 0 0,0 0 0 0 0,1 7 1 0 0,3 14 110 0 0,5 46-1 0 0,-10-66-117 0 0,7 82 210 0 0,-3-22-76 0 0,-4-46-89 0 0,1 100 86 0 0,-9-47-1533 0 0</inkml:trace>
  <inkml:trace contextRef="#ctx0" brushRef="#br0" timeOffset="22178.5">10551 443 19807 0 0,'-3'0'341'0'0,"2"0"-243"0"0,0 0 0 0 0,0 0 0 0 0,0 0-1 0 0,0 0 1 0 0,0 0 0 0 0,0 0 0 0 0,0 0-1 0 0,-1 0 1 0 0,1-1 0 0 0,0 1 0 0 0,0 0-1 0 0,0-1 1 0 0,0 1 0 0 0,0-1 0 0 0,0 1 0 0 0,0-1-1 0 0,1 1 1 0 0,-3-2 817 0 0,15 3-630 0 0,61 9 181 0 0,1 3-69 0 0,7-1-308 0 0,-17-4-155 0 0,-3-2-344 0 0,-49-5-167 0 0</inkml:trace>
  <inkml:trace contextRef="#ctx0" brushRef="#br0" timeOffset="22519.42">11164 506 18431 0 0,'-23'-6'3122'0'0,"10"4"-1244"0"0,13 2-1865 0 0,0 0 1 0 0,0 0-1 0 0,1 1 1 0 0,-1-1-1 0 0,0 0 0 0 0,0 0 1 0 0,0 0-1 0 0,0 0 1 0 0,0 0-1 0 0,0 0 1 0 0,0 0-1 0 0,0 0 1 0 0,0 0-1 0 0,0 0 1 0 0,0 0-1 0 0,0 0 1 0 0,0 0-1 0 0,0 1 1 0 0,0-1-1 0 0,0 0 1 0 0,0 0-1 0 0,0 0 0 0 0,0 0 1 0 0,0 0-1 0 0,0 0 1 0 0,0 0-1 0 0,0 0 1 0 0,0 0-1 0 0,0 0 1 0 0,0 1-1 0 0,0-1 1 0 0,0 0-1 0 0,0 0 1 0 0,0 0-1 0 0,0 0 1 0 0,0 0-1 0 0,0 0 1 0 0,0 0-1 0 0,0 0 0 0 0,0 0 1 0 0,0 0-1 0 0,0 0 1 0 0,0 1-1 0 0,0-1 1 0 0,0 0-1 0 0,0 0 1 0 0,0 0-1 0 0,0 0 1 0 0,0 0-1 0 0,-1 0 1 0 0,1 0-1 0 0,0 0 1 0 0,0 0-1 0 0,0 0 1 0 0,0 0-1 0 0,0 0 0 0 0,0 0 1 0 0,0 0-1 0 0,0 0 1 0 0,0 0-1 0 0,-1 0 1 0 0,35 30-76 0 0,-26-22 81 0 0,-4 1 41 0 0,11 28-64 0 0,-12-28-100 0 0,0 0-109 0 0,5 29-14 0 0,-6-29 3 0 0,-1-2-35 0 0,1 20-145 0 0,-1-20-62 0 0</inkml:trace>
  <inkml:trace contextRef="#ctx0" brushRef="#br0" timeOffset="22892.47">11475 565 19807 0 0,'-38'-4'3528'0'0,"54"0"-3576"0"0,-1-1 1 0 0,0-1-1 0 0,-1 0 0 0 0,1-1 1 0 0,-1-1-1 0 0,-1 0 0 0 0,1-1 1 0 0,-1 0-1 0 0,-1-1 0 0 0,17-17 1 0 0,-28 27 43 0 0,31-33-256 0 0,17-19-96 0 0,-46 49 291 0 0,0 12-158 0 0,0-2 211 0 0,-1-5 8 0 0,-1 1 1 0 0,0-1-1 0 0,0 1 0 0 0,0-1 0 0 0,0 1 0 0 0,-1-1 0 0 0,1 1 1 0 0,0-1-1 0 0,-1 1 0 0 0,0 0 0 0 0,0-1 0 0 0,0 1 0 0 0,0 0 1 0 0,-1 4-1 0 0,-1 22 8 0 0,-16 98 541 0 0,17-121-441 0 0,0 2-32 0 0,-1 26-3 0 0,-1 13 10 0 0,3-39-220 0 0</inkml:trace>
  <inkml:trace contextRef="#ctx0" brushRef="#br0" timeOffset="23283.18">11779 163 17967 0 0,'-13'-2'800'0'0,"4"2"352"0"0,-4 0 848 0 0,43 54-1928 0 0,48-34-5304 0 0</inkml:trace>
  <inkml:trace contextRef="#ctx0" brushRef="#br0" timeOffset="23626.33">11943 603 18431 0 0,'-13'-16'2408'0'0,"10"8"-901"0"0,14 9-1139 0 0,37 27-379 0 0,-42-23 9 0 0,0 0 1 0 0,-1 1-1 0 0,1-1 0 0 0,-1 1 1 0 0,-1 0-1 0 0,8 13 0 0 0,-9-13-5 0 0,0 0 0 0 0,0 0 1 0 0,-1 0-1 0 0,0 0 0 0 0,0 1 0 0 0,1 9 0 0 0,-2-13 6 0 0,-1 0 0 0 0,0 1 0 0 0,0-1-1 0 0,0 0 1 0 0,0 0 0 0 0,-1 0 0 0 0,1 0 0 0 0,-1 0-1 0 0,-2 6 1 0 0,-13 17 1 0 0,16-24-19 0 0,-1 0 1 0 0,-1-1-1 0 0,1 1 0 0 0,0 0 1 0 0,0-1-1 0 0,-1 1 0 0 0,1-1 0 0 0,0 1 1 0 0,-1-1-1 0 0,0 0 0 0 0,1 1 1 0 0,-1-1-1 0 0,0 0 0 0 0,0 0 0 0 0,1 0 1 0 0,-1 0-1 0 0,0-1 0 0 0,0 1 0 0 0,0 0 1 0 0,0-1-1 0 0,0 1 0 0 0,-2-1 1 0 0,-2 1-970 0 0,-11-4-11082 0 0</inkml:trace>
  <inkml:trace contextRef="#ctx0" brushRef="#br0" timeOffset="23967.81">12404 319 18431 0 0,'0'0'108'0'0,"-1"0"1"0"0,0 0-1 0 0,0 0 0 0 0,1 0 0 0 0,-1 0 1 0 0,0 0-1 0 0,1 0 0 0 0,-1 0 0 0 0,0 1 1 0 0,0-1-1 0 0,1 0 0 0 0,-1 0 0 0 0,0 0 1 0 0,1 1-1 0 0,-1-1 0 0 0,0 0 0 0 0,1 1 1 0 0,-1-1-1 0 0,1 1 0 0 0,-1-1 0 0 0,0 2 1 0 0,-5 5 136 0 0,2-2-107 0 0,0 0-1 0 0,1 0 1 0 0,-1 0 0 0 0,1 0 0 0 0,1 0-1 0 0,-1 1 1 0 0,-2 8 0 0 0,-34 78 192 0 0,9-26-1817 0 0,28-61 147 0 0</inkml:trace>
  <inkml:trace contextRef="#ctx0" brushRef="#br0" timeOffset="23968.81">12306 466 6447 0 0,'1'-9'-123'0'0,"14"-85"2323"0"0,-12 71-306 0 0,2 1-1 0 0,1 0 0 0 0,1 0 1 0 0,14-31 3906 0 0,-14 60-5516 0 0,21 21-86 0 0,-27-27-188 0 0,0-1-1 0 0,-1 1 1 0 0,1-1-1 0 0,0 1 1 0 0,-1 0-1 0 0,1 0 0 0 0,-1-1 1 0 0,1 1-1 0 0,-1 0 1 0 0,1 0-1 0 0,-1 0 0 0 0,1-1 1 0 0,-1 1-1 0 0,0 0 1 0 0,0 0-1 0 0,1 0 0 0 0,-1 0 1 0 0,0 2-1 0 0,11 56 326 0 0,-2 4-30 0 0,24 77 671 0 0,-30-132-56 0 0,7-9-784 0 0,32-2-35 0 0,-41 3-97 0 0,-1 0-1 0 0,1 1 0 0 0,0-1 0 0 0,-1 0 0 0 0,1 0 0 0 0,-1 0 0 0 0,1-1 0 0 0,0 1 0 0 0,-1 0 0 0 0,1 0 0 0 0,-1 0 0 0 0,1 0 0 0 0,0 0 0 0 0,-1-1 0 0 0,1 1 0 0 0,-1 0 1 0 0,1-1-1 0 0,-1 1 0 0 0,1 0 0 0 0,-1-1 0 0 0,1 1 0 0 0,-1 0 0 0 0,0-1 0 0 0,1 1 0 0 0,-1-1 0 0 0,1 0 0 0 0,13-18-153 0 0,-1 0 1 0 0,-1-1-1 0 0,-1-1 0 0 0,0 0 0 0 0,-2 0 0 0 0,0-1 1 0 0,-2 0-1 0 0,0 0 0 0 0,-2-1 0 0 0,0 0 1 0 0,3-46-1 0 0,-11 59-2319 0 0</inkml:trace>
  <inkml:trace contextRef="#ctx0" brushRef="#br0" timeOffset="24342.16">12799 86 15199 0 0,'0'0'2838'0'0,"2"9"-1501"0"0,-2-4-1082 0 0,53 438 7770 0 0,-52-437-7974 0 0,0 0 0 0 0,-1 1 0 0 0,0-1 0 0 0,0 0 0 0 0,-1 0 0 0 0,0 0 0 0 0,-1 6 0 0 0,-1 1 11 0 0,-1 5 109 0 0,-12 17-31 0 0,-9-4-112 0 0,19-27-106 0 0,0 0 0 0 0,0 0-1 0 0,0-1 1 0 0,-1 0 0 0 0,1 0 0 0 0,-1 0 0 0 0,1-1-1 0 0,-1 0 1 0 0,0 0 0 0 0,0-1 0 0 0,0 0-1 0 0,0 0 1 0 0,0 0 0 0 0,-1-1 0 0 0,-8-1 0 0 0,4 0-693 0 0,1-1 0 0 0,-1 0 0 0 0,0 0 0 0 0,-21-9-1 0 0,6 1-7729 0 0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16T23:04:36.84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63 13 11055 0 0,'-4'17'519'0'0,"1"1"-1"0"0,0-1 1 0 0,1 1-1 0 0,1 0 0 0 0,2 33 1 0 0,-1-15 66 0 0,3 67 929 0 0,0-66-1044 0 0,-1 45-6 0 0,-3-41-464 0 0,-2-6-58 0 0,-2 0-621 0 0,4-30 288 0 0</inkml:trace>
  <inkml:trace contextRef="#ctx0" brushRef="#br0" timeOffset="342.38">152 19 9215 0 0,'-2'-4'890'0'0,"1"1"-1185"0"0,15-1 5884 0 0,21-2-4685 0 0,-27 5 582 0 0,5 2-950 0 0,36 7-22 0 0,-37-6 122 0 0,0 1-558 0 0,34 12-110 0 0,-35-12-431 0 0</inkml:trace>
  <inkml:trace contextRef="#ctx0" brushRef="#br0" timeOffset="699.76">12 232 8287 0 0,'-2'0'651'0'0,"-8"-5"615"0"0,22 3 4351 0 0,26-1-3991 0 0,-28 2 292 0 0,3 3-1816 0 0,40 3-76 0 0,-40-4 38 0 0,57 4 66 0 0,-56-4-90 0 0,-2 1-209 0 0,35 7 50 0 0,-36-7-114 0 0,0-1-3307 0 0,43 4-2247 0 0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16T23:04:40.99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20 357 13359 0 0,'13'-11'4413'0'0,"4"6"-4439"0"0,-14 5 531 0 0,3-2 346 0 0,4 0-19 0 0,1-2-547 0 0,-8 2-136 0 0,1 1 1 0 0,-1 0-1 0 0,1 0 1 0 0,0 0-1 0 0,0 0 1 0 0,0 1-1 0 0,-1 0 1 0 0,1-1-1 0 0,0 1 1 0 0,0 1-1 0 0,5 0 1 0 0,5-1-193 0 0,8 0 111 0 0,1 2-4273 0 0</inkml:trace>
  <inkml:trace contextRef="#ctx0" brushRef="#br0" timeOffset="360.97">35 531 5527 0 0,'-7'4'153'0'0,"5"-3"-93"0"0,0 1 0 0 0,0-1-1 0 0,0 0 1 0 0,0 0 0 0 0,0 0 0 0 0,0 0 0 0 0,-1-1 0 0 0,1 1-1 0 0,0-1 1 0 0,-5 1 2567 0 0,10 10 4737 0 0,3-3-4065 0 0,23 5-4212 0 0,-20-10 1873 0 0,2 1-106 0 0,1-2-656 0 0,4 1-140 0 0,44 4 196 0 0,-18-6-236 0 0,-32-1-156 0 0,3 0-362 0 0,3 1 186 0 0,8-1 39 0 0,1 1-5781 0 0</inkml:trace>
  <inkml:trace contextRef="#ctx0" brushRef="#br0" timeOffset="719.12">504 367 9215 0 0,'-7'1'4701'0'0,"6"11"-3438"0"0,7 13-1428 0 0,-6-24 616 0 0,19 107 4053 0 0,-17-78-4113 0 0,-1-1 1 0 0,-5 46-1 0 0,2-63-327 0 0,-5 14-48 0 0,-5-1-16 0 0,0-13 30 0 0,4-18 40 0 0,4-9 78 0 0,3 4-104 0 0,0 0 1 0 0,1 0-1 0 0,0 0 0 0 0,1 1 0 0 0,1-1 0 0 0,-1 0 1 0 0,2 1-1 0 0,-1-1 0 0 0,9-19 0 0 0,6-11-8 0 0,23-40-1 0 0,-28 58 15 0 0,-6 11-14 0 0,1 0 0 0 0,0 0 0 0 0,1 1 0 0 0,0 0 0 0 0,1 0 0 0 0,0 1 1 0 0,1 0-1 0 0,0 1 0 0 0,0 0 0 0 0,1 0 0 0 0,0 1 0 0 0,18-10 0 0 0,-23 16 97 0 0,5 2-47 0 0,2-1-56 0 0,-9 1 12 0 0,1 0 0 0 0,0 0 1 0 0,0 0-1 0 0,0 0 0 0 0,0 1 0 0 0,9 2 0 0 0,-10 6 22 0 0,12 26 0 0 0,-16-34-57 0 0,1 0-1 0 0,-1 0 1 0 0,0 1-1 0 0,1-1 1 0 0,-1 0-1 0 0,0 0 1 0 0,0 1-1 0 0,0-1 1 0 0,0 0-1 0 0,0 0 1 0 0,0 0-1 0 0,0 1 1 0 0,-1-1-1 0 0,1 0 1 0 0,0 0-1 0 0,-1 0 1 0 0,1 1-1 0 0,-1-1 1 0 0,1 0 0 0 0,-1 0-1 0 0,1 0 1 0 0,-1 0-1 0 0,0 0 1 0 0,1 0-1 0 0,-2 1 1 0 0,-23 18 122 0 0,21-17-84 0 0,-13 9 16 0 0,-1-1 1 0 0,0-1-1 0 0,-23 11 0 0 0,-25 12-278 0 0,65-32-32 0 0</inkml:trace>
  <inkml:trace contextRef="#ctx0" brushRef="#br0" timeOffset="1230.1">1311 116 3223 0 0,'0'0'240'0'0,"-2"-3"792"0"0,2 3-845 0 0,0-1 0 0 0,0 1 0 0 0,-1-1 0 0 0,1 1 0 0 0,0-1 0 0 0,-1 1 0 0 0,1-1 0 0 0,0 1 0 0 0,-1 0 0 0 0,1-1 0 0 0,-1 1 0 0 0,1-1 0 0 0,-1 1 0 0 0,1 0 0 0 0,-1 0 0 0 0,1-1 0 0 0,-1 1 0 0 0,1 0 0 0 0,-1 0 0 0 0,0-1 0 0 0,1 1 0 0 0,-1 0 0 0 0,1 0 0 0 0,-1 0 0 0 0,1 0 0 0 0,-1 0 0 0 0,0 0 0 0 0,1 0 0 0 0,-1 0 0 0 0,1 0 0 0 0,-1 0 0 0 0,0 1 0 0 0,1-1 0 0 0,-1 0 0 0 0,1 0 0 0 0,-1 0 0 0 0,1 1 0 0 0,-1-1 0 0 0,1 0 0 0 0,-1 0 0 0 0,1 1 0 0 0,-1 0 0 0 0,-24 10 3042 0 0,10 0-2533 0 0,1 2 0 0 0,1-1 0 0 0,0 2 1 0 0,0 0-1 0 0,1 0 0 0 0,1 1 0 0 0,-12 21 0 0 0,2 1-15 0 0,-30 73-1 0 0,41-87-509 0 0,4 5-65 0 0,5-17-23 0 0,-1 15 21 0 0,5-10-43 0 0,10 21-66 0 0,-9-27-80 0 0,7-4-382 0 0,33 17 32 0 0,-33-18-99 0 0,1-5-734 0 0,35 0-111 0 0,-35 0-285 0 0</inkml:trace>
  <inkml:trace contextRef="#ctx0" brushRef="#br0" timeOffset="1808.87">1493 146 7831 0 0,'-10'5'5457'0'0,"5"5"-3763"0"0,3 11-1971 0 0,2-19 1022 0 0,-12 74 3258 0 0,5 1-2191 0 0,1-12-1129 0 0,5-49-521 0 0,-3 15-24 0 0,2-16-70 0 0,-2 19-72 0 0,3-26-69 0 0,9 41-3433 0 0</inkml:trace>
  <inkml:trace contextRef="#ctx0" brushRef="#br0" timeOffset="2146.56">1634 425 6447 0 0,'7'-10'7631'0'0,"4"9"-6031"0"0,29-7-89 0 0,-29 6-21 0 0,0 2-146 0 0,35-3-605 0 0,-35 2 154 0 0,2 0-530 0 0,36 0-219 0 0,-13-1 221 0 0,-30 1-1055 0 0,-1 0 0 0 0,0 0 0 0 0,1-1 0 0 0,-1 0 1 0 0,0 0-1 0 0,0 0 0 0 0,0 0 0 0 0,6-4 0 0 0,-6-1-3541 0 0</inkml:trace>
  <inkml:trace contextRef="#ctx0" brushRef="#br0" timeOffset="2519.83">1857 254 2879 0 0,'-1'0'134'0'0,"0"-1"-1"0"0,0 1 1 0 0,0-1-1 0 0,0 1 1 0 0,0 0-1 0 0,0-1 1 0 0,0 1-1 0 0,0 0 1 0 0,1 0-1 0 0,-1 0 1 0 0,0 0-1 0 0,0 0 1 0 0,0 0-1 0 0,0 0 0 0 0,0 0 1 0 0,0 0-1 0 0,0 0 1 0 0,0 0-1 0 0,0 1 1 0 0,0-1-1 0 0,0 0 1 0 0,0 1-1 0 0,0-1 1 0 0,0 0-1 0 0,0 1 1 0 0,1-1-1 0 0,-2 2 1 0 0,-1 0 312 0 0,1 1 0 0 0,0-1 1 0 0,0 1-1 0 0,0-1 1 0 0,0 1-1 0 0,0 0 1 0 0,1 0-1 0 0,-3 5 0 0 0,-2 9 1452 0 0,0 1 0 0 0,-4 24 0 0 0,9-36-1671 0 0,-12 50 1904 0 0,12-51-1644 0 0,0 3-21 0 0,-3 47 157 0 0,4-31-7479 0 0</inkml:trace>
  <inkml:trace contextRef="#ctx0" brushRef="#br0" timeOffset="2865.95">1897 609 1375 0 0,'0'0'362'0'0,"10"-13"10356"0"0,13-4-7583 0 0,7-3-641 0 0,37-35 1 0 0,-58 47-2481 0 0,-1-1 0 0 0,0 0-1 0 0,0-1 1 0 0,-1 0 0 0 0,0 0 0 0 0,-1 0 0 0 0,0-1-1 0 0,5-12 1 0 0,-12 9 608 0 0,1 14-601 0 0,0 0-1 0 0,0-1 1 0 0,0 1-1 0 0,0 0 1 0 0,0 0 0 0 0,0 0-1 0 0,0 0 1 0 0,0 0-1 0 0,0-1 1 0 0,0 1 0 0 0,0 0-1 0 0,0 0 1 0 0,0 0 0 0 0,0 0-1 0 0,0 0 1 0 0,0 0-1 0 0,0-1 1 0 0,0 1 0 0 0,0 0-1 0 0,0 0 1 0 0,0 0 0 0 0,0 0-1 0 0,-1 0 1 0 0,1 0-1 0 0,0 0 1 0 0,0-1 0 0 0,0 1-1 0 0,0 0 1 0 0,0 0 0 0 0,0 0-1 0 0,0 0 1 0 0,-1 0-1 0 0,1 0 1 0 0,0 0 0 0 0,0 0-1 0 0,0 0 1 0 0,0 0 0 0 0,0 0-1 0 0,0 0 1 0 0,-1 0-1 0 0,1 0 1 0 0,0 0 0 0 0,0 0-1 0 0,0 0 1 0 0,0 0 0 0 0,0 0-1 0 0,-1 0 1 0 0,1 0-1 0 0,0 0 1 0 0,0 0 0 0 0,0 0-1 0 0,0 0 1 0 0,0 0-1 0 0,0 0 1 0 0,-1 0 0 0 0,1 0-1 0 0,0 0 1 0 0,0 1 0 0 0,0-1-1 0 0,0 0 1 0 0,0 0-1 0 0,0 0 1 0 0,0 0 0 0 0,0 0-1 0 0,0 0 1 0 0,-1 0 0 0 0,1 1-1 0 0,-4 9 76 0 0,-1 1 0 0 0,1 0 0 0 0,1-1 0 0 0,-2 14 0 0 0,0-1-29 0 0,-2 2 11 0 0,5-10-72 0 0,1 36 147 0 0,3-4-61 0 0,-1-38-64 0 0,3-2-121 0 0,14 25-55 0 0,-14-25-11 0 0,1-10-2075 0 0,15-9-2932 0 0</inkml:trace>
  <inkml:trace contextRef="#ctx0" brushRef="#br0" timeOffset="2866.95">2122 273 8287 0 0,'-6'-2'736'0'0,"3"1"1704"0"0,-3-1 112 0 0,-1 4 856 0 0</inkml:trace>
  <inkml:trace contextRef="#ctx0" brushRef="#br0" timeOffset="3265.46">2300 246 9215 0 0,'14'12'7898'0'0,"2"2"-7372"0"0,-5-5-32 0 0,-2-1 604 0 0,-1 4-92 0 0,3 1-769 0 0,-6-8-143 0 0,-1 0 0 0 0,0 0 1 0 0,0 1-1 0 0,0-1 0 0 0,-1 1 0 0 0,0 0 0 0 0,0 0 1 0 0,2 8-1 0 0,1-5 45 0 0,-4-5-73 0 0,0 0 1 0 0,0 0 0 0 0,0 0-1 0 0,0 0 1 0 0,-1 0 0 0 0,1 1-1 0 0,-1-1 1 0 0,0 0 0 0 0,0 6-1 0 0,2 1 28 0 0,4 34 243 0 0,-7-28-194 0 0,0 0 1 0 0,-1 0 0 0 0,0 0-1 0 0,-1-1 1 0 0,-1 1 0 0 0,-1-1-1 0 0,-1 1 1 0 0,0-1 0 0 0,0 0-1 0 0,-2-1 1 0 0,0 0 0 0 0,-1 0-1 0 0,-1 0 1 0 0,0-1 0 0 0,-19 24-1 0 0,26-37-801 0 0,-17 20 2902 0 0,12-16-8137 0 0</inkml:trace>
  <inkml:trace contextRef="#ctx0" brushRef="#br0" timeOffset="3687.11">2667 7 9671 0 0,'-4'3'7942'0'0,"3"1"-7751"0"0,0-1 1 0 0,0 1-1 0 0,0-1 1 0 0,1 1-1 0 0,-1-1 0 0 0,1 1 1 0 0,0 0-1 0 0,0-1 0 0 0,0 1 1 0 0,1 5-1 0 0,7 54 934 0 0,3 31-1055 0 0,-11-86-312 0 0,-8 3-2239 0 0,3-4 2182 0 0,2-23-17 0 0,2-8 624 0 0,2-1-1 0 0,0 1 1 0 0,2 0 0 0 0,0-1-1 0 0,2 1 1 0 0,12-36 0 0 0,-17 59 137 0 0,2-4-362 0 0,5 13 1931 0 0,11 28-1910 0 0,-13-27 104 0 0,-1 1-107 0 0,12 30-11 0 0,-12-30 231 0 0,1-1-241 0 0,18 27 0 0 0,-18-26 657 0 0,-2-11-683 0 0,0 1-1 0 0,0-1 0 0 0,0 0 0 0 0,0 0 0 0 0,0 0 0 0 0,0 0 0 0 0,0-1 1 0 0,0 1-1 0 0,-1-1 0 0 0,1 1 0 0 0,-1-1 0 0 0,1 0 0 0 0,-1 0 0 0 0,1 0 1 0 0,-1-1-1 0 0,0 1 0 0 0,0 0 0 0 0,0-1 0 0 0,-1 1 0 0 0,1-1 1 0 0,-1 0-1 0 0,1 1 0 0 0,-1-1 0 0 0,2-5 0 0 0,5-12 212 0 0,-1 0-1 0 0,6-33 1 0 0,-5 21-570 0 0,-7 31-103 0 0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16T23:04:48.50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1002 223 6911 0 0,'0'0'7976'0'0,"4"9"-7402"0"0,12 29-29 0 0,-14-33-382 0 0,0 1 0 0 0,-1 0-1 0 0,0-1 1 0 0,0 1 0 0 0,0 0 0 0 0,-1-1 0 0 0,0 1-1 0 0,0 0 1 0 0,-1 0 0 0 0,1-1 0 0 0,-3 11 0 0 0,2-11-76 0 0,-2 61 1145 0 0,6 46-359 0 0,0-52-5920 0 0</inkml:trace>
  <inkml:trace contextRef="#ctx0" brushRef="#br0" timeOffset="329.78">1056 223 7367 0 0,'0'0'568'0'0,"0"-2"-373"0"0,-2-5 2386 0 0,5 4-1163 0 0,70-46 4911 0 0,-67 46-5500 0 0,3 1-145 0 0,30-7-32 0 0,-30 7 336 0 0,2 3-880 0 0,2 0-125 0 0,28 0-2367 0 0</inkml:trace>
  <inkml:trace contextRef="#ctx0" brushRef="#br0" timeOffset="687.78">1010 367 1839 0 0,'0'0'9712'0'0,"11"7"-8517"0"0,44 27 1904 0 0,32-26-1050 0 0,-35-4-2768 0 0</inkml:trace>
  <inkml:trace contextRef="#ctx0" brushRef="#br0" timeOffset="688.78">800 705 13823 0 0,'0'0'3296'0'0,"15"-1"-2626"0"0,75-6 974 0 0,8 4 2 0 0,3 5-888 0 0,-6 4-237 0 0,-28 1-416 0 0,2 1-76 0 0,-55-6-178 0 0,-3 1-729 0 0,34 10-196 0 0,-34-10-286 0 0</inkml:trace>
  <inkml:trace contextRef="#ctx0" brushRef="#br0" timeOffset="1092.48">1049 994 6911 0 0,'0'0'528'0'0,"-2"3"-341"0"0,-4 5-43 0 0,4-6 489 0 0,1 3 207 0 0,-52 299 7454 0 0,45-279-8116 0 0,8-25-175 0 0,0 0 0 0 0,0 0-1 0 0,0 0 1 0 0,0 0-1 0 0,0 0 1 0 0,0 1 0 0 0,0-1-1 0 0,0 0 1 0 0,0 0-1 0 0,0 0 1 0 0,-1 0 0 0 0,1 0-1 0 0,0 0 1 0 0,0 0-1 0 0,0 0 1 0 0,0 1 0 0 0,0-1-1 0 0,0 0 1 0 0,0 0-1 0 0,-1 0 1 0 0,1 0 0 0 0,0 0-1 0 0,0 0 1 0 0,0 0-1 0 0,0 0 1 0 0,0 0 0 0 0,-1 0-1 0 0,1 0 1 0 0,0 0-1 0 0,0 0 1 0 0,0 0 0 0 0,0 0-1 0 0,0 0 1 0 0,-1 0-1 0 0,1 0 1 0 0,0 0 0 0 0,0 0-1 0 0,0 0 1 0 0,0 0-1 0 0,0 0 1 0 0,0 0 0 0 0,-1 0-1 0 0,1 0 1 0 0,0 0-1 0 0,0 0 1 0 0,0-1 0 0 0,0 1-1 0 0,0 0 1 0 0,0 0-1 0 0,0 0 1 0 0,-1 0 0 0 0,1 0-1 0 0,0 0 1 0 0,0 0-1 0 0,0-1 1 0 0,-7-21 222 0 0,7 21-172 0 0,-1-18 183 0 0,0 0-1 0 0,2 0 0 0 0,1-1 1 0 0,0 1-1 0 0,1 1 1 0 0,1-1-1 0 0,1 0 1 0 0,0 1-1 0 0,2 0 0 0 0,0 0 1 0 0,1 1-1 0 0,1 0 1 0 0,17-26-1 0 0,-25 41-216 0 0,0 0 0 0 0,1 0 0 0 0,0 0 0 0 0,-1 0 0 0 0,1 1 0 0 0,0-1 0 0 0,0 0 0 0 0,0 1 0 0 0,0-1 0 0 0,4-1 0 0 0,1-1 16 0 0,-2-1 69 0 0,3 3-6 0 0,23-10-24 0 0,-23 9 8 0 0,4 7-20 0 0,39 13-38 0 0,-50-17-22 0 0,0 0 0 0 0,0 0 0 0 0,0 1 1 0 0,0-1-1 0 0,-1 0 0 0 0,1 0 0 0 0,0 1 0 0 0,0-1 0 0 0,0 1 0 0 0,-1-1 0 0 0,1 0 0 0 0,0 1 0 0 0,0 0 0 0 0,-1-1 0 0 0,1 1 1 0 0,0-1-1 0 0,-1 1 0 0 0,1 0 0 0 0,-1-1 0 0 0,1 1 0 0 0,-1 0 0 0 0,1 1 0 0 0,18 29 22 0 0,-15-16 36 0 0,-12 27 54 0 0,2-35-95 0 0,1-4 0 0 0,1 2 8 0 0,0 0-1 0 0,-1 0 1 0 0,1-1 0 0 0,-1 0-1 0 0,0 0 1 0 0,0 0 0 0 0,-1-1-1 0 0,1 1 1 0 0,-1-1 0 0 0,0-1-1 0 0,0 1 1 0 0,0-1 0 0 0,-10 3-1 0 0,12-4-122 0 0,-1 0-1 0 0,0 0 1 0 0,1-1-1 0 0,-1 1 1 0 0,0-1-1 0 0,0 0 1 0 0,1 0 0 0 0,-1 0-1 0 0,0-1 1 0 0,1 0-1 0 0,-1 0 1 0 0,0 0-1 0 0,1-1 1 0 0,-1 1-1 0 0,1-1 1 0 0,0 0-1 0 0,-1 0 1 0 0,-4-4-1 0 0,0-2-1067 0 0</inkml:trace>
  <inkml:trace contextRef="#ctx0" brushRef="#br0" timeOffset="1760.37">448 1070 9215 0 0,'0'0'1051'0'0,"0"6"-651"0"0,5 13 400 0 0,0 0 0 0 0,13 30 0 0 0,7 3 1013 0 0,-21-44-971 0 0,1 1-330 0 0,16 28-140 0 0,-15-28 1198 0 0,3-13-1440 0 0,-6 2-123 0 0,0 1 9 0 0,0 0-1 0 0,0 0 1 0 0,-1 0 0 0 0,1-1 0 0 0,0 1 0 0 0,0-1 0 0 0,-1 0 0 0 0,1 0 0 0 0,-1 0 0 0 0,0 0 0 0 0,1 0 0 0 0,-1-1 0 0 0,0 1 0 0 0,0-1 0 0 0,-1 1 0 0 0,1-1-1 0 0,0 0 1 0 0,-1 0 0 0 0,0 0 0 0 0,1 1 0 0 0,-1-1 0 0 0,0-1 0 0 0,-1 1 0 0 0,2-4 0 0 0,10-84 557 0 0,-4-1 0 0 0,-4-133 0 0 0,-32-184-845 0 0,19 311-67 0 0,6 72 313 0 0,1 1 0 0 0,1-1 0 0 0,2 0 0 0 0,0 0 0 0 0,2 0 0 0 0,1 0 0 0 0,11-41 0 0 0,-10 56 79 0 0,3 0 11 0 0,-4 7 15 0 0,1 2 0 0 0,-1-1 0 0 0,1 0 0 0 0,-1 1 0 0 0,1 0 0 0 0,0 0 0 0 0,0 0 0 0 0,0 1 0 0 0,0 0 0 0 0,0-1 0 0 0,0 2 0 0 0,0-1 0 0 0,0 1 0 0 0,0 0 0 0 0,6 0 0 0 0,-7 0-183 0 0,8-1 504 0 0,0 1-208 0 0,64 6 327 0 0,7 3-270 0 0,-9-3-34 0 0,11 0-38 0 0,-12-1-90 0 0,10-2-6 0 0,-7 0-14 0 0,-49-1-59 0 0,36-2-702 0 0,-51-2 457 0 0,8 0-217 0 0,0 2-5244 0 0</inkml:trace>
  <inkml:trace contextRef="#ctx0" brushRef="#br0" timeOffset="2462.64">47 271 7367 0 0,'-13'-1'1038'0'0,"2"23"-508"0"0,6-9 20 0 0,1 0-1 0 0,0 1 0 0 0,1-1 1 0 0,1 1-1 0 0,-2 19 0 0 0,4-27-175 0 0,0 1-20 0 0,0 19-50 0 0,0-20-236 0 0,7-10-3790 0 0,-7 4 3722 0 0,3-1-40 0 0,-1 0 0 0 0,1 0 0 0 0,-1-1 0 0 0,0 1 1 0 0,1-1-1 0 0,-1 0 0 0 0,0 0 0 0 0,0 0 1 0 0,0 0-1 0 0,0 0 0 0 0,0 0 0 0 0,0 0 0 0 0,-1-1 1 0 0,1 1-1 0 0,-1 0 0 0 0,1-1 0 0 0,-1 0 0 0 0,0 1 1 0 0,0-1-1 0 0,0 0 0 0 0,-1 1 0 0 0,1-1 0 0 0,-1 0 1 0 0,1 0-1 0 0,-1-5 0 0 0,1-30 23 0 0,-2 26 662 0 0,2-1 1 0 0,-1 1 0 0 0,1 0-1 0 0,6-24 3918 0 0,1 44-4226 0 0,21 24-1 0 0,-21-24 4 0 0,-4 1 18 0 0,13 24 8 0 0,-12-24 2 0 0,0-1-25 0 0,19 28-107 0 0,-18-27 129 0 0,1 0-186 0 0,0 3-84 0 0,22 23 1583 0 0,25-31-1246 0 0,-53-4-413 0 0,0 0-1 0 0,0-1 1 0 0,0 1-1 0 0,0 0 1 0 0,0-1-1 0 0,0 1 1 0 0,0-1-1 0 0,0 1 1 0 0,0-1-1 0 0,-1 1 1 0 0,1-1-1 0 0,0 0 1 0 0,0 1-1 0 0,-1-1 1 0 0,1 0-1 0 0,0 0 1 0 0,-1 1 0 0 0,1-1-1 0 0,-1 0 1 0 0,1 0-1 0 0,-1 0 1 0 0,1 0-1 0 0,-1 0 1 0 0,1 0-1 0 0,-1 0 1 0 0,0-2-1 0 0,6-28 269 0 0,-5 25-189 0 0,8-70 292 0 0,-8 59-386 0 0,0 0 0 0 0,1 0 0 0 0,1-1 0 0 0,1 1 0 0 0,1 1 0 0 0,9-25 0 0 0,-13 39-511 0 0,9-9 1037 0 0,10 9-5754 0 0,45 4-1182 0 0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16T23:04:54.49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3 165 11975 0 0,'-2'0'-89'0'0,"5"-1"2115"0"0,7 3 3845 0 0,66 15-3964 0 0,-7-7-1033 0 0,-54-6-874 0 0,-9-3-27 0 0,0 1 1 0 0,1-1 0 0 0,-1-1 0 0 0,0 1-1 0 0,1-1 1 0 0,-1 0 0 0 0,0 0-1 0 0,7-2 1 0 0,31-1-227 0 0,-32 2-527 0 0,-6-2-2413 0 0,25-14-3485 0 0</inkml:trace>
  <inkml:trace contextRef="#ctx0" brushRef="#br0" timeOffset="373.94">437 1 2303 0 0,'0'0'11792'0'0,"5"10"-10041"0"0,13 31-442 0 0,-13-22-189 0 0,-12 86 1060 0 0,-24 127-1 0 0,30-218-2137 0 0,1 11-51 0 0,0-19-103 0 0,5 2-69 0 0,13 23-1467 0 0</inkml:trace>
  <inkml:trace contextRef="#ctx0" brushRef="#br0" timeOffset="727.94">888 107 13823 0 0,'-7'-5'581'0'0,"7"0"449"0"0,10 3 2681 0 0,72 6-1798 0 0,-68-4-1697 0 0,43 8 748 0 0,4 3-695 0 0,-46-8-149 0 0,-3 1-63 0 0,34 12-89 0 0,-34-12-196 0 0</inkml:trace>
  <inkml:trace contextRef="#ctx0" brushRef="#br0" timeOffset="728.94">936 351 3679 0 0,'-41'8'16423'0'0,"52"-2"-15780"0"0,32 19-61 0 0,-32-18-75 0 0,43-1-224 0 0,-38-3-253 0 0,-2-1 38 0 0,0-2-15 0 0,67 1-265 0 0,-69-1 0 0 0,10 0 366 0 0,15 0-3797 0 0,23 0-3089 0 0</inkml:trace>
  <inkml:trace contextRef="#ctx0" brushRef="#br0" timeOffset="1087.03">1370 559 3223 0 0,'-2'1'240'0'0,"-18"3"14406"0"0,31-6-13841 0 0,43-7 620 0 0,-44 4-1077 0 0,2 0-274 0 0,-6 2-31 0 0,0 1 0 0 0,-1-1 0 0 0,1 0 0 0 0,-1 0 1 0 0,0-1-1 0 0,8-6 0 0 0,20-16 108 0 0,4-8-80 0 0,-8 1-61 0 0,-20 22-133 0 0,-1-1 0 0 0,0 0 0 0 0,-1 0-1 0 0,-1 0 1 0 0,0-1 0 0 0,0 0 0 0 0,-1 0 0 0 0,-1 0-1 0 0,3-17 1 0 0,-6 27-77 0 0,-2 1 34 0 0,-2-3 148 0 0,3 4 93 0 0,-10 21 725 0 0,5 5-145 0 0,3-10-550 0 0,0-1 0 0 0,0 1 0 0 0,2-1 0 0 0,0 1 0 0 0,0-1 0 0 0,1 1 0 0 0,1 0 0 0 0,1-1 0 0 0,5 20 0 0 0,-5-21-57 0 0,6 14-47 0 0,-7-20-105 0 0</inkml:trace>
  <inkml:trace contextRef="#ctx0" brushRef="#br0" timeOffset="1417.07">1669 79 5527 0 0,'-8'-5'488'0'0,"3"1"-392"0"0,1 0 2200 0 0,-5 0-1016 0 0,1-2 0 0 0,1 1-88 0 0,1-1-16 0 0,3 1 1160 0 0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43:15.771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54 10591 0 0,'0'0'3860'0'0,"12"-2"-2969"0"0,60-3 1038 0 0,-4 1-422 0 0,3 0-583 0 0,-25 1-519 0 0,-34 2-150 0 0,3-1-60 0 0,45-5-17 0 0,-45 5-14 0 0,-3 0-49 0 0,60-8 144 0 0,-29 1-329 0 0,-32 6-360 0 0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43:16.470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76 1839 0 0,'24'-18'10859'0'0,"62"9"-8598"0"0,-3 2-339 0 0,1 1-332 0 0,-7 1-576 0 0,-2 0-741 0 0,-6-2-692 0 0,-7-2-1955 0 0,-10 0-3816 0 0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43:17.343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80 919 0 0,'3'-1'67'0'0,"41"-20"7418"0"0,33 3-4671 0 0,1 3 0 0 0,1 4 0 0 0,140-2 0 0 0,-132 13-2007 0 0,0 4-382 0 0,-2 2-131 0 0,-4-2-140 0 0,-17 0-115 0 0,22 0-228 0 0,16 1-838 0 0,-93-4 515 0 0,1-1-96 0 0,30 1-377 0 0,-30-1-167 0 0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43:23.162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6 9215 0 0,'0'0'707'0'0,"10"-1"-392"0"0,52-2 1047 0 0,101 1 890 0 0,163 20 0 0 0,-232-8-1985 0 0,27 2-335 0 0,-30-5-247 0 0,-39-2 78 0 0,-39-4-10 0 0,0 0-27 0 0,3 1 38 0 0,8 0 70 0 0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43:23.706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 12439 0 0,'0'0'1360'0'0,"10"0"-970"0"0,54 0 516 0 0,330 30 4124 0 0,-363-25-4548 0 0,37 4-99 0 0,-7 1-394 0 0,-50-8-113 0 0,3 1-153 0 0,42 7-630 0 0,-42-7-277 0 0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43:25.282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44 7367 0 0,'7'-19'6360'0'0,"4"15"-6051"0"0,40-5 1198 0 0,19 1 203 0 0,-54 6-1442 0 0,47 1 1058 0 0,20 4-114 0 0,-7 4-489 0 0,-4 3-324 0 0,-19 0-458 0 0,-39-8-301 0 0,-2 1-125 0 0,36 10-25 0 0,-36-10-150 0 0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43:25.640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91 8287 0 0,'0'-1'68'0'0,"0"1"0"0"0,0-1 0 0 0,-1 0 0 0 0,1 1 0 0 0,0-1-1 0 0,0 0 1 0 0,0 1 0 0 0,0-1 0 0 0,0 0 0 0 0,0 1 0 0 0,1-1-1 0 0,-1 0 1 0 0,0 1 0 0 0,0-1 0 0 0,0 0 0 0 0,1 1 0 0 0,-1-1-1 0 0,0 1 1 0 0,0-1 0 0 0,1 0 0 0 0,-1 1 0 0 0,1-1 0 0 0,0 0-1 0 0,12-8 1107 0 0,1 1 0 0 0,28-13 0 0 0,-25 15-428 0 0,1-1 1 0 0,0 2-1 0 0,0 1 1 0 0,29-4-1 0 0,-36 6-672 0 0,42-3 959 0 0,-40 6-831 0 0,-3-2 331 0 0,5 2-285 0 0,41 1-120 0 0,-41-2 42 0 0,-2 2-214 0 0,39 5-55 0 0,-39-5-12 0 0,-3 0-1315 0 0,43 6-1185 0 0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43:30.498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1 9215 0 0,'0'0'707'0'0,"8"4"-6"0"0,15 3 2003 0 0,82 22-1206 0 0,-24-10-518 0 0,10-3-190 0 0,-17-5-676 0 0,21 1-252 0 0,-48-9-362 0 0,-35-2-150 0 0,2-1-909 0 0,56 1-3528 0 0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43:33.865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60 5527 0 0,'5'-28'6322'0'0,"-4"26"-6096"0"0,2 0 97 0 0,0 0 0 0 0,0 0 0 0 0,1 0 0 0 0,-1 0 0 0 0,0 1 0 0 0,0-1-1 0 0,1 1 1 0 0,5-1 0 0 0,64-8 934 0 0,-69 10-961 0 0,24-3 97 0 0,-8 3-278 0 0,17 1 326 0 0,40 3-441 0 0,21 4-364 0 0,-50-1 40 0 0,-36-6-689 0 0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43:38.912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16 2759 0 0,'15'-16'8480'0'0,"-2"17"-7616"0"0,42 3-100 0 0,-42-3-41 0 0,1 2-10 0 0,66 10 774 0 0,-23 0-1135 0 0,-43-10-39 0 0,-7-3-276 0 0,-1 1 0 0 0,0 0-1 0 0,0 0 1 0 0,0 0-1 0 0,0 1 1 0 0,11 5 0 0 0,-3-2 1 0 0,0-1 67 0 0,1 0-18 0 0,46 11-138 0 0,-46-11-301 0 0,-13-4 324 0 0,1 0-1 0 0,-1 0 0 0 0,0 0 0 0 0,1 0 1 0 0,-1 0-1 0 0,0 1 0 0 0,1-1 0 0 0,-1 1 1 0 0,0 0-1 0 0,1 0 0 0 0,-1-1 0 0 0,0 1 1 0 0,0 1-1 0 0,2 0 0 0 0,18 7-934 0 0,12-9-3372 0 0,28-4 220 0 0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43:42.763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232 1 2095 0 0,'-15'5'14'0'0,"0"2"0"0"0,1 0 0 0 0,0 0-1 0 0,0 1 1 0 0,0 1 0 0 0,1 0-1 0 0,1 1 1 0 0,0 1 0 0 0,0 0 0 0 0,1 0-1 0 0,0 1 1 0 0,1 0 0 0 0,-12 19-1 0 0,16-16-13 0 0,1 15 0 0 0</inkml:trace>
  <inkml:trace contextRef="#ctx0" brushRef="#br0" timeOffset="340.64">0 231 4607 0 0,'33'-52'12272'0'0,"-20"52"-11158"0"0,36-1-298 0 0,-36 1 518 0 0,-7 3-1211 0 0,1 0 0 0 0,-1-1 0 0 0,1 1 0 0 0,0-1 0 0 0,0-1 0 0 0,7 2 0 0 0,3 0-10 0 0,-3 2 167 0 0,-2-2-22 0 0,36 12-29 0 0,-36-12-42 0 0,4 1-134 0 0,46 8-57 0 0,-55-10-17 0 0,1 0-1 0 0,1 0 0 0 0,-1-1 0 0 0,0 0 1 0 0,13 0-1 0 0,4-2-241 0 0,-15 0-573 0 0,44-4-256 0 0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43:45.114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34 10135 0 0,'9'-15'5335'0'0,"-8"15"-5164"0"0,67-6 2390 0 0,17 2-1140 0 0,-14 3-386 0 0,-24 2-759 0 0,-35-1-20 0 0,4 0-48 0 0,67-1-167 0 0,-5-2-77 0 0,-62 3-154 0 0,-4-1-81 0 0,37-2-17 0 0,-36 2-97 0 0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43:47.825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28 8287 0 0,'-1'-4'1059'0'0,"10"2"-189"0"0,4 0 1716 0 0,57-9-1405 0 0,1 5 177 0 0,12 3 238 0 0,10 3-422 0 0,7 3-591 0 0,-17 0-355 0 0,4-3-183 0 0,-24 0-153 0 0,-51 0-446 0 0,1 0-169 0 0,40-3-1032 0 0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43:52.141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19 106 7831 0 0,'-3'-3'346'0'0,"1"1"0"0"0,-1 0-1 0 0,1-1 1 0 0,0 1 0 0 0,-1-1-1 0 0,1 1 1 0 0,0-1 0 0 0,12-34 7162 0 0,2 34-6923 0 0,3-2-415 0 0,-6 2 59 0 0,0 1 0 0 0,0-1 0 0 0,1 2 0 0 0,17-2 0 0 0,32-5-12 0 0,-44 6-80 0 0,2 1-10 0 0,80-8 65 0 0,-22 5-63 0 0,-9 0-75 0 0,10 4-125 0 0,-60 0-342 0 0,49 4-645 0 0,-52-4 376 0 0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43:57.070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8 103 13823 0 0,'-7'0'8019'0'0,"20"0"-7769"0"0,3 3-174 0 0,-8-2-27 0 0,-1 0 0 0 0,1-1 0 0 0,0 1 1 0 0,0-1-1 0 0,-1-1 0 0 0,10-1 0 0 0,41-4 57 0 0,21-6-29 0 0,10-2-61 0 0,3-1-16 0 0,12-3-73 0 0,-25 5-122 0 0,-36 5-73 0 0,-32 6-69 0 0,0-1-14 0 0,32-8-85 0 0,-32 8-353 0 0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44:03.731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39 6447 0 0,'0'-1'95'0'0,"0"0"-1"0"0,0 0 1 0 0,0-1-1 0 0,0 1 1 0 0,0 0-1 0 0,0 0 1 0 0,1-1-1 0 0,-1 1 1 0 0,0 0-1 0 0,1 0 1 0 0,-1-1-1 0 0,1 1 1 0 0,-1 0-1 0 0,1 0 1 0 0,-1 0-1 0 0,1 0 1 0 0,0 0-1 0 0,0 0 1 0 0,0 0-1 0 0,-1 0 1 0 0,1 0-1 0 0,0 0 1 0 0,0 0-1 0 0,0 1 1 0 0,0-1-1 0 0,2-1 1 0 0,33-3 3477 0 0,-19 4-3432 0 0,83-2 2598 0 0,-68 3-1992 0 0,6 2-275 0 0,14 2 512 0 0,43 4-67 0 0,-9 0-182 0 0,-20-3-615 0 0,11-1-206 0 0,5-1-1153 0 0,-41-1-557 0 0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44:04.814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43 11519 0 0,'4'-3'377'0'0,"0"1"0"0"0,0-1 0 0 0,0 1-1 0 0,0 0 1 0 0,1 1 0 0 0,-1-1 0 0 0,1 1-1 0 0,-1 0 1 0 0,1 0 0 0 0,8 0 0 0 0,-6-1-70 0 0,86-12 1424 0 0,-46 9-660 0 0,60 2 1 0 0,-96 3-1018 0 0,103 6 598 0 0,-29-1-392 0 0,-11 4-52 0 0,0 1-196 0 0,-45-3 48 0 0,-1-1-337 0 0,-4-5-3251 0 0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44:05.749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61 11519 0 0,'26'-16'5276'0'0,"6"1"-4536"0"0,-24 11-4 0 0,5 1-45 0 0,36-9-191 0 0,-36 9-85 0 0,0 2-21 0 0,40-4-44 0 0,-40 4-180 0 0,3 1-76 0 0,74-1 40 0 0,-16 3-156 0 0,-47-3-33 0 0,41 6-893 0 0,-53-3 621 0 0,8 2 20 0 0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44:06.389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29 14743 0 0,'3'-2'2760'0'0,"11"1"-2346"0"0,66-6 468 0 0,-6 4-28 0 0,7-2-485 0 0,-5 2-158 0 0,-8 0-749 0 0,-52 3 298 0 0,7 0 143 0 0,14-2-7474 0 0,21 0 2471 0 0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44:07.912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6 26 9215 0 0,'-6'-16'9923'0'0,"51"10"-9382"0"0,-34 4-145 0 0,1 2-32 0 0,64-1 348 0 0,13 1-425 0 0,-14 1-262 0 0,-5 2-78 0 0,-8-2 248 0 0,-50-1-2548 0 0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44:29.642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46 17503 0 0,'0'0'2810'0'0,"11"1"-2330"0"0,55 5 304 0 0,13 1-258 0 0,10-2-179 0 0,-72-3-323 0 0,53-4 74 0 0,-3-4-87 0 0,15-5-11 0 0,17-6-125 0 0,-26 0-255 0 0,-36 6 37 0 0,-28 9-571 0 0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44:57.117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92 6447 0 0,'0'0'5686'0'0,"8"-7"-4441"0"0,27-18 16 0 0,-26 19-26 0 0,1 2-124 0 0,29-11-58 0 0,-29 11-12 0 0,0 1-78 0 0,31-9-324 0 0,-31 9 334 0 0,2 1-543 0 0,35-6-147 0 0,-35 6 317 0 0,-1 3-483 0 0,36 2-27 0 0,-35-2-9 0 0,-1 0-14 0 0,32 5-69 0 0,-32-4-76 0 0,-1 0-165 0 0,2 0 141 0 0,27 3-2406 0 0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46:42.767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3 31 5527 0 0,'-2'-4'5444'0'0,"70"0"-1425"0"0,31-1-1050 0 0,74-7-393 0 0,-114 7-1957 0 0,-3 5-431 0 0,-33 1-35 0 0,-3-1-90 0 0,61 7 230 0 0,1 5-206 0 0,12 7-23 0 0,-11 3-51 0 0,-11-4-13 0 0,4-1 0 0 0,-3-4 0 0 0,-10-5 0 0 0,-12-4-20 0 0,-41-4-76 0 0,37-2-253 0 0,-38 1 181 0 0,0 0-575 0 0,3 0 533 0 0,5-1 143 0 0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02:47:41.548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8 6911 0 0,'0'0'3450'0'0,"7"-1"-2444"0"0,67-5 2554 0 0,59 5-352 0 0,-101 1-2659 0 0,1 2-282 0 0,12 2 131 0 0,38 4 112 0 0,-4 0-50 0 0,0 0-21 0 0,-63-6-377 0 0,50 3 212 0 0,-45-5-240 0 0,161-1 605 0 0,-125-4-524 0 0,-9 0-23 0 0,-32 4-24 0 0,12-1-83 0 0,-22 1-138 0 0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16T23:09:55.57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0 0 1839 0 0,'2'0'160'0'0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16:23:36.176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11 26 14743 0 0,'-1'-2'504'0'0,"-8"-21"2406"0"0,9 23-2860 0 0,0 0-1 0 0,1 0 1 0 0,-1 0 0 0 0,0 0 0 0 0,0 0-1 0 0,1 0 1 0 0,-1 0 0 0 0,0 0-1 0 0,0 0 1 0 0,1 0 0 0 0,-1 0 0 0 0,0 0-1 0 0,0 0 1 0 0,1 0 0 0 0,-1 0 0 0 0,83 4 1138 0 0,-10 2-299 0 0,12-2-118 0 0,9-3-520 0 0,-1-5-163 0 0,-12-1-479 0 0,-35 1-780 0 0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7-22T16:23:37.168"/>
    </inkml:context>
    <inkml:brush xml:id="br0">
      <inkml:brushProperty name="width" value="0.2" units="cm"/>
      <inkml:brushProperty name="height" value="0.4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8 13359 0 0,'10'-4'5302'0'0,"4"2"-4964"0"0,-6 2 12 0 0,0-1 1 0 0,-1 1-1 0 0,1 0 1 0 0,0 0-1 0 0,0 1 1 0 0,9 2 0 0 0,84 9 478 0 0,-12 0-272 0 0,9 2-278 0 0,1 1-87 0 0,-7-3-291 0 0,-9-3-177 0 0,-33-6-271 0 0,-38-2-162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E13"/>
  <sheetViews>
    <sheetView workbookViewId="0">
      <selection activeCell="C14" sqref="C14"/>
    </sheetView>
  </sheetViews>
  <sheetFormatPr defaultRowHeight="15" x14ac:dyDescent="0.25"/>
  <sheetData>
    <row r="6" spans="2:5" x14ac:dyDescent="0.25">
      <c r="B6" t="s">
        <v>1</v>
      </c>
      <c r="C6">
        <v>120000</v>
      </c>
      <c r="D6" t="s">
        <v>7</v>
      </c>
      <c r="E6">
        <v>5</v>
      </c>
    </row>
    <row r="7" spans="2:5" x14ac:dyDescent="0.25">
      <c r="B7" t="s">
        <v>71</v>
      </c>
      <c r="C7">
        <v>36000</v>
      </c>
    </row>
    <row r="8" spans="2:5" x14ac:dyDescent="0.25">
      <c r="B8" t="s">
        <v>4</v>
      </c>
      <c r="C8" s="32">
        <v>0.13</v>
      </c>
    </row>
    <row r="12" spans="2:5" x14ac:dyDescent="0.25">
      <c r="B12" t="s">
        <v>72</v>
      </c>
      <c r="C12">
        <f>C6-(C7*0.54276)</f>
        <v>100460.64</v>
      </c>
    </row>
    <row r="13" spans="2:5" x14ac:dyDescent="0.25">
      <c r="B13" t="s">
        <v>5</v>
      </c>
      <c r="C13">
        <f>C12*0.28431</f>
        <v>28561.964558399999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CA9C-05D0-4D89-8965-45A77F4B5B44}">
  <dimension ref="B7:H31"/>
  <sheetViews>
    <sheetView workbookViewId="0">
      <selection activeCell="H30" sqref="H30"/>
    </sheetView>
  </sheetViews>
  <sheetFormatPr defaultRowHeight="15" x14ac:dyDescent="0.25"/>
  <sheetData>
    <row r="7" spans="2:8" x14ac:dyDescent="0.25">
      <c r="B7" t="s">
        <v>7</v>
      </c>
      <c r="C7">
        <v>5</v>
      </c>
    </row>
    <row r="9" spans="2:8" x14ac:dyDescent="0.25">
      <c r="B9" t="s">
        <v>5</v>
      </c>
      <c r="H9" t="s">
        <v>75</v>
      </c>
    </row>
    <row r="13" spans="2:8" x14ac:dyDescent="0.25">
      <c r="B13" t="s">
        <v>73</v>
      </c>
      <c r="C13">
        <v>140000</v>
      </c>
      <c r="F13">
        <f>H13-C13</f>
        <v>279000</v>
      </c>
      <c r="H13">
        <v>419000</v>
      </c>
    </row>
    <row r="14" spans="2:8" x14ac:dyDescent="0.25">
      <c r="B14" t="s">
        <v>5</v>
      </c>
      <c r="C14">
        <v>50000</v>
      </c>
      <c r="F14">
        <f>H14-C14</f>
        <v>90000</v>
      </c>
      <c r="H14">
        <v>140000</v>
      </c>
    </row>
    <row r="16" spans="2:8" x14ac:dyDescent="0.25">
      <c r="B16" s="28">
        <f>C13/C14</f>
        <v>2.8</v>
      </c>
      <c r="C16" t="s">
        <v>76</v>
      </c>
      <c r="E16" t="s">
        <v>2</v>
      </c>
      <c r="F16">
        <f>F13/F14</f>
        <v>3.1</v>
      </c>
    </row>
    <row r="18" spans="2:8" x14ac:dyDescent="0.25">
      <c r="B18" t="s">
        <v>77</v>
      </c>
      <c r="C18" t="s">
        <v>6</v>
      </c>
      <c r="E18" t="s">
        <v>77</v>
      </c>
      <c r="F18" t="s">
        <v>6</v>
      </c>
    </row>
    <row r="19" spans="2:8" x14ac:dyDescent="0.25">
      <c r="B19" s="32">
        <v>0.5</v>
      </c>
      <c r="C19">
        <f>((1+B19)^$C$7-1)/(B19*(1+B19)^$C$7)</f>
        <v>1.7366255144032923</v>
      </c>
      <c r="E19" s="33">
        <v>0.3</v>
      </c>
      <c r="F19">
        <f>((1+E19)^$C$7-1)/(E19*(1+E19)^$C$7)</f>
        <v>2.435569752190319</v>
      </c>
    </row>
    <row r="20" spans="2:8" x14ac:dyDescent="0.25">
      <c r="B20" s="32">
        <v>0.55000000000000004</v>
      </c>
      <c r="C20">
        <f>((1+B20)^$C$7-1)/(B20*(1+B20)^$C$7)</f>
        <v>1.614956028559841</v>
      </c>
      <c r="E20" s="33">
        <v>0.35</v>
      </c>
      <c r="F20">
        <f>((1+E20)^$C$7-1)/(E20*(1+E20)^$C$7)</f>
        <v>2.2199614228456568</v>
      </c>
    </row>
    <row r="21" spans="2:8" x14ac:dyDescent="0.25">
      <c r="B21" s="32">
        <v>0.56999999999999995</v>
      </c>
      <c r="C21">
        <f>((1+B21)^$C$7-1)/(B21*(1+B21)^$C$7)</f>
        <v>1.5704668440699108</v>
      </c>
      <c r="E21" s="33">
        <v>0.4</v>
      </c>
      <c r="F21">
        <f>((1+E21)^$C$7-1)/(E21*(1+E21)^$C$7)</f>
        <v>2.0351639197953229</v>
      </c>
    </row>
    <row r="22" spans="2:8" x14ac:dyDescent="0.25">
      <c r="B22" s="32">
        <v>0.56000000000000005</v>
      </c>
      <c r="C22">
        <f>((1+B22)^$C$7-1)/(B22*(1+B22)^$C$7)</f>
        <v>1.5924333670172011</v>
      </c>
      <c r="E22" s="33">
        <v>0.1</v>
      </c>
      <c r="F22">
        <f>((1+E22)^$C$7-1)/(E22*(1+E22)^$C$7)</f>
        <v>3.7907867694084505</v>
      </c>
    </row>
    <row r="23" spans="2:8" x14ac:dyDescent="0.25">
      <c r="B23" s="32">
        <v>0.2</v>
      </c>
      <c r="C23">
        <f>((1+B23)^$C$7-1)/(B23*(1+B23)^$C$7)</f>
        <v>2.9906121399176953</v>
      </c>
      <c r="E23" s="33">
        <v>0.15</v>
      </c>
      <c r="F23">
        <f>((1+E23)^$C$7-1)/(E23*(1+E23)^$C$7)</f>
        <v>3.352155098011401</v>
      </c>
    </row>
    <row r="24" spans="2:8" x14ac:dyDescent="0.25">
      <c r="B24" s="32">
        <v>0.21</v>
      </c>
      <c r="C24">
        <f>((1+B24)^$C$7-1)/(B24*(1+B24)^$C$7)</f>
        <v>2.925984336049849</v>
      </c>
      <c r="E24" s="33">
        <v>0.2</v>
      </c>
      <c r="F24">
        <f>((1+E24)^$C$7-1)/(E24*(1+E24)^$C$7)</f>
        <v>2.9906121399176953</v>
      </c>
    </row>
    <row r="25" spans="2:8" x14ac:dyDescent="0.25">
      <c r="B25" s="32">
        <v>0.22</v>
      </c>
      <c r="C25">
        <f>((1+B25)^$C$7-1)/(B25*(1+B25)^$C$7)</f>
        <v>2.8636397615480438</v>
      </c>
      <c r="E25" s="33">
        <v>0.17</v>
      </c>
      <c r="F25">
        <f>((1+E25)^$C$7-1)/(E25*(1+E25)^$C$7)</f>
        <v>3.1993461627292139</v>
      </c>
    </row>
    <row r="26" spans="2:8" x14ac:dyDescent="0.25">
      <c r="B26" s="32">
        <v>0.23</v>
      </c>
      <c r="C26">
        <f>((1+B26)^$C$7-1)/(B26*(1+B26)^$C$7)</f>
        <v>2.8034729777354284</v>
      </c>
      <c r="E26" s="33">
        <v>0.16</v>
      </c>
      <c r="F26">
        <f>((1+E26)^$C$7-1)/(E26*(1+E26)^$C$7)</f>
        <v>3.274293653661235</v>
      </c>
    </row>
    <row r="27" spans="2:8" x14ac:dyDescent="0.25">
      <c r="B27" s="32">
        <v>0.37</v>
      </c>
      <c r="C27">
        <f>((1+B27)^$C$7-1)/(B27*(1+B27)^$C$7)</f>
        <v>2.1426931437590016</v>
      </c>
      <c r="E27" s="33">
        <v>0.18</v>
      </c>
      <c r="F27">
        <f>((1+E27)^$C$7-1)/(E27*(1+E27)^$C$7)</f>
        <v>3.1271710209418964</v>
      </c>
    </row>
    <row r="28" spans="2:8" x14ac:dyDescent="0.25">
      <c r="B28" s="32">
        <v>0.36</v>
      </c>
      <c r="C28">
        <f>((1+B28)^$C$7-1)/(B28*(1+B28)^$C$7)</f>
        <v>2.180738425594972</v>
      </c>
      <c r="E28" s="33">
        <v>0.19</v>
      </c>
      <c r="F28">
        <f>((1+E28)^$C$7-1)/(E28*(1+E28)^$C$7)</f>
        <v>3.0576348898368075</v>
      </c>
    </row>
    <row r="29" spans="2:8" x14ac:dyDescent="0.25">
      <c r="E29" s="34">
        <v>0.25900000000000001</v>
      </c>
      <c r="F29">
        <f>((1+E29)^$C$7-1)/(E29*(1+E29)^$C$7)</f>
        <v>2.640408864424284</v>
      </c>
    </row>
    <row r="30" spans="2:8" x14ac:dyDescent="0.25">
      <c r="E30" s="34">
        <v>0.26100000000000001</v>
      </c>
      <c r="F30">
        <f>((1+E30)^$C$7-1)/(E30*(1+E30)^$C$7)</f>
        <v>2.6297508320678649</v>
      </c>
      <c r="H30" t="s">
        <v>78</v>
      </c>
    </row>
    <row r="31" spans="2:8" x14ac:dyDescent="0.25">
      <c r="E31" s="34">
        <v>7.9000000000000001E-2</v>
      </c>
      <c r="F31">
        <f>((1+E31)^$C$7-1)/(E31*(1+E31)^$C$7)</f>
        <v>4.0032554877394348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EB96-3F05-477A-80D7-20A3D1311E1B}">
  <dimension ref="B14:F18"/>
  <sheetViews>
    <sheetView workbookViewId="0">
      <selection activeCell="F18" sqref="F18"/>
    </sheetView>
  </sheetViews>
  <sheetFormatPr defaultRowHeight="15" x14ac:dyDescent="0.25"/>
  <cols>
    <col min="6" max="6" width="9.5703125" bestFit="1" customWidth="1"/>
  </cols>
  <sheetData>
    <row r="14" spans="2:6" x14ac:dyDescent="0.25">
      <c r="B14" t="s">
        <v>79</v>
      </c>
      <c r="E14" t="s">
        <v>81</v>
      </c>
    </row>
    <row r="15" spans="2:6" x14ac:dyDescent="0.25">
      <c r="B15" t="s">
        <v>1</v>
      </c>
      <c r="C15">
        <v>1400</v>
      </c>
      <c r="E15" t="s">
        <v>1</v>
      </c>
      <c r="F15">
        <v>1400</v>
      </c>
    </row>
    <row r="16" spans="2:6" x14ac:dyDescent="0.25">
      <c r="B16" t="s">
        <v>4</v>
      </c>
      <c r="C16" s="32">
        <v>0.08</v>
      </c>
      <c r="E16" t="s">
        <v>4</v>
      </c>
      <c r="F16" s="32">
        <v>0.08</v>
      </c>
    </row>
    <row r="17" spans="2:6" x14ac:dyDescent="0.25">
      <c r="B17" t="s">
        <v>7</v>
      </c>
      <c r="C17">
        <v>18</v>
      </c>
      <c r="E17" t="s">
        <v>7</v>
      </c>
      <c r="F17">
        <v>18</v>
      </c>
    </row>
    <row r="18" spans="2:6" x14ac:dyDescent="0.25">
      <c r="B18" t="s">
        <v>80</v>
      </c>
      <c r="C18">
        <f>C15*(1+C16)^C17</f>
        <v>5594.4272988589064</v>
      </c>
      <c r="E18" t="s">
        <v>80</v>
      </c>
      <c r="F18" s="35">
        <f>F15*(1+(F16*F17))</f>
        <v>3416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2AE12-1BC2-4D5F-BD4E-1A2C1FC086C9}">
  <dimension ref="A6:M48"/>
  <sheetViews>
    <sheetView tabSelected="1" workbookViewId="0">
      <selection activeCell="G24" sqref="G24"/>
    </sheetView>
  </sheetViews>
  <sheetFormatPr defaultRowHeight="15" x14ac:dyDescent="0.25"/>
  <cols>
    <col min="1" max="1" width="11" style="37" customWidth="1"/>
    <col min="2" max="2" width="12.140625" style="37" bestFit="1" customWidth="1"/>
    <col min="3" max="3" width="9.140625" style="37" bestFit="1"/>
    <col min="4" max="4" width="9" style="37" customWidth="1"/>
    <col min="5" max="9" width="9.140625" style="37"/>
    <col min="10" max="10" width="10.5703125" style="37" bestFit="1" customWidth="1"/>
    <col min="11" max="16384" width="9.140625" style="37"/>
  </cols>
  <sheetData>
    <row r="6" spans="1:13" x14ac:dyDescent="0.25">
      <c r="A6"/>
      <c r="B6"/>
      <c r="C6"/>
      <c r="D6"/>
      <c r="E6"/>
      <c r="F6"/>
      <c r="G6"/>
      <c r="H6"/>
      <c r="I6"/>
      <c r="J6"/>
      <c r="K6"/>
    </row>
    <row r="7" spans="1:13" x14ac:dyDescent="0.25">
      <c r="A7"/>
      <c r="B7"/>
      <c r="C7"/>
      <c r="D7"/>
      <c r="E7"/>
      <c r="F7"/>
      <c r="G7"/>
      <c r="H7"/>
      <c r="I7"/>
      <c r="J7"/>
      <c r="K7"/>
    </row>
    <row r="8" spans="1:13" x14ac:dyDescent="0.25">
      <c r="A8"/>
      <c r="B8"/>
      <c r="C8"/>
      <c r="D8"/>
      <c r="E8"/>
      <c r="F8"/>
      <c r="G8"/>
      <c r="H8"/>
      <c r="I8"/>
      <c r="J8"/>
      <c r="K8"/>
    </row>
    <row r="9" spans="1:13" x14ac:dyDescent="0.25">
      <c r="A9"/>
      <c r="B9"/>
      <c r="C9"/>
      <c r="D9"/>
      <c r="E9"/>
      <c r="F9"/>
      <c r="G9"/>
      <c r="H9"/>
      <c r="I9"/>
      <c r="J9"/>
      <c r="K9"/>
    </row>
    <row r="10" spans="1:13" x14ac:dyDescent="0.25">
      <c r="A10"/>
      <c r="B10" t="s">
        <v>66</v>
      </c>
      <c r="C10">
        <v>16000</v>
      </c>
      <c r="D10"/>
      <c r="E10" t="s">
        <v>4</v>
      </c>
      <c r="F10" s="32">
        <f>G10/100</f>
        <v>7.0000000000000007E-2</v>
      </c>
      <c r="G10">
        <v>7</v>
      </c>
      <c r="H10"/>
      <c r="I10"/>
      <c r="J10"/>
      <c r="K10"/>
    </row>
    <row r="11" spans="1:13" x14ac:dyDescent="0.25">
      <c r="A11"/>
      <c r="B11" t="s">
        <v>65</v>
      </c>
      <c r="C11" s="32">
        <f>D11/100</f>
        <v>0.3</v>
      </c>
      <c r="D11">
        <v>30</v>
      </c>
      <c r="E11" t="s">
        <v>69</v>
      </c>
      <c r="F11" s="32">
        <f>G11/100</f>
        <v>0.5</v>
      </c>
      <c r="G11">
        <v>50</v>
      </c>
      <c r="H11"/>
      <c r="I11"/>
      <c r="J11"/>
      <c r="K11"/>
      <c r="L11"/>
      <c r="M11"/>
    </row>
    <row r="12" spans="1:13" x14ac:dyDescent="0.25">
      <c r="A12"/>
      <c r="B12"/>
      <c r="C12"/>
      <c r="D12"/>
      <c r="E12"/>
      <c r="F12"/>
      <c r="G12"/>
      <c r="H12"/>
      <c r="I12"/>
      <c r="J12"/>
      <c r="K12"/>
      <c r="L12"/>
      <c r="M12"/>
    </row>
    <row r="13" spans="1:13" x14ac:dyDescent="0.25">
      <c r="A13"/>
      <c r="B13" t="s">
        <v>7</v>
      </c>
      <c r="C13" t="s">
        <v>82</v>
      </c>
      <c r="D13" t="s">
        <v>83</v>
      </c>
      <c r="E13" t="s">
        <v>84</v>
      </c>
      <c r="F13" t="s">
        <v>71</v>
      </c>
      <c r="G13" t="s">
        <v>86</v>
      </c>
      <c r="H13" t="s">
        <v>85</v>
      </c>
      <c r="I13" t="s">
        <v>70</v>
      </c>
      <c r="J13" t="s">
        <v>87</v>
      </c>
      <c r="K13"/>
      <c r="L13"/>
      <c r="M13"/>
    </row>
    <row r="14" spans="1:13" x14ac:dyDescent="0.25">
      <c r="A14"/>
      <c r="B14">
        <v>1</v>
      </c>
      <c r="C14">
        <v>0</v>
      </c>
      <c r="D14">
        <f>C14/((1+$F$10)^B14)</f>
        <v>0</v>
      </c>
      <c r="E14">
        <f>D14</f>
        <v>0</v>
      </c>
      <c r="F14">
        <f>$C$10*($C$11^B14)</f>
        <v>4800</v>
      </c>
      <c r="G14">
        <f>F14/((1+$F$10)^B14)</f>
        <v>4485.9813084112147</v>
      </c>
      <c r="H14">
        <f>E14-G14+$C$10</f>
        <v>11514.018691588786</v>
      </c>
      <c r="I14">
        <f>($F$10*(1+$F$10)^B14)/((1+$F$10)^B14-1)</f>
        <v>1.0699999999999992</v>
      </c>
      <c r="J14" s="51">
        <f>I14*H14</f>
        <v>12319.999999999991</v>
      </c>
      <c r="K14"/>
      <c r="M14"/>
    </row>
    <row r="15" spans="1:13" x14ac:dyDescent="0.25">
      <c r="A15"/>
      <c r="B15">
        <v>2</v>
      </c>
      <c r="C15">
        <v>0</v>
      </c>
      <c r="D15">
        <f>C15/((1+$F$10)^B15)</f>
        <v>0</v>
      </c>
      <c r="E15">
        <f>E14+D15</f>
        <v>0</v>
      </c>
      <c r="F15">
        <f>$C$10*($C$11^B15)</f>
        <v>1440</v>
      </c>
      <c r="G15">
        <f>F15/((1+$F$10)^B15)</f>
        <v>1257.7517687134248</v>
      </c>
      <c r="H15">
        <f>E15-G15+$C$10</f>
        <v>14742.248231286576</v>
      </c>
      <c r="I15">
        <f>($F$10*(1+$F$10)^B15)/((1+$F$10)^B15-1)</f>
        <v>0.5530917874396134</v>
      </c>
      <c r="J15" s="51">
        <f>I15*H15</f>
        <v>8153.8164251207718</v>
      </c>
      <c r="K15"/>
      <c r="M15"/>
    </row>
    <row r="16" spans="1:13" x14ac:dyDescent="0.25">
      <c r="A16"/>
      <c r="B16">
        <v>3</v>
      </c>
      <c r="C16">
        <v>2500</v>
      </c>
      <c r="D16">
        <f>C16/((1+$F$10)^B16)</f>
        <v>2040.7446922271299</v>
      </c>
      <c r="E16">
        <f>E15+D16</f>
        <v>2040.7446922271299</v>
      </c>
      <c r="F16">
        <f>$C$10*($C$11^B16)</f>
        <v>432</v>
      </c>
      <c r="G16">
        <f>F16/((1+$F$10)^B16)</f>
        <v>352.64068281684803</v>
      </c>
      <c r="H16">
        <f>E16-G16+$C$10</f>
        <v>17688.104009410283</v>
      </c>
      <c r="I16">
        <f>($F$10*(1+$F$10)^B16)/((1+$F$10)^B16-1)</f>
        <v>0.38105166568166965</v>
      </c>
      <c r="J16" s="51">
        <f>I16*H16</f>
        <v>6740.0814955364076</v>
      </c>
      <c r="K16"/>
      <c r="L16" s="37" t="s">
        <v>122</v>
      </c>
      <c r="M16"/>
    </row>
    <row r="17" spans="1:13" x14ac:dyDescent="0.25">
      <c r="A17"/>
      <c r="B17">
        <v>4</v>
      </c>
      <c r="C17">
        <f>C16*(1+$F$11)</f>
        <v>3750</v>
      </c>
      <c r="D17">
        <f>C17/((1+$F$10)^B17)</f>
        <v>2860.8570451782198</v>
      </c>
      <c r="E17">
        <f>E16+D17</f>
        <v>4901.6017374053499</v>
      </c>
      <c r="F17">
        <f>$C$10*($C$11^B17)</f>
        <v>129.6</v>
      </c>
      <c r="G17">
        <f>F17/((1+$F$10)^B17)</f>
        <v>98.871219481359262</v>
      </c>
      <c r="H17">
        <f>E17-G17+$C$10</f>
        <v>20802.730517923992</v>
      </c>
      <c r="I17">
        <f>($F$10*(1+$F$10)^B17)/((1+$F$10)^B17-1)</f>
        <v>0.29522811666726356</v>
      </c>
      <c r="J17" s="51">
        <f>I17*H17</f>
        <v>6141.5509523433084</v>
      </c>
      <c r="K17"/>
      <c r="L17" s="37" t="s">
        <v>123</v>
      </c>
      <c r="M17"/>
    </row>
    <row r="18" spans="1:13" x14ac:dyDescent="0.25">
      <c r="A18"/>
      <c r="B18">
        <v>5</v>
      </c>
      <c r="C18">
        <f>C17*(1+$F$11)</f>
        <v>5625</v>
      </c>
      <c r="D18">
        <f>C18/((1+$F$10)^B18)</f>
        <v>4010.5472595956344</v>
      </c>
      <c r="E18">
        <f>E17+D18</f>
        <v>8912.1489970009843</v>
      </c>
      <c r="F18">
        <f>$C$10*($C$11^B18)</f>
        <v>38.879999999999995</v>
      </c>
      <c r="G18">
        <f>F18/((1+$F$10)^B18)</f>
        <v>27.720902658325024</v>
      </c>
      <c r="H18">
        <f>E18-G18+$C$10</f>
        <v>24884.42809434266</v>
      </c>
      <c r="I18">
        <f>($F$10*(1+$F$10)^B18)/((1+$F$10)^B18-1)</f>
        <v>0.24389069444137401</v>
      </c>
      <c r="J18" s="51">
        <f>I18*H18</f>
        <v>6069.0804487056685</v>
      </c>
      <c r="K18"/>
      <c r="M18"/>
    </row>
    <row r="19" spans="1:13" x14ac:dyDescent="0.25">
      <c r="A19"/>
      <c r="B19">
        <v>6</v>
      </c>
      <c r="C19">
        <f>C18*(1+$F$11)</f>
        <v>8437.5</v>
      </c>
      <c r="D19">
        <f>C19/((1+$F$10)^B19)</f>
        <v>5622.2625134518248</v>
      </c>
      <c r="E19">
        <f>E18+D19</f>
        <v>14534.41151045281</v>
      </c>
      <c r="F19">
        <f>$C$10*($C$11^B19)</f>
        <v>11.664</v>
      </c>
      <c r="G19">
        <f>F19/((1+$F$10)^B19)</f>
        <v>7.7722156985958017</v>
      </c>
      <c r="H19">
        <f>E19-G19+$C$10</f>
        <v>30526.639294754212</v>
      </c>
      <c r="I19">
        <f>($F$10*(1+$F$10)^B19)/((1+$F$10)^B19-1)</f>
        <v>0.20979579975832816</v>
      </c>
      <c r="J19" s="51">
        <f>I19*H19</f>
        <v>6404.3607047769665</v>
      </c>
      <c r="K19"/>
      <c r="M19"/>
    </row>
    <row r="20" spans="1:13" x14ac:dyDescent="0.25">
      <c r="B20">
        <v>7</v>
      </c>
      <c r="C20">
        <f>C19*(1+$F$11)</f>
        <v>12656.25</v>
      </c>
      <c r="D20">
        <f>C20/((1+$F$10)^B20)</f>
        <v>7881.6764207268561</v>
      </c>
      <c r="E20">
        <f>E19+D20</f>
        <v>22416.087931179667</v>
      </c>
      <c r="F20">
        <f>$C$10*($C$11^B20)</f>
        <v>3.4991999999999996</v>
      </c>
      <c r="G20">
        <f>F20/((1+$F$10)^B20)</f>
        <v>2.1791258968025611</v>
      </c>
      <c r="H20">
        <f>E20-G20+$C$10</f>
        <v>38413.908805282859</v>
      </c>
      <c r="I20">
        <f>($F$10*(1+$F$10)^B20)/((1+$F$10)^B20-1)</f>
        <v>0.18555321963115931</v>
      </c>
      <c r="J20" s="51">
        <f>I20*H20</f>
        <v>7127.8244574379751</v>
      </c>
      <c r="M20"/>
    </row>
    <row r="21" spans="1:13" x14ac:dyDescent="0.25">
      <c r="M21"/>
    </row>
    <row r="22" spans="1:13" x14ac:dyDescent="0.25">
      <c r="A22" s="38"/>
      <c r="M22"/>
    </row>
    <row r="23" spans="1:13" x14ac:dyDescent="0.25">
      <c r="M23"/>
    </row>
    <row r="24" spans="1:13" x14ac:dyDescent="0.25">
      <c r="M24"/>
    </row>
    <row r="25" spans="1:13" x14ac:dyDescent="0.25">
      <c r="M25"/>
    </row>
    <row r="26" spans="1:13" x14ac:dyDescent="0.25">
      <c r="M26"/>
    </row>
    <row r="27" spans="1:13" x14ac:dyDescent="0.25">
      <c r="A27" s="40"/>
      <c r="M27"/>
    </row>
    <row r="28" spans="1:13" x14ac:dyDescent="0.25">
      <c r="C28" s="41"/>
    </row>
    <row r="29" spans="1:13" x14ac:dyDescent="0.25">
      <c r="B29" s="39"/>
    </row>
    <row r="30" spans="1:13" x14ac:dyDescent="0.25">
      <c r="B30" s="42"/>
    </row>
    <row r="32" spans="1:13" x14ac:dyDescent="0.25">
      <c r="A32" s="36"/>
    </row>
    <row r="33" spans="1:4" x14ac:dyDescent="0.25">
      <c r="A33" s="40"/>
    </row>
    <row r="34" spans="1:4" x14ac:dyDescent="0.25">
      <c r="B34" s="43"/>
    </row>
    <row r="35" spans="1:4" x14ac:dyDescent="0.25">
      <c r="B35" s="44"/>
    </row>
    <row r="38" spans="1:4" x14ac:dyDescent="0.25">
      <c r="A38" s="39"/>
      <c r="B38" s="39"/>
      <c r="D38" s="44"/>
    </row>
    <row r="39" spans="1:4" x14ac:dyDescent="0.25">
      <c r="B39" s="41"/>
    </row>
    <row r="40" spans="1:4" x14ac:dyDescent="0.25">
      <c r="B40" s="43"/>
    </row>
    <row r="43" spans="1:4" x14ac:dyDescent="0.25">
      <c r="A43" s="40"/>
    </row>
    <row r="45" spans="1:4" x14ac:dyDescent="0.25">
      <c r="B45" s="39"/>
    </row>
    <row r="47" spans="1:4" x14ac:dyDescent="0.25">
      <c r="A47" s="36"/>
    </row>
    <row r="48" spans="1:4" x14ac:dyDescent="0.25">
      <c r="B48" s="4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B6C41-CAB5-400B-AB12-02260FAE007E}">
  <dimension ref="A12:K49"/>
  <sheetViews>
    <sheetView workbookViewId="0">
      <selection activeCell="E18" sqref="E18"/>
    </sheetView>
  </sheetViews>
  <sheetFormatPr defaultColWidth="13.28515625" defaultRowHeight="15" x14ac:dyDescent="0.25"/>
  <cols>
    <col min="1" max="16384" width="13.28515625" style="46"/>
  </cols>
  <sheetData>
    <row r="12" spans="1:11" x14ac:dyDescent="0.25">
      <c r="A12"/>
      <c r="B12"/>
      <c r="C12"/>
      <c r="D12"/>
      <c r="E12"/>
      <c r="F12"/>
      <c r="G12"/>
      <c r="H12"/>
      <c r="I12"/>
      <c r="J12"/>
    </row>
    <row r="13" spans="1:11" x14ac:dyDescent="0.25">
      <c r="A13" s="1" t="s">
        <v>67</v>
      </c>
      <c r="B13">
        <v>270000</v>
      </c>
      <c r="C13"/>
      <c r="D13" s="1" t="s">
        <v>0</v>
      </c>
      <c r="E13">
        <f>F13*F14</f>
        <v>24</v>
      </c>
      <c r="F13">
        <v>2</v>
      </c>
      <c r="G13"/>
      <c r="H13"/>
      <c r="I13"/>
      <c r="J13"/>
      <c r="K13"/>
    </row>
    <row r="14" spans="1:11" x14ac:dyDescent="0.25">
      <c r="A14" s="1" t="s">
        <v>88</v>
      </c>
      <c r="B14">
        <v>280000</v>
      </c>
      <c r="C14"/>
      <c r="D14"/>
      <c r="E14"/>
      <c r="F14">
        <v>12</v>
      </c>
      <c r="G14"/>
      <c r="H14"/>
      <c r="I14"/>
      <c r="J14"/>
      <c r="K14"/>
    </row>
    <row r="15" spans="1:11" x14ac:dyDescent="0.25">
      <c r="A15" s="1" t="s">
        <v>68</v>
      </c>
      <c r="B15">
        <v>2000</v>
      </c>
      <c r="C15"/>
      <c r="D15" s="1" t="s">
        <v>89</v>
      </c>
      <c r="E15">
        <f>F15/100/F14</f>
        <v>5.0000000000000001E-3</v>
      </c>
      <c r="F15">
        <v>6</v>
      </c>
      <c r="G15"/>
      <c r="H15"/>
      <c r="I15"/>
      <c r="J15"/>
      <c r="K15"/>
    </row>
    <row r="16" spans="1:11" ht="15" customHeight="1" x14ac:dyDescent="0.25">
      <c r="A16"/>
      <c r="B16"/>
      <c r="C16"/>
      <c r="D16"/>
      <c r="E16"/>
      <c r="F16"/>
      <c r="G16"/>
      <c r="H16"/>
      <c r="I16"/>
      <c r="J16"/>
      <c r="K16"/>
    </row>
    <row r="17" spans="1:11" ht="16.5" customHeight="1" x14ac:dyDescent="0.25">
      <c r="A17"/>
      <c r="B17"/>
      <c r="C17"/>
      <c r="D17"/>
      <c r="E17"/>
      <c r="F17"/>
      <c r="G17"/>
      <c r="H17"/>
      <c r="I17"/>
      <c r="J17"/>
      <c r="K17"/>
    </row>
    <row r="18" spans="1:11" x14ac:dyDescent="0.25">
      <c r="A18"/>
      <c r="B18"/>
      <c r="C18"/>
      <c r="D18"/>
      <c r="E18"/>
      <c r="F18"/>
      <c r="G18"/>
      <c r="H18"/>
      <c r="I18"/>
      <c r="J18"/>
      <c r="K18"/>
    </row>
    <row r="19" spans="1:11" x14ac:dyDescent="0.25">
      <c r="A19"/>
      <c r="B19"/>
      <c r="C19"/>
      <c r="D19"/>
      <c r="E19"/>
      <c r="F19"/>
      <c r="G19"/>
      <c r="H19"/>
      <c r="I19"/>
      <c r="J19"/>
      <c r="K19"/>
    </row>
    <row r="20" spans="1:11" ht="15" customHeight="1" x14ac:dyDescent="0.25">
      <c r="A20"/>
      <c r="B20"/>
      <c r="C20"/>
      <c r="D20"/>
      <c r="E20"/>
      <c r="F20"/>
      <c r="G20"/>
      <c r="H20"/>
      <c r="I20"/>
      <c r="J20"/>
      <c r="K20"/>
    </row>
    <row r="21" spans="1:11" x14ac:dyDescent="0.25">
      <c r="A21"/>
      <c r="B21"/>
      <c r="C21"/>
      <c r="D21"/>
      <c r="E21"/>
      <c r="F21"/>
      <c r="G21"/>
      <c r="H21"/>
      <c r="I21"/>
      <c r="J21"/>
      <c r="K21"/>
    </row>
    <row r="22" spans="1:11" x14ac:dyDescent="0.25">
      <c r="A22"/>
      <c r="B22"/>
      <c r="C22"/>
      <c r="D22"/>
      <c r="E22"/>
      <c r="F22"/>
      <c r="G22"/>
      <c r="H22"/>
      <c r="I22"/>
      <c r="J22"/>
      <c r="K22"/>
    </row>
    <row r="23" spans="1:11" x14ac:dyDescent="0.25">
      <c r="A23"/>
      <c r="B23"/>
      <c r="C23"/>
      <c r="D23"/>
      <c r="E23"/>
      <c r="F23"/>
      <c r="G23"/>
      <c r="H23"/>
      <c r="I23"/>
      <c r="J23"/>
      <c r="K23"/>
    </row>
    <row r="24" spans="1:11" x14ac:dyDescent="0.25">
      <c r="A24"/>
      <c r="B24"/>
      <c r="C24"/>
      <c r="D24"/>
      <c r="E24"/>
      <c r="F24"/>
      <c r="G24"/>
      <c r="H24"/>
      <c r="I24"/>
      <c r="J24"/>
      <c r="K24"/>
    </row>
    <row r="25" spans="1:11" x14ac:dyDescent="0.25">
      <c r="A25"/>
      <c r="B25"/>
      <c r="C25"/>
      <c r="D25"/>
      <c r="E25"/>
      <c r="F25"/>
      <c r="G25"/>
      <c r="H25"/>
      <c r="I25"/>
      <c r="J25"/>
      <c r="K25"/>
    </row>
    <row r="26" spans="1:11" x14ac:dyDescent="0.25">
      <c r="A26"/>
      <c r="B26"/>
      <c r="C26"/>
      <c r="D26"/>
      <c r="E26"/>
      <c r="F26"/>
      <c r="G26"/>
      <c r="H26"/>
      <c r="I26"/>
      <c r="J26"/>
      <c r="K26"/>
    </row>
    <row r="27" spans="1:11" x14ac:dyDescent="0.25">
      <c r="A27"/>
      <c r="B27"/>
      <c r="C27"/>
      <c r="D27"/>
      <c r="E27"/>
      <c r="F27"/>
      <c r="G27"/>
      <c r="H27"/>
      <c r="I27"/>
      <c r="J27"/>
      <c r="K27"/>
    </row>
    <row r="28" spans="1:11" x14ac:dyDescent="0.25">
      <c r="A28"/>
      <c r="B28"/>
      <c r="C28"/>
      <c r="D28"/>
      <c r="E28"/>
      <c r="F28"/>
      <c r="G28"/>
      <c r="H28"/>
      <c r="I28"/>
      <c r="J28"/>
      <c r="K28"/>
    </row>
    <row r="29" spans="1:11" x14ac:dyDescent="0.25">
      <c r="A29">
        <f>B13</f>
        <v>270000</v>
      </c>
      <c r="B29" t="s">
        <v>90</v>
      </c>
      <c r="C29" t="s">
        <v>62</v>
      </c>
      <c r="D29">
        <f>((E15*(1+E15)^E13))/((1+E15)^E13-1)</f>
        <v>4.4320610252758137E-2</v>
      </c>
      <c r="E29" t="s">
        <v>91</v>
      </c>
      <c r="F29">
        <f>B15</f>
        <v>2000</v>
      </c>
      <c r="G29" t="s">
        <v>91</v>
      </c>
      <c r="H29">
        <f>B14</f>
        <v>280000</v>
      </c>
      <c r="I29" t="s">
        <v>64</v>
      </c>
      <c r="J29">
        <f>E15/((1+E15)^E13-1)</f>
        <v>3.9320610252758133E-2</v>
      </c>
      <c r="K29"/>
    </row>
    <row r="30" spans="1:11" x14ac:dyDescent="0.25">
      <c r="A30"/>
      <c r="B30"/>
      <c r="C30"/>
      <c r="D30"/>
      <c r="E30"/>
      <c r="F30"/>
      <c r="G30"/>
      <c r="H30"/>
      <c r="I30"/>
      <c r="J30"/>
      <c r="K30"/>
    </row>
    <row r="31" spans="1:11" x14ac:dyDescent="0.25">
      <c r="A31" s="47">
        <f>-A29*D29</f>
        <v>-11966.564768244698</v>
      </c>
      <c r="B31" s="47"/>
      <c r="C31" s="47"/>
      <c r="D31" s="47"/>
      <c r="E31"/>
      <c r="F31"/>
      <c r="G31"/>
      <c r="H31" s="47">
        <f>H29*J29</f>
        <v>11009.770870772278</v>
      </c>
      <c r="I31" s="47"/>
      <c r="J31" s="47"/>
      <c r="K31"/>
    </row>
    <row r="32" spans="1:11" x14ac:dyDescent="0.25">
      <c r="A32"/>
      <c r="B32"/>
      <c r="C32"/>
      <c r="D32"/>
      <c r="E32"/>
      <c r="F32"/>
      <c r="G32"/>
      <c r="H32"/>
      <c r="I32"/>
      <c r="J32"/>
      <c r="K32"/>
    </row>
    <row r="33" spans="1:11" x14ac:dyDescent="0.25">
      <c r="A33"/>
      <c r="B33"/>
      <c r="C33" t="s">
        <v>92</v>
      </c>
      <c r="D33">
        <f>A31+F29+H31</f>
        <v>1043.2061025275798</v>
      </c>
      <c r="E33"/>
      <c r="F33"/>
      <c r="G33"/>
      <c r="H33"/>
      <c r="I33"/>
      <c r="J33"/>
      <c r="K33"/>
    </row>
    <row r="34" spans="1:11" ht="15" customHeight="1" x14ac:dyDescent="0.25">
      <c r="K34"/>
    </row>
    <row r="35" spans="1:11" ht="15" customHeight="1" x14ac:dyDescent="0.25"/>
    <row r="36" spans="1:11" ht="15" customHeight="1" x14ac:dyDescent="0.25"/>
    <row r="37" spans="1:11" ht="30" customHeight="1" x14ac:dyDescent="0.25"/>
    <row r="40" spans="1:11" ht="30" customHeight="1" x14ac:dyDescent="0.25"/>
    <row r="41" spans="1:11" ht="15" customHeight="1" x14ac:dyDescent="0.25"/>
    <row r="44" spans="1:11" ht="15" customHeight="1" x14ac:dyDescent="0.25"/>
    <row r="45" spans="1:11" ht="15" customHeight="1" x14ac:dyDescent="0.25"/>
    <row r="46" spans="1:11" ht="15" customHeight="1" x14ac:dyDescent="0.25"/>
    <row r="49" ht="30" customHeight="1" x14ac:dyDescent="0.25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89DC-53EC-4301-A917-43B1F0B09946}">
  <dimension ref="A7:F29"/>
  <sheetViews>
    <sheetView workbookViewId="0">
      <selection activeCell="C26" sqref="C26"/>
    </sheetView>
  </sheetViews>
  <sheetFormatPr defaultRowHeight="15" x14ac:dyDescent="0.25"/>
  <cols>
    <col min="1" max="1" width="10.140625" style="29" bestFit="1" customWidth="1"/>
    <col min="2" max="2" width="11.85546875" style="29" bestFit="1" customWidth="1"/>
    <col min="3" max="3" width="11.140625" style="29" bestFit="1" customWidth="1"/>
    <col min="4" max="4" width="9.42578125" style="29" bestFit="1" customWidth="1"/>
    <col min="5" max="16384" width="9.140625" style="29"/>
  </cols>
  <sheetData>
    <row r="7" spans="1:6" x14ac:dyDescent="0.25">
      <c r="A7" s="29" t="s">
        <v>79</v>
      </c>
      <c r="B7" s="29" t="s">
        <v>94</v>
      </c>
      <c r="C7" s="29">
        <f>2100+250+220</f>
        <v>2570</v>
      </c>
    </row>
    <row r="8" spans="1:6" x14ac:dyDescent="0.25">
      <c r="B8" s="29" t="s">
        <v>4</v>
      </c>
      <c r="C8" s="32">
        <v>0.02</v>
      </c>
    </row>
    <row r="10" spans="1:6" x14ac:dyDescent="0.25">
      <c r="B10" s="29" t="s">
        <v>93</v>
      </c>
      <c r="C10" s="29">
        <v>100</v>
      </c>
    </row>
    <row r="11" spans="1:6" x14ac:dyDescent="0.25">
      <c r="B11" s="29" t="s">
        <v>95</v>
      </c>
      <c r="C11" s="29">
        <f>C7</f>
        <v>2570</v>
      </c>
      <c r="E11" s="29" t="s">
        <v>70</v>
      </c>
      <c r="F11" s="50">
        <f>C10/C11</f>
        <v>3.8910505836575876E-2</v>
      </c>
    </row>
    <row r="13" spans="1:6" x14ac:dyDescent="0.25">
      <c r="B13" s="15" t="s">
        <v>96</v>
      </c>
      <c r="C13" s="29" t="s">
        <v>70</v>
      </c>
    </row>
    <row r="14" spans="1:6" x14ac:dyDescent="0.25">
      <c r="B14" s="29">
        <v>35.799999999999997</v>
      </c>
      <c r="C14" s="50">
        <f>($C$8*(1+$C$8)^B14)/((1+$C$8)^B14-1)</f>
        <v>3.9383145064701086E-2</v>
      </c>
      <c r="D14" s="29" t="b">
        <f>(C14-$F$11)&lt;0.00001</f>
        <v>0</v>
      </c>
    </row>
    <row r="15" spans="1:6" x14ac:dyDescent="0.25">
      <c r="B15" s="29">
        <v>35.9</v>
      </c>
      <c r="C15" s="50">
        <f t="shared" ref="C15:C24" si="0">($C$8*(1+$C$8)^B15)/((1+$C$8)^B15-1)</f>
        <v>3.9307780767825269E-2</v>
      </c>
      <c r="D15" s="29" t="b">
        <f t="shared" ref="D15:D24" si="1">(C15-$F$11)&lt;0.00001</f>
        <v>0</v>
      </c>
    </row>
    <row r="16" spans="1:6" x14ac:dyDescent="0.25">
      <c r="B16" s="29">
        <v>36</v>
      </c>
      <c r="C16" s="50">
        <f t="shared" si="0"/>
        <v>3.9232852597798164E-2</v>
      </c>
      <c r="D16" s="29" t="b">
        <f t="shared" si="1"/>
        <v>0</v>
      </c>
    </row>
    <row r="17" spans="1:4" x14ac:dyDescent="0.25">
      <c r="B17" s="29">
        <v>36.5</v>
      </c>
      <c r="C17" s="50">
        <f t="shared" si="0"/>
        <v>3.8864628020764708E-2</v>
      </c>
      <c r="D17" s="29" t="b">
        <f t="shared" si="1"/>
        <v>1</v>
      </c>
    </row>
    <row r="18" spans="1:4" x14ac:dyDescent="0.25">
      <c r="B18" s="29">
        <v>36.6</v>
      </c>
      <c r="C18" s="50">
        <f t="shared" si="0"/>
        <v>3.8792241783089605E-2</v>
      </c>
      <c r="D18" s="29" t="b">
        <f t="shared" si="1"/>
        <v>1</v>
      </c>
    </row>
    <row r="19" spans="1:4" x14ac:dyDescent="0.25">
      <c r="B19" s="29">
        <v>38</v>
      </c>
      <c r="C19" s="50">
        <f t="shared" si="0"/>
        <v>3.7820566265778684E-2</v>
      </c>
      <c r="D19" s="29" t="b">
        <f t="shared" si="1"/>
        <v>1</v>
      </c>
    </row>
    <row r="20" spans="1:4" x14ac:dyDescent="0.25">
      <c r="B20" s="29">
        <v>39</v>
      </c>
      <c r="C20" s="50">
        <f t="shared" si="0"/>
        <v>3.717114388077656E-2</v>
      </c>
      <c r="D20" s="29" t="b">
        <f t="shared" si="1"/>
        <v>1</v>
      </c>
    </row>
    <row r="21" spans="1:4" x14ac:dyDescent="0.25">
      <c r="B21" s="29">
        <v>37</v>
      </c>
      <c r="C21" s="50">
        <f t="shared" si="0"/>
        <v>3.8506778870318885E-2</v>
      </c>
      <c r="D21" s="29" t="b">
        <f t="shared" si="1"/>
        <v>1</v>
      </c>
    </row>
    <row r="22" spans="1:4" x14ac:dyDescent="0.25">
      <c r="B22" s="29">
        <v>37.799999999999997</v>
      </c>
      <c r="C22" s="50">
        <f t="shared" si="0"/>
        <v>3.7954771978080053E-2</v>
      </c>
      <c r="D22" s="29" t="b">
        <f t="shared" si="1"/>
        <v>1</v>
      </c>
    </row>
    <row r="23" spans="1:4" x14ac:dyDescent="0.25">
      <c r="B23" s="29">
        <v>35.9</v>
      </c>
      <c r="C23" s="50">
        <f t="shared" si="0"/>
        <v>3.9307780767825269E-2</v>
      </c>
      <c r="D23" s="29" t="b">
        <f t="shared" si="1"/>
        <v>0</v>
      </c>
    </row>
    <row r="24" spans="1:4" x14ac:dyDescent="0.25">
      <c r="B24" s="29">
        <v>35.799999999999997</v>
      </c>
      <c r="C24" s="50">
        <f t="shared" si="0"/>
        <v>3.9383145064701086E-2</v>
      </c>
      <c r="D24" s="29" t="b">
        <f t="shared" si="1"/>
        <v>0</v>
      </c>
    </row>
    <row r="25" spans="1:4" x14ac:dyDescent="0.25">
      <c r="C25" s="50"/>
    </row>
    <row r="26" spans="1:4" x14ac:dyDescent="0.25">
      <c r="A26" s="29" t="s">
        <v>81</v>
      </c>
      <c r="B26" s="29" t="s">
        <v>96</v>
      </c>
      <c r="C26" s="50">
        <v>24</v>
      </c>
    </row>
    <row r="27" spans="1:4" x14ac:dyDescent="0.25">
      <c r="A27" s="30"/>
      <c r="B27" s="29" t="s">
        <v>1</v>
      </c>
      <c r="C27" s="50">
        <f>C11</f>
        <v>2570</v>
      </c>
    </row>
    <row r="28" spans="1:4" x14ac:dyDescent="0.25">
      <c r="B28" s="29" t="s">
        <v>70</v>
      </c>
      <c r="C28" s="29">
        <f>(C8*(1+C8)^C26)/((1+C8)^C26-1)</f>
        <v>5.2871097253249906E-2</v>
      </c>
    </row>
    <row r="29" spans="1:4" x14ac:dyDescent="0.25">
      <c r="B29" s="31" t="s">
        <v>93</v>
      </c>
      <c r="C29" s="29">
        <f>C27*C28</f>
        <v>135.87871994085225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CC0FC-E5BD-48F4-AF76-33F0EAFD7A27}">
  <dimension ref="C7:L22"/>
  <sheetViews>
    <sheetView workbookViewId="0">
      <selection activeCell="I22" sqref="I22"/>
    </sheetView>
  </sheetViews>
  <sheetFormatPr defaultRowHeight="15" x14ac:dyDescent="0.25"/>
  <sheetData>
    <row r="7" spans="3:12" x14ac:dyDescent="0.25">
      <c r="C7" t="s">
        <v>7</v>
      </c>
      <c r="D7" t="s">
        <v>97</v>
      </c>
      <c r="E7" t="s">
        <v>98</v>
      </c>
      <c r="H7" t="s">
        <v>74</v>
      </c>
    </row>
    <row r="8" spans="3:12" x14ac:dyDescent="0.25">
      <c r="C8">
        <v>0</v>
      </c>
      <c r="D8">
        <v>-4550</v>
      </c>
      <c r="E8">
        <v>-3500</v>
      </c>
      <c r="H8">
        <f>D8-E8</f>
        <v>-1050</v>
      </c>
      <c r="J8" t="s">
        <v>99</v>
      </c>
    </row>
    <row r="9" spans="3:12" x14ac:dyDescent="0.25">
      <c r="C9">
        <v>1</v>
      </c>
      <c r="D9">
        <v>0</v>
      </c>
      <c r="E9">
        <v>-350</v>
      </c>
      <c r="H9">
        <f t="shared" ref="H9:H10" si="0">D9-E9</f>
        <v>350</v>
      </c>
    </row>
    <row r="10" spans="3:12" x14ac:dyDescent="0.25">
      <c r="C10" s="27">
        <v>2</v>
      </c>
      <c r="D10">
        <v>1600</v>
      </c>
      <c r="E10">
        <f>F10+G10</f>
        <v>650</v>
      </c>
      <c r="F10">
        <v>1000</v>
      </c>
      <c r="G10">
        <f>E9</f>
        <v>-350</v>
      </c>
      <c r="H10">
        <f t="shared" si="0"/>
        <v>950</v>
      </c>
    </row>
    <row r="14" spans="3:12" x14ac:dyDescent="0.25">
      <c r="I14">
        <f>H8</f>
        <v>-1050</v>
      </c>
      <c r="J14">
        <f>H9</f>
        <v>350</v>
      </c>
      <c r="L14">
        <f>H10</f>
        <v>950</v>
      </c>
    </row>
    <row r="16" spans="3:12" x14ac:dyDescent="0.25">
      <c r="H16" t="s">
        <v>4</v>
      </c>
      <c r="I16" t="s">
        <v>1</v>
      </c>
      <c r="J16" t="s">
        <v>100</v>
      </c>
      <c r="K16" t="s">
        <v>101</v>
      </c>
    </row>
    <row r="17" spans="8:11" x14ac:dyDescent="0.25">
      <c r="H17" s="33">
        <v>0.14000000000000001</v>
      </c>
      <c r="I17">
        <f>$I$14+($J$14*J17)+($L$14*K17)</f>
        <v>-11.988304093567422</v>
      </c>
      <c r="J17">
        <f>1/((1+H17)^$C$9)</f>
        <v>0.8771929824561403</v>
      </c>
      <c r="K17">
        <f>1/((1+H17)^$C$10)</f>
        <v>0.76946752847029842</v>
      </c>
    </row>
    <row r="18" spans="8:11" x14ac:dyDescent="0.25">
      <c r="H18" s="33">
        <v>0.13</v>
      </c>
      <c r="I18">
        <f>$I$14+($J$14*J18)+($L$14*K18)</f>
        <v>3.7238624794425732</v>
      </c>
      <c r="J18">
        <f t="shared" ref="J18:J20" si="1">1/((1+H18)^$C$9)</f>
        <v>0.88495575221238942</v>
      </c>
      <c r="K18">
        <f t="shared" ref="K18:K20" si="2">1/((1+H18)^$C$10)</f>
        <v>0.78314668337379612</v>
      </c>
    </row>
    <row r="19" spans="8:11" x14ac:dyDescent="0.25">
      <c r="H19" s="33">
        <v>0.13100000000000001</v>
      </c>
      <c r="I19">
        <f t="shared" ref="I18:I20" si="3">$I$14+($J$14*J19)+($L$14*K19)</f>
        <v>2.1349540831840841</v>
      </c>
      <c r="J19">
        <f t="shared" si="1"/>
        <v>0.88417329796640143</v>
      </c>
      <c r="K19">
        <f t="shared" si="2"/>
        <v>0.78176242083678282</v>
      </c>
    </row>
    <row r="20" spans="8:11" x14ac:dyDescent="0.25">
      <c r="H20" s="33">
        <v>0.13200000000000001</v>
      </c>
      <c r="I20">
        <f t="shared" si="3"/>
        <v>0.55001311041451117</v>
      </c>
      <c r="J20">
        <f t="shared" si="1"/>
        <v>0.88339222614840984</v>
      </c>
      <c r="K20">
        <f t="shared" si="2"/>
        <v>0.78038182521944321</v>
      </c>
    </row>
    <row r="21" spans="8:11" x14ac:dyDescent="0.25">
      <c r="H21" s="32"/>
    </row>
    <row r="22" spans="8:11" x14ac:dyDescent="0.25">
      <c r="H22" s="32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D5F4-D2AD-4B81-BA44-DAC81F1E9DAB}">
  <dimension ref="A14:J50"/>
  <sheetViews>
    <sheetView workbookViewId="0">
      <selection activeCell="J33" sqref="J33"/>
    </sheetView>
  </sheetViews>
  <sheetFormatPr defaultRowHeight="15" x14ac:dyDescent="0.25"/>
  <cols>
    <col min="10" max="10" width="14.42578125" bestFit="1" customWidth="1"/>
  </cols>
  <sheetData>
    <row r="14" spans="2:5" x14ac:dyDescent="0.25">
      <c r="B14" t="s">
        <v>4</v>
      </c>
      <c r="C14" s="32">
        <f>D14/12/100</f>
        <v>5.0000000000000001E-3</v>
      </c>
      <c r="D14">
        <v>6</v>
      </c>
    </row>
    <row r="16" spans="2:5" x14ac:dyDescent="0.25">
      <c r="B16" t="s">
        <v>113</v>
      </c>
      <c r="C16">
        <v>230000</v>
      </c>
      <c r="D16" t="s">
        <v>112</v>
      </c>
      <c r="E16">
        <v>20000</v>
      </c>
    </row>
    <row r="17" spans="1:10" x14ac:dyDescent="0.25">
      <c r="B17" t="s">
        <v>1</v>
      </c>
      <c r="C17">
        <f>C16-E16</f>
        <v>210000</v>
      </c>
    </row>
    <row r="18" spans="1:10" x14ac:dyDescent="0.25">
      <c r="B18" t="s">
        <v>5</v>
      </c>
      <c r="C18">
        <v>1700</v>
      </c>
      <c r="E18" t="s">
        <v>114</v>
      </c>
      <c r="F18">
        <v>2000</v>
      </c>
    </row>
    <row r="19" spans="1:10" x14ac:dyDescent="0.25">
      <c r="B19" t="s">
        <v>7</v>
      </c>
      <c r="C19">
        <v>2</v>
      </c>
    </row>
    <row r="20" spans="1:10" x14ac:dyDescent="0.25">
      <c r="B20" t="s">
        <v>80</v>
      </c>
      <c r="C20">
        <v>40000</v>
      </c>
    </row>
    <row r="22" spans="1:10" x14ac:dyDescent="0.25">
      <c r="B22" t="s">
        <v>115</v>
      </c>
      <c r="C22">
        <v>400</v>
      </c>
      <c r="D22" s="27" t="s">
        <v>116</v>
      </c>
    </row>
    <row r="24" spans="1:10" x14ac:dyDescent="0.25">
      <c r="A24" t="s">
        <v>7</v>
      </c>
      <c r="C24" t="s">
        <v>115</v>
      </c>
      <c r="D24" t="s">
        <v>117</v>
      </c>
      <c r="E24" t="s">
        <v>114</v>
      </c>
      <c r="F24" t="s">
        <v>118</v>
      </c>
    </row>
    <row r="25" spans="1:10" x14ac:dyDescent="0.25">
      <c r="A25">
        <v>0</v>
      </c>
      <c r="B25">
        <f>-C17</f>
        <v>-210000</v>
      </c>
    </row>
    <row r="26" spans="1:10" x14ac:dyDescent="0.25">
      <c r="A26">
        <v>1</v>
      </c>
      <c r="C26">
        <v>0</v>
      </c>
      <c r="D26">
        <f>C26/((1+$C$14)^A26)</f>
        <v>0</v>
      </c>
      <c r="E26">
        <v>2000</v>
      </c>
    </row>
    <row r="27" spans="1:10" x14ac:dyDescent="0.25">
      <c r="A27">
        <v>2</v>
      </c>
      <c r="C27">
        <v>0</v>
      </c>
      <c r="D27">
        <f t="shared" ref="D27:D49" si="0">C27/((1+$C$14)^A27)</f>
        <v>0</v>
      </c>
      <c r="E27">
        <v>2000</v>
      </c>
      <c r="H27">
        <f>-C17</f>
        <v>-210000</v>
      </c>
      <c r="J27">
        <f>H27</f>
        <v>-210000</v>
      </c>
    </row>
    <row r="28" spans="1:10" x14ac:dyDescent="0.25">
      <c r="A28">
        <v>3</v>
      </c>
      <c r="C28">
        <v>0</v>
      </c>
      <c r="D28">
        <f t="shared" si="0"/>
        <v>0</v>
      </c>
      <c r="E28">
        <v>2000</v>
      </c>
      <c r="H28">
        <f>-C18</f>
        <v>-1700</v>
      </c>
      <c r="I28">
        <f>((1+C14)^A49-1)/(C14*(1+C14)^A49)</f>
        <v>22.56286622176572</v>
      </c>
      <c r="J28">
        <f>H28*I28</f>
        <v>-38356.872577001726</v>
      </c>
    </row>
    <row r="29" spans="1:10" x14ac:dyDescent="0.25">
      <c r="A29">
        <v>4</v>
      </c>
      <c r="C29">
        <v>0</v>
      </c>
      <c r="D29">
        <f t="shared" si="0"/>
        <v>0</v>
      </c>
      <c r="E29">
        <v>2000</v>
      </c>
      <c r="H29">
        <f>E26</f>
        <v>2000</v>
      </c>
      <c r="I29">
        <f>((1+C14)^A37-1)/(C14*(1+C14)^A37)</f>
        <v>11.618932066816063</v>
      </c>
      <c r="J29">
        <f>H29*I29</f>
        <v>23237.864133632127</v>
      </c>
    </row>
    <row r="30" spans="1:10" x14ac:dyDescent="0.25">
      <c r="A30">
        <v>5</v>
      </c>
      <c r="C30">
        <v>0</v>
      </c>
      <c r="D30">
        <f t="shared" si="0"/>
        <v>0</v>
      </c>
      <c r="E30">
        <v>2000</v>
      </c>
      <c r="H30">
        <f>E38</f>
        <v>2300</v>
      </c>
      <c r="I30">
        <f>1/((1+C14)^A37)</f>
        <v>0.94190533966591972</v>
      </c>
      <c r="J30">
        <f>H30*I30*I29</f>
        <v>25171.04855638415</v>
      </c>
    </row>
    <row r="31" spans="1:10" x14ac:dyDescent="0.25">
      <c r="A31">
        <v>6</v>
      </c>
      <c r="C31">
        <v>0</v>
      </c>
      <c r="D31">
        <f t="shared" si="0"/>
        <v>0</v>
      </c>
      <c r="E31">
        <v>2000</v>
      </c>
      <c r="J31">
        <f>-D50</f>
        <v>-12243.710931533502</v>
      </c>
    </row>
    <row r="32" spans="1:10" x14ac:dyDescent="0.25">
      <c r="A32">
        <v>7</v>
      </c>
      <c r="C32">
        <v>400</v>
      </c>
      <c r="D32">
        <f t="shared" si="0"/>
        <v>386.27585192822227</v>
      </c>
      <c r="E32">
        <v>2000</v>
      </c>
      <c r="H32">
        <v>40000</v>
      </c>
      <c r="I32">
        <f>1/((1+C14)^A49)</f>
        <v>0.88718566889117134</v>
      </c>
      <c r="J32">
        <f>H32*I32</f>
        <v>35487.426755646855</v>
      </c>
    </row>
    <row r="33" spans="1:10" x14ac:dyDescent="0.25">
      <c r="A33">
        <v>8</v>
      </c>
      <c r="C33">
        <v>440</v>
      </c>
      <c r="D33">
        <f t="shared" si="0"/>
        <v>422.7894896726811</v>
      </c>
      <c r="E33">
        <v>2000</v>
      </c>
      <c r="J33" s="28">
        <f>SUM(J27:J32)</f>
        <v>-176704.24406287208</v>
      </c>
    </row>
    <row r="34" spans="1:10" x14ac:dyDescent="0.25">
      <c r="A34">
        <v>9</v>
      </c>
      <c r="C34">
        <v>480</v>
      </c>
      <c r="D34">
        <f t="shared" si="0"/>
        <v>458.93024659178417</v>
      </c>
      <c r="E34">
        <v>2000</v>
      </c>
    </row>
    <row r="35" spans="1:10" x14ac:dyDescent="0.25">
      <c r="A35">
        <v>10</v>
      </c>
      <c r="C35">
        <v>520</v>
      </c>
      <c r="D35">
        <f t="shared" si="0"/>
        <v>494.70092916195648</v>
      </c>
      <c r="E35">
        <v>2000</v>
      </c>
    </row>
    <row r="36" spans="1:10" x14ac:dyDescent="0.25">
      <c r="A36">
        <v>11</v>
      </c>
      <c r="C36">
        <v>560</v>
      </c>
      <c r="D36">
        <f t="shared" si="0"/>
        <v>530.10432516397941</v>
      </c>
      <c r="E36">
        <v>2000</v>
      </c>
    </row>
    <row r="37" spans="1:10" x14ac:dyDescent="0.25">
      <c r="A37">
        <v>12</v>
      </c>
      <c r="C37">
        <v>600</v>
      </c>
      <c r="D37">
        <f>C37/((1+$C$14)^A37)</f>
        <v>565.14320379955177</v>
      </c>
      <c r="E37">
        <v>2000</v>
      </c>
    </row>
    <row r="38" spans="1:10" x14ac:dyDescent="0.25">
      <c r="A38">
        <v>13</v>
      </c>
      <c r="C38">
        <v>640</v>
      </c>
      <c r="D38">
        <f t="shared" si="0"/>
        <v>599.82031580715284</v>
      </c>
      <c r="E38">
        <v>2300</v>
      </c>
    </row>
    <row r="39" spans="1:10" x14ac:dyDescent="0.25">
      <c r="A39">
        <v>14</v>
      </c>
      <c r="C39">
        <v>680</v>
      </c>
      <c r="D39">
        <f t="shared" si="0"/>
        <v>634.13839357721395</v>
      </c>
      <c r="E39">
        <v>2300</v>
      </c>
    </row>
    <row r="40" spans="1:10" x14ac:dyDescent="0.25">
      <c r="A40">
        <v>15</v>
      </c>
      <c r="C40">
        <v>720</v>
      </c>
      <c r="D40">
        <f t="shared" si="0"/>
        <v>668.1001512665996</v>
      </c>
      <c r="E40">
        <v>2300</v>
      </c>
    </row>
    <row r="41" spans="1:10" x14ac:dyDescent="0.25">
      <c r="A41">
        <v>16</v>
      </c>
      <c r="C41">
        <v>760</v>
      </c>
      <c r="D41">
        <f t="shared" si="0"/>
        <v>701.70828491240434</v>
      </c>
      <c r="E41">
        <v>2300</v>
      </c>
    </row>
    <row r="42" spans="1:10" x14ac:dyDescent="0.25">
      <c r="A42">
        <v>17</v>
      </c>
      <c r="C42">
        <v>800</v>
      </c>
      <c r="D42">
        <f t="shared" si="0"/>
        <v>734.96547254506868</v>
      </c>
      <c r="E42">
        <v>2300</v>
      </c>
    </row>
    <row r="43" spans="1:10" x14ac:dyDescent="0.25">
      <c r="A43">
        <v>18</v>
      </c>
      <c r="C43">
        <v>840</v>
      </c>
      <c r="D43">
        <f t="shared" si="0"/>
        <v>767.87437430081832</v>
      </c>
      <c r="E43">
        <v>2300</v>
      </c>
    </row>
    <row r="44" spans="1:10" x14ac:dyDescent="0.25">
      <c r="A44">
        <v>19</v>
      </c>
      <c r="C44">
        <v>880</v>
      </c>
      <c r="D44">
        <f t="shared" si="0"/>
        <v>800.43763253342831</v>
      </c>
      <c r="E44">
        <v>2300</v>
      </c>
    </row>
    <row r="45" spans="1:10" x14ac:dyDescent="0.25">
      <c r="A45">
        <v>20</v>
      </c>
      <c r="C45">
        <v>920</v>
      </c>
      <c r="D45">
        <f t="shared" si="0"/>
        <v>832.65787192532127</v>
      </c>
      <c r="E45">
        <v>2300</v>
      </c>
    </row>
    <row r="46" spans="1:10" x14ac:dyDescent="0.25">
      <c r="A46">
        <v>21</v>
      </c>
      <c r="C46">
        <v>960</v>
      </c>
      <c r="D46">
        <f t="shared" si="0"/>
        <v>864.53769959799763</v>
      </c>
      <c r="E46">
        <v>2300</v>
      </c>
    </row>
    <row r="47" spans="1:10" x14ac:dyDescent="0.25">
      <c r="A47">
        <v>22</v>
      </c>
      <c r="C47">
        <v>1000</v>
      </c>
      <c r="D47">
        <f t="shared" si="0"/>
        <v>896.07970522180528</v>
      </c>
      <c r="E47">
        <v>2300</v>
      </c>
    </row>
    <row r="48" spans="1:10" x14ac:dyDescent="0.25">
      <c r="A48">
        <v>23</v>
      </c>
      <c r="C48">
        <v>1040</v>
      </c>
      <c r="D48">
        <f t="shared" si="0"/>
        <v>927.28646112505237</v>
      </c>
      <c r="E48">
        <v>2300</v>
      </c>
    </row>
    <row r="49" spans="1:5" x14ac:dyDescent="0.25">
      <c r="A49">
        <v>24</v>
      </c>
      <c r="C49">
        <v>1080</v>
      </c>
      <c r="D49">
        <f t="shared" si="0"/>
        <v>958.16052240246506</v>
      </c>
      <c r="E49">
        <v>2300</v>
      </c>
    </row>
    <row r="50" spans="1:5" x14ac:dyDescent="0.25">
      <c r="B50" t="s">
        <v>119</v>
      </c>
      <c r="D50">
        <f>SUM(D26:D49)</f>
        <v>12243.710931533502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0CC04-83FE-4B01-BB34-5F0929F38E7D}">
  <dimension ref="B5:I30"/>
  <sheetViews>
    <sheetView workbookViewId="0">
      <selection activeCell="F5" sqref="F5"/>
    </sheetView>
  </sheetViews>
  <sheetFormatPr defaultRowHeight="15" x14ac:dyDescent="0.25"/>
  <cols>
    <col min="3" max="4" width="13.28515625" bestFit="1" customWidth="1"/>
  </cols>
  <sheetData>
    <row r="5" spans="2:9" x14ac:dyDescent="0.25">
      <c r="B5" t="s">
        <v>4</v>
      </c>
      <c r="C5" s="32">
        <v>0.09</v>
      </c>
      <c r="E5" t="s">
        <v>93</v>
      </c>
      <c r="F5">
        <v>200000</v>
      </c>
      <c r="H5" t="s">
        <v>120</v>
      </c>
      <c r="I5">
        <v>3500000</v>
      </c>
    </row>
    <row r="6" spans="2:9" x14ac:dyDescent="0.25">
      <c r="B6" t="s">
        <v>7</v>
      </c>
      <c r="C6">
        <v>20</v>
      </c>
      <c r="E6" t="s">
        <v>3</v>
      </c>
      <c r="F6">
        <v>20000</v>
      </c>
    </row>
    <row r="12" spans="2:9" x14ac:dyDescent="0.25">
      <c r="C12">
        <f>F5</f>
        <v>200000</v>
      </c>
      <c r="D12">
        <f>F6</f>
        <v>20000</v>
      </c>
      <c r="E12">
        <f>(1/C5)-(C6/((1+C5)^C6-1))</f>
        <v>6.7674499981712843</v>
      </c>
      <c r="G12">
        <f>((1+C5)^C6-1)/(C5*(1+C5)^C6)</f>
        <v>9.1285456690859235</v>
      </c>
    </row>
    <row r="14" spans="2:9" x14ac:dyDescent="0.25">
      <c r="B14" t="s">
        <v>72</v>
      </c>
      <c r="C14" s="51">
        <f>(C12+(D12*E12))*G12</f>
        <v>3061248.661248425</v>
      </c>
    </row>
    <row r="16" spans="2:9" x14ac:dyDescent="0.25">
      <c r="B16" t="s">
        <v>121</v>
      </c>
      <c r="C16" t="b">
        <f>I5&gt;C14</f>
        <v>1</v>
      </c>
    </row>
    <row r="30" spans="4:4" x14ac:dyDescent="0.25">
      <c r="D30" s="51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2D631-8537-4D19-9B1B-C8A933902EAC}">
  <dimension ref="A16:N49"/>
  <sheetViews>
    <sheetView topLeftCell="A19" workbookViewId="0">
      <selection activeCell="F42" sqref="F42"/>
    </sheetView>
  </sheetViews>
  <sheetFormatPr defaultRowHeight="15" x14ac:dyDescent="0.25"/>
  <cols>
    <col min="2" max="2" width="25.140625" customWidth="1"/>
    <col min="3" max="4" width="11.5703125" bestFit="1" customWidth="1"/>
    <col min="5" max="5" width="10.140625" bestFit="1" customWidth="1"/>
    <col min="8" max="8" width="10.5703125" bestFit="1" customWidth="1"/>
    <col min="9" max="9" width="11.42578125" bestFit="1" customWidth="1"/>
    <col min="12" max="12" width="13.28515625" customWidth="1"/>
    <col min="13" max="13" width="11.42578125" bestFit="1" customWidth="1"/>
  </cols>
  <sheetData>
    <row r="16" spans="1:14" ht="15" customHeight="1" x14ac:dyDescent="0.25">
      <c r="A16" s="2" t="s">
        <v>8</v>
      </c>
      <c r="B16" s="2"/>
      <c r="C16" s="2"/>
      <c r="D16" s="2"/>
      <c r="K16" s="3" t="s">
        <v>9</v>
      </c>
      <c r="L16" s="3"/>
      <c r="M16" s="3"/>
      <c r="N16" s="3"/>
    </row>
    <row r="17" spans="1:14" ht="30" customHeight="1" x14ac:dyDescent="0.25">
      <c r="A17" s="4" t="s">
        <v>10</v>
      </c>
      <c r="B17" s="4"/>
      <c r="C17" s="5"/>
      <c r="D17" s="5"/>
      <c r="K17" s="6" t="s">
        <v>11</v>
      </c>
      <c r="L17" s="6"/>
      <c r="M17" s="7">
        <v>8615000</v>
      </c>
      <c r="N17" s="8"/>
    </row>
    <row r="18" spans="1:14" ht="15.75" thickBot="1" x14ac:dyDescent="0.3">
      <c r="A18" s="6" t="s">
        <v>12</v>
      </c>
      <c r="B18" s="6"/>
      <c r="C18" s="5"/>
      <c r="D18" s="7">
        <v>356000</v>
      </c>
      <c r="K18" s="9" t="s">
        <v>13</v>
      </c>
      <c r="L18" s="9"/>
      <c r="M18" s="10">
        <v>7505000</v>
      </c>
      <c r="N18" s="8"/>
    </row>
    <row r="19" spans="1:14" ht="30" x14ac:dyDescent="0.25">
      <c r="A19" s="6" t="s">
        <v>14</v>
      </c>
      <c r="B19" s="6"/>
      <c r="C19" s="5"/>
      <c r="D19" s="11">
        <v>2790000</v>
      </c>
      <c r="K19" s="9"/>
      <c r="L19" s="9" t="s">
        <v>15</v>
      </c>
      <c r="M19" s="12">
        <f>M17-M18</f>
        <v>1110000</v>
      </c>
      <c r="N19" s="8"/>
    </row>
    <row r="20" spans="1:14" ht="15" customHeight="1" x14ac:dyDescent="0.25">
      <c r="A20" s="6" t="s">
        <v>16</v>
      </c>
      <c r="B20" s="6"/>
      <c r="C20" s="5"/>
      <c r="D20" s="11">
        <v>2006000</v>
      </c>
      <c r="K20" s="4" t="s">
        <v>17</v>
      </c>
      <c r="L20" s="4"/>
      <c r="M20" s="5"/>
      <c r="N20" s="8"/>
    </row>
    <row r="21" spans="1:14" ht="15.75" thickBot="1" x14ac:dyDescent="0.3">
      <c r="A21" s="6" t="s">
        <v>18</v>
      </c>
      <c r="B21" s="6"/>
      <c r="C21" s="5"/>
      <c r="D21" s="10">
        <v>158000</v>
      </c>
      <c r="K21" s="6" t="s">
        <v>19</v>
      </c>
      <c r="L21" s="6"/>
      <c r="M21" s="11">
        <v>66000</v>
      </c>
      <c r="N21" s="8"/>
    </row>
    <row r="22" spans="1:14" x14ac:dyDescent="0.25">
      <c r="A22" s="9"/>
      <c r="B22" s="9" t="s">
        <v>20</v>
      </c>
      <c r="C22" s="5"/>
      <c r="D22" s="12">
        <f>SUM(D18:D21)</f>
        <v>5310000</v>
      </c>
      <c r="K22" s="6" t="s">
        <v>21</v>
      </c>
      <c r="L22" s="6"/>
      <c r="M22" s="11">
        <v>242000</v>
      </c>
      <c r="N22" s="8"/>
    </row>
    <row r="23" spans="1:14" ht="15.75" thickBot="1" x14ac:dyDescent="0.3">
      <c r="A23" s="4" t="s">
        <v>22</v>
      </c>
      <c r="B23" s="4"/>
      <c r="C23" s="5"/>
      <c r="D23" s="5"/>
      <c r="K23" s="6" t="s">
        <v>23</v>
      </c>
      <c r="L23" s="6"/>
      <c r="M23" s="10">
        <v>98000</v>
      </c>
      <c r="N23" s="8"/>
    </row>
    <row r="24" spans="1:14" ht="30.75" thickBot="1" x14ac:dyDescent="0.3">
      <c r="A24" s="6" t="s">
        <v>24</v>
      </c>
      <c r="B24" s="6"/>
      <c r="C24" s="7">
        <v>212000</v>
      </c>
      <c r="D24" s="13"/>
      <c r="E24" t="s">
        <v>7</v>
      </c>
      <c r="F24">
        <v>30</v>
      </c>
      <c r="H24" t="s">
        <v>25</v>
      </c>
      <c r="I24">
        <v>53000</v>
      </c>
      <c r="K24" s="9"/>
      <c r="L24" s="9" t="s">
        <v>26</v>
      </c>
      <c r="M24" s="10">
        <f>SUM(M21:M23)</f>
        <v>406000</v>
      </c>
      <c r="N24" s="8"/>
    </row>
    <row r="25" spans="1:14" ht="30.75" thickBot="1" x14ac:dyDescent="0.3">
      <c r="A25" s="9"/>
      <c r="B25" s="9" t="s">
        <v>27</v>
      </c>
      <c r="C25" s="14">
        <f>C24-(F25*((C24-I24)/F24))</f>
        <v>106000</v>
      </c>
      <c r="D25" s="12">
        <f>C24-C25</f>
        <v>106000</v>
      </c>
      <c r="E25" t="s">
        <v>28</v>
      </c>
      <c r="F25">
        <v>20</v>
      </c>
      <c r="K25" s="3" t="s">
        <v>29</v>
      </c>
      <c r="L25" s="3"/>
      <c r="M25" s="12">
        <f>M19-M24</f>
        <v>704000</v>
      </c>
      <c r="N25" s="8"/>
    </row>
    <row r="26" spans="1:14" ht="15.75" thickBot="1" x14ac:dyDescent="0.3">
      <c r="A26" s="6" t="s">
        <v>30</v>
      </c>
      <c r="B26" s="6"/>
      <c r="C26" s="11">
        <v>490000</v>
      </c>
      <c r="D26" s="5"/>
      <c r="J26">
        <v>0.3</v>
      </c>
      <c r="K26" s="6" t="s">
        <v>31</v>
      </c>
      <c r="L26" s="6"/>
      <c r="M26" s="14">
        <f>M25*J26</f>
        <v>211200</v>
      </c>
      <c r="N26" s="8"/>
    </row>
    <row r="27" spans="1:14" ht="30.75" thickBot="1" x14ac:dyDescent="0.3">
      <c r="A27" s="5"/>
      <c r="B27" s="9" t="s">
        <v>27</v>
      </c>
      <c r="C27" s="15">
        <f>C26-D27</f>
        <v>471007.82976858795</v>
      </c>
      <c r="D27" s="16">
        <f>C26*(1-F27)^F25</f>
        <v>18992.170231412019</v>
      </c>
      <c r="E27" t="s">
        <v>32</v>
      </c>
      <c r="F27">
        <v>0.15</v>
      </c>
      <c r="K27" s="6" t="s">
        <v>33</v>
      </c>
      <c r="L27" s="6"/>
      <c r="M27" s="12">
        <f>M25-M26</f>
        <v>492800</v>
      </c>
      <c r="N27" s="8"/>
    </row>
    <row r="28" spans="1:14" ht="15.75" thickBot="1" x14ac:dyDescent="0.3">
      <c r="A28" s="6" t="s">
        <v>34</v>
      </c>
      <c r="B28" s="6"/>
      <c r="C28" s="5"/>
      <c r="D28" s="10">
        <v>560000</v>
      </c>
      <c r="K28" s="6" t="s">
        <v>35</v>
      </c>
      <c r="L28" s="6"/>
      <c r="M28" s="17">
        <v>92000</v>
      </c>
      <c r="N28" s="8"/>
    </row>
    <row r="29" spans="1:14" ht="15.75" thickBot="1" x14ac:dyDescent="0.3">
      <c r="A29" s="9"/>
      <c r="B29" s="9" t="s">
        <v>36</v>
      </c>
      <c r="C29" s="5"/>
      <c r="D29" s="10">
        <f>D28+D27+D25</f>
        <v>684992.17023141205</v>
      </c>
      <c r="K29" s="3" t="s">
        <v>37</v>
      </c>
      <c r="L29" s="3"/>
      <c r="M29" s="18">
        <f>M27-M28</f>
        <v>400800</v>
      </c>
      <c r="N29" s="8"/>
    </row>
    <row r="30" spans="1:14" ht="15.75" thickBot="1" x14ac:dyDescent="0.3">
      <c r="A30" s="3" t="s">
        <v>38</v>
      </c>
      <c r="B30" s="3"/>
      <c r="C30" s="19"/>
      <c r="D30" s="20">
        <f>D29+D22</f>
        <v>5994992.1702314122</v>
      </c>
    </row>
    <row r="31" spans="1:14" ht="15.75" thickTop="1" x14ac:dyDescent="0.25"/>
    <row r="32" spans="1:14" x14ac:dyDescent="0.25">
      <c r="A32" s="21" t="s">
        <v>39</v>
      </c>
      <c r="G32" s="22"/>
      <c r="H32" s="22"/>
      <c r="I32" s="22"/>
      <c r="J32" s="22"/>
      <c r="K32" s="22"/>
      <c r="L32" s="22"/>
    </row>
    <row r="33" spans="1:12" x14ac:dyDescent="0.25">
      <c r="A33" s="23"/>
      <c r="G33" s="22" t="s">
        <v>28</v>
      </c>
      <c r="H33" s="24">
        <f>D22/D39</f>
        <v>5.0189415420910555</v>
      </c>
      <c r="I33" s="22" t="s">
        <v>40</v>
      </c>
      <c r="J33" s="22"/>
      <c r="K33" s="22"/>
      <c r="L33" s="22"/>
    </row>
    <row r="34" spans="1:12" ht="15" customHeight="1" x14ac:dyDescent="0.25">
      <c r="A34" s="2" t="s">
        <v>41</v>
      </c>
      <c r="B34" s="2"/>
      <c r="C34" s="2"/>
      <c r="D34" s="2"/>
      <c r="G34" s="22" t="s">
        <v>42</v>
      </c>
      <c r="H34" s="24">
        <f>(D18+D19)/D39</f>
        <v>2.9735574560110094</v>
      </c>
      <c r="I34" s="22"/>
      <c r="J34" s="22"/>
      <c r="K34" s="22"/>
      <c r="L34" s="22"/>
    </row>
    <row r="35" spans="1:12" ht="15" customHeight="1" x14ac:dyDescent="0.25">
      <c r="A35" s="4" t="s">
        <v>43</v>
      </c>
      <c r="B35" s="4"/>
      <c r="C35" s="5"/>
      <c r="D35" s="5"/>
      <c r="G35" s="22" t="s">
        <v>44</v>
      </c>
      <c r="H35" s="24">
        <f>D48/D30</f>
        <v>0.57297825796806967</v>
      </c>
      <c r="I35" s="22" t="s">
        <v>45</v>
      </c>
      <c r="J35" s="22"/>
      <c r="K35" s="22"/>
      <c r="L35" s="22"/>
    </row>
    <row r="36" spans="1:12" ht="15" customHeight="1" x14ac:dyDescent="0.25">
      <c r="A36" s="6" t="s">
        <v>46</v>
      </c>
      <c r="B36" s="6"/>
      <c r="C36" s="5"/>
      <c r="D36" s="7">
        <v>975992</v>
      </c>
      <c r="G36" s="22" t="s">
        <v>47</v>
      </c>
      <c r="H36" s="24">
        <f>(M27/D30)*100</f>
        <v>8.2201942222216022</v>
      </c>
      <c r="I36" s="22" t="s">
        <v>48</v>
      </c>
      <c r="J36" s="22"/>
      <c r="K36" s="22"/>
      <c r="L36" s="22"/>
    </row>
    <row r="37" spans="1:12" ht="30" customHeight="1" x14ac:dyDescent="0.25">
      <c r="A37" s="6" t="s">
        <v>49</v>
      </c>
      <c r="B37" s="6"/>
      <c r="C37" s="5"/>
      <c r="D37" s="13">
        <v>54000</v>
      </c>
      <c r="G37" s="22"/>
      <c r="H37" s="22"/>
      <c r="I37" s="22"/>
      <c r="J37" s="22"/>
      <c r="K37" s="22"/>
      <c r="L37" s="22"/>
    </row>
    <row r="38" spans="1:12" ht="15.75" thickBot="1" x14ac:dyDescent="0.3">
      <c r="A38" s="6" t="s">
        <v>50</v>
      </c>
      <c r="B38" s="6"/>
      <c r="C38" s="5"/>
      <c r="D38" s="10">
        <v>28000</v>
      </c>
      <c r="G38" s="22"/>
      <c r="H38" s="22"/>
      <c r="I38" s="22"/>
      <c r="J38" s="22"/>
      <c r="K38" s="22"/>
      <c r="L38" s="22"/>
    </row>
    <row r="39" spans="1:12" x14ac:dyDescent="0.25">
      <c r="A39" s="9"/>
      <c r="B39" s="9" t="s">
        <v>51</v>
      </c>
      <c r="C39" s="5"/>
      <c r="D39" s="12">
        <f>SUM(D36:D38)</f>
        <v>1057992</v>
      </c>
    </row>
    <row r="40" spans="1:12" ht="30" customHeight="1" x14ac:dyDescent="0.25">
      <c r="A40" s="4" t="s">
        <v>52</v>
      </c>
      <c r="B40" s="4"/>
      <c r="C40" s="5"/>
      <c r="D40" s="5"/>
    </row>
    <row r="41" spans="1:12" ht="15" customHeight="1" x14ac:dyDescent="0.25">
      <c r="A41" s="6" t="s">
        <v>53</v>
      </c>
      <c r="B41" s="6"/>
      <c r="C41" s="5"/>
      <c r="D41" s="11">
        <v>1180000</v>
      </c>
    </row>
    <row r="42" spans="1:12" ht="15.75" thickBot="1" x14ac:dyDescent="0.3">
      <c r="A42" s="6" t="s">
        <v>54</v>
      </c>
      <c r="B42" s="6"/>
      <c r="C42" s="13"/>
      <c r="D42" s="10">
        <v>322000</v>
      </c>
    </row>
    <row r="43" spans="1:12" ht="15.75" thickBot="1" x14ac:dyDescent="0.3">
      <c r="A43" s="9"/>
      <c r="B43" s="9" t="s">
        <v>55</v>
      </c>
      <c r="C43" s="5"/>
      <c r="D43" s="10">
        <f>SUM(D41:D42)</f>
        <v>1502000</v>
      </c>
    </row>
    <row r="44" spans="1:12" ht="15" customHeight="1" x14ac:dyDescent="0.25">
      <c r="A44" s="3" t="s">
        <v>56</v>
      </c>
      <c r="B44" s="3"/>
      <c r="C44" s="5"/>
      <c r="D44" s="12">
        <f>D43+D39</f>
        <v>2559992</v>
      </c>
    </row>
    <row r="45" spans="1:12" ht="15" customHeight="1" x14ac:dyDescent="0.25">
      <c r="A45" s="4" t="s">
        <v>57</v>
      </c>
      <c r="B45" s="4"/>
      <c r="C45" s="5"/>
      <c r="D45" s="5"/>
    </row>
    <row r="46" spans="1:12" ht="15" customHeight="1" x14ac:dyDescent="0.25">
      <c r="A46" s="6" t="s">
        <v>58</v>
      </c>
      <c r="B46" s="6"/>
      <c r="C46" s="5"/>
      <c r="D46" s="11">
        <v>1880000</v>
      </c>
      <c r="E46" s="25"/>
    </row>
    <row r="47" spans="1:12" ht="15.75" thickBot="1" x14ac:dyDescent="0.3">
      <c r="A47" s="6" t="s">
        <v>59</v>
      </c>
      <c r="B47" s="6"/>
      <c r="C47" s="5"/>
      <c r="D47" s="14">
        <f>D48-D46</f>
        <v>1555000.1702314122</v>
      </c>
      <c r="E47" s="25"/>
    </row>
    <row r="48" spans="1:12" ht="15.75" thickBot="1" x14ac:dyDescent="0.3">
      <c r="A48" s="3" t="s">
        <v>60</v>
      </c>
      <c r="B48" s="3"/>
      <c r="C48" s="5"/>
      <c r="D48" s="10">
        <f>D49-D44</f>
        <v>3435000.1702314122</v>
      </c>
    </row>
    <row r="49" spans="1:4" ht="30" customHeight="1" x14ac:dyDescent="0.25">
      <c r="A49" s="3" t="s">
        <v>61</v>
      </c>
      <c r="B49" s="3"/>
      <c r="C49" s="5"/>
      <c r="D49" s="26">
        <f>D30</f>
        <v>5994992.1702314122</v>
      </c>
    </row>
  </sheetData>
  <mergeCells count="36">
    <mergeCell ref="A46:B46"/>
    <mergeCell ref="A47:B47"/>
    <mergeCell ref="A48:B48"/>
    <mergeCell ref="A49:B49"/>
    <mergeCell ref="A38:B38"/>
    <mergeCell ref="A40:B40"/>
    <mergeCell ref="A41:B41"/>
    <mergeCell ref="A42:B42"/>
    <mergeCell ref="A44:B44"/>
    <mergeCell ref="A45:B45"/>
    <mergeCell ref="K29:L29"/>
    <mergeCell ref="A30:B30"/>
    <mergeCell ref="A34:D34"/>
    <mergeCell ref="A35:B35"/>
    <mergeCell ref="A36:B36"/>
    <mergeCell ref="A37:B37"/>
    <mergeCell ref="A24:B24"/>
    <mergeCell ref="K25:L25"/>
    <mergeCell ref="A26:B26"/>
    <mergeCell ref="K26:L26"/>
    <mergeCell ref="K27:L27"/>
    <mergeCell ref="A28:B28"/>
    <mergeCell ref="K28:L28"/>
    <mergeCell ref="A20:B20"/>
    <mergeCell ref="K20:L20"/>
    <mergeCell ref="A21:B21"/>
    <mergeCell ref="K21:L21"/>
    <mergeCell ref="K22:L22"/>
    <mergeCell ref="A23:B23"/>
    <mergeCell ref="K23:L23"/>
    <mergeCell ref="A16:D16"/>
    <mergeCell ref="K16:N16"/>
    <mergeCell ref="A17:B17"/>
    <mergeCell ref="K17:L17"/>
    <mergeCell ref="A18:B18"/>
    <mergeCell ref="A19:B19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E457-51F2-412D-8399-F843DD28766D}">
  <dimension ref="A10:K40"/>
  <sheetViews>
    <sheetView workbookViewId="0">
      <selection activeCell="M24" sqref="M24"/>
    </sheetView>
  </sheetViews>
  <sheetFormatPr defaultRowHeight="15" x14ac:dyDescent="0.25"/>
  <sheetData>
    <row r="10" spans="1:10" x14ac:dyDescent="0.25">
      <c r="A10" t="s">
        <v>110</v>
      </c>
    </row>
    <row r="12" spans="1:10" x14ac:dyDescent="0.25">
      <c r="B12" t="s">
        <v>71</v>
      </c>
      <c r="C12">
        <v>10000</v>
      </c>
      <c r="D12" t="s">
        <v>104</v>
      </c>
      <c r="E12" s="32">
        <v>0.2</v>
      </c>
      <c r="F12" t="s">
        <v>4</v>
      </c>
      <c r="G12" s="32">
        <v>0.09</v>
      </c>
    </row>
    <row r="13" spans="1:10" x14ac:dyDescent="0.25">
      <c r="B13" t="s">
        <v>102</v>
      </c>
      <c r="C13">
        <v>8000</v>
      </c>
      <c r="D13" t="s">
        <v>103</v>
      </c>
      <c r="E13" s="32">
        <v>0.1</v>
      </c>
    </row>
    <row r="14" spans="1:10" x14ac:dyDescent="0.25">
      <c r="B14" t="s">
        <v>109</v>
      </c>
      <c r="C14">
        <v>12000</v>
      </c>
    </row>
    <row r="16" spans="1:10" x14ac:dyDescent="0.25">
      <c r="A16" t="s">
        <v>7</v>
      </c>
      <c r="B16" t="s">
        <v>102</v>
      </c>
      <c r="C16" t="s">
        <v>105</v>
      </c>
      <c r="D16" t="s">
        <v>106</v>
      </c>
      <c r="E16" t="s">
        <v>71</v>
      </c>
      <c r="F16" t="s">
        <v>107</v>
      </c>
      <c r="G16" t="s">
        <v>108</v>
      </c>
      <c r="H16" t="s">
        <v>85</v>
      </c>
      <c r="I16" t="s">
        <v>70</v>
      </c>
      <c r="J16" t="s">
        <v>93</v>
      </c>
    </row>
    <row r="17" spans="1:11" x14ac:dyDescent="0.25">
      <c r="A17">
        <v>1</v>
      </c>
      <c r="B17">
        <f>C13</f>
        <v>8000</v>
      </c>
      <c r="C17">
        <f>B17/((1+$G$12)^A17)</f>
        <v>7339.4495412844035</v>
      </c>
      <c r="D17">
        <f>C17</f>
        <v>7339.4495412844035</v>
      </c>
      <c r="E17">
        <f>$C$12*((1-$E$12)^A17)</f>
        <v>8000</v>
      </c>
      <c r="F17">
        <f>E17/((1+$G$12)^A17)</f>
        <v>7339.4495412844035</v>
      </c>
      <c r="G17">
        <f>F17</f>
        <v>7339.4495412844035</v>
      </c>
      <c r="H17">
        <f>D17+$C$14-F17</f>
        <v>12000</v>
      </c>
      <c r="I17">
        <f>($G$12*(1+$G$12)^A17)/((1+$G$12)^A17-1)</f>
        <v>1.0899999999999992</v>
      </c>
      <c r="J17">
        <f>I17*H17</f>
        <v>13079.999999999991</v>
      </c>
    </row>
    <row r="18" spans="1:11" x14ac:dyDescent="0.25">
      <c r="A18">
        <v>2</v>
      </c>
      <c r="B18">
        <f>B17*($E$13+1)</f>
        <v>8800</v>
      </c>
      <c r="C18">
        <f t="shared" ref="C18:C35" si="0">B18/((1+$G$12)^A18)</f>
        <v>7406.7839407457277</v>
      </c>
      <c r="D18">
        <f>D17+C18</f>
        <v>14746.233482030131</v>
      </c>
      <c r="E18">
        <f>$C$12*((1-$E$12)^A18)</f>
        <v>6400.0000000000009</v>
      </c>
      <c r="F18">
        <f t="shared" ref="F18:F35" si="1">E18/((1+$G$12)^A18)</f>
        <v>5386.7519569059841</v>
      </c>
      <c r="G18">
        <f>G17+F18</f>
        <v>12726.201498190389</v>
      </c>
      <c r="H18">
        <f t="shared" ref="H18:H24" si="2">D18+$C$14-F18</f>
        <v>21359.481525124149</v>
      </c>
      <c r="I18">
        <f t="shared" ref="I18:I34" si="3">($G$12*(1+$G$12)^A18)/((1+$G$12)^A18-1)</f>
        <v>0.56846889952153068</v>
      </c>
      <c r="J18">
        <f t="shared" ref="J18:J35" si="4">I18*H18</f>
        <v>12142.200956937791</v>
      </c>
    </row>
    <row r="19" spans="1:11" x14ac:dyDescent="0.25">
      <c r="A19">
        <v>3</v>
      </c>
      <c r="B19">
        <f>B18*($E$13+1)</f>
        <v>9680</v>
      </c>
      <c r="C19">
        <f t="shared" si="0"/>
        <v>7474.7360869911008</v>
      </c>
      <c r="D19">
        <f t="shared" ref="D19:D35" si="5">D18+C19</f>
        <v>22220.969569021232</v>
      </c>
      <c r="E19">
        <f>$C$12*((1-$E$12)^A19)</f>
        <v>5120.0000000000009</v>
      </c>
      <c r="F19">
        <f t="shared" si="1"/>
        <v>3953.5794179126492</v>
      </c>
      <c r="G19">
        <f t="shared" ref="G19:G35" si="6">G18+F19</f>
        <v>16679.780916103038</v>
      </c>
      <c r="H19">
        <f t="shared" si="2"/>
        <v>30267.390151108582</v>
      </c>
      <c r="I19">
        <f t="shared" si="3"/>
        <v>0.3950547573289403</v>
      </c>
      <c r="J19">
        <f t="shared" si="4"/>
        <v>11957.276471126559</v>
      </c>
      <c r="K19">
        <v>0</v>
      </c>
    </row>
    <row r="20" spans="1:11" x14ac:dyDescent="0.25">
      <c r="A20">
        <v>4</v>
      </c>
      <c r="B20">
        <f t="shared" ref="B19:B35" si="7">B19*($E$13+1)</f>
        <v>10648</v>
      </c>
      <c r="C20">
        <f t="shared" si="0"/>
        <v>7543.3116474222115</v>
      </c>
      <c r="D20">
        <f t="shared" si="5"/>
        <v>29764.281216443444</v>
      </c>
      <c r="E20">
        <f>$C$12*((1-$E$12)^A20)</f>
        <v>4096.0000000000018</v>
      </c>
      <c r="F20">
        <f t="shared" si="1"/>
        <v>2901.7096645230458</v>
      </c>
      <c r="G20">
        <f t="shared" si="6"/>
        <v>19581.490580626083</v>
      </c>
      <c r="H20">
        <f t="shared" si="2"/>
        <v>38862.571551920395</v>
      </c>
      <c r="I20">
        <f t="shared" si="3"/>
        <v>0.30866866209109767</v>
      </c>
      <c r="J20">
        <f t="shared" si="4"/>
        <v>11995.657966350822</v>
      </c>
    </row>
    <row r="21" spans="1:11" x14ac:dyDescent="0.25">
      <c r="A21">
        <v>5</v>
      </c>
      <c r="B21">
        <f>B20*($E$13+1)</f>
        <v>11712.800000000001</v>
      </c>
      <c r="C21">
        <f>B21/((1+$G$12)^A21)</f>
        <v>7612.5163414352592</v>
      </c>
      <c r="D21">
        <f t="shared" si="5"/>
        <v>37376.797557878701</v>
      </c>
      <c r="E21">
        <f>$C$12*((1-$E$12)^A21)</f>
        <v>3276.800000000002</v>
      </c>
      <c r="F21">
        <f t="shared" si="1"/>
        <v>2129.695166622419</v>
      </c>
      <c r="G21">
        <f t="shared" si="6"/>
        <v>21711.185747248503</v>
      </c>
      <c r="H21">
        <f t="shared" si="2"/>
        <v>47247.102391256281</v>
      </c>
      <c r="I21">
        <f t="shared" si="3"/>
        <v>0.25709245695674482</v>
      </c>
      <c r="J21">
        <f t="shared" si="4"/>
        <v>12146.873637854971</v>
      </c>
    </row>
    <row r="22" spans="1:11" x14ac:dyDescent="0.25">
      <c r="A22">
        <v>6</v>
      </c>
      <c r="B22">
        <f t="shared" si="7"/>
        <v>12884.080000000002</v>
      </c>
      <c r="C22">
        <f t="shared" si="0"/>
        <v>7682.3559408979681</v>
      </c>
      <c r="D22">
        <f t="shared" si="5"/>
        <v>45059.153498776672</v>
      </c>
      <c r="E22">
        <f>$C$12*((1-$E$12)^A22)</f>
        <v>2621.4400000000014</v>
      </c>
      <c r="F22">
        <f t="shared" si="1"/>
        <v>1563.0790213742523</v>
      </c>
      <c r="G22">
        <f t="shared" si="6"/>
        <v>23274.264768622754</v>
      </c>
      <c r="H22">
        <f t="shared" si="2"/>
        <v>55496.074477402421</v>
      </c>
      <c r="I22">
        <f t="shared" si="3"/>
        <v>0.22291978329203693</v>
      </c>
      <c r="J22">
        <f t="shared" si="4"/>
        <v>12371.172896061289</v>
      </c>
    </row>
    <row r="23" spans="1:11" x14ac:dyDescent="0.25">
      <c r="A23">
        <v>7</v>
      </c>
      <c r="B23">
        <f t="shared" si="7"/>
        <v>14172.488000000003</v>
      </c>
      <c r="C23">
        <f t="shared" si="0"/>
        <v>7752.8362706309781</v>
      </c>
      <c r="D23">
        <f t="shared" si="5"/>
        <v>52811.98976940765</v>
      </c>
      <c r="E23">
        <f>$C$12*((1-$E$12)^A23)</f>
        <v>2097.1520000000014</v>
      </c>
      <c r="F23">
        <f t="shared" si="1"/>
        <v>1147.2139606416533</v>
      </c>
      <c r="G23">
        <f t="shared" si="6"/>
        <v>24421.478729264407</v>
      </c>
      <c r="H23">
        <f t="shared" si="2"/>
        <v>63664.775808765997</v>
      </c>
      <c r="I23">
        <f t="shared" si="3"/>
        <v>0.1986905168335929</v>
      </c>
      <c r="J23">
        <f t="shared" si="4"/>
        <v>12649.587209538538</v>
      </c>
    </row>
    <row r="24" spans="1:11" x14ac:dyDescent="0.25">
      <c r="A24">
        <v>8</v>
      </c>
      <c r="B24">
        <f t="shared" si="7"/>
        <v>15589.736800000004</v>
      </c>
      <c r="C24">
        <f t="shared" si="0"/>
        <v>7823.9632088936469</v>
      </c>
      <c r="D24">
        <f t="shared" si="5"/>
        <v>60635.952978301299</v>
      </c>
      <c r="E24">
        <f>$C$12*((1-$E$12)^A24)</f>
        <v>1677.7216000000014</v>
      </c>
      <c r="F24">
        <f t="shared" si="1"/>
        <v>841.99189771864474</v>
      </c>
      <c r="G24">
        <f t="shared" si="6"/>
        <v>25263.470626983053</v>
      </c>
      <c r="H24">
        <f t="shared" si="2"/>
        <v>71793.961080582652</v>
      </c>
      <c r="I24">
        <f t="shared" si="3"/>
        <v>0.18067437783749629</v>
      </c>
      <c r="J24">
        <f t="shared" si="4"/>
        <v>12971.329250723693</v>
      </c>
    </row>
    <row r="26" spans="1:11" x14ac:dyDescent="0.25">
      <c r="A26" t="s">
        <v>111</v>
      </c>
    </row>
    <row r="27" spans="1:11" x14ac:dyDescent="0.25">
      <c r="B27" t="s">
        <v>1</v>
      </c>
      <c r="C27">
        <v>26000</v>
      </c>
    </row>
    <row r="28" spans="1:11" x14ac:dyDescent="0.25">
      <c r="B28" t="s">
        <v>71</v>
      </c>
      <c r="D28" t="s">
        <v>104</v>
      </c>
      <c r="E28" s="32">
        <v>0.2</v>
      </c>
      <c r="F28" t="s">
        <v>4</v>
      </c>
      <c r="G28" s="32">
        <v>0.09</v>
      </c>
    </row>
    <row r="29" spans="1:11" x14ac:dyDescent="0.25">
      <c r="B29" t="s">
        <v>102</v>
      </c>
      <c r="C29">
        <v>7000</v>
      </c>
      <c r="D29" t="s">
        <v>103</v>
      </c>
      <c r="E29" s="32">
        <v>0.1</v>
      </c>
    </row>
    <row r="30" spans="1:11" x14ac:dyDescent="0.25">
      <c r="B30" t="s">
        <v>109</v>
      </c>
      <c r="C30">
        <v>12000</v>
      </c>
    </row>
    <row r="32" spans="1:11" x14ac:dyDescent="0.25">
      <c r="A32" t="s">
        <v>7</v>
      </c>
      <c r="B32" t="s">
        <v>102</v>
      </c>
      <c r="C32" t="s">
        <v>105</v>
      </c>
      <c r="D32" t="s">
        <v>106</v>
      </c>
      <c r="E32" t="s">
        <v>71</v>
      </c>
      <c r="F32" t="s">
        <v>107</v>
      </c>
      <c r="G32" t="s">
        <v>108</v>
      </c>
      <c r="H32" t="s">
        <v>85</v>
      </c>
      <c r="I32" t="s">
        <v>70</v>
      </c>
      <c r="J32" t="s">
        <v>93</v>
      </c>
    </row>
    <row r="33" spans="1:11" x14ac:dyDescent="0.25">
      <c r="A33">
        <v>1</v>
      </c>
      <c r="B33">
        <f>C29</f>
        <v>7000</v>
      </c>
      <c r="C33">
        <f>B33/((1+$G$12)^A33)</f>
        <v>6422.0183486238529</v>
      </c>
      <c r="D33">
        <f>C33</f>
        <v>6422.0183486238529</v>
      </c>
      <c r="E33">
        <f>$C$27*((1-$E$28)^A33)</f>
        <v>20800</v>
      </c>
      <c r="F33">
        <f>E33/((1+$G$12)^A33)</f>
        <v>19082.568807339449</v>
      </c>
      <c r="G33">
        <f>F33</f>
        <v>19082.568807339449</v>
      </c>
      <c r="H33">
        <f>D33+$C$27-F33</f>
        <v>13339.449541284404</v>
      </c>
      <c r="I33">
        <f>($G$12*(1+$G$12)^A33)/((1+$G$12)^A33-1)</f>
        <v>1.0899999999999992</v>
      </c>
      <c r="J33">
        <f>I33*H33</f>
        <v>14539.999999999991</v>
      </c>
    </row>
    <row r="34" spans="1:11" x14ac:dyDescent="0.25">
      <c r="A34">
        <v>2</v>
      </c>
      <c r="B34">
        <f>B33*($E$13+1)</f>
        <v>7700.0000000000009</v>
      </c>
      <c r="C34">
        <f>B34/((1+$G$12)^A34)</f>
        <v>6480.9359481525125</v>
      </c>
      <c r="D34">
        <f>D33+C34</f>
        <v>12902.954296776366</v>
      </c>
      <c r="E34">
        <f t="shared" ref="E34:E40" si="8">$C$27*((1-$E$28)^A34)</f>
        <v>16640.000000000004</v>
      </c>
      <c r="F34">
        <f>E34/((1+$G$12)^A34)</f>
        <v>14005.555087955561</v>
      </c>
      <c r="G34">
        <f>G33+F34</f>
        <v>33088.123895295008</v>
      </c>
      <c r="H34">
        <f t="shared" ref="H34:H40" si="9">D34+$C$27-F34</f>
        <v>24897.399208820811</v>
      </c>
      <c r="I34">
        <f>($G$12*(1+$G$12)^A34)/((1+$G$12)^A34-1)</f>
        <v>0.56846889952153068</v>
      </c>
      <c r="J34">
        <f t="shared" ref="J34:J40" si="10">I34*H34</f>
        <v>14153.397129186595</v>
      </c>
    </row>
    <row r="35" spans="1:11" x14ac:dyDescent="0.25">
      <c r="A35">
        <v>3</v>
      </c>
      <c r="B35">
        <f>B34*($E$13+1)</f>
        <v>8470.0000000000018</v>
      </c>
      <c r="C35">
        <f>B35/((1+$G$12)^A35)</f>
        <v>6540.3940761172144</v>
      </c>
      <c r="D35">
        <f t="shared" ref="D35:D40" si="11">D34+C35</f>
        <v>19443.348372893583</v>
      </c>
      <c r="E35">
        <f t="shared" si="8"/>
        <v>13312.000000000004</v>
      </c>
      <c r="F35">
        <f>E35/((1+$G$12)^A35)</f>
        <v>10279.306486572888</v>
      </c>
      <c r="G35">
        <f t="shared" ref="G35:G40" si="12">G34+F35</f>
        <v>43367.430381867896</v>
      </c>
      <c r="H35">
        <f t="shared" si="9"/>
        <v>35164.041886320694</v>
      </c>
      <c r="I35">
        <f>($G$12*(1+$G$12)^A35)/((1+$G$12)^A35-1)</f>
        <v>0.3950547573289403</v>
      </c>
      <c r="J35">
        <f t="shared" si="10"/>
        <v>13891.722034105114</v>
      </c>
    </row>
    <row r="36" spans="1:11" x14ac:dyDescent="0.25">
      <c r="A36">
        <v>4</v>
      </c>
      <c r="B36">
        <f t="shared" ref="B36:B40" si="13">B35*($E$13+1)</f>
        <v>9317.0000000000036</v>
      </c>
      <c r="C36">
        <f>B36/((1+$G$12)^A36)</f>
        <v>6600.3976914944378</v>
      </c>
      <c r="D36">
        <f t="shared" si="11"/>
        <v>26043.746064388019</v>
      </c>
      <c r="E36">
        <f t="shared" si="8"/>
        <v>10649.600000000004</v>
      </c>
      <c r="F36">
        <f>E36/((1+$G$12)^A36)</f>
        <v>7544.4451277599192</v>
      </c>
      <c r="G36">
        <f t="shared" si="12"/>
        <v>50911.875509627818</v>
      </c>
      <c r="H36">
        <f t="shared" si="9"/>
        <v>44499.300936628097</v>
      </c>
      <c r="I36">
        <f>($G$12*(1+$G$12)^A36)/((1+$G$12)^A36-1)</f>
        <v>0.30866866209109767</v>
      </c>
      <c r="J36">
        <f t="shared" si="10"/>
        <v>13735.539684098125</v>
      </c>
    </row>
    <row r="37" spans="1:11" x14ac:dyDescent="0.25">
      <c r="A37">
        <v>5</v>
      </c>
      <c r="B37">
        <f>B36*($E$13+1)</f>
        <v>10248.700000000004</v>
      </c>
      <c r="C37">
        <f>B37/((1+$G$12)^A37)</f>
        <v>6660.9517987558538</v>
      </c>
      <c r="D37">
        <f t="shared" si="11"/>
        <v>32704.697863143872</v>
      </c>
      <c r="E37">
        <f t="shared" si="8"/>
        <v>8519.6800000000057</v>
      </c>
      <c r="F37">
        <f>E37/((1+$G$12)^A37)</f>
        <v>5537.2074332182901</v>
      </c>
      <c r="G37">
        <f t="shared" si="12"/>
        <v>56449.082942846107</v>
      </c>
      <c r="H37">
        <f t="shared" si="9"/>
        <v>53167.49042992558</v>
      </c>
      <c r="I37">
        <f>($G$12*(1+$G$12)^A37)/((1+$G$12)^A37-1)</f>
        <v>0.25709245695674482</v>
      </c>
      <c r="J37">
        <f t="shared" si="10"/>
        <v>13668.960744853784</v>
      </c>
      <c r="K37">
        <v>0</v>
      </c>
    </row>
    <row r="38" spans="1:11" x14ac:dyDescent="0.25">
      <c r="A38">
        <v>6</v>
      </c>
      <c r="B38">
        <f t="shared" ref="B38:B40" si="14">B37*($E$13+1)</f>
        <v>11273.570000000005</v>
      </c>
      <c r="C38">
        <f>B38/((1+$G$12)^A38)</f>
        <v>6722.0614482857245</v>
      </c>
      <c r="D38">
        <f t="shared" si="11"/>
        <v>39426.759311429596</v>
      </c>
      <c r="E38">
        <f t="shared" si="8"/>
        <v>6815.7440000000042</v>
      </c>
      <c r="F38">
        <f>E38/((1+$G$12)^A38)</f>
        <v>4064.0054555730562</v>
      </c>
      <c r="G38">
        <f t="shared" si="12"/>
        <v>60513.088398419161</v>
      </c>
      <c r="H38">
        <f t="shared" si="9"/>
        <v>61362.753855856543</v>
      </c>
      <c r="I38">
        <f>($G$12*(1+$G$12)^A38)/((1+$G$12)^A38-1)</f>
        <v>0.22291978329203693</v>
      </c>
      <c r="J38">
        <f t="shared" si="10"/>
        <v>13678.971791750144</v>
      </c>
    </row>
    <row r="39" spans="1:11" x14ac:dyDescent="0.25">
      <c r="A39">
        <v>7</v>
      </c>
      <c r="B39">
        <f t="shared" si="14"/>
        <v>12400.927000000007</v>
      </c>
      <c r="C39">
        <f>B39/((1+$G$12)^A39)</f>
        <v>6783.7317368021077</v>
      </c>
      <c r="D39">
        <f t="shared" si="11"/>
        <v>46210.491048231706</v>
      </c>
      <c r="E39">
        <f t="shared" si="8"/>
        <v>5452.5952000000043</v>
      </c>
      <c r="F39">
        <f>E39/((1+$G$12)^A39)</f>
        <v>2982.7562976682989</v>
      </c>
      <c r="G39">
        <f t="shared" si="12"/>
        <v>63495.844696087457</v>
      </c>
      <c r="H39">
        <f t="shared" si="9"/>
        <v>69227.73475056341</v>
      </c>
      <c r="I39">
        <f>($G$12*(1+$G$12)^A39)/((1+$G$12)^A39-1)</f>
        <v>0.1986905168335929</v>
      </c>
      <c r="J39">
        <f t="shared" si="10"/>
        <v>13754.894396808324</v>
      </c>
    </row>
    <row r="40" spans="1:11" x14ac:dyDescent="0.25">
      <c r="A40">
        <v>8</v>
      </c>
      <c r="B40">
        <f t="shared" si="14"/>
        <v>13641.019700000008</v>
      </c>
      <c r="C40">
        <f>B40/((1+$G$12)^A40)</f>
        <v>6845.9678077819435</v>
      </c>
      <c r="D40">
        <f t="shared" si="11"/>
        <v>53056.458856013647</v>
      </c>
      <c r="E40">
        <f t="shared" si="8"/>
        <v>4362.0761600000033</v>
      </c>
      <c r="F40">
        <f>E40/((1+$G$12)^A40)</f>
        <v>2189.1789340684759</v>
      </c>
      <c r="G40">
        <f t="shared" si="12"/>
        <v>65685.023630155934</v>
      </c>
      <c r="H40">
        <f t="shared" si="9"/>
        <v>76867.27992194517</v>
      </c>
      <c r="I40">
        <f>($G$12*(1+$G$12)^A40)/((1+$G$12)^A40-1)</f>
        <v>0.18067437783749629</v>
      </c>
      <c r="J40">
        <f t="shared" si="10"/>
        <v>13887.947975958114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0A8F-ADA4-4394-9104-4D5FDC4EB745}">
  <dimension ref="A11:G15"/>
  <sheetViews>
    <sheetView workbookViewId="0">
      <selection activeCell="H14" sqref="H14"/>
    </sheetView>
  </sheetViews>
  <sheetFormatPr defaultRowHeight="15" x14ac:dyDescent="0.25"/>
  <sheetData>
    <row r="11" spans="1:7" x14ac:dyDescent="0.25">
      <c r="A11" t="s">
        <v>4</v>
      </c>
      <c r="B11" s="48">
        <v>5.5</v>
      </c>
      <c r="C11">
        <f>B11/100</f>
        <v>5.5E-2</v>
      </c>
      <c r="E11" t="s">
        <v>4</v>
      </c>
      <c r="F11" s="52">
        <v>3</v>
      </c>
      <c r="G11">
        <f>F11/100</f>
        <v>0.03</v>
      </c>
    </row>
    <row r="12" spans="1:7" x14ac:dyDescent="0.25">
      <c r="A12" t="s">
        <v>63</v>
      </c>
      <c r="B12">
        <v>52</v>
      </c>
      <c r="E12" t="s">
        <v>63</v>
      </c>
      <c r="F12">
        <v>12</v>
      </c>
    </row>
    <row r="13" spans="1:7" x14ac:dyDescent="0.25">
      <c r="A13" t="s">
        <v>7</v>
      </c>
      <c r="B13">
        <v>5</v>
      </c>
    </row>
    <row r="15" spans="1:7" x14ac:dyDescent="0.25">
      <c r="A15" t="s">
        <v>4</v>
      </c>
      <c r="B15" s="49">
        <f>(1+(C11/B13))^B13-1</f>
        <v>5.6223383366050594E-2</v>
      </c>
      <c r="E15" t="s">
        <v>4</v>
      </c>
      <c r="F15" s="49">
        <f>(1+(G11/F12))^(F12)-1</f>
        <v>3.0415956913506736E-2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2015-06-05T18:17:20Z</dcterms:created>
  <dcterms:modified xsi:type="dcterms:W3CDTF">2023-07-22T20:32:11Z</dcterms:modified>
</cp:coreProperties>
</file>