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11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1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ink/ink32.xml" ContentType="application/inkml+xml"/>
  <Override PartName="/xl/ink/ink33.xml" ContentType="application/inkml+xml"/>
  <Override PartName="/xl/ink/ink34.xml" ContentType="application/inkml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\Documents\Aryerson\yr2sem3\cecn801\final exam ref\"/>
    </mc:Choice>
  </mc:AlternateContent>
  <xr:revisionPtr revIDLastSave="0" documentId="13_ncr:1_{E45D23D6-6B20-46F4-BEEA-395427C9B2F2}" xr6:coauthVersionLast="47" xr6:coauthVersionMax="47" xr10:uidLastSave="{00000000-0000-0000-0000-000000000000}"/>
  <bookViews>
    <workbookView xWindow="15" yWindow="15" windowWidth="28770" windowHeight="15570" firstSheet="2" activeTab="11" xr2:uid="{00000000-000D-0000-FFFF-FFFF00000000}"/>
  </bookViews>
  <sheets>
    <sheet name="q1" sheetId="1" r:id="rId1"/>
    <sheet name="q2" sheetId="20" r:id="rId2"/>
    <sheet name="q3" sheetId="2" r:id="rId3"/>
    <sheet name="q4" sheetId="3" r:id="rId4"/>
    <sheet name="q5" sheetId="4" r:id="rId5"/>
    <sheet name="q6" sheetId="5" r:id="rId6"/>
    <sheet name="q7" sheetId="6" r:id="rId7"/>
    <sheet name="q8" sheetId="8" r:id="rId8"/>
    <sheet name="q9" sheetId="7" r:id="rId9"/>
    <sheet name="q10" sheetId="21" r:id="rId10"/>
    <sheet name="q11" sheetId="9" r:id="rId11"/>
    <sheet name="q12" sheetId="10" r:id="rId12"/>
    <sheet name="q13" sheetId="11" r:id="rId13"/>
    <sheet name="q14" sheetId="12" r:id="rId14"/>
    <sheet name="q15" sheetId="13" r:id="rId15"/>
    <sheet name="q16" sheetId="14" r:id="rId16"/>
    <sheet name="q17" sheetId="15" r:id="rId17"/>
    <sheet name="q18" sheetId="22" r:id="rId18"/>
    <sheet name="q19" sheetId="16" r:id="rId19"/>
    <sheet name="q20" sheetId="17" r:id="rId20"/>
    <sheet name="q21" sheetId="18" r:id="rId21"/>
    <sheet name="q22" sheetId="19" r:id="rId22"/>
    <sheet name="q23" sheetId="23" r:id="rId23"/>
    <sheet name="q24" sheetId="24" r:id="rId24"/>
    <sheet name="q25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F12" i="1"/>
  <c r="D12" i="1"/>
  <c r="C15" i="24" l="1"/>
  <c r="C14" i="24"/>
  <c r="C14" i="23"/>
  <c r="B12" i="23"/>
  <c r="C37" i="22"/>
  <c r="C36" i="22"/>
  <c r="K31" i="22"/>
  <c r="H31" i="22"/>
  <c r="F31" i="22"/>
  <c r="D31" i="22"/>
  <c r="B31" i="22"/>
  <c r="G7" i="22"/>
  <c r="D36" i="22" s="1"/>
  <c r="G36" i="22" l="1"/>
  <c r="E36" i="22"/>
  <c r="D37" i="22"/>
  <c r="G37" i="22" s="1"/>
  <c r="E37" i="22"/>
  <c r="C12" i="14"/>
  <c r="L21" i="14"/>
  <c r="D15" i="14"/>
  <c r="I19" i="14"/>
  <c r="J23" i="14" s="1"/>
  <c r="D27" i="14" s="1"/>
  <c r="F33" i="14" s="1"/>
  <c r="D36" i="14" s="1"/>
  <c r="C40" i="22" l="1"/>
  <c r="C42" i="22" s="1"/>
  <c r="F13" i="11"/>
  <c r="F12" i="11"/>
  <c r="F11" i="11"/>
  <c r="F10" i="11"/>
  <c r="F9" i="11"/>
  <c r="E13" i="11"/>
  <c r="E10" i="11"/>
  <c r="E11" i="11"/>
  <c r="E12" i="11"/>
  <c r="E9" i="11"/>
  <c r="C12" i="21"/>
  <c r="I19" i="21" s="1"/>
  <c r="I22" i="21" s="1"/>
  <c r="F15" i="11" l="1"/>
  <c r="C19" i="21"/>
  <c r="C21" i="21" s="1"/>
  <c r="K11" i="20" l="1"/>
  <c r="K12" i="20"/>
  <c r="K13" i="20"/>
  <c r="K14" i="20"/>
  <c r="K15" i="20"/>
  <c r="K16" i="20"/>
  <c r="L16" i="20" s="1"/>
  <c r="K17" i="20"/>
  <c r="K18" i="20"/>
  <c r="K19" i="20"/>
  <c r="J12" i="20"/>
  <c r="L12" i="20" s="1"/>
  <c r="J13" i="20"/>
  <c r="L13" i="20" s="1"/>
  <c r="J14" i="20"/>
  <c r="L14" i="20" s="1"/>
  <c r="J15" i="20"/>
  <c r="J16" i="20"/>
  <c r="J17" i="20"/>
  <c r="L17" i="20" s="1"/>
  <c r="J18" i="20"/>
  <c r="L18" i="20" s="1"/>
  <c r="J19" i="20"/>
  <c r="L19" i="20" s="1"/>
  <c r="J11" i="20"/>
  <c r="L11" i="20" s="1"/>
  <c r="C26" i="2"/>
  <c r="C27" i="2"/>
  <c r="C18" i="2"/>
  <c r="G26" i="2"/>
  <c r="G27" i="2"/>
  <c r="G18" i="2"/>
  <c r="C20" i="2"/>
  <c r="D22" i="2" s="1"/>
  <c r="G20" i="2"/>
  <c r="B22" i="3"/>
  <c r="D15" i="3"/>
  <c r="G17" i="3"/>
  <c r="E17" i="3"/>
  <c r="I16" i="3"/>
  <c r="E16" i="3"/>
  <c r="G16" i="3"/>
  <c r="J20" i="3"/>
  <c r="H19" i="3" s="1"/>
  <c r="H10" i="19"/>
  <c r="G10" i="19"/>
  <c r="F10" i="19"/>
  <c r="D10" i="19"/>
  <c r="F15" i="19"/>
  <c r="B15" i="19"/>
  <c r="E11" i="19"/>
  <c r="E12" i="19"/>
  <c r="E13" i="19"/>
  <c r="D11" i="19"/>
  <c r="D12" i="19"/>
  <c r="D13" i="19"/>
  <c r="E10" i="19"/>
  <c r="C11" i="19"/>
  <c r="C12" i="19"/>
  <c r="C13" i="19"/>
  <c r="C10" i="19"/>
  <c r="C22" i="18"/>
  <c r="C21" i="18"/>
  <c r="B21" i="18"/>
  <c r="C13" i="17"/>
  <c r="C11" i="17"/>
  <c r="C23" i="16"/>
  <c r="C22" i="16"/>
  <c r="B19" i="16"/>
  <c r="G15" i="16"/>
  <c r="D15" i="16"/>
  <c r="B10" i="16"/>
  <c r="E13" i="15"/>
  <c r="C11" i="15"/>
  <c r="C10" i="13"/>
  <c r="C12" i="13"/>
  <c r="C11" i="13"/>
  <c r="D21" i="12"/>
  <c r="D11" i="12"/>
  <c r="D12" i="12"/>
  <c r="D13" i="12"/>
  <c r="D14" i="12"/>
  <c r="D15" i="12"/>
  <c r="D16" i="12"/>
  <c r="D17" i="12"/>
  <c r="D18" i="12"/>
  <c r="D19" i="12"/>
  <c r="D10" i="12"/>
  <c r="C11" i="12"/>
  <c r="C12" i="12"/>
  <c r="C13" i="12"/>
  <c r="C14" i="12"/>
  <c r="C15" i="12"/>
  <c r="C16" i="12"/>
  <c r="C17" i="12"/>
  <c r="C18" i="12"/>
  <c r="C19" i="12"/>
  <c r="C10" i="12"/>
  <c r="C10" i="10"/>
  <c r="C8" i="9"/>
  <c r="D9" i="7"/>
  <c r="G11" i="7" s="1"/>
  <c r="G13" i="7" s="1"/>
  <c r="C28" i="8"/>
  <c r="C26" i="8"/>
  <c r="I24" i="8"/>
  <c r="C16" i="6"/>
  <c r="D10" i="6"/>
  <c r="C20" i="6" s="1"/>
  <c r="C24" i="16" l="1"/>
  <c r="L15" i="20"/>
  <c r="K21" i="20"/>
  <c r="E14" i="6"/>
  <c r="C14" i="6"/>
  <c r="C15" i="6" l="1"/>
  <c r="C17" i="6" s="1"/>
  <c r="C21" i="6" s="1"/>
  <c r="C23" i="6" s="1"/>
  <c r="B20" i="5" l="1"/>
  <c r="J15" i="4"/>
  <c r="J16" i="4"/>
  <c r="J17" i="4"/>
  <c r="I15" i="4"/>
  <c r="I16" i="4"/>
  <c r="I17" i="4"/>
  <c r="J14" i="4"/>
  <c r="F16" i="4"/>
  <c r="E16" i="4"/>
  <c r="H16" i="4"/>
  <c r="H15" i="4"/>
  <c r="H17" i="4"/>
  <c r="H14" i="4"/>
  <c r="G15" i="4"/>
  <c r="G16" i="4"/>
  <c r="G17" i="4"/>
  <c r="G14" i="4"/>
  <c r="E14" i="4"/>
  <c r="F14" i="4" s="1"/>
  <c r="E17" i="4"/>
  <c r="E15" i="4"/>
  <c r="F17" i="4"/>
  <c r="F15" i="4"/>
  <c r="I14" i="4"/>
  <c r="K17" i="3"/>
  <c r="K16" i="3"/>
  <c r="K15" i="3" s="1"/>
  <c r="H22" i="3" s="1"/>
  <c r="C14" i="1"/>
  <c r="C10" i="1"/>
</calcChain>
</file>

<file path=xl/sharedStrings.xml><?xml version="1.0" encoding="utf-8"?>
<sst xmlns="http://schemas.openxmlformats.org/spreadsheetml/2006/main" count="226" uniqueCount="125">
  <si>
    <t>i:</t>
  </si>
  <si>
    <t>d:</t>
  </si>
  <si>
    <t>N:</t>
  </si>
  <si>
    <t>FC:</t>
  </si>
  <si>
    <t>FC (M):</t>
  </si>
  <si>
    <t>SV:</t>
  </si>
  <si>
    <t>A:</t>
  </si>
  <si>
    <t>a/p:</t>
  </si>
  <si>
    <t>a/f:</t>
  </si>
  <si>
    <t>Court:</t>
  </si>
  <si>
    <t>O&amp;M:</t>
  </si>
  <si>
    <t>A saving:</t>
  </si>
  <si>
    <t>Pool:</t>
  </si>
  <si>
    <t>MARR:</t>
  </si>
  <si>
    <t>B/C:</t>
  </si>
  <si>
    <t>AW cost:</t>
  </si>
  <si>
    <t>PW out:</t>
  </si>
  <si>
    <t>F:</t>
  </si>
  <si>
    <t>p/a:</t>
  </si>
  <si>
    <t>p/f:</t>
  </si>
  <si>
    <t>P:</t>
  </si>
  <si>
    <t>f/p:</t>
  </si>
  <si>
    <t>marr:</t>
  </si>
  <si>
    <t>A cost:</t>
  </si>
  <si>
    <t>SV</t>
  </si>
  <si>
    <t>P</t>
  </si>
  <si>
    <t>PW of A:</t>
  </si>
  <si>
    <t>PW SV:</t>
  </si>
  <si>
    <t>PW:</t>
  </si>
  <si>
    <t>eac:</t>
  </si>
  <si>
    <t>offer:</t>
  </si>
  <si>
    <t>G:</t>
  </si>
  <si>
    <t>At=A'+G(A/G):</t>
  </si>
  <si>
    <t>1/i:</t>
  </si>
  <si>
    <t>N/((1+i)^N-1):</t>
  </si>
  <si>
    <t>A/G:</t>
  </si>
  <si>
    <t>A':</t>
  </si>
  <si>
    <t>At:</t>
  </si>
  <si>
    <t>P=At(P/A)</t>
  </si>
  <si>
    <t>P/A:</t>
  </si>
  <si>
    <t>is deal worth?</t>
  </si>
  <si>
    <t>sales:</t>
  </si>
  <si>
    <t>total current a:</t>
  </si>
  <si>
    <t>cash:</t>
  </si>
  <si>
    <t>receivables:</t>
  </si>
  <si>
    <t>raw mat:</t>
  </si>
  <si>
    <t>T finished goods:</t>
  </si>
  <si>
    <t>ratio:</t>
  </si>
  <si>
    <t>Life:</t>
  </si>
  <si>
    <t>inherit:</t>
  </si>
  <si>
    <t>return:</t>
  </si>
  <si>
    <t>I real:</t>
  </si>
  <si>
    <t>f:</t>
  </si>
  <si>
    <t>nominal:</t>
  </si>
  <si>
    <t>return 2:</t>
  </si>
  <si>
    <t>yr:</t>
  </si>
  <si>
    <t>MARR r:</t>
  </si>
  <si>
    <t>2 yr dep:</t>
  </si>
  <si>
    <t>FV:</t>
  </si>
  <si>
    <t>F/P:</t>
  </si>
  <si>
    <t>EAC:</t>
  </si>
  <si>
    <t>grape</t>
  </si>
  <si>
    <t>Doors P:</t>
  </si>
  <si>
    <t>G &gt; P:</t>
  </si>
  <si>
    <t>$:</t>
  </si>
  <si>
    <t>monetary MARR:</t>
  </si>
  <si>
    <t>MARRr</t>
  </si>
  <si>
    <t>IRR r:</t>
  </si>
  <si>
    <t>yr</t>
  </si>
  <si>
    <t>Main</t>
  </si>
  <si>
    <t>EAC</t>
  </si>
  <si>
    <t>?</t>
  </si>
  <si>
    <t>I for 3 yr:</t>
  </si>
  <si>
    <t>f/a:</t>
  </si>
  <si>
    <t>N</t>
  </si>
  <si>
    <t>a/g:</t>
  </si>
  <si>
    <t>f/a</t>
  </si>
  <si>
    <t>+ f/g</t>
  </si>
  <si>
    <t>=</t>
  </si>
  <si>
    <t>T:</t>
  </si>
  <si>
    <t>PW in:</t>
  </si>
  <si>
    <t>FW in marr:</t>
  </si>
  <si>
    <t>FW out:</t>
  </si>
  <si>
    <t>b/c:</t>
  </si>
  <si>
    <t>is tennis better:</t>
  </si>
  <si>
    <t>aw:</t>
  </si>
  <si>
    <t>S:</t>
  </si>
  <si>
    <t>Eq</t>
  </si>
  <si>
    <t>F/p</t>
  </si>
  <si>
    <t>T</t>
  </si>
  <si>
    <t>FW:</t>
  </si>
  <si>
    <t>isolate:</t>
  </si>
  <si>
    <t>curtains:</t>
  </si>
  <si>
    <t>AW:</t>
  </si>
  <si>
    <t>nominal i:</t>
  </si>
  <si>
    <t>FC</t>
  </si>
  <si>
    <t>pw</t>
  </si>
  <si>
    <t>MARR</t>
  </si>
  <si>
    <t>A</t>
  </si>
  <si>
    <t>x1</t>
  </si>
  <si>
    <t>y1</t>
  </si>
  <si>
    <t>x*</t>
  </si>
  <si>
    <t>y*</t>
  </si>
  <si>
    <t>x2</t>
  </si>
  <si>
    <t>y2</t>
  </si>
  <si>
    <t>Conversion:</t>
  </si>
  <si>
    <t>i* +</t>
  </si>
  <si>
    <t>i* (p/a,N)-</t>
  </si>
  <si>
    <t>i* (p/a) +</t>
  </si>
  <si>
    <t>i* (a/g)</t>
  </si>
  <si>
    <t>(p/a)</t>
  </si>
  <si>
    <t>guestimate i*:</t>
  </si>
  <si>
    <t>i*:</t>
  </si>
  <si>
    <t>p/a (N):</t>
  </si>
  <si>
    <t>p/a (n-1):</t>
  </si>
  <si>
    <t>a/g (n-1):</t>
  </si>
  <si>
    <t>equation value:</t>
  </si>
  <si>
    <t>MARR &lt;?</t>
  </si>
  <si>
    <t>start:</t>
  </si>
  <si>
    <t>old $:</t>
  </si>
  <si>
    <t>new $:</t>
  </si>
  <si>
    <t># of truck:</t>
  </si>
  <si>
    <t>market $</t>
  </si>
  <si>
    <t>wages:</t>
  </si>
  <si>
    <t>maint: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</si>
</sst>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5" formatCode="0.0000"/>
    <numFmt numFmtId="166" formatCode="0.000"/>
    <numFmt numFmtId="168" formatCode="_-* #,##0_-;\-* #,##0_-;_-* &quot;-&quot;??_-;_-@_-"/>
    <numFmt numFmtId="169" formatCode="0.0%"/>
    <numFmt numFmtId="170" formatCode="0.000%"/>
    <numFmt numFmtId="184" formatCode="0.0000%"/>
    <numFmt numFmtId="18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2" applyFont="1"/>
    <xf numFmtId="165" fontId="0" fillId="0" borderId="0" xfId="0" applyNumberFormat="1"/>
    <xf numFmtId="166" fontId="0" fillId="0" borderId="0" xfId="0" applyNumberFormat="1"/>
    <xf numFmtId="43" fontId="0" fillId="0" borderId="0" xfId="1" applyFont="1"/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10" fontId="2" fillId="0" borderId="0" xfId="2" applyNumberFormat="1" applyFont="1"/>
    <xf numFmtId="170" fontId="0" fillId="0" borderId="0" xfId="0" applyNumberFormat="1"/>
    <xf numFmtId="10" fontId="0" fillId="0" borderId="0" xfId="0" applyNumberFormat="1"/>
    <xf numFmtId="184" fontId="0" fillId="0" borderId="0" xfId="0" applyNumberFormat="1"/>
    <xf numFmtId="0" fontId="0" fillId="0" borderId="0" xfId="0" quotePrefix="1"/>
    <xf numFmtId="166" fontId="0" fillId="0" borderId="0" xfId="2" applyNumberFormat="1" applyFont="1"/>
    <xf numFmtId="2" fontId="0" fillId="0" borderId="0" xfId="0" applyNumberFormat="1"/>
    <xf numFmtId="166" fontId="2" fillId="0" borderId="0" xfId="0" applyNumberFormat="1" applyFont="1"/>
    <xf numFmtId="0" fontId="0" fillId="0" borderId="0" xfId="0" applyAlignment="1">
      <alignment horizontal="center"/>
    </xf>
    <xf numFmtId="43" fontId="0" fillId="0" borderId="0" xfId="1" applyNumberFormat="1" applyFont="1"/>
    <xf numFmtId="189" fontId="0" fillId="0" borderId="0" xfId="0" applyNumberFormat="1"/>
    <xf numFmtId="0" fontId="0" fillId="0" borderId="0" xfId="2" applyNumberFormat="1" applyFont="1"/>
    <xf numFmtId="169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ustomXml" Target="../ink/ink14.xml"/><Relationship Id="rId13" Type="http://schemas.openxmlformats.org/officeDocument/2006/relationships/image" Target="NULL"/><Relationship Id="rId18" Type="http://schemas.openxmlformats.org/officeDocument/2006/relationships/image" Target="../media/image31.png"/><Relationship Id="rId26" Type="http://schemas.openxmlformats.org/officeDocument/2006/relationships/image" Target="../media/image35.png"/><Relationship Id="rId21" Type="http://schemas.openxmlformats.org/officeDocument/2006/relationships/customXml" Target="../ink/ink20.xml"/><Relationship Id="rId7" Type="http://schemas.openxmlformats.org/officeDocument/2006/relationships/image" Target="NULL"/><Relationship Id="rId12" Type="http://schemas.openxmlformats.org/officeDocument/2006/relationships/customXml" Target="../ink/ink16.xml"/><Relationship Id="rId17" Type="http://schemas.openxmlformats.org/officeDocument/2006/relationships/customXml" Target="../ink/ink18.xml"/><Relationship Id="rId25" Type="http://schemas.openxmlformats.org/officeDocument/2006/relationships/customXml" Target="../ink/ink22.xml"/><Relationship Id="rId16" Type="http://schemas.openxmlformats.org/officeDocument/2006/relationships/image" Target="../media/image30.png"/><Relationship Id="rId20" Type="http://schemas.openxmlformats.org/officeDocument/2006/relationships/image" Target="../media/image32.png"/><Relationship Id="rId1" Type="http://schemas.openxmlformats.org/officeDocument/2006/relationships/customXml" Target="../ink/ink12.xml"/><Relationship Id="rId6" Type="http://schemas.openxmlformats.org/officeDocument/2006/relationships/customXml" Target="../ink/ink13.xml"/><Relationship Id="rId11" Type="http://schemas.openxmlformats.org/officeDocument/2006/relationships/image" Target="NULL"/><Relationship Id="rId24" Type="http://schemas.openxmlformats.org/officeDocument/2006/relationships/image" Target="../media/image34.png"/><Relationship Id="rId5" Type="http://schemas.openxmlformats.org/officeDocument/2006/relationships/image" Target="NULL"/><Relationship Id="rId15" Type="http://schemas.openxmlformats.org/officeDocument/2006/relationships/image" Target="NULL"/><Relationship Id="rId23" Type="http://schemas.openxmlformats.org/officeDocument/2006/relationships/customXml" Target="../ink/ink21.xml"/><Relationship Id="rId28" Type="http://schemas.openxmlformats.org/officeDocument/2006/relationships/image" Target="../media/image36.png"/><Relationship Id="rId10" Type="http://schemas.openxmlformats.org/officeDocument/2006/relationships/customXml" Target="../ink/ink15.xml"/><Relationship Id="rId19" Type="http://schemas.openxmlformats.org/officeDocument/2006/relationships/customXml" Target="../ink/ink19.xml"/><Relationship Id="rId9" Type="http://schemas.openxmlformats.org/officeDocument/2006/relationships/image" Target="NULL"/><Relationship Id="rId14" Type="http://schemas.openxmlformats.org/officeDocument/2006/relationships/customXml" Target="../ink/ink17.xml"/><Relationship Id="rId22" Type="http://schemas.openxmlformats.org/officeDocument/2006/relationships/image" Target="../media/image33.png"/><Relationship Id="rId27" Type="http://schemas.openxmlformats.org/officeDocument/2006/relationships/customXml" Target="../ink/ink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7" Type="http://schemas.openxmlformats.org/officeDocument/2006/relationships/image" Target="../media/image40.png"/><Relationship Id="rId2" Type="http://schemas.openxmlformats.org/officeDocument/2006/relationships/customXml" Target="../ink/ink24.xml"/><Relationship Id="rId1" Type="http://schemas.openxmlformats.org/officeDocument/2006/relationships/image" Target="../media/image37.png"/><Relationship Id="rId6" Type="http://schemas.openxmlformats.org/officeDocument/2006/relationships/customXml" Target="../ink/ink26.xml"/><Relationship Id="rId5" Type="http://schemas.openxmlformats.org/officeDocument/2006/relationships/image" Target="../media/image39.png"/><Relationship Id="rId4" Type="http://schemas.openxmlformats.org/officeDocument/2006/relationships/customXml" Target="../ink/ink2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ustomXml" Target="../ink/ink30.xml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2" Type="http://schemas.openxmlformats.org/officeDocument/2006/relationships/customXml" Target="../ink/ink27.xml"/><Relationship Id="rId1" Type="http://schemas.openxmlformats.org/officeDocument/2006/relationships/image" Target="../media/image41.png"/><Relationship Id="rId6" Type="http://schemas.openxmlformats.org/officeDocument/2006/relationships/customXml" Target="../ink/ink29.xml"/><Relationship Id="rId11" Type="http://schemas.openxmlformats.org/officeDocument/2006/relationships/image" Target="../media/image46.png"/><Relationship Id="rId5" Type="http://schemas.openxmlformats.org/officeDocument/2006/relationships/image" Target="../media/image43.png"/><Relationship Id="rId10" Type="http://schemas.openxmlformats.org/officeDocument/2006/relationships/customXml" Target="../ink/ink31.xml"/><Relationship Id="rId4" Type="http://schemas.openxmlformats.org/officeDocument/2006/relationships/customXml" Target="../ink/ink28.xml"/><Relationship Id="rId9" Type="http://schemas.openxmlformats.org/officeDocument/2006/relationships/image" Target="../media/image4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7" Type="http://schemas.openxmlformats.org/officeDocument/2006/relationships/image" Target="../media/image51.png"/><Relationship Id="rId2" Type="http://schemas.openxmlformats.org/officeDocument/2006/relationships/customXml" Target="../ink/ink32.xml"/><Relationship Id="rId1" Type="http://schemas.openxmlformats.org/officeDocument/2006/relationships/image" Target="../media/image48.png"/><Relationship Id="rId6" Type="http://schemas.openxmlformats.org/officeDocument/2006/relationships/customXml" Target="../ink/ink34.xml"/><Relationship Id="rId5" Type="http://schemas.openxmlformats.org/officeDocument/2006/relationships/image" Target="../media/image50.png"/><Relationship Id="rId4" Type="http://schemas.openxmlformats.org/officeDocument/2006/relationships/customXml" Target="../ink/ink3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8.png"/><Relationship Id="rId18" Type="http://schemas.openxmlformats.org/officeDocument/2006/relationships/customXml" Target="../ink/ink43.xml"/><Relationship Id="rId26" Type="http://schemas.openxmlformats.org/officeDocument/2006/relationships/customXml" Target="../ink/ink47.xml"/><Relationship Id="rId39" Type="http://schemas.openxmlformats.org/officeDocument/2006/relationships/image" Target="../media/image200.png"/><Relationship Id="rId21" Type="http://schemas.openxmlformats.org/officeDocument/2006/relationships/image" Target="../media/image110.png"/><Relationship Id="rId34" Type="http://schemas.openxmlformats.org/officeDocument/2006/relationships/customXml" Target="../ink/ink51.xml"/><Relationship Id="rId42" Type="http://schemas.openxmlformats.org/officeDocument/2006/relationships/customXml" Target="../ink/ink55.xml"/><Relationship Id="rId47" Type="http://schemas.openxmlformats.org/officeDocument/2006/relationships/image" Target="../media/image240.png"/><Relationship Id="rId50" Type="http://schemas.openxmlformats.org/officeDocument/2006/relationships/image" Target="../media/image260.png"/><Relationship Id="rId55" Type="http://schemas.openxmlformats.org/officeDocument/2006/relationships/image" Target="../media/image53.png"/><Relationship Id="rId7" Type="http://schemas.openxmlformats.org/officeDocument/2006/relationships/image" Target="../media/image410.png"/><Relationship Id="rId16" Type="http://schemas.openxmlformats.org/officeDocument/2006/relationships/customXml" Target="../ink/ink42.xml"/><Relationship Id="rId29" Type="http://schemas.openxmlformats.org/officeDocument/2006/relationships/image" Target="../media/image150.png"/><Relationship Id="rId11" Type="http://schemas.openxmlformats.org/officeDocument/2006/relationships/image" Target="../media/image610.png"/><Relationship Id="rId24" Type="http://schemas.openxmlformats.org/officeDocument/2006/relationships/customXml" Target="../ink/ink46.xml"/><Relationship Id="rId32" Type="http://schemas.openxmlformats.org/officeDocument/2006/relationships/customXml" Target="../ink/ink50.xml"/><Relationship Id="rId37" Type="http://schemas.openxmlformats.org/officeDocument/2006/relationships/image" Target="../media/image190.png"/><Relationship Id="rId40" Type="http://schemas.openxmlformats.org/officeDocument/2006/relationships/customXml" Target="../ink/ink54.xml"/><Relationship Id="rId45" Type="http://schemas.openxmlformats.org/officeDocument/2006/relationships/image" Target="../media/image230.png"/><Relationship Id="rId53" Type="http://schemas.openxmlformats.org/officeDocument/2006/relationships/customXml" Target="../ink/ink60.xml"/><Relationship Id="rId58" Type="http://schemas.openxmlformats.org/officeDocument/2006/relationships/customXml" Target="../ink/ink62.xml"/><Relationship Id="rId5" Type="http://schemas.openxmlformats.org/officeDocument/2006/relationships/image" Target="../media/image310.png"/><Relationship Id="rId19" Type="http://schemas.openxmlformats.org/officeDocument/2006/relationships/image" Target="../media/image100.png"/><Relationship Id="rId4" Type="http://schemas.openxmlformats.org/officeDocument/2006/relationships/customXml" Target="../ink/ink36.xml"/><Relationship Id="rId9" Type="http://schemas.openxmlformats.org/officeDocument/2006/relationships/image" Target="../media/image510.png"/><Relationship Id="rId14" Type="http://schemas.openxmlformats.org/officeDocument/2006/relationships/customXml" Target="../ink/ink41.xml"/><Relationship Id="rId22" Type="http://schemas.openxmlformats.org/officeDocument/2006/relationships/customXml" Target="../ink/ink45.xml"/><Relationship Id="rId27" Type="http://schemas.openxmlformats.org/officeDocument/2006/relationships/image" Target="../media/image140.png"/><Relationship Id="rId30" Type="http://schemas.openxmlformats.org/officeDocument/2006/relationships/customXml" Target="../ink/ink49.xml"/><Relationship Id="rId35" Type="http://schemas.openxmlformats.org/officeDocument/2006/relationships/image" Target="../media/image180.png"/><Relationship Id="rId43" Type="http://schemas.openxmlformats.org/officeDocument/2006/relationships/image" Target="../media/image220.png"/><Relationship Id="rId48" Type="http://schemas.openxmlformats.org/officeDocument/2006/relationships/customXml" Target="../ink/ink58.xml"/><Relationship Id="rId56" Type="http://schemas.openxmlformats.org/officeDocument/2006/relationships/customXml" Target="../ink/ink61.xml"/><Relationship Id="rId8" Type="http://schemas.openxmlformats.org/officeDocument/2006/relationships/customXml" Target="../ink/ink38.xml"/><Relationship Id="rId51" Type="http://schemas.openxmlformats.org/officeDocument/2006/relationships/customXml" Target="../ink/ink59.xml"/><Relationship Id="rId3" Type="http://schemas.openxmlformats.org/officeDocument/2006/relationships/image" Target="../media/image210.png"/><Relationship Id="rId12" Type="http://schemas.openxmlformats.org/officeDocument/2006/relationships/customXml" Target="../ink/ink40.xml"/><Relationship Id="rId17" Type="http://schemas.openxmlformats.org/officeDocument/2006/relationships/image" Target="../media/image94.png"/><Relationship Id="rId25" Type="http://schemas.openxmlformats.org/officeDocument/2006/relationships/image" Target="../media/image130.png"/><Relationship Id="rId33" Type="http://schemas.openxmlformats.org/officeDocument/2006/relationships/image" Target="../media/image170.png"/><Relationship Id="rId38" Type="http://schemas.openxmlformats.org/officeDocument/2006/relationships/customXml" Target="../ink/ink53.xml"/><Relationship Id="rId46" Type="http://schemas.openxmlformats.org/officeDocument/2006/relationships/customXml" Target="../ink/ink57.xml"/><Relationship Id="rId59" Type="http://schemas.openxmlformats.org/officeDocument/2006/relationships/image" Target="../media/image55.png"/><Relationship Id="rId20" Type="http://schemas.openxmlformats.org/officeDocument/2006/relationships/customXml" Target="../ink/ink44.xml"/><Relationship Id="rId41" Type="http://schemas.openxmlformats.org/officeDocument/2006/relationships/image" Target="../media/image211.png"/><Relationship Id="rId54" Type="http://schemas.openxmlformats.org/officeDocument/2006/relationships/image" Target="../media/image280.png"/><Relationship Id="rId1" Type="http://schemas.openxmlformats.org/officeDocument/2006/relationships/customXml" Target="../ink/ink35.xml"/><Relationship Id="rId6" Type="http://schemas.openxmlformats.org/officeDocument/2006/relationships/customXml" Target="../ink/ink37.xml"/><Relationship Id="rId15" Type="http://schemas.openxmlformats.org/officeDocument/2006/relationships/image" Target="../media/image80.png"/><Relationship Id="rId23" Type="http://schemas.openxmlformats.org/officeDocument/2006/relationships/image" Target="../media/image120.png"/><Relationship Id="rId28" Type="http://schemas.openxmlformats.org/officeDocument/2006/relationships/customXml" Target="../ink/ink48.xml"/><Relationship Id="rId36" Type="http://schemas.openxmlformats.org/officeDocument/2006/relationships/customXml" Target="../ink/ink52.xml"/><Relationship Id="rId57" Type="http://schemas.openxmlformats.org/officeDocument/2006/relationships/image" Target="../media/image54.png"/><Relationship Id="rId10" Type="http://schemas.openxmlformats.org/officeDocument/2006/relationships/customXml" Target="../ink/ink39.xml"/><Relationship Id="rId31" Type="http://schemas.openxmlformats.org/officeDocument/2006/relationships/image" Target="../media/image160.png"/><Relationship Id="rId44" Type="http://schemas.openxmlformats.org/officeDocument/2006/relationships/customXml" Target="../ink/ink56.xml"/><Relationship Id="rId52" Type="http://schemas.openxmlformats.org/officeDocument/2006/relationships/image" Target="../media/image27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18.xml.rels><?xml version="1.0" encoding="UTF-8" standalone="yes"?>
<Relationships xmlns="http://schemas.openxmlformats.org/package/2006/relationships"><Relationship Id="rId26" Type="http://schemas.openxmlformats.org/officeDocument/2006/relationships/customXml" Target="../ink/ink75.xml"/><Relationship Id="rId21" Type="http://schemas.openxmlformats.org/officeDocument/2006/relationships/image" Target="NULL"/><Relationship Id="rId42" Type="http://schemas.openxmlformats.org/officeDocument/2006/relationships/customXml" Target="../ink/ink83.xml"/><Relationship Id="rId47" Type="http://schemas.openxmlformats.org/officeDocument/2006/relationships/image" Target="NULL"/><Relationship Id="rId63" Type="http://schemas.openxmlformats.org/officeDocument/2006/relationships/image" Target="NULL"/><Relationship Id="rId68" Type="http://schemas.openxmlformats.org/officeDocument/2006/relationships/customXml" Target="../ink/ink96.xml"/><Relationship Id="rId2" Type="http://schemas.openxmlformats.org/officeDocument/2006/relationships/customXml" Target="../ink/ink63.xml"/><Relationship Id="rId16" Type="http://schemas.openxmlformats.org/officeDocument/2006/relationships/customXml" Target="../ink/ink70.xml"/><Relationship Id="rId29" Type="http://schemas.openxmlformats.org/officeDocument/2006/relationships/image" Target="NULL"/><Relationship Id="rId11" Type="http://schemas.openxmlformats.org/officeDocument/2006/relationships/image" Target="NULL"/><Relationship Id="rId24" Type="http://schemas.openxmlformats.org/officeDocument/2006/relationships/customXml" Target="../ink/ink74.xml"/><Relationship Id="rId32" Type="http://schemas.openxmlformats.org/officeDocument/2006/relationships/customXml" Target="../ink/ink78.xml"/><Relationship Id="rId37" Type="http://schemas.openxmlformats.org/officeDocument/2006/relationships/image" Target="NULL"/><Relationship Id="rId40" Type="http://schemas.openxmlformats.org/officeDocument/2006/relationships/customXml" Target="../ink/ink82.xml"/><Relationship Id="rId45" Type="http://schemas.openxmlformats.org/officeDocument/2006/relationships/image" Target="NULL"/><Relationship Id="rId53" Type="http://schemas.openxmlformats.org/officeDocument/2006/relationships/image" Target="NULL"/><Relationship Id="rId58" Type="http://schemas.openxmlformats.org/officeDocument/2006/relationships/customXml" Target="../ink/ink91.xml"/><Relationship Id="rId66" Type="http://schemas.openxmlformats.org/officeDocument/2006/relationships/customXml" Target="../ink/ink95.xml"/><Relationship Id="rId5" Type="http://schemas.openxmlformats.org/officeDocument/2006/relationships/image" Target="NULL"/><Relationship Id="rId61" Type="http://schemas.openxmlformats.org/officeDocument/2006/relationships/image" Target="NULL"/><Relationship Id="rId19" Type="http://schemas.openxmlformats.org/officeDocument/2006/relationships/image" Target="NULL"/><Relationship Id="rId14" Type="http://schemas.openxmlformats.org/officeDocument/2006/relationships/customXml" Target="../ink/ink69.xml"/><Relationship Id="rId22" Type="http://schemas.openxmlformats.org/officeDocument/2006/relationships/customXml" Target="../ink/ink73.xml"/><Relationship Id="rId27" Type="http://schemas.openxmlformats.org/officeDocument/2006/relationships/image" Target="NULL"/><Relationship Id="rId30" Type="http://schemas.openxmlformats.org/officeDocument/2006/relationships/customXml" Target="../ink/ink77.xml"/><Relationship Id="rId35" Type="http://schemas.openxmlformats.org/officeDocument/2006/relationships/image" Target="NULL"/><Relationship Id="rId43" Type="http://schemas.openxmlformats.org/officeDocument/2006/relationships/image" Target="NULL"/><Relationship Id="rId48" Type="http://schemas.openxmlformats.org/officeDocument/2006/relationships/customXml" Target="../ink/ink86.xml"/><Relationship Id="rId56" Type="http://schemas.openxmlformats.org/officeDocument/2006/relationships/customXml" Target="../ink/ink90.xml"/><Relationship Id="rId64" Type="http://schemas.openxmlformats.org/officeDocument/2006/relationships/customXml" Target="../ink/ink94.xml"/><Relationship Id="rId69" Type="http://schemas.openxmlformats.org/officeDocument/2006/relationships/image" Target="NULL"/><Relationship Id="rId8" Type="http://schemas.openxmlformats.org/officeDocument/2006/relationships/customXml" Target="../ink/ink66.xml"/><Relationship Id="rId51" Type="http://schemas.openxmlformats.org/officeDocument/2006/relationships/image" Target="NULL"/><Relationship Id="rId72" Type="http://schemas.openxmlformats.org/officeDocument/2006/relationships/customXml" Target="../ink/ink98.xml"/><Relationship Id="rId3" Type="http://schemas.openxmlformats.org/officeDocument/2006/relationships/image" Target="NULL"/><Relationship Id="rId12" Type="http://schemas.openxmlformats.org/officeDocument/2006/relationships/customXml" Target="../ink/ink68.xml"/><Relationship Id="rId17" Type="http://schemas.openxmlformats.org/officeDocument/2006/relationships/image" Target="NULL"/><Relationship Id="rId25" Type="http://schemas.openxmlformats.org/officeDocument/2006/relationships/image" Target="NULL"/><Relationship Id="rId33" Type="http://schemas.openxmlformats.org/officeDocument/2006/relationships/image" Target="NULL"/><Relationship Id="rId38" Type="http://schemas.openxmlformats.org/officeDocument/2006/relationships/customXml" Target="../ink/ink81.xml"/><Relationship Id="rId46" Type="http://schemas.openxmlformats.org/officeDocument/2006/relationships/customXml" Target="../ink/ink85.xml"/><Relationship Id="rId59" Type="http://schemas.openxmlformats.org/officeDocument/2006/relationships/image" Target="NULL"/><Relationship Id="rId67" Type="http://schemas.openxmlformats.org/officeDocument/2006/relationships/image" Target="NULL"/><Relationship Id="rId20" Type="http://schemas.openxmlformats.org/officeDocument/2006/relationships/customXml" Target="../ink/ink72.xml"/><Relationship Id="rId41" Type="http://schemas.openxmlformats.org/officeDocument/2006/relationships/image" Target="NULL"/><Relationship Id="rId54" Type="http://schemas.openxmlformats.org/officeDocument/2006/relationships/customXml" Target="../ink/ink89.xml"/><Relationship Id="rId62" Type="http://schemas.openxmlformats.org/officeDocument/2006/relationships/customXml" Target="../ink/ink93.xml"/><Relationship Id="rId70" Type="http://schemas.openxmlformats.org/officeDocument/2006/relationships/customXml" Target="../ink/ink97.xml"/><Relationship Id="rId1" Type="http://schemas.openxmlformats.org/officeDocument/2006/relationships/image" Target="../media/image57.png"/><Relationship Id="rId6" Type="http://schemas.openxmlformats.org/officeDocument/2006/relationships/customXml" Target="../ink/ink65.xml"/><Relationship Id="rId15" Type="http://schemas.openxmlformats.org/officeDocument/2006/relationships/image" Target="NULL"/><Relationship Id="rId23" Type="http://schemas.openxmlformats.org/officeDocument/2006/relationships/image" Target="NULL"/><Relationship Id="rId28" Type="http://schemas.openxmlformats.org/officeDocument/2006/relationships/customXml" Target="../ink/ink76.xml"/><Relationship Id="rId36" Type="http://schemas.openxmlformats.org/officeDocument/2006/relationships/customXml" Target="../ink/ink80.xml"/><Relationship Id="rId49" Type="http://schemas.openxmlformats.org/officeDocument/2006/relationships/image" Target="NULL"/><Relationship Id="rId57" Type="http://schemas.openxmlformats.org/officeDocument/2006/relationships/image" Target="NULL"/><Relationship Id="rId10" Type="http://schemas.openxmlformats.org/officeDocument/2006/relationships/customXml" Target="../ink/ink67.xml"/><Relationship Id="rId31" Type="http://schemas.openxmlformats.org/officeDocument/2006/relationships/image" Target="NULL"/><Relationship Id="rId44" Type="http://schemas.openxmlformats.org/officeDocument/2006/relationships/customXml" Target="../ink/ink84.xml"/><Relationship Id="rId52" Type="http://schemas.openxmlformats.org/officeDocument/2006/relationships/customXml" Target="../ink/ink88.xml"/><Relationship Id="rId60" Type="http://schemas.openxmlformats.org/officeDocument/2006/relationships/customXml" Target="../ink/ink92.xml"/><Relationship Id="rId65" Type="http://schemas.openxmlformats.org/officeDocument/2006/relationships/image" Target="NULL"/><Relationship Id="rId73" Type="http://schemas.openxmlformats.org/officeDocument/2006/relationships/image" Target="NULL"/><Relationship Id="rId4" Type="http://schemas.openxmlformats.org/officeDocument/2006/relationships/customXml" Target="../ink/ink64.xml"/><Relationship Id="rId9" Type="http://schemas.openxmlformats.org/officeDocument/2006/relationships/image" Target="NULL"/><Relationship Id="rId13" Type="http://schemas.openxmlformats.org/officeDocument/2006/relationships/image" Target="NULL"/><Relationship Id="rId18" Type="http://schemas.openxmlformats.org/officeDocument/2006/relationships/customXml" Target="../ink/ink71.xml"/><Relationship Id="rId39" Type="http://schemas.openxmlformats.org/officeDocument/2006/relationships/image" Target="NULL"/><Relationship Id="rId34" Type="http://schemas.openxmlformats.org/officeDocument/2006/relationships/customXml" Target="../ink/ink79.xml"/><Relationship Id="rId50" Type="http://schemas.openxmlformats.org/officeDocument/2006/relationships/customXml" Target="../ink/ink87.xml"/><Relationship Id="rId55" Type="http://schemas.openxmlformats.org/officeDocument/2006/relationships/image" Target="NULL"/><Relationship Id="rId7" Type="http://schemas.openxmlformats.org/officeDocument/2006/relationships/image" Target="NULL"/><Relationship Id="rId71" Type="http://schemas.openxmlformats.org/officeDocument/2006/relationships/image" Target="NUL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ustomXml" Target="../ink/ink6.xml"/><Relationship Id="rId5" Type="http://schemas.openxmlformats.org/officeDocument/2006/relationships/image" Target="../media/image9.png"/><Relationship Id="rId4" Type="http://schemas.openxmlformats.org/officeDocument/2006/relationships/customXml" Target="../ink/ink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3" Type="http://schemas.openxmlformats.org/officeDocument/2006/relationships/customXml" Target="../ink/ink99.xml"/><Relationship Id="rId7" Type="http://schemas.openxmlformats.org/officeDocument/2006/relationships/customXml" Target="../ink/ink101.xml"/><Relationship Id="rId12" Type="http://schemas.openxmlformats.org/officeDocument/2006/relationships/image" Target="../media/image75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6" Type="http://schemas.openxmlformats.org/officeDocument/2006/relationships/image" Target="../media/image72.png"/><Relationship Id="rId11" Type="http://schemas.openxmlformats.org/officeDocument/2006/relationships/customXml" Target="../ink/ink103.xml"/><Relationship Id="rId5" Type="http://schemas.openxmlformats.org/officeDocument/2006/relationships/customXml" Target="../ink/ink100.xml"/><Relationship Id="rId10" Type="http://schemas.openxmlformats.org/officeDocument/2006/relationships/image" Target="../media/image74.png"/><Relationship Id="rId4" Type="http://schemas.openxmlformats.org/officeDocument/2006/relationships/image" Target="../media/image71.png"/><Relationship Id="rId9" Type="http://schemas.openxmlformats.org/officeDocument/2006/relationships/customXml" Target="../ink/ink10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10.xml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2" Type="http://schemas.openxmlformats.org/officeDocument/2006/relationships/customXml" Target="../ink/ink7.xml"/><Relationship Id="rId1" Type="http://schemas.openxmlformats.org/officeDocument/2006/relationships/image" Target="../media/image18.png"/><Relationship Id="rId6" Type="http://schemas.openxmlformats.org/officeDocument/2006/relationships/customXml" Target="../ink/ink9.xml"/><Relationship Id="rId11" Type="http://schemas.openxmlformats.org/officeDocument/2006/relationships/image" Target="../media/image23.png"/><Relationship Id="rId5" Type="http://schemas.openxmlformats.org/officeDocument/2006/relationships/image" Target="../media/image20.png"/><Relationship Id="rId10" Type="http://schemas.openxmlformats.org/officeDocument/2006/relationships/customXml" Target="../ink/ink11.xml"/><Relationship Id="rId4" Type="http://schemas.openxmlformats.org/officeDocument/2006/relationships/customXml" Target="../ink/ink8.xml"/><Relationship Id="rId9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161925</xdr:rowOff>
    </xdr:from>
    <xdr:to>
      <xdr:col>11</xdr:col>
      <xdr:colOff>219960</xdr:colOff>
      <xdr:row>3</xdr:row>
      <xdr:rowOff>9583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9DFE5-1A5A-CB5B-6C23-15501F9DC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61925"/>
          <a:ext cx="6344535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600120</xdr:colOff>
      <xdr:row>4</xdr:row>
      <xdr:rowOff>49440</xdr:rowOff>
    </xdr:from>
    <xdr:to>
      <xdr:col>1</xdr:col>
      <xdr:colOff>123720</xdr:colOff>
      <xdr:row>4</xdr:row>
      <xdr:rowOff>131520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09E9DE6-75CE-3902-FD6E-7252BE5CDF70}"/>
                </a:ext>
              </a:extLst>
            </xdr14:cNvPr>
            <xdr14:cNvContentPartPr/>
          </xdr14:nvContentPartPr>
          <xdr14:nvPr macro=""/>
          <xdr14:xfrm>
            <a:off x="600120" y="811440"/>
            <a:ext cx="133200" cy="820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09E9DE6-75CE-3902-FD6E-7252BE5CDF7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64480" y="739440"/>
              <a:ext cx="20484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584280</xdr:colOff>
      <xdr:row>5</xdr:row>
      <xdr:rowOff>59820</xdr:rowOff>
    </xdr:from>
    <xdr:to>
      <xdr:col>1</xdr:col>
      <xdr:colOff>106440</xdr:colOff>
      <xdr:row>5</xdr:row>
      <xdr:rowOff>72420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BE055D9-C8D9-4117-C4C9-3D21BED1F03B}"/>
                </a:ext>
              </a:extLst>
            </xdr14:cNvPr>
            <xdr14:cNvContentPartPr/>
          </xdr14:nvContentPartPr>
          <xdr14:nvPr macro=""/>
          <xdr14:xfrm>
            <a:off x="584280" y="1012320"/>
            <a:ext cx="131760" cy="126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BE055D9-C8D9-4117-C4C9-3D21BED1F03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8280" y="940680"/>
              <a:ext cx="2034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583560</xdr:colOff>
      <xdr:row>6</xdr:row>
      <xdr:rowOff>56520</xdr:rowOff>
    </xdr:from>
    <xdr:to>
      <xdr:col>1</xdr:col>
      <xdr:colOff>161160</xdr:colOff>
      <xdr:row>6</xdr:row>
      <xdr:rowOff>69120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84C8B00-E8E9-982F-D009-454CECFD227C}"/>
                </a:ext>
              </a:extLst>
            </xdr14:cNvPr>
            <xdr14:cNvContentPartPr/>
          </xdr14:nvContentPartPr>
          <xdr14:nvPr macro=""/>
          <xdr14:xfrm>
            <a:off x="583560" y="1199520"/>
            <a:ext cx="187200" cy="126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84C8B00-E8E9-982F-D009-454CECFD227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47560" y="1127520"/>
              <a:ext cx="25884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573120</xdr:colOff>
      <xdr:row>7</xdr:row>
      <xdr:rowOff>76620</xdr:rowOff>
    </xdr:from>
    <xdr:to>
      <xdr:col>1</xdr:col>
      <xdr:colOff>492360</xdr:colOff>
      <xdr:row>7</xdr:row>
      <xdr:rowOff>156540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96E7264-86C9-A54E-2D3C-844A7C7C7EBA}"/>
                </a:ext>
              </a:extLst>
            </xdr14:cNvPr>
            <xdr14:cNvContentPartPr/>
          </xdr14:nvContentPartPr>
          <xdr14:nvPr macro=""/>
          <xdr14:xfrm>
            <a:off x="573120" y="1410120"/>
            <a:ext cx="528840" cy="799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296E7264-86C9-A54E-2D3C-844A7C7C7EB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37480" y="1338120"/>
              <a:ext cx="600480" cy="223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23640</xdr:colOff>
      <xdr:row>14</xdr:row>
      <xdr:rowOff>168780</xdr:rowOff>
    </xdr:from>
    <xdr:to>
      <xdr:col>1</xdr:col>
      <xdr:colOff>342240</xdr:colOff>
      <xdr:row>16</xdr:row>
      <xdr:rowOff>41220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79FCE5B-755B-41B0-B9C3-0EE6AE85C1CF}"/>
                </a:ext>
              </a:extLst>
            </xdr14:cNvPr>
            <xdr14:cNvContentPartPr/>
          </xdr14:nvContentPartPr>
          <xdr14:nvPr macro=""/>
          <xdr14:xfrm>
            <a:off x="633240" y="2645280"/>
            <a:ext cx="318600" cy="253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D0FB93A-B677-C0D4-644D-E93F5983C3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4600" y="2636640"/>
              <a:ext cx="3362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537720</xdr:colOff>
      <xdr:row>14</xdr:row>
      <xdr:rowOff>184500</xdr:rowOff>
    </xdr:from>
    <xdr:to>
      <xdr:col>3</xdr:col>
      <xdr:colOff>369000</xdr:colOff>
      <xdr:row>16</xdr:row>
      <xdr:rowOff>41100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4BE757D-BAA8-40AF-B7F5-58D033982264}"/>
                </a:ext>
              </a:extLst>
            </xdr14:cNvPr>
            <xdr14:cNvContentPartPr/>
          </xdr14:nvContentPartPr>
          <xdr14:nvPr macro=""/>
          <xdr14:xfrm>
            <a:off x="1147320" y="3042000"/>
            <a:ext cx="1050480" cy="2376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87DCCDC-D426-97A1-CD3D-9E87F62DB7F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38680" y="3033360"/>
              <a:ext cx="10681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12480</xdr:colOff>
      <xdr:row>14</xdr:row>
      <xdr:rowOff>179460</xdr:rowOff>
    </xdr:from>
    <xdr:to>
      <xdr:col>7</xdr:col>
      <xdr:colOff>351960</xdr:colOff>
      <xdr:row>16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330EFF8-97CC-43C9-9933-CCB775A3EE5D}"/>
                </a:ext>
              </a:extLst>
            </xdr14:cNvPr>
            <xdr14:cNvContentPartPr/>
          </xdr14:nvContentPartPr>
          <xdr14:nvPr macro=""/>
          <xdr14:xfrm>
            <a:off x="4279680" y="3036960"/>
            <a:ext cx="339480" cy="2019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616A315F-04F1-CCE6-76C6-A03D21FB3E4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70680" y="3027960"/>
              <a:ext cx="35712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462480</xdr:colOff>
      <xdr:row>14</xdr:row>
      <xdr:rowOff>161820</xdr:rowOff>
    </xdr:from>
    <xdr:to>
      <xdr:col>8</xdr:col>
      <xdr:colOff>502320</xdr:colOff>
      <xdr:row>15</xdr:row>
      <xdr:rowOff>180840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AFD2203-A764-4EE5-B910-698F8047AA62}"/>
                </a:ext>
              </a:extLst>
            </xdr14:cNvPr>
            <xdr14:cNvContentPartPr/>
          </xdr14:nvContentPartPr>
          <xdr14:nvPr macro=""/>
          <xdr14:xfrm>
            <a:off x="4729680" y="3019320"/>
            <a:ext cx="649440" cy="2095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9FBDA24-39C7-B452-4680-291C9160BD0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20680" y="3010680"/>
              <a:ext cx="66708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565320</xdr:colOff>
      <xdr:row>15</xdr:row>
      <xdr:rowOff>6240</xdr:rowOff>
    </xdr:from>
    <xdr:to>
      <xdr:col>9</xdr:col>
      <xdr:colOff>353520</xdr:colOff>
      <xdr:row>16</xdr:row>
      <xdr:rowOff>18420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C8ED1FC-E498-4ABC-9666-DBF7772C9F8E}"/>
                </a:ext>
              </a:extLst>
            </xdr14:cNvPr>
            <xdr14:cNvContentPartPr/>
          </xdr14:nvContentPartPr>
          <xdr14:nvPr macro=""/>
          <xdr14:xfrm>
            <a:off x="5442120" y="3054240"/>
            <a:ext cx="397800" cy="2026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D6C01F8-60F4-4F77-1AD7-7DCCE1E5B3B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33480" y="3045600"/>
              <a:ext cx="41544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370440</xdr:colOff>
      <xdr:row>14</xdr:row>
      <xdr:rowOff>139140</xdr:rowOff>
    </xdr:from>
    <xdr:to>
      <xdr:col>10</xdr:col>
      <xdr:colOff>547080</xdr:colOff>
      <xdr:row>16</xdr:row>
      <xdr:rowOff>74940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7A18B3C-F53C-48B8-BC08-26DED7FA0ABE}"/>
                </a:ext>
              </a:extLst>
            </xdr14:cNvPr>
            <xdr14:cNvContentPartPr/>
          </xdr14:nvContentPartPr>
          <xdr14:nvPr macro=""/>
          <xdr14:xfrm>
            <a:off x="5856840" y="2996640"/>
            <a:ext cx="786240" cy="3168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46F2E503-FE50-3EE8-1B3C-90A8AA1C073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848200" y="2987640"/>
              <a:ext cx="80388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523875</xdr:colOff>
      <xdr:row>1</xdr:row>
      <xdr:rowOff>38100</xdr:rowOff>
    </xdr:from>
    <xdr:to>
      <xdr:col>11</xdr:col>
      <xdr:colOff>343811</xdr:colOff>
      <xdr:row>9</xdr:row>
      <xdr:rowOff>76418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E3D1C9-882F-B715-2DB6-F06667D6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23875" y="228600"/>
          <a:ext cx="6525536" cy="1562318"/>
        </a:xfrm>
        <a:prstGeom prst="rect">
          <a:avLst/>
        </a:prstGeom>
      </xdr:spPr>
    </xdr:pic>
    <xdr:clientData/>
  </xdr:twoCellAnchor>
  <xdr:twoCellAnchor editAs="oneCell">
    <xdr:from>
      <xdr:col>6</xdr:col>
      <xdr:colOff>577080</xdr:colOff>
      <xdr:row>17</xdr:row>
      <xdr:rowOff>48660</xdr:rowOff>
    </xdr:from>
    <xdr:to>
      <xdr:col>7</xdr:col>
      <xdr:colOff>193560</xdr:colOff>
      <xdr:row>17</xdr:row>
      <xdr:rowOff>82500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9EFB48C-3B63-740D-2594-7CD3BDFA4187}"/>
                </a:ext>
              </a:extLst>
            </xdr14:cNvPr>
            <xdr14:cNvContentPartPr/>
          </xdr14:nvContentPartPr>
          <xdr14:nvPr macro=""/>
          <xdr14:xfrm>
            <a:off x="4234680" y="3287160"/>
            <a:ext cx="226080" cy="338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9EFB48C-3B63-740D-2594-7CD3BDFA418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198680" y="3215520"/>
              <a:ext cx="29772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564480</xdr:colOff>
      <xdr:row>17</xdr:row>
      <xdr:rowOff>49020</xdr:rowOff>
    </xdr:from>
    <xdr:to>
      <xdr:col>10</xdr:col>
      <xdr:colOff>147480</xdr:colOff>
      <xdr:row>17</xdr:row>
      <xdr:rowOff>109140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42CDEB5-3FB2-561A-61BF-680D106E6C26}"/>
                </a:ext>
              </a:extLst>
            </xdr14:cNvPr>
            <xdr14:cNvContentPartPr/>
          </xdr14:nvContentPartPr>
          <xdr14:nvPr macro=""/>
          <xdr14:xfrm>
            <a:off x="6050880" y="3287520"/>
            <a:ext cx="192600" cy="601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42CDEB5-3FB2-561A-61BF-680D106E6C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14880" y="3215520"/>
              <a:ext cx="264240" cy="20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595080</xdr:colOff>
      <xdr:row>19</xdr:row>
      <xdr:rowOff>95700</xdr:rowOff>
    </xdr:from>
    <xdr:to>
      <xdr:col>7</xdr:col>
      <xdr:colOff>241080</xdr:colOff>
      <xdr:row>19</xdr:row>
      <xdr:rowOff>147900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B941DF0-282A-7FD0-6B8D-25E8D8FAE07A}"/>
                </a:ext>
              </a:extLst>
            </xdr14:cNvPr>
            <xdr14:cNvContentPartPr/>
          </xdr14:nvContentPartPr>
          <xdr14:nvPr macro=""/>
          <xdr14:xfrm>
            <a:off x="4252680" y="3715200"/>
            <a:ext cx="255600" cy="522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B941DF0-282A-7FD0-6B8D-25E8D8FAE07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16680" y="3643200"/>
              <a:ext cx="32724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567720</xdr:colOff>
      <xdr:row>17</xdr:row>
      <xdr:rowOff>60900</xdr:rowOff>
    </xdr:from>
    <xdr:to>
      <xdr:col>1</xdr:col>
      <xdr:colOff>154680</xdr:colOff>
      <xdr:row>17</xdr:row>
      <xdr:rowOff>110940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C3D3AEC-E5BC-9357-2804-246A0E879424}"/>
                </a:ext>
              </a:extLst>
            </xdr14:cNvPr>
            <xdr14:cNvContentPartPr/>
          </xdr14:nvContentPartPr>
          <xdr14:nvPr macro=""/>
          <xdr14:xfrm>
            <a:off x="567720" y="3299400"/>
            <a:ext cx="196560" cy="500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C3D3AEC-E5BC-9357-2804-246A0E8794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31720" y="3227400"/>
              <a:ext cx="26820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534960</xdr:colOff>
      <xdr:row>17</xdr:row>
      <xdr:rowOff>78900</xdr:rowOff>
    </xdr:from>
    <xdr:to>
      <xdr:col>4</xdr:col>
      <xdr:colOff>197520</xdr:colOff>
      <xdr:row>17</xdr:row>
      <xdr:rowOff>116340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87F080B9-F467-A1AF-3E5B-95C67A2F9CEE}"/>
                </a:ext>
              </a:extLst>
            </xdr14:cNvPr>
            <xdr14:cNvContentPartPr/>
          </xdr14:nvContentPartPr>
          <xdr14:nvPr macro=""/>
          <xdr14:xfrm>
            <a:off x="2363760" y="3317400"/>
            <a:ext cx="272160" cy="3744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87F080B9-F467-A1AF-3E5B-95C67A2F9CE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327760" y="3245400"/>
              <a:ext cx="34380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521280</xdr:colOff>
      <xdr:row>11</xdr:row>
      <xdr:rowOff>74220</xdr:rowOff>
    </xdr:from>
    <xdr:to>
      <xdr:col>1</xdr:col>
      <xdr:colOff>172320</xdr:colOff>
      <xdr:row>11</xdr:row>
      <xdr:rowOff>84300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6FAE582-2175-0296-2610-50B686DCC7B1}"/>
                </a:ext>
              </a:extLst>
            </xdr14:cNvPr>
            <xdr14:cNvContentPartPr/>
          </xdr14:nvContentPartPr>
          <xdr14:nvPr macro=""/>
          <xdr14:xfrm>
            <a:off x="521280" y="2169720"/>
            <a:ext cx="260640" cy="100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6FAE582-2175-0296-2610-50B686DCC7B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85640" y="2097720"/>
              <a:ext cx="332280" cy="153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180975</xdr:rowOff>
    </xdr:from>
    <xdr:to>
      <xdr:col>11</xdr:col>
      <xdr:colOff>48533</xdr:colOff>
      <xdr:row>3</xdr:row>
      <xdr:rowOff>28633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58CF3-19ED-EB6E-AE62-CDD910D5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80975"/>
          <a:ext cx="6506483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20760</xdr:colOff>
      <xdr:row>4</xdr:row>
      <xdr:rowOff>69600</xdr:rowOff>
    </xdr:from>
    <xdr:to>
      <xdr:col>1</xdr:col>
      <xdr:colOff>228120</xdr:colOff>
      <xdr:row>4</xdr:row>
      <xdr:rowOff>102000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1C4BEA1-35D1-F6DD-D0A8-015E79E8EDC9}"/>
                </a:ext>
              </a:extLst>
            </xdr14:cNvPr>
            <xdr14:cNvContentPartPr/>
          </xdr14:nvContentPartPr>
          <xdr14:nvPr macro=""/>
          <xdr14:xfrm>
            <a:off x="630360" y="831600"/>
            <a:ext cx="207360" cy="324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1C4BEA1-35D1-F6DD-D0A8-015E79E8ED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4720" y="759960"/>
              <a:ext cx="27900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22920</xdr:colOff>
      <xdr:row>5</xdr:row>
      <xdr:rowOff>104100</xdr:rowOff>
    </xdr:from>
    <xdr:to>
      <xdr:col>1</xdr:col>
      <xdr:colOff>174120</xdr:colOff>
      <xdr:row>5</xdr:row>
      <xdr:rowOff>120300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EF6C0E0-E7D9-6A4F-5AC4-8189A8463920}"/>
                </a:ext>
              </a:extLst>
            </xdr14:cNvPr>
            <xdr14:cNvContentPartPr/>
          </xdr14:nvContentPartPr>
          <xdr14:nvPr macro=""/>
          <xdr14:xfrm>
            <a:off x="632520" y="1056600"/>
            <a:ext cx="151200" cy="162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EF6C0E0-E7D9-6A4F-5AC4-8189A84639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96520" y="984600"/>
              <a:ext cx="22284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589320</xdr:colOff>
      <xdr:row>6</xdr:row>
      <xdr:rowOff>131400</xdr:rowOff>
    </xdr:from>
    <xdr:to>
      <xdr:col>1</xdr:col>
      <xdr:colOff>141720</xdr:colOff>
      <xdr:row>6</xdr:row>
      <xdr:rowOff>146520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DE34BAA-0DD0-5559-6DEE-7A8E6F5BAEB0}"/>
                </a:ext>
              </a:extLst>
            </xdr14:cNvPr>
            <xdr14:cNvContentPartPr/>
          </xdr14:nvContentPartPr>
          <xdr14:nvPr macro=""/>
          <xdr14:xfrm>
            <a:off x="589320" y="1274400"/>
            <a:ext cx="162000" cy="151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DE34BAA-0DD0-5559-6DEE-7A8E6F5BAEB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320" y="1202400"/>
              <a:ext cx="233640" cy="158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142875</xdr:rowOff>
    </xdr:from>
    <xdr:to>
      <xdr:col>10</xdr:col>
      <xdr:colOff>581925</xdr:colOff>
      <xdr:row>4</xdr:row>
      <xdr:rowOff>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A6776D-38D0-D8A9-5B4F-8A4ECFF29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42875"/>
          <a:ext cx="6449325" cy="619211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</xdr:colOff>
      <xdr:row>5</xdr:row>
      <xdr:rowOff>108420</xdr:rowOff>
    </xdr:from>
    <xdr:to>
      <xdr:col>4</xdr:col>
      <xdr:colOff>453480</xdr:colOff>
      <xdr:row>5</xdr:row>
      <xdr:rowOff>145500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81494B0-3FF9-BBAA-0874-9E7ED6D1AB25}"/>
                </a:ext>
              </a:extLst>
            </xdr14:cNvPr>
            <xdr14:cNvContentPartPr/>
          </xdr14:nvContentPartPr>
          <xdr14:nvPr macro=""/>
          <xdr14:xfrm>
            <a:off x="2453400" y="1060920"/>
            <a:ext cx="438480" cy="370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81494B0-3FF9-BBAA-0874-9E7ED6D1AB2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417400" y="989280"/>
              <a:ext cx="51012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36240</xdr:colOff>
      <xdr:row>6</xdr:row>
      <xdr:rowOff>67680</xdr:rowOff>
    </xdr:from>
    <xdr:to>
      <xdr:col>4</xdr:col>
      <xdr:colOff>174840</xdr:colOff>
      <xdr:row>6</xdr:row>
      <xdr:rowOff>113760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32B86E7-F67A-D1CD-0099-BB0C3C27C7E9}"/>
                </a:ext>
              </a:extLst>
            </xdr14:cNvPr>
            <xdr14:cNvContentPartPr/>
          </xdr14:nvContentPartPr>
          <xdr14:nvPr macro=""/>
          <xdr14:xfrm>
            <a:off x="2474640" y="1210680"/>
            <a:ext cx="138600" cy="460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32B86E7-F67A-D1CD-0099-BB0C3C27C7E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39000" y="1139040"/>
              <a:ext cx="2102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575640</xdr:colOff>
      <xdr:row>5</xdr:row>
      <xdr:rowOff>59460</xdr:rowOff>
    </xdr:from>
    <xdr:to>
      <xdr:col>1</xdr:col>
      <xdr:colOff>395880</xdr:colOff>
      <xdr:row>5</xdr:row>
      <xdr:rowOff>106620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8AE3D6F-7931-10DB-8F0A-7C9C3FBC24B4}"/>
                </a:ext>
              </a:extLst>
            </xdr14:cNvPr>
            <xdr14:cNvContentPartPr/>
          </xdr14:nvContentPartPr>
          <xdr14:nvPr macro=""/>
          <xdr14:xfrm>
            <a:off x="575640" y="1011960"/>
            <a:ext cx="429840" cy="471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8AE3D6F-7931-10DB-8F0A-7C9C3FBC24B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9640" y="940320"/>
              <a:ext cx="50148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552960</xdr:colOff>
      <xdr:row>6</xdr:row>
      <xdr:rowOff>62640</xdr:rowOff>
    </xdr:from>
    <xdr:to>
      <xdr:col>1</xdr:col>
      <xdr:colOff>381840</xdr:colOff>
      <xdr:row>6</xdr:row>
      <xdr:rowOff>140760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9AC2E48-DA19-4595-7AA7-3EC7464DFE0F}"/>
                </a:ext>
              </a:extLst>
            </xdr14:cNvPr>
            <xdr14:cNvContentPartPr/>
          </xdr14:nvContentPartPr>
          <xdr14:nvPr macro=""/>
          <xdr14:xfrm>
            <a:off x="552960" y="1205640"/>
            <a:ext cx="438480" cy="781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AC2E48-DA19-4595-7AA7-3EC7464DFE0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17320" y="1134000"/>
              <a:ext cx="5101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13560</xdr:colOff>
      <xdr:row>7</xdr:row>
      <xdr:rowOff>94260</xdr:rowOff>
    </xdr:from>
    <xdr:to>
      <xdr:col>1</xdr:col>
      <xdr:colOff>484800</xdr:colOff>
      <xdr:row>7</xdr:row>
      <xdr:rowOff>128820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32589D-D59A-7F4B-CFED-EDE2F13E0923}"/>
                </a:ext>
              </a:extLst>
            </xdr14:cNvPr>
            <xdr14:cNvContentPartPr/>
          </xdr14:nvContentPartPr>
          <xdr14:nvPr macro=""/>
          <xdr14:xfrm>
            <a:off x="623160" y="1427760"/>
            <a:ext cx="471240" cy="345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32589D-D59A-7F4B-CFED-EDE2F13E09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87160" y="1356120"/>
              <a:ext cx="542880" cy="178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10</xdr:col>
      <xdr:colOff>324759</xdr:colOff>
      <xdr:row>3</xdr:row>
      <xdr:rowOff>123907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DD096-A06C-DA1E-19E9-FED177C4C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04775"/>
          <a:ext cx="6516009" cy="59063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28575</xdr:rowOff>
    </xdr:from>
    <xdr:to>
      <xdr:col>11</xdr:col>
      <xdr:colOff>904</xdr:colOff>
      <xdr:row>3</xdr:row>
      <xdr:rowOff>66733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24322-133C-C3D1-F311-B9F5021A2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19075"/>
          <a:ext cx="647790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520200</xdr:colOff>
      <xdr:row>4</xdr:row>
      <xdr:rowOff>70680</xdr:rowOff>
    </xdr:from>
    <xdr:to>
      <xdr:col>1</xdr:col>
      <xdr:colOff>153960</xdr:colOff>
      <xdr:row>4</xdr:row>
      <xdr:rowOff>153480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D617945-85ED-F5FB-DBFE-CB1E3EEA926D}"/>
                </a:ext>
              </a:extLst>
            </xdr14:cNvPr>
            <xdr14:cNvContentPartPr/>
          </xdr14:nvContentPartPr>
          <xdr14:nvPr macro=""/>
          <xdr14:xfrm>
            <a:off x="520200" y="832680"/>
            <a:ext cx="243360" cy="828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D617945-85ED-F5FB-DBFE-CB1E3EEA926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4560" y="760680"/>
              <a:ext cx="31500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516240</xdr:colOff>
      <xdr:row>6</xdr:row>
      <xdr:rowOff>97200</xdr:rowOff>
    </xdr:from>
    <xdr:to>
      <xdr:col>1</xdr:col>
      <xdr:colOff>566880</xdr:colOff>
      <xdr:row>6</xdr:row>
      <xdr:rowOff>131400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316273D-62CE-AF65-6D58-B1AD168D4CFA}"/>
                </a:ext>
              </a:extLst>
            </xdr14:cNvPr>
            <xdr14:cNvContentPartPr/>
          </xdr14:nvContentPartPr>
          <xdr14:nvPr macro=""/>
          <xdr14:xfrm>
            <a:off x="516240" y="1240200"/>
            <a:ext cx="660240" cy="342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316273D-62CE-AF65-6D58-B1AD168D4CF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0600" y="1168200"/>
              <a:ext cx="73188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17160</xdr:colOff>
      <xdr:row>8</xdr:row>
      <xdr:rowOff>84480</xdr:rowOff>
    </xdr:from>
    <xdr:to>
      <xdr:col>1</xdr:col>
      <xdr:colOff>214800</xdr:colOff>
      <xdr:row>8</xdr:row>
      <xdr:rowOff>125520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C003B56-9A28-926D-159F-CAA08F6C4281}"/>
                </a:ext>
              </a:extLst>
            </xdr14:cNvPr>
            <xdr14:cNvContentPartPr/>
          </xdr14:nvContentPartPr>
          <xdr14:nvPr macro=""/>
          <xdr14:xfrm>
            <a:off x="626760" y="1608480"/>
            <a:ext cx="197640" cy="4104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C003B56-9A28-926D-159F-CAA08F6C428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0760" y="1536840"/>
              <a:ext cx="269280" cy="184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57150</xdr:rowOff>
    </xdr:from>
    <xdr:to>
      <xdr:col>11</xdr:col>
      <xdr:colOff>67599</xdr:colOff>
      <xdr:row>3</xdr:row>
      <xdr:rowOff>133440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5B1DAE-554A-1146-1B73-ADFDC6DE5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57150"/>
          <a:ext cx="6620799" cy="64779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537840</xdr:colOff>
      <xdr:row>10</xdr:row>
      <xdr:rowOff>134580</xdr:rowOff>
    </xdr:from>
    <xdr:to>
      <xdr:col>4</xdr:col>
      <xdr:colOff>540360</xdr:colOff>
      <xdr:row>10</xdr:row>
      <xdr:rowOff>137460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5F6E3D7-313F-42D0-AD24-C4ADCC86EE89}"/>
                </a:ext>
              </a:extLst>
            </xdr14:cNvPr>
            <xdr14:cNvContentPartPr/>
          </xdr14:nvContentPartPr>
          <xdr14:nvPr macro=""/>
          <xdr14:xfrm>
            <a:off x="2366640" y="1468080"/>
            <a:ext cx="2520" cy="2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4A08F09-6B55-D856-54B6-B4AACB3CD0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8000" y="1458206"/>
              <a:ext cx="201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208800</xdr:colOff>
      <xdr:row>11</xdr:row>
      <xdr:rowOff>59280</xdr:rowOff>
    </xdr:from>
    <xdr:to>
      <xdr:col>4</xdr:col>
      <xdr:colOff>340200</xdr:colOff>
      <xdr:row>13</xdr:row>
      <xdr:rowOff>90840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F308B3C-C3EB-40FC-A73D-E05A6B5948B9}"/>
                </a:ext>
              </a:extLst>
            </xdr14:cNvPr>
            <xdr14:cNvContentPartPr/>
          </xdr14:nvContentPartPr>
          <xdr14:nvPr macro=""/>
          <xdr14:xfrm>
            <a:off x="2037600" y="1583280"/>
            <a:ext cx="131400" cy="4125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A709732-CEA5-2774-2E25-588ACE7B2C4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028600" y="1574280"/>
              <a:ext cx="149040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138960</xdr:colOff>
      <xdr:row>13</xdr:row>
      <xdr:rowOff>180840</xdr:rowOff>
    </xdr:from>
    <xdr:to>
      <xdr:col>4</xdr:col>
      <xdr:colOff>545040</xdr:colOff>
      <xdr:row>14</xdr:row>
      <xdr:rowOff>97620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B081963-4294-4513-9090-ACDB7C2603C5}"/>
                </a:ext>
              </a:extLst>
            </xdr14:cNvPr>
            <xdr14:cNvContentPartPr/>
          </xdr14:nvContentPartPr>
          <xdr14:nvPr macro=""/>
          <xdr14:xfrm>
            <a:off x="1967760" y="2085840"/>
            <a:ext cx="406080" cy="1072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B62C2F2-B48F-5C1B-260C-E35508371D7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58760" y="2076870"/>
              <a:ext cx="423720" cy="124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124080</xdr:colOff>
      <xdr:row>9</xdr:row>
      <xdr:rowOff>186480</xdr:rowOff>
    </xdr:from>
    <xdr:to>
      <xdr:col>5</xdr:col>
      <xdr:colOff>246480</xdr:colOff>
      <xdr:row>11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DD2E8B9-D2E9-4490-A64B-6FB8D39D18AC}"/>
                </a:ext>
              </a:extLst>
            </xdr14:cNvPr>
            <xdr14:cNvContentPartPr/>
          </xdr14:nvContentPartPr>
          <xdr14:nvPr macro=""/>
          <xdr14:xfrm>
            <a:off x="2562480" y="1329480"/>
            <a:ext cx="122400" cy="2667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CB44187-3AFD-52DB-C0D2-CA3A77AE3D2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53480" y="1320840"/>
              <a:ext cx="14004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420360</xdr:colOff>
      <xdr:row>10</xdr:row>
      <xdr:rowOff>47100</xdr:rowOff>
    </xdr:from>
    <xdr:to>
      <xdr:col>5</xdr:col>
      <xdr:colOff>541680</xdr:colOff>
      <xdr:row>11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FCEA750-38DD-451A-8E1D-A44641E0ED4F}"/>
                </a:ext>
              </a:extLst>
            </xdr14:cNvPr>
            <xdr14:cNvContentPartPr/>
          </xdr14:nvContentPartPr>
          <xdr14:nvPr macro=""/>
          <xdr14:xfrm>
            <a:off x="2858760" y="1380600"/>
            <a:ext cx="121320" cy="2426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2356783-6E72-1DD0-E2CF-4C4BF237BF9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49760" y="1371960"/>
              <a:ext cx="13896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103440</xdr:colOff>
      <xdr:row>10</xdr:row>
      <xdr:rowOff>16140</xdr:rowOff>
    </xdr:from>
    <xdr:to>
      <xdr:col>6</xdr:col>
      <xdr:colOff>211080</xdr:colOff>
      <xdr:row>11</xdr:row>
      <xdr:rowOff>43800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476680-9D2D-4F40-9E63-FBD19D9FD363}"/>
                </a:ext>
              </a:extLst>
            </xdr14:cNvPr>
            <xdr14:cNvContentPartPr/>
          </xdr14:nvContentPartPr>
          <xdr14:nvPr macro=""/>
          <xdr14:xfrm>
            <a:off x="3151440" y="1349640"/>
            <a:ext cx="107640" cy="218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D44146C-B753-9AC1-E237-40FFAA1A3C4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42800" y="1340640"/>
              <a:ext cx="12528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451200</xdr:colOff>
      <xdr:row>10</xdr:row>
      <xdr:rowOff>6060</xdr:rowOff>
    </xdr:from>
    <xdr:to>
      <xdr:col>6</xdr:col>
      <xdr:colOff>607800</xdr:colOff>
      <xdr:row>11</xdr:row>
      <xdr:rowOff>65760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49727AB-D43A-41B7-BD48-C14B77F023F4}"/>
                </a:ext>
              </a:extLst>
            </xdr14:cNvPr>
            <xdr14:cNvContentPartPr/>
          </xdr14:nvContentPartPr>
          <xdr14:nvPr macro=""/>
          <xdr14:xfrm>
            <a:off x="3499200" y="1339560"/>
            <a:ext cx="156600" cy="2502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F31192B-684E-2194-4311-7DC1080327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490200" y="1330560"/>
              <a:ext cx="1742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216720</xdr:colOff>
      <xdr:row>10</xdr:row>
      <xdr:rowOff>74100</xdr:rowOff>
    </xdr:from>
    <xdr:to>
      <xdr:col>7</xdr:col>
      <xdr:colOff>353880</xdr:colOff>
      <xdr:row>11</xdr:row>
      <xdr:rowOff>108600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9660969-2C9F-451F-B04F-2EEF88A4CC56}"/>
                </a:ext>
              </a:extLst>
            </xdr14:cNvPr>
            <xdr14:cNvContentPartPr/>
          </xdr14:nvContentPartPr>
          <xdr14:nvPr macro=""/>
          <xdr14:xfrm>
            <a:off x="3874320" y="1407600"/>
            <a:ext cx="137160" cy="225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A558495-DD9D-F3BC-A601-E607D4F9A81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65680" y="1398960"/>
              <a:ext cx="15480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131760</xdr:colOff>
      <xdr:row>11</xdr:row>
      <xdr:rowOff>16800</xdr:rowOff>
    </xdr:from>
    <xdr:to>
      <xdr:col>7</xdr:col>
      <xdr:colOff>595440</xdr:colOff>
      <xdr:row>12</xdr:row>
      <xdr:rowOff>184500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BB37A87-4339-4812-BFCA-2E540FE92DE9}"/>
                </a:ext>
              </a:extLst>
            </xdr14:cNvPr>
            <xdr14:cNvContentPartPr/>
          </xdr14:nvContentPartPr>
          <xdr14:nvPr macro=""/>
          <xdr14:xfrm>
            <a:off x="1960560" y="1540800"/>
            <a:ext cx="2292480" cy="358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D094435-FD22-956C-9B77-C5CD51B87D6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951560" y="1531800"/>
              <a:ext cx="231012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602100</xdr:colOff>
      <xdr:row>16</xdr:row>
      <xdr:rowOff>7800</xdr:rowOff>
    </xdr:from>
    <xdr:to>
      <xdr:col>5</xdr:col>
      <xdr:colOff>11460</xdr:colOff>
      <xdr:row>17</xdr:row>
      <xdr:rowOff>33660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F640454-F3AD-422A-9168-15EC493612EF}"/>
                </a:ext>
              </a:extLst>
            </xdr14:cNvPr>
            <xdr14:cNvContentPartPr/>
          </xdr14:nvContentPartPr>
          <xdr14:nvPr macro=""/>
          <xdr14:xfrm>
            <a:off x="1821300" y="2484300"/>
            <a:ext cx="628560" cy="21636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EC011677-F09F-48E8-1BF4-C0CD12C8C73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12300" y="2475315"/>
              <a:ext cx="646200" cy="23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303000</xdr:colOff>
      <xdr:row>15</xdr:row>
      <xdr:rowOff>121860</xdr:rowOff>
    </xdr:from>
    <xdr:to>
      <xdr:col>8</xdr:col>
      <xdr:colOff>326760</xdr:colOff>
      <xdr:row>15</xdr:row>
      <xdr:rowOff>127260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9722ECF-08D7-48D7-96C2-45390C4C664B}"/>
                </a:ext>
              </a:extLst>
            </xdr14:cNvPr>
            <xdr14:cNvContentPartPr/>
          </xdr14:nvContentPartPr>
          <xdr14:nvPr macro=""/>
          <xdr14:xfrm>
            <a:off x="4570200" y="2407860"/>
            <a:ext cx="23760" cy="5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A5F9BE0C-8BC7-8C67-66D6-0D53DEFE4D5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561200" y="2398860"/>
              <a:ext cx="4140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440880</xdr:colOff>
      <xdr:row>19</xdr:row>
      <xdr:rowOff>181020</xdr:rowOff>
    </xdr:from>
    <xdr:to>
      <xdr:col>6</xdr:col>
      <xdr:colOff>114600</xdr:colOff>
      <xdr:row>20</xdr:row>
      <xdr:rowOff>160440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8F8C384-AA22-4CE1-9B24-050F649E7C89}"/>
                </a:ext>
              </a:extLst>
            </xdr14:cNvPr>
            <xdr14:cNvContentPartPr/>
          </xdr14:nvContentPartPr>
          <xdr14:nvPr macro=""/>
          <xdr14:xfrm>
            <a:off x="2879280" y="3229020"/>
            <a:ext cx="283320" cy="16992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64D7439B-F7D3-C480-3349-D971F5D35C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870640" y="3220380"/>
              <a:ext cx="3009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354960</xdr:colOff>
      <xdr:row>24</xdr:row>
      <xdr:rowOff>95940</xdr:rowOff>
    </xdr:from>
    <xdr:to>
      <xdr:col>7</xdr:col>
      <xdr:colOff>355320</xdr:colOff>
      <xdr:row>24</xdr:row>
      <xdr:rowOff>96300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23CDA54-E54A-4872-8BCE-BC518E1A22D7}"/>
                </a:ext>
              </a:extLst>
            </xdr14:cNvPr>
            <xdr14:cNvContentPartPr/>
          </xdr14:nvContentPartPr>
          <xdr14:nvPr macro=""/>
          <xdr14:xfrm>
            <a:off x="4012560" y="4096440"/>
            <a:ext cx="360" cy="360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7D779D00-56F1-1A18-2C6C-2E0EC0A5024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003920" y="408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169320</xdr:colOff>
      <xdr:row>21</xdr:row>
      <xdr:rowOff>145080</xdr:rowOff>
    </xdr:from>
    <xdr:to>
      <xdr:col>3</xdr:col>
      <xdr:colOff>409440</xdr:colOff>
      <xdr:row>22</xdr:row>
      <xdr:rowOff>130980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BB67BFA-1242-44BD-B410-EF8FD702E753}"/>
                </a:ext>
              </a:extLst>
            </xdr14:cNvPr>
            <xdr14:cNvContentPartPr/>
          </xdr14:nvContentPartPr>
          <xdr14:nvPr macro=""/>
          <xdr14:xfrm>
            <a:off x="1388520" y="3574080"/>
            <a:ext cx="240120" cy="1764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46C17C9A-DF78-7F37-0BF3-52BA3F7A562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79520" y="3565422"/>
              <a:ext cx="257760" cy="194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503040</xdr:colOff>
      <xdr:row>22</xdr:row>
      <xdr:rowOff>43860</xdr:rowOff>
    </xdr:from>
    <xdr:to>
      <xdr:col>5</xdr:col>
      <xdr:colOff>402720</xdr:colOff>
      <xdr:row>23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BF79C4D-BEFF-4947-A964-CD54D76DBD48}"/>
                </a:ext>
              </a:extLst>
            </xdr14:cNvPr>
            <xdr14:cNvContentPartPr/>
          </xdr14:nvContentPartPr>
          <xdr14:nvPr macro=""/>
          <xdr14:xfrm>
            <a:off x="1722240" y="3663360"/>
            <a:ext cx="1118880" cy="1641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006137A-4A31-1EAD-5C91-DD9EF8DBD4F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713600" y="3654360"/>
              <a:ext cx="11365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200160</xdr:colOff>
      <xdr:row>24</xdr:row>
      <xdr:rowOff>59940</xdr:rowOff>
    </xdr:from>
    <xdr:to>
      <xdr:col>4</xdr:col>
      <xdr:colOff>281880</xdr:colOff>
      <xdr:row>24</xdr:row>
      <xdr:rowOff>129420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F722BD9-B01A-418F-8356-5B408A9161E0}"/>
                </a:ext>
              </a:extLst>
            </xdr14:cNvPr>
            <xdr14:cNvContentPartPr/>
          </xdr14:nvContentPartPr>
          <xdr14:nvPr macro=""/>
          <xdr14:xfrm>
            <a:off x="2028960" y="4060440"/>
            <a:ext cx="81720" cy="6948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CE4E5008-4E90-A166-B0AA-182084A913F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019960" y="4051800"/>
              <a:ext cx="9936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479520</xdr:colOff>
      <xdr:row>25</xdr:row>
      <xdr:rowOff>156000</xdr:rowOff>
    </xdr:from>
    <xdr:to>
      <xdr:col>6</xdr:col>
      <xdr:colOff>334560</xdr:colOff>
      <xdr:row>27</xdr:row>
      <xdr:rowOff>51480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B96BC48-3E1E-4525-9F59-D2456912BDC9}"/>
                </a:ext>
              </a:extLst>
            </xdr14:cNvPr>
            <xdr14:cNvContentPartPr/>
          </xdr14:nvContentPartPr>
          <xdr14:nvPr macro=""/>
          <xdr14:xfrm>
            <a:off x="2308320" y="4347000"/>
            <a:ext cx="1074240" cy="276480"/>
          </xdr14:xfrm>
        </xdr:contentPart>
      </mc:Choice>
      <mc:Fallback xmlns=""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3AA36F79-8CF4-2BE2-CD9C-4DC2CEBC4B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299320" y="4338360"/>
              <a:ext cx="109188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549840</xdr:colOff>
      <xdr:row>15</xdr:row>
      <xdr:rowOff>162720</xdr:rowOff>
    </xdr:from>
    <xdr:to>
      <xdr:col>7</xdr:col>
      <xdr:colOff>279000</xdr:colOff>
      <xdr:row>17</xdr:row>
      <xdr:rowOff>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3D8184C4-3EF2-42BD-989A-5D9CC68BA37D}"/>
                </a:ext>
              </a:extLst>
            </xdr14:cNvPr>
            <xdr14:cNvContentPartPr/>
          </xdr14:nvContentPartPr>
          <xdr14:nvPr macro=""/>
          <xdr14:xfrm>
            <a:off x="3597840" y="2448720"/>
            <a:ext cx="338760" cy="226080"/>
          </xdr14:xfrm>
        </xdr:contentPart>
      </mc:Choice>
      <mc:Fallback xmlns=""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BC2C9569-08E1-01EB-9005-AD70A5C4D56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88840" y="2439720"/>
              <a:ext cx="35640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577080</xdr:colOff>
      <xdr:row>18</xdr:row>
      <xdr:rowOff>2520</xdr:rowOff>
    </xdr:from>
    <xdr:to>
      <xdr:col>7</xdr:col>
      <xdr:colOff>180720</xdr:colOff>
      <xdr:row>19</xdr:row>
      <xdr:rowOff>52680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63EAA5C-57CF-46A2-839E-9155F48122FC}"/>
                </a:ext>
              </a:extLst>
            </xdr14:cNvPr>
            <xdr14:cNvContentPartPr/>
          </xdr14:nvContentPartPr>
          <xdr14:nvPr macro=""/>
          <xdr14:xfrm>
            <a:off x="2405880" y="2860020"/>
            <a:ext cx="1432440" cy="240660"/>
          </xdr14:xfrm>
        </xdr:contentPart>
      </mc:Choice>
      <mc:Fallback xmlns=""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543D205F-E3BC-67AE-402A-3CA3CE811C3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396880" y="2851374"/>
              <a:ext cx="1450080" cy="258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79440</xdr:colOff>
      <xdr:row>16</xdr:row>
      <xdr:rowOff>27240</xdr:rowOff>
    </xdr:from>
    <xdr:to>
      <xdr:col>6</xdr:col>
      <xdr:colOff>404100</xdr:colOff>
      <xdr:row>17</xdr:row>
      <xdr:rowOff>69000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54EBBA0-13C2-4555-A988-1CA82672ABFC}"/>
                </a:ext>
              </a:extLst>
            </xdr14:cNvPr>
            <xdr14:cNvContentPartPr/>
          </xdr14:nvContentPartPr>
          <xdr14:nvPr macro=""/>
          <xdr14:xfrm>
            <a:off x="2517840" y="2503740"/>
            <a:ext cx="934260" cy="232260"/>
          </xdr14:xfrm>
        </xdr:contentPart>
      </mc:Choice>
      <mc:Fallback xmlns=""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2B3C5CC3-1397-A3D9-F4C9-526477429E4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508839" y="2495084"/>
              <a:ext cx="951901" cy="249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57360</xdr:colOff>
      <xdr:row>20</xdr:row>
      <xdr:rowOff>14100</xdr:rowOff>
    </xdr:from>
    <xdr:to>
      <xdr:col>7</xdr:col>
      <xdr:colOff>365040</xdr:colOff>
      <xdr:row>21</xdr:row>
      <xdr:rowOff>59760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D64FA01-6F17-4902-AC6D-E0F66B66E2AD}"/>
                </a:ext>
              </a:extLst>
            </xdr14:cNvPr>
            <xdr14:cNvContentPartPr/>
          </xdr14:nvContentPartPr>
          <xdr14:nvPr macro=""/>
          <xdr14:xfrm>
            <a:off x="3105360" y="3252600"/>
            <a:ext cx="917280" cy="236160"/>
          </xdr14:xfrm>
        </xdr:contentPart>
      </mc:Choice>
      <mc:Fallback xmlns="">
        <xdr:pic>
          <xdr:nvPicPr>
            <xdr:cNvPr id="636" name="Ink 635">
              <a:extLst>
                <a:ext uri="{FF2B5EF4-FFF2-40B4-BE49-F238E27FC236}">
                  <a16:creationId xmlns:a16="http://schemas.microsoft.com/office/drawing/2014/main" id="{C0F530D6-99C8-9625-4D6C-66EA15BF276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096720" y="3243614"/>
              <a:ext cx="934920" cy="253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187680</xdr:colOff>
      <xdr:row>24</xdr:row>
      <xdr:rowOff>9765</xdr:rowOff>
    </xdr:from>
    <xdr:to>
      <xdr:col>3</xdr:col>
      <xdr:colOff>503760</xdr:colOff>
      <xdr:row>24</xdr:row>
      <xdr:rowOff>150885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2EFE07-FD0C-45F6-898B-774E59BB8ACF}"/>
                </a:ext>
              </a:extLst>
            </xdr14:cNvPr>
            <xdr14:cNvContentPartPr/>
          </xdr14:nvContentPartPr>
          <xdr14:nvPr macro=""/>
          <xdr14:xfrm>
            <a:off x="1406880" y="4010265"/>
            <a:ext cx="316080" cy="141120"/>
          </xdr14:xfrm>
        </xdr:contentPart>
      </mc:Choice>
      <mc:Fallback xmlns=""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96826AAA-9D7E-610E-6B20-C43E432F1C2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397880" y="4001265"/>
              <a:ext cx="33372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229680</xdr:colOff>
      <xdr:row>23</xdr:row>
      <xdr:rowOff>180960</xdr:rowOff>
    </xdr:from>
    <xdr:to>
      <xdr:col>7</xdr:col>
      <xdr:colOff>103680</xdr:colOff>
      <xdr:row>26</xdr:row>
      <xdr:rowOff>146430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2B8008-B3A3-466F-8F16-427B674F8E7A}"/>
                </a:ext>
              </a:extLst>
            </xdr14:cNvPr>
            <xdr14:cNvContentPartPr/>
          </xdr14:nvContentPartPr>
          <xdr14:nvPr macro=""/>
          <xdr14:xfrm>
            <a:off x="2058480" y="3990960"/>
            <a:ext cx="1702800" cy="536970"/>
          </xdr14:xfrm>
        </xdr:contentPart>
      </mc:Choice>
      <mc:Fallback xmlns=""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C4793219-98C6-4361-2DC2-F53B2757CCE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49480" y="3981963"/>
              <a:ext cx="1720440" cy="55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605520</xdr:colOff>
      <xdr:row>19</xdr:row>
      <xdr:rowOff>130080</xdr:rowOff>
    </xdr:from>
    <xdr:to>
      <xdr:col>10</xdr:col>
      <xdr:colOff>312840</xdr:colOff>
      <xdr:row>20</xdr:row>
      <xdr:rowOff>138300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1F26342-23B8-4C2A-BF0C-D9897A631F78}"/>
                </a:ext>
              </a:extLst>
            </xdr14:cNvPr>
            <xdr14:cNvContentPartPr/>
          </xdr14:nvContentPartPr>
          <xdr14:nvPr macro=""/>
          <xdr14:xfrm>
            <a:off x="4263120" y="3178080"/>
            <a:ext cx="1536120" cy="198720"/>
          </xdr14:xfrm>
        </xdr:contentPart>
      </mc:Choice>
      <mc:Fallback xmlns=""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9A548218-2A06-2C69-4D3B-ECCA0B35DCB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254480" y="3169080"/>
              <a:ext cx="15537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440760</xdr:colOff>
      <xdr:row>28</xdr:row>
      <xdr:rowOff>73215</xdr:rowOff>
    </xdr:from>
    <xdr:to>
      <xdr:col>3</xdr:col>
      <xdr:colOff>465240</xdr:colOff>
      <xdr:row>28</xdr:row>
      <xdr:rowOff>159255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4A6B596-C8A0-4956-9AE7-CE2B5A61FF89}"/>
                </a:ext>
              </a:extLst>
            </xdr14:cNvPr>
            <xdr14:cNvContentPartPr/>
          </xdr14:nvContentPartPr>
          <xdr14:nvPr macro=""/>
          <xdr14:xfrm>
            <a:off x="1659960" y="4835715"/>
            <a:ext cx="24480" cy="86040"/>
          </xdr14:xfrm>
        </xdr:contentPart>
      </mc:Choice>
      <mc:Fallback xmlns=""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930CAE8C-D59D-DF39-5E13-D04B1575F75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51320" y="4827075"/>
              <a:ext cx="4212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45840</xdr:colOff>
      <xdr:row>27</xdr:row>
      <xdr:rowOff>175875</xdr:rowOff>
    </xdr:from>
    <xdr:to>
      <xdr:col>3</xdr:col>
      <xdr:colOff>318360</xdr:colOff>
      <xdr:row>28</xdr:row>
      <xdr:rowOff>187335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9DD8FE6-AD62-418B-80ED-0AE41794FE2D}"/>
                </a:ext>
              </a:extLst>
            </xdr14:cNvPr>
            <xdr14:cNvContentPartPr/>
          </xdr14:nvContentPartPr>
          <xdr14:nvPr macro=""/>
          <xdr14:xfrm>
            <a:off x="1265040" y="4747875"/>
            <a:ext cx="272520" cy="201960"/>
          </xdr14:xfrm>
        </xdr:contentPart>
      </mc:Choice>
      <mc:Fallback xmlns=""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0C65EBBC-0951-708F-D8DE-3F37F96083E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56400" y="4739235"/>
              <a:ext cx="29016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419100</xdr:colOff>
      <xdr:row>0</xdr:row>
      <xdr:rowOff>114300</xdr:rowOff>
    </xdr:from>
    <xdr:to>
      <xdr:col>11</xdr:col>
      <xdr:colOff>334299</xdr:colOff>
      <xdr:row>8</xdr:row>
      <xdr:rowOff>28776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C1CE831-F5C7-D7F5-96D5-678487007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19100" y="114300"/>
          <a:ext cx="6620799" cy="1438476"/>
        </a:xfrm>
        <a:prstGeom prst="rect">
          <a:avLst/>
        </a:prstGeom>
      </xdr:spPr>
    </xdr:pic>
    <xdr:clientData/>
  </xdr:twoCellAnchor>
  <xdr:twoCellAnchor editAs="oneCell">
    <xdr:from>
      <xdr:col>0</xdr:col>
      <xdr:colOff>551520</xdr:colOff>
      <xdr:row>9</xdr:row>
      <xdr:rowOff>103095</xdr:rowOff>
    </xdr:from>
    <xdr:to>
      <xdr:col>1</xdr:col>
      <xdr:colOff>205440</xdr:colOff>
      <xdr:row>9</xdr:row>
      <xdr:rowOff>118935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5ABFBD4-9402-A802-5B31-861C8AFA8EF4}"/>
                </a:ext>
              </a:extLst>
            </xdr14:cNvPr>
            <xdr14:cNvContentPartPr/>
          </xdr14:nvContentPartPr>
          <xdr14:nvPr macro=""/>
          <xdr14:xfrm>
            <a:off x="551520" y="1817595"/>
            <a:ext cx="263520" cy="1584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5ABFBD4-9402-A802-5B31-861C8AFA8EF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15520" y="1745595"/>
              <a:ext cx="33516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10</xdr:row>
      <xdr:rowOff>36435</xdr:rowOff>
    </xdr:from>
    <xdr:to>
      <xdr:col>1</xdr:col>
      <xdr:colOff>349440</xdr:colOff>
      <xdr:row>10</xdr:row>
      <xdr:rowOff>147315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0D18650-CE02-53C5-5494-675ED64C5083}"/>
                </a:ext>
              </a:extLst>
            </xdr14:cNvPr>
            <xdr14:cNvContentPartPr/>
          </xdr14:nvContentPartPr>
          <xdr14:nvPr macro=""/>
          <xdr14:xfrm>
            <a:off x="573480" y="1941435"/>
            <a:ext cx="385560" cy="1108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0D18650-CE02-53C5-5494-675ED64C508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37480" y="1869435"/>
              <a:ext cx="457200" cy="254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142875</xdr:rowOff>
    </xdr:from>
    <xdr:to>
      <xdr:col>11</xdr:col>
      <xdr:colOff>200932</xdr:colOff>
      <xdr:row>4</xdr:row>
      <xdr:rowOff>76297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5A593-FFC7-BE0A-5221-A903C22EA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42875"/>
          <a:ext cx="6496957" cy="6954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0</xdr:rowOff>
    </xdr:from>
    <xdr:to>
      <xdr:col>11</xdr:col>
      <xdr:colOff>296184</xdr:colOff>
      <xdr:row>4</xdr:row>
      <xdr:rowOff>133448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29DF0-08C7-5FEC-9BEE-91FAA0EB2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90500"/>
          <a:ext cx="6516009" cy="704948"/>
        </a:xfrm>
        <a:prstGeom prst="rect">
          <a:avLst/>
        </a:prstGeom>
      </xdr:spPr>
    </xdr:pic>
    <xdr:clientData/>
  </xdr:twoCellAnchor>
  <xdr:twoCellAnchor editAs="oneCell">
    <xdr:from>
      <xdr:col>1</xdr:col>
      <xdr:colOff>37680</xdr:colOff>
      <xdr:row>8</xdr:row>
      <xdr:rowOff>74160</xdr:rowOff>
    </xdr:from>
    <xdr:to>
      <xdr:col>1</xdr:col>
      <xdr:colOff>491280</xdr:colOff>
      <xdr:row>9</xdr:row>
      <xdr:rowOff>52500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1FD2D247-EED4-4CA0-9D14-8FEA40B7B929}"/>
                </a:ext>
              </a:extLst>
            </xdr14:cNvPr>
            <xdr14:cNvContentPartPr/>
          </xdr14:nvContentPartPr>
          <xdr14:nvPr macro=""/>
          <xdr14:xfrm>
            <a:off x="647280" y="2360160"/>
            <a:ext cx="453600" cy="168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6006AE8-A47D-4168-7F2C-9E31E756D0A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8280" y="2351520"/>
              <a:ext cx="4712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144480</xdr:colOff>
      <xdr:row>8</xdr:row>
      <xdr:rowOff>1080</xdr:rowOff>
    </xdr:from>
    <xdr:to>
      <xdr:col>2</xdr:col>
      <xdr:colOff>473880</xdr:colOff>
      <xdr:row>8</xdr:row>
      <xdr:rowOff>176760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CC4609E1-9AE9-41C2-A665-6FE4BFA1F809}"/>
                </a:ext>
              </a:extLst>
            </xdr14:cNvPr>
            <xdr14:cNvContentPartPr/>
          </xdr14:nvContentPartPr>
          <xdr14:nvPr macro=""/>
          <xdr14:xfrm>
            <a:off x="1363680" y="2287080"/>
            <a:ext cx="329400" cy="1756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3860C0-B6C4-2620-485D-C42435291A0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5040" y="2278422"/>
              <a:ext cx="347040" cy="1933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146640</xdr:colOff>
      <xdr:row>7</xdr:row>
      <xdr:rowOff>184740</xdr:rowOff>
    </xdr:from>
    <xdr:to>
      <xdr:col>2</xdr:col>
      <xdr:colOff>166440</xdr:colOff>
      <xdr:row>9</xdr:row>
      <xdr:rowOff>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5942390-CF06-416A-8DCD-5ABB78AF2681}"/>
                </a:ext>
              </a:extLst>
            </xdr14:cNvPr>
            <xdr14:cNvContentPartPr/>
          </xdr14:nvContentPartPr>
          <xdr14:nvPr macro=""/>
          <xdr14:xfrm>
            <a:off x="1365840" y="2280240"/>
            <a:ext cx="19800" cy="20160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136DF1E0-EFAA-8489-EB49-B5765DF3EC9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6840" y="2271240"/>
              <a:ext cx="3744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543720</xdr:colOff>
      <xdr:row>8</xdr:row>
      <xdr:rowOff>69120</xdr:rowOff>
    </xdr:from>
    <xdr:to>
      <xdr:col>3</xdr:col>
      <xdr:colOff>58680</xdr:colOff>
      <xdr:row>8</xdr:row>
      <xdr:rowOff>182880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61E55789-0063-4FF7-BFAA-EEE756C27975}"/>
                </a:ext>
              </a:extLst>
            </xdr14:cNvPr>
            <xdr14:cNvContentPartPr/>
          </xdr14:nvContentPartPr>
          <xdr14:nvPr macro=""/>
          <xdr14:xfrm>
            <a:off x="1762920" y="2355120"/>
            <a:ext cx="124560" cy="11376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B80578A-8AEB-3EE3-3E55-5056492356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54280" y="2346480"/>
              <a:ext cx="14220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30480</xdr:colOff>
      <xdr:row>8</xdr:row>
      <xdr:rowOff>4680</xdr:rowOff>
    </xdr:from>
    <xdr:to>
      <xdr:col>4</xdr:col>
      <xdr:colOff>412800</xdr:colOff>
      <xdr:row>9</xdr:row>
      <xdr:rowOff>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9959923-A333-439E-B0C5-3D56B1523087}"/>
                </a:ext>
              </a:extLst>
            </xdr14:cNvPr>
            <xdr14:cNvContentPartPr/>
          </xdr14:nvContentPartPr>
          <xdr14:nvPr macro=""/>
          <xdr14:xfrm>
            <a:off x="2468880" y="2290680"/>
            <a:ext cx="382320" cy="19440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CEE2BC8A-71ED-E639-DE96-934F0DE91A9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59880" y="2281680"/>
              <a:ext cx="39996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222120</xdr:colOff>
      <xdr:row>8</xdr:row>
      <xdr:rowOff>42120</xdr:rowOff>
    </xdr:from>
    <xdr:to>
      <xdr:col>3</xdr:col>
      <xdr:colOff>365400</xdr:colOff>
      <xdr:row>9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9F83BA02-EC86-4F25-AD5B-F0E7C5122B21}"/>
                </a:ext>
              </a:extLst>
            </xdr14:cNvPr>
            <xdr14:cNvContentPartPr/>
          </xdr14:nvContentPartPr>
          <xdr14:nvPr macro=""/>
          <xdr14:xfrm>
            <a:off x="2050920" y="2328120"/>
            <a:ext cx="143280" cy="1519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59D80728-0EB9-07C2-90A7-5C748852E0F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41920" y="2319480"/>
              <a:ext cx="16092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142560</xdr:colOff>
      <xdr:row>13</xdr:row>
      <xdr:rowOff>29160</xdr:rowOff>
    </xdr:from>
    <xdr:to>
      <xdr:col>1</xdr:col>
      <xdr:colOff>385560</xdr:colOff>
      <xdr:row>13</xdr:row>
      <xdr:rowOff>187920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A832257D-CD18-46FD-8463-29DAE60BC462}"/>
                </a:ext>
              </a:extLst>
            </xdr14:cNvPr>
            <xdr14:cNvContentPartPr/>
          </xdr14:nvContentPartPr>
          <xdr14:nvPr macro=""/>
          <xdr14:xfrm>
            <a:off x="3800160" y="2315160"/>
            <a:ext cx="243000" cy="1587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44074A41-6534-2E7B-2639-A2C89D876D3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791507" y="2306520"/>
              <a:ext cx="26066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509280</xdr:colOff>
      <xdr:row>13</xdr:row>
      <xdr:rowOff>60840</xdr:rowOff>
    </xdr:from>
    <xdr:to>
      <xdr:col>3</xdr:col>
      <xdr:colOff>10200</xdr:colOff>
      <xdr:row>13</xdr:row>
      <xdr:rowOff>185760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2F9160B3-D9F3-4F71-8BE3-74471A834B8D}"/>
                </a:ext>
              </a:extLst>
            </xdr14:cNvPr>
            <xdr14:cNvContentPartPr/>
          </xdr14:nvContentPartPr>
          <xdr14:nvPr macro=""/>
          <xdr14:xfrm>
            <a:off x="1728480" y="2537340"/>
            <a:ext cx="110520" cy="1249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18B8731-4A7B-BE80-CBBC-93522CDC560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19480" y="2528340"/>
              <a:ext cx="12816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205680</xdr:colOff>
      <xdr:row>13</xdr:row>
      <xdr:rowOff>27360</xdr:rowOff>
    </xdr:from>
    <xdr:to>
      <xdr:col>3</xdr:col>
      <xdr:colOff>367320</xdr:colOff>
      <xdr:row>14</xdr:row>
      <xdr:rowOff>11460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6C4D032C-EB48-4C30-A7CC-C0BC0315DB63}"/>
                </a:ext>
              </a:extLst>
            </xdr14:cNvPr>
            <xdr14:cNvContentPartPr/>
          </xdr14:nvContentPartPr>
          <xdr14:nvPr macro=""/>
          <xdr14:xfrm>
            <a:off x="5082480" y="2313360"/>
            <a:ext cx="161640" cy="174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A046E4AF-72A2-D4DC-7D29-C21FE7BAE7B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073480" y="2304720"/>
              <a:ext cx="17928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55950</xdr:colOff>
      <xdr:row>13</xdr:row>
      <xdr:rowOff>8310</xdr:rowOff>
    </xdr:from>
    <xdr:to>
      <xdr:col>7</xdr:col>
      <xdr:colOff>136950</xdr:colOff>
      <xdr:row>14</xdr:row>
      <xdr:rowOff>25170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ABE1E141-622B-4CB7-99A3-6D1DD46B32DE}"/>
                </a:ext>
              </a:extLst>
            </xdr14:cNvPr>
            <xdr14:cNvContentPartPr/>
          </xdr14:nvContentPartPr>
          <xdr14:nvPr macro=""/>
          <xdr14:xfrm>
            <a:off x="4323150" y="2484810"/>
            <a:ext cx="81000" cy="2073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665B0FFC-1007-FDC6-B003-59944C2B8FC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314150" y="2476170"/>
              <a:ext cx="9864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444480</xdr:colOff>
      <xdr:row>8</xdr:row>
      <xdr:rowOff>5400</xdr:rowOff>
    </xdr:from>
    <xdr:to>
      <xdr:col>5</xdr:col>
      <xdr:colOff>152760</xdr:colOff>
      <xdr:row>9</xdr:row>
      <xdr:rowOff>41340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94833A5D-0C2A-44C1-95EE-24616A58F755}"/>
                </a:ext>
              </a:extLst>
            </xdr14:cNvPr>
            <xdr14:cNvContentPartPr/>
          </xdr14:nvContentPartPr>
          <xdr14:nvPr macro=""/>
          <xdr14:xfrm>
            <a:off x="2882880" y="2291400"/>
            <a:ext cx="317880" cy="22644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4768D82-A614-C8E5-D29B-DC86C367FAC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873880" y="2282760"/>
              <a:ext cx="3355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111990</xdr:colOff>
      <xdr:row>12</xdr:row>
      <xdr:rowOff>139050</xdr:rowOff>
    </xdr:from>
    <xdr:to>
      <xdr:col>11</xdr:col>
      <xdr:colOff>139350</xdr:colOff>
      <xdr:row>13</xdr:row>
      <xdr:rowOff>130350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5B05E54-9C9F-43B8-9334-734FA8D45CD8}"/>
                </a:ext>
              </a:extLst>
            </xdr14:cNvPr>
            <xdr14:cNvContentPartPr/>
          </xdr14:nvContentPartPr>
          <xdr14:nvPr macro=""/>
          <xdr14:xfrm>
            <a:off x="6817590" y="2425050"/>
            <a:ext cx="27360" cy="1818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B72DA32B-EA6B-6D9A-B74D-5C5DC54EE81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808590" y="2416410"/>
              <a:ext cx="450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178710</xdr:colOff>
      <xdr:row>12</xdr:row>
      <xdr:rowOff>163530</xdr:rowOff>
    </xdr:from>
    <xdr:to>
      <xdr:col>10</xdr:col>
      <xdr:colOff>591630</xdr:colOff>
      <xdr:row>14</xdr:row>
      <xdr:rowOff>66930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DB95D4C0-0ABB-45C5-961D-272608C5826A}"/>
                </a:ext>
              </a:extLst>
            </xdr14:cNvPr>
            <xdr14:cNvContentPartPr/>
          </xdr14:nvContentPartPr>
          <xdr14:nvPr macro=""/>
          <xdr14:xfrm>
            <a:off x="4445910" y="2449530"/>
            <a:ext cx="2241720" cy="2844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C19B0379-8DD6-DB6A-CD3B-189335BCABD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436910" y="2440530"/>
              <a:ext cx="22593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288150</xdr:colOff>
      <xdr:row>13</xdr:row>
      <xdr:rowOff>9750</xdr:rowOff>
    </xdr:from>
    <xdr:to>
      <xdr:col>10</xdr:col>
      <xdr:colOff>339630</xdr:colOff>
      <xdr:row>14</xdr:row>
      <xdr:rowOff>2490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D9A5D35-0185-4254-8F74-8032A833367B}"/>
                </a:ext>
              </a:extLst>
            </xdr14:cNvPr>
            <xdr14:cNvContentPartPr/>
          </xdr14:nvContentPartPr>
          <xdr14:nvPr macro=""/>
          <xdr14:xfrm>
            <a:off x="6384150" y="2486250"/>
            <a:ext cx="51480" cy="1832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4C48622-85E5-E468-87A1-BEE342CADB1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375150" y="2477610"/>
              <a:ext cx="6912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567240</xdr:colOff>
      <xdr:row>12</xdr:row>
      <xdr:rowOff>189720</xdr:rowOff>
    </xdr:from>
    <xdr:to>
      <xdr:col>2</xdr:col>
      <xdr:colOff>372360</xdr:colOff>
      <xdr:row>14</xdr:row>
      <xdr:rowOff>76920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A19DA0CF-B62D-4227-AF1E-34515421FB09}"/>
                </a:ext>
              </a:extLst>
            </xdr14:cNvPr>
            <xdr14:cNvContentPartPr/>
          </xdr14:nvContentPartPr>
          <xdr14:nvPr macro=""/>
          <xdr14:xfrm>
            <a:off x="1176840" y="2475720"/>
            <a:ext cx="414720" cy="26820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6BEF9D16-5632-8EC4-D7E2-4D25BB19E7C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67848" y="2467068"/>
              <a:ext cx="432345" cy="28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39000</xdr:colOff>
      <xdr:row>14</xdr:row>
      <xdr:rowOff>156480</xdr:rowOff>
    </xdr:from>
    <xdr:to>
      <xdr:col>2</xdr:col>
      <xdr:colOff>284520</xdr:colOff>
      <xdr:row>15</xdr:row>
      <xdr:rowOff>131580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199BD5F4-BD06-4EFF-AE33-4C2E27B2AB57}"/>
                </a:ext>
              </a:extLst>
            </xdr14:cNvPr>
            <xdr14:cNvContentPartPr/>
          </xdr14:nvContentPartPr>
          <xdr14:nvPr macro=""/>
          <xdr14:xfrm>
            <a:off x="1258200" y="2823480"/>
            <a:ext cx="245520" cy="1656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C4C7B5A-8455-4A13-F33B-C0133F0FDC1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49560" y="2814480"/>
              <a:ext cx="26316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144660</xdr:colOff>
      <xdr:row>12</xdr:row>
      <xdr:rowOff>179310</xdr:rowOff>
    </xdr:from>
    <xdr:to>
      <xdr:col>6</xdr:col>
      <xdr:colOff>408180</xdr:colOff>
      <xdr:row>13</xdr:row>
      <xdr:rowOff>159450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BA10F75D-BF21-4CAE-BC5E-05B4204ADF36}"/>
                </a:ext>
              </a:extLst>
            </xdr14:cNvPr>
            <xdr14:cNvContentPartPr/>
          </xdr14:nvContentPartPr>
          <xdr14:nvPr macro=""/>
          <xdr14:xfrm>
            <a:off x="3802260" y="2465310"/>
            <a:ext cx="263520" cy="17064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1C2E05FE-562D-D772-CFF0-4872C2D0E7D4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793620" y="2456670"/>
              <a:ext cx="28116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556560</xdr:colOff>
      <xdr:row>12</xdr:row>
      <xdr:rowOff>180000</xdr:rowOff>
    </xdr:from>
    <xdr:to>
      <xdr:col>5</xdr:col>
      <xdr:colOff>599520</xdr:colOff>
      <xdr:row>14</xdr:row>
      <xdr:rowOff>41280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4A5CE941-D6F5-40AB-BF68-92B6C91F8E3F}"/>
                </a:ext>
              </a:extLst>
            </xdr14:cNvPr>
            <xdr14:cNvContentPartPr/>
          </xdr14:nvContentPartPr>
          <xdr14:nvPr macro=""/>
          <xdr14:xfrm>
            <a:off x="2385360" y="2466000"/>
            <a:ext cx="1262160" cy="242280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74166501-4035-0D82-C6C9-715BDDA8DBA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376360" y="2457360"/>
              <a:ext cx="12798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343800</xdr:colOff>
      <xdr:row>15</xdr:row>
      <xdr:rowOff>126540</xdr:rowOff>
    </xdr:from>
    <xdr:to>
      <xdr:col>9</xdr:col>
      <xdr:colOff>348840</xdr:colOff>
      <xdr:row>15</xdr:row>
      <xdr:rowOff>129780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EE7EFE34-786D-4635-9EF5-59FA1855844B}"/>
                </a:ext>
              </a:extLst>
            </xdr14:cNvPr>
            <xdr14:cNvContentPartPr/>
          </xdr14:nvContentPartPr>
          <xdr14:nvPr macro=""/>
          <xdr14:xfrm>
            <a:off x="5830200" y="2984040"/>
            <a:ext cx="5040" cy="3240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CB858350-3036-3DC7-C0D4-3AF10DCE2A2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821200" y="2975040"/>
              <a:ext cx="226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565800</xdr:colOff>
      <xdr:row>18</xdr:row>
      <xdr:rowOff>33120</xdr:rowOff>
    </xdr:from>
    <xdr:to>
      <xdr:col>3</xdr:col>
      <xdr:colOff>161280</xdr:colOff>
      <xdr:row>19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72C3C537-337C-49D7-9F8D-E07972E90471}"/>
                </a:ext>
              </a:extLst>
            </xdr14:cNvPr>
            <xdr14:cNvContentPartPr/>
          </xdr14:nvContentPartPr>
          <xdr14:nvPr macro=""/>
          <xdr14:xfrm>
            <a:off x="1175400" y="3462120"/>
            <a:ext cx="814680" cy="17784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A5744D84-99C3-ECE4-6F1C-C4976021263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66764" y="3453480"/>
              <a:ext cx="832312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195720</xdr:colOff>
      <xdr:row>21</xdr:row>
      <xdr:rowOff>121140</xdr:rowOff>
    </xdr:from>
    <xdr:to>
      <xdr:col>12</xdr:col>
      <xdr:colOff>162360</xdr:colOff>
      <xdr:row>23</xdr:row>
      <xdr:rowOff>119940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8F6C105E-A6C5-4AFF-A2D6-FF6878F26763}"/>
                </a:ext>
              </a:extLst>
            </xdr14:cNvPr>
            <xdr14:cNvContentPartPr/>
          </xdr14:nvContentPartPr>
          <xdr14:nvPr macro=""/>
          <xdr14:xfrm>
            <a:off x="805320" y="4121640"/>
            <a:ext cx="6672240" cy="379800"/>
          </xdr14:xfrm>
        </xdr:contentPart>
      </mc:Choice>
      <mc:Fallback xmlns=""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ED559413-638D-C5FC-CF4F-6334B0984E7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96680" y="4112640"/>
              <a:ext cx="668988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107880</xdr:colOff>
      <xdr:row>25</xdr:row>
      <xdr:rowOff>5700</xdr:rowOff>
    </xdr:from>
    <xdr:to>
      <xdr:col>4</xdr:col>
      <xdr:colOff>18960</xdr:colOff>
      <xdr:row>26</xdr:row>
      <xdr:rowOff>63240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024763DB-8003-4C44-9725-D1A4F29CFB49}"/>
                </a:ext>
              </a:extLst>
            </xdr14:cNvPr>
            <xdr14:cNvContentPartPr/>
          </xdr14:nvContentPartPr>
          <xdr14:nvPr macro=""/>
          <xdr14:xfrm>
            <a:off x="717480" y="4768200"/>
            <a:ext cx="1739880" cy="24804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30416EC7-1FE5-D61C-8102-B906E8B5ED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08838" y="4759213"/>
              <a:ext cx="1757524" cy="265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94560</xdr:colOff>
      <xdr:row>25</xdr:row>
      <xdr:rowOff>120180</xdr:rowOff>
    </xdr:from>
    <xdr:to>
      <xdr:col>4</xdr:col>
      <xdr:colOff>212280</xdr:colOff>
      <xdr:row>25</xdr:row>
      <xdr:rowOff>136380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DD487608-FC89-4876-BF85-72D85547BAD2}"/>
                </a:ext>
              </a:extLst>
            </xdr14:cNvPr>
            <xdr14:cNvContentPartPr/>
          </xdr14:nvContentPartPr>
          <xdr14:nvPr macro=""/>
          <xdr14:xfrm>
            <a:off x="2532960" y="4882680"/>
            <a:ext cx="117720" cy="16200"/>
          </xdr14:xfrm>
        </xdr:contentPart>
      </mc:Choice>
      <mc:Fallback xmlns=""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EE386723-5F47-6A28-A62C-313A540E9A2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523960" y="4873680"/>
              <a:ext cx="13536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307680</xdr:colOff>
      <xdr:row>24</xdr:row>
      <xdr:rowOff>175680</xdr:rowOff>
    </xdr:from>
    <xdr:to>
      <xdr:col>11</xdr:col>
      <xdr:colOff>298560</xdr:colOff>
      <xdr:row>26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2DECF008-E6B8-4E2F-88BB-EBF86CFFA5B3}"/>
                </a:ext>
              </a:extLst>
            </xdr14:cNvPr>
            <xdr14:cNvContentPartPr/>
          </xdr14:nvContentPartPr>
          <xdr14:nvPr macro=""/>
          <xdr14:xfrm>
            <a:off x="2746080" y="4747680"/>
            <a:ext cx="4258080" cy="287640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A60571AB-DA20-C6BD-C310-9996126CFCB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737440" y="4738691"/>
              <a:ext cx="4275720" cy="305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445800</xdr:colOff>
      <xdr:row>25</xdr:row>
      <xdr:rowOff>73740</xdr:rowOff>
    </xdr:from>
    <xdr:to>
      <xdr:col>11</xdr:col>
      <xdr:colOff>562800</xdr:colOff>
      <xdr:row>25</xdr:row>
      <xdr:rowOff>168060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25670925-F501-4C0B-95F6-B86ABC8853B8}"/>
                </a:ext>
              </a:extLst>
            </xdr14:cNvPr>
            <xdr14:cNvContentPartPr/>
          </xdr14:nvContentPartPr>
          <xdr14:nvPr macro=""/>
          <xdr14:xfrm>
            <a:off x="7151400" y="4836240"/>
            <a:ext cx="117000" cy="94320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030B91FF-2BF2-E439-37FB-25FC33CD303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142787" y="4827600"/>
              <a:ext cx="134586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24</xdr:row>
      <xdr:rowOff>66240</xdr:rowOff>
    </xdr:from>
    <xdr:to>
      <xdr:col>12</xdr:col>
      <xdr:colOff>494280</xdr:colOff>
      <xdr:row>26</xdr:row>
      <xdr:rowOff>122280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1DEF03BA-20BC-4B91-A5B8-A19F97BEE44F}"/>
                </a:ext>
              </a:extLst>
            </xdr14:cNvPr>
            <xdr14:cNvContentPartPr/>
          </xdr14:nvContentPartPr>
          <xdr14:nvPr macro=""/>
          <xdr14:xfrm>
            <a:off x="7407000" y="4638240"/>
            <a:ext cx="402480" cy="43704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A3C67C93-5404-9736-E515-E63B71A8E82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398360" y="4629593"/>
              <a:ext cx="420120" cy="4546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41640</xdr:colOff>
      <xdr:row>24</xdr:row>
      <xdr:rowOff>83430</xdr:rowOff>
    </xdr:from>
    <xdr:to>
      <xdr:col>1</xdr:col>
      <xdr:colOff>115440</xdr:colOff>
      <xdr:row>25</xdr:row>
      <xdr:rowOff>189570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6407CAD4-30A3-4809-9746-10161BE7C971}"/>
                </a:ext>
              </a:extLst>
            </xdr14:cNvPr>
            <xdr14:cNvContentPartPr/>
          </xdr14:nvContentPartPr>
          <xdr14:nvPr macro=""/>
          <xdr14:xfrm>
            <a:off x="651240" y="4655430"/>
            <a:ext cx="73800" cy="29664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CBA3F44E-71BB-E379-DBC9-F9E4E4D954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42240" y="4646430"/>
              <a:ext cx="91440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409680</xdr:colOff>
      <xdr:row>24</xdr:row>
      <xdr:rowOff>125550</xdr:rowOff>
    </xdr:from>
    <xdr:to>
      <xdr:col>12</xdr:col>
      <xdr:colOff>545400</xdr:colOff>
      <xdr:row>26</xdr:row>
      <xdr:rowOff>80790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CDAC1BAD-E897-4452-91A5-4796D27E0097}"/>
                </a:ext>
              </a:extLst>
            </xdr14:cNvPr>
            <xdr14:cNvContentPartPr/>
          </xdr14:nvContentPartPr>
          <xdr14:nvPr macro=""/>
          <xdr14:xfrm>
            <a:off x="7724880" y="4697550"/>
            <a:ext cx="135720" cy="33624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F0A2FB29-B727-5D69-815F-BA192F1F2F7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716240" y="4688550"/>
              <a:ext cx="15336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601560</xdr:colOff>
      <xdr:row>26</xdr:row>
      <xdr:rowOff>63510</xdr:rowOff>
    </xdr:from>
    <xdr:to>
      <xdr:col>1</xdr:col>
      <xdr:colOff>13200</xdr:colOff>
      <xdr:row>26</xdr:row>
      <xdr:rowOff>88350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921095F7-77EE-4CE2-BA9B-8205FF04FB12}"/>
                </a:ext>
              </a:extLst>
            </xdr14:cNvPr>
            <xdr14:cNvContentPartPr/>
          </xdr14:nvContentPartPr>
          <xdr14:nvPr macro=""/>
          <xdr14:xfrm>
            <a:off x="601560" y="5016510"/>
            <a:ext cx="21240" cy="2484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9504EEF-6B58-9897-CCAD-C2E8748B935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92920" y="5007870"/>
              <a:ext cx="3888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477720</xdr:colOff>
      <xdr:row>26</xdr:row>
      <xdr:rowOff>163950</xdr:rowOff>
    </xdr:from>
    <xdr:to>
      <xdr:col>1</xdr:col>
      <xdr:colOff>93120</xdr:colOff>
      <xdr:row>29</xdr:row>
      <xdr:rowOff>27690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A8667CC5-2147-48E9-BD05-D8805DB18DD9}"/>
                </a:ext>
              </a:extLst>
            </xdr14:cNvPr>
            <xdr14:cNvContentPartPr/>
          </xdr14:nvContentPartPr>
          <xdr14:nvPr macro=""/>
          <xdr14:xfrm>
            <a:off x="477720" y="5116950"/>
            <a:ext cx="225000" cy="43524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D47DF358-4377-42CC-9A45-F288DFA092B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68734" y="5108310"/>
              <a:ext cx="242612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460920</xdr:colOff>
      <xdr:row>6</xdr:row>
      <xdr:rowOff>95040</xdr:rowOff>
    </xdr:from>
    <xdr:to>
      <xdr:col>3</xdr:col>
      <xdr:colOff>78120</xdr:colOff>
      <xdr:row>6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C5DFDBDF-E129-4315-A98C-9F490FBFD400}"/>
                </a:ext>
              </a:extLst>
            </xdr14:cNvPr>
            <xdr14:cNvContentPartPr/>
          </xdr14:nvContentPartPr>
          <xdr14:nvPr macro=""/>
          <xdr14:xfrm>
            <a:off x="1680120" y="1238040"/>
            <a:ext cx="226800" cy="2952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322DFE3E-83BE-741B-DCDD-9239705D89A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44480" y="1166040"/>
              <a:ext cx="29844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283080</xdr:colOff>
      <xdr:row>10</xdr:row>
      <xdr:rowOff>94800</xdr:rowOff>
    </xdr:from>
    <xdr:to>
      <xdr:col>3</xdr:col>
      <xdr:colOff>10800</xdr:colOff>
      <xdr:row>10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A9B5B090-9572-4260-A602-949DA40C5ACD}"/>
                </a:ext>
              </a:extLst>
            </xdr14:cNvPr>
            <xdr14:cNvContentPartPr/>
          </xdr14:nvContentPartPr>
          <xdr14:nvPr macro=""/>
          <xdr14:xfrm>
            <a:off x="1502280" y="1999800"/>
            <a:ext cx="337320" cy="19440"/>
          </xdr14:xfrm>
        </xdr:contentPart>
      </mc:Choice>
      <mc:Fallback xmlns=""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A3605786-77D0-FBA8-8FEA-8676D48EA02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66640" y="1928160"/>
              <a:ext cx="4089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185055</xdr:colOff>
      <xdr:row>10</xdr:row>
      <xdr:rowOff>75360</xdr:rowOff>
    </xdr:from>
    <xdr:to>
      <xdr:col>3</xdr:col>
      <xdr:colOff>574575</xdr:colOff>
      <xdr:row>10</xdr:row>
      <xdr:rowOff>91920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02B6026F-A00F-427A-86C4-EB762DE089E0}"/>
                </a:ext>
              </a:extLst>
            </xdr14:cNvPr>
            <xdr14:cNvContentPartPr/>
          </xdr14:nvContentPartPr>
          <xdr14:nvPr macro=""/>
          <xdr14:xfrm>
            <a:off x="2137680" y="1980360"/>
            <a:ext cx="389520" cy="16560"/>
          </xdr14:xfrm>
        </xdr:contentPart>
      </mc:Choice>
      <mc:Fallback xmlns=""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42221337-13DC-1B90-B8C2-F00AFF68307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101680" y="1908720"/>
              <a:ext cx="46116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365520</xdr:colOff>
      <xdr:row>16</xdr:row>
      <xdr:rowOff>82920</xdr:rowOff>
    </xdr:from>
    <xdr:to>
      <xdr:col>3</xdr:col>
      <xdr:colOff>89640</xdr:colOff>
      <xdr:row>16</xdr:row>
      <xdr:rowOff>95520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96E8956B-F916-486F-A5E5-56C4226F99BD}"/>
                </a:ext>
              </a:extLst>
            </xdr14:cNvPr>
            <xdr14:cNvContentPartPr/>
          </xdr14:nvContentPartPr>
          <xdr14:nvPr macro=""/>
          <xdr14:xfrm>
            <a:off x="1584720" y="3130920"/>
            <a:ext cx="333720" cy="12600"/>
          </xdr14:xfrm>
        </xdr:contentPart>
      </mc:Choice>
      <mc:Fallback xmlns=""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1070F6C1-665E-AA5E-8F12-6B70E1C2A19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548720" y="3059280"/>
              <a:ext cx="4053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267135</xdr:colOff>
      <xdr:row>16</xdr:row>
      <xdr:rowOff>67080</xdr:rowOff>
    </xdr:from>
    <xdr:to>
      <xdr:col>4</xdr:col>
      <xdr:colOff>38415</xdr:colOff>
      <xdr:row>16</xdr:row>
      <xdr:rowOff>82200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CBEF9BEB-A4A5-4B51-A03B-789CCFBD3646}"/>
                </a:ext>
              </a:extLst>
            </xdr14:cNvPr>
            <xdr14:cNvContentPartPr/>
          </xdr14:nvContentPartPr>
          <xdr14:nvPr macro=""/>
          <xdr14:xfrm>
            <a:off x="2219760" y="3115080"/>
            <a:ext cx="380880" cy="15120"/>
          </xdr14:xfrm>
        </xdr:contentPart>
      </mc:Choice>
      <mc:Fallback xmlns=""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179BA088-178C-B2F8-B5E3-D3A9C6E759C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183760" y="3043440"/>
              <a:ext cx="45252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316455</xdr:colOff>
      <xdr:row>16</xdr:row>
      <xdr:rowOff>87600</xdr:rowOff>
    </xdr:from>
    <xdr:to>
      <xdr:col>7</xdr:col>
      <xdr:colOff>6375</xdr:colOff>
      <xdr:row>16</xdr:row>
      <xdr:rowOff>102360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801E6E98-B204-4540-BCFE-1B8FCB50EE03}"/>
                </a:ext>
              </a:extLst>
            </xdr14:cNvPr>
            <xdr14:cNvContentPartPr/>
          </xdr14:nvContentPartPr>
          <xdr14:nvPr macro=""/>
          <xdr14:xfrm>
            <a:off x="4097880" y="3135600"/>
            <a:ext cx="299520" cy="14760"/>
          </xdr14:xfrm>
        </xdr:contentPart>
      </mc:Choice>
      <mc:Fallback xmlns=""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0F42F0F1-8672-7B82-11F9-60329F564DBD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4062240" y="3063600"/>
              <a:ext cx="371160" cy="158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85725</xdr:rowOff>
    </xdr:from>
    <xdr:to>
      <xdr:col>11</xdr:col>
      <xdr:colOff>172333</xdr:colOff>
      <xdr:row>3</xdr:row>
      <xdr:rowOff>57226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803151-33E0-4DA8-479A-D0417D8E2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85725"/>
          <a:ext cx="6325483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9</xdr:col>
      <xdr:colOff>429365</xdr:colOff>
      <xdr:row>7</xdr:row>
      <xdr:rowOff>152433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E1926D-3AEE-A58C-D2F1-8294C0C9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247775"/>
          <a:ext cx="5306165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10</xdr:row>
      <xdr:rowOff>133350</xdr:rowOff>
    </xdr:from>
    <xdr:to>
      <xdr:col>9</xdr:col>
      <xdr:colOff>86419</xdr:colOff>
      <xdr:row>12</xdr:row>
      <xdr:rowOff>9561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FA0798-7A0F-A9FC-763B-BF6555C9F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2038350"/>
          <a:ext cx="497274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10</xdr:col>
      <xdr:colOff>191292</xdr:colOff>
      <xdr:row>17</xdr:row>
      <xdr:rowOff>57185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50BA76-7180-3724-97FD-00F222FB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048000"/>
          <a:ext cx="567769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19</xdr:row>
      <xdr:rowOff>66675</xdr:rowOff>
    </xdr:from>
    <xdr:to>
      <xdr:col>7</xdr:col>
      <xdr:colOff>600667</xdr:colOff>
      <xdr:row>20</xdr:row>
      <xdr:rowOff>171491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ED0C6B-70D4-0DB0-AA7A-7A935E8A2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3686175"/>
          <a:ext cx="4239217" cy="295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104775</xdr:rowOff>
    </xdr:from>
    <xdr:to>
      <xdr:col>11</xdr:col>
      <xdr:colOff>67596</xdr:colOff>
      <xdr:row>6</xdr:row>
      <xdr:rowOff>19198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E873E-32BB-9834-894B-846D2328E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04775"/>
          <a:ext cx="6601746" cy="10574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5</xdr:row>
      <xdr:rowOff>174348</xdr:rowOff>
    </xdr:from>
    <xdr:to>
      <xdr:col>5</xdr:col>
      <xdr:colOff>533400</xdr:colOff>
      <xdr:row>18</xdr:row>
      <xdr:rowOff>114682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C84160-0F8E-F5E9-4193-A247C922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1126848"/>
          <a:ext cx="3124200" cy="2416834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6</xdr:row>
      <xdr:rowOff>142875</xdr:rowOff>
    </xdr:from>
    <xdr:to>
      <xdr:col>16</xdr:col>
      <xdr:colOff>277129</xdr:colOff>
      <xdr:row>8</xdr:row>
      <xdr:rowOff>38139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845CCE-A6B7-7E36-A9FA-DD448CD3F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1285875"/>
          <a:ext cx="6477904" cy="276264"/>
        </a:xfrm>
        <a:prstGeom prst="rect">
          <a:avLst/>
        </a:prstGeom>
      </xdr:spPr>
    </xdr:pic>
    <xdr:clientData/>
  </xdr:twoCellAnchor>
  <xdr:twoCellAnchor editAs="oneCell">
    <xdr:from>
      <xdr:col>12</xdr:col>
      <xdr:colOff>15135</xdr:colOff>
      <xdr:row>10</xdr:row>
      <xdr:rowOff>81240</xdr:rowOff>
    </xdr:from>
    <xdr:to>
      <xdr:col>12</xdr:col>
      <xdr:colOff>149055</xdr:colOff>
      <xdr:row>10</xdr:row>
      <xdr:rowOff>97800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568FD3C-2831-C7B8-582E-C7DC1E48B775}"/>
                </a:ext>
              </a:extLst>
            </xdr14:cNvPr>
            <xdr14:cNvContentPartPr/>
          </xdr14:nvContentPartPr>
          <xdr14:nvPr macro=""/>
          <xdr14:xfrm>
            <a:off x="7492260" y="1986240"/>
            <a:ext cx="133920" cy="165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568FD3C-2831-C7B8-582E-C7DC1E48B77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456620" y="1914240"/>
              <a:ext cx="20556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603060</xdr:colOff>
      <xdr:row>9</xdr:row>
      <xdr:rowOff>54300</xdr:rowOff>
    </xdr:from>
    <xdr:to>
      <xdr:col>8</xdr:col>
      <xdr:colOff>220020</xdr:colOff>
      <xdr:row>9</xdr:row>
      <xdr:rowOff>166980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1255C86-CC13-A421-DDC1-252A633B7406}"/>
                </a:ext>
              </a:extLst>
            </xdr14:cNvPr>
            <xdr14:cNvContentPartPr/>
          </xdr14:nvContentPartPr>
          <xdr14:nvPr macro=""/>
          <xdr14:xfrm>
            <a:off x="3651060" y="1768800"/>
            <a:ext cx="1445760" cy="1126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1255C86-CC13-A421-DDC1-252A633B740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15069" y="1696800"/>
              <a:ext cx="1517382" cy="256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161925</xdr:rowOff>
    </xdr:from>
    <xdr:to>
      <xdr:col>10</xdr:col>
      <xdr:colOff>419973</xdr:colOff>
      <xdr:row>3</xdr:row>
      <xdr:rowOff>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B7324D-8B60-5FD8-2E09-4300B1FB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61925"/>
          <a:ext cx="6258798" cy="40963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142875</xdr:rowOff>
    </xdr:from>
    <xdr:to>
      <xdr:col>11</xdr:col>
      <xdr:colOff>105695</xdr:colOff>
      <xdr:row>9</xdr:row>
      <xdr:rowOff>124062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69179A-A7D3-21B3-DA73-637276D32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42875"/>
          <a:ext cx="6592220" cy="1695687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10</xdr:row>
      <xdr:rowOff>104775</xdr:rowOff>
    </xdr:from>
    <xdr:to>
      <xdr:col>12</xdr:col>
      <xdr:colOff>225</xdr:colOff>
      <xdr:row>17</xdr:row>
      <xdr:rowOff>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11714-043C-55B1-1F58-23F38790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5475" y="2009775"/>
          <a:ext cx="1609950" cy="12288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133350</xdr:rowOff>
    </xdr:from>
    <xdr:to>
      <xdr:col>11</xdr:col>
      <xdr:colOff>48540</xdr:colOff>
      <xdr:row>3</xdr:row>
      <xdr:rowOff>104851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18E9C5-8C3C-72F3-3743-3E06DA07B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33350"/>
          <a:ext cx="6554115" cy="54300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142875</xdr:rowOff>
    </xdr:from>
    <xdr:to>
      <xdr:col>11</xdr:col>
      <xdr:colOff>277132</xdr:colOff>
      <xdr:row>4</xdr:row>
      <xdr:rowOff>152508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7A65C-65F1-8A81-03FB-DDE4D8E6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42875"/>
          <a:ext cx="6496957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304928</xdr:colOff>
      <xdr:row>10</xdr:row>
      <xdr:rowOff>95396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B1F6AC-7C88-B1F7-364A-EA08AC545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952500"/>
          <a:ext cx="914528" cy="104789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505746</xdr:colOff>
      <xdr:row>5</xdr:row>
      <xdr:rowOff>19159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DF1C2A-989B-5E06-4277-D72C07EB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601746" cy="7811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11</xdr:col>
      <xdr:colOff>333592</xdr:colOff>
      <xdr:row>12</xdr:row>
      <xdr:rowOff>66844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ADB6EA-563A-980D-BA7F-BD5F43916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143000"/>
          <a:ext cx="1552792" cy="1209844"/>
        </a:xfrm>
        <a:prstGeom prst="rect">
          <a:avLst/>
        </a:prstGeom>
      </xdr:spPr>
    </xdr:pic>
    <xdr:clientData/>
  </xdr:twoCellAnchor>
  <xdr:twoCellAnchor editAs="oneCell">
    <xdr:from>
      <xdr:col>1</xdr:col>
      <xdr:colOff>53520</xdr:colOff>
      <xdr:row>6</xdr:row>
      <xdr:rowOff>30240</xdr:rowOff>
    </xdr:from>
    <xdr:to>
      <xdr:col>1</xdr:col>
      <xdr:colOff>464280</xdr:colOff>
      <xdr:row>6</xdr:row>
      <xdr:rowOff>97560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F733B8D-9224-058A-8AFE-F475FA035109}"/>
                </a:ext>
              </a:extLst>
            </xdr14:cNvPr>
            <xdr14:cNvContentPartPr/>
          </xdr14:nvContentPartPr>
          <xdr14:nvPr macro=""/>
          <xdr14:xfrm>
            <a:off x="663120" y="1173240"/>
            <a:ext cx="410760" cy="673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F733B8D-9224-058A-8AFE-F475FA0351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7120" y="1101600"/>
              <a:ext cx="48240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561240</xdr:colOff>
      <xdr:row>9</xdr:row>
      <xdr:rowOff>136620</xdr:rowOff>
    </xdr:from>
    <xdr:to>
      <xdr:col>1</xdr:col>
      <xdr:colOff>255840</xdr:colOff>
      <xdr:row>9</xdr:row>
      <xdr:rowOff>153900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09CF275-923C-BFC2-002F-3711D68728F2}"/>
                </a:ext>
              </a:extLst>
            </xdr14:cNvPr>
            <xdr14:cNvContentPartPr/>
          </xdr14:nvContentPartPr>
          <xdr14:nvPr macro=""/>
          <xdr14:xfrm>
            <a:off x="561240" y="1851120"/>
            <a:ext cx="304200" cy="172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209CF275-923C-BFC2-002F-3711D68728F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5240" y="1779480"/>
              <a:ext cx="3758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559800</xdr:colOff>
      <xdr:row>10</xdr:row>
      <xdr:rowOff>150600</xdr:rowOff>
    </xdr:from>
    <xdr:to>
      <xdr:col>1</xdr:col>
      <xdr:colOff>228480</xdr:colOff>
      <xdr:row>10</xdr:row>
      <xdr:rowOff>176520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DF97CFA-ABC8-1AE7-17E7-7A0B0E589049}"/>
                </a:ext>
              </a:extLst>
            </xdr14:cNvPr>
            <xdr14:cNvContentPartPr/>
          </xdr14:nvContentPartPr>
          <xdr14:nvPr macro=""/>
          <xdr14:xfrm>
            <a:off x="559800" y="2055600"/>
            <a:ext cx="278280" cy="259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DF97CFA-ABC8-1AE7-17E7-7A0B0E58904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4160" y="1983960"/>
              <a:ext cx="34992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506520</xdr:colOff>
      <xdr:row>11</xdr:row>
      <xdr:rowOff>126420</xdr:rowOff>
    </xdr:from>
    <xdr:to>
      <xdr:col>1</xdr:col>
      <xdr:colOff>153960</xdr:colOff>
      <xdr:row>11</xdr:row>
      <xdr:rowOff>158460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732B3FE-4976-4509-78DE-3357940F682B}"/>
                </a:ext>
              </a:extLst>
            </xdr14:cNvPr>
            <xdr14:cNvContentPartPr/>
          </xdr14:nvContentPartPr>
          <xdr14:nvPr macro=""/>
          <xdr14:xfrm>
            <a:off x="506520" y="2221920"/>
            <a:ext cx="257040" cy="320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732B3FE-4976-4509-78DE-3357940F682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70880" y="2149920"/>
              <a:ext cx="32868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3120</xdr:colOff>
      <xdr:row>7</xdr:row>
      <xdr:rowOff>111540</xdr:rowOff>
    </xdr:from>
    <xdr:to>
      <xdr:col>1</xdr:col>
      <xdr:colOff>440520</xdr:colOff>
      <xdr:row>8</xdr:row>
      <xdr:rowOff>139560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07D9F8F-7130-728B-A637-CA427639D4ED}"/>
                </a:ext>
              </a:extLst>
            </xdr14:cNvPr>
            <xdr14:cNvContentPartPr/>
          </xdr14:nvContentPartPr>
          <xdr14:nvPr macro=""/>
          <xdr14:xfrm>
            <a:off x="612720" y="1445040"/>
            <a:ext cx="437400" cy="2185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07D9F8F-7130-728B-A637-CA427639D4E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76720" y="1373040"/>
              <a:ext cx="509040" cy="362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0</xdr:rowOff>
    </xdr:from>
    <xdr:to>
      <xdr:col>11</xdr:col>
      <xdr:colOff>353341</xdr:colOff>
      <xdr:row>5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28098-100F-67BE-A289-80E1A244B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90500"/>
          <a:ext cx="6563641" cy="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17</xdr:row>
      <xdr:rowOff>114300</xdr:rowOff>
    </xdr:from>
    <xdr:to>
      <xdr:col>13</xdr:col>
      <xdr:colOff>29487</xdr:colOff>
      <xdr:row>25</xdr:row>
      <xdr:rowOff>38302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596ED9-0BCA-5D57-A799-047D396CB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3352800"/>
          <a:ext cx="6535062" cy="1448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123825</xdr:rowOff>
    </xdr:from>
    <xdr:to>
      <xdr:col>10</xdr:col>
      <xdr:colOff>553373</xdr:colOff>
      <xdr:row>6</xdr:row>
      <xdr:rowOff>9669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56C11-8579-D49B-0033-CE4F3FC6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23825"/>
          <a:ext cx="6611273" cy="1028844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15</xdr:row>
      <xdr:rowOff>9525</xdr:rowOff>
    </xdr:from>
    <xdr:to>
      <xdr:col>7</xdr:col>
      <xdr:colOff>162507</xdr:colOff>
      <xdr:row>16</xdr:row>
      <xdr:rowOff>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399B6D-6ABA-C160-3275-324E5289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2867025"/>
          <a:ext cx="41725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467339</xdr:colOff>
      <xdr:row>24</xdr:row>
      <xdr:rowOff>57185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20325F-FDF8-06C8-CD00-1354A9AE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381500"/>
          <a:ext cx="4401164" cy="247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180975</xdr:rowOff>
    </xdr:from>
    <xdr:to>
      <xdr:col>10</xdr:col>
      <xdr:colOff>591435</xdr:colOff>
      <xdr:row>10</xdr:row>
      <xdr:rowOff>143136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04ECA0-E809-94FC-22B3-927337B53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80975"/>
          <a:ext cx="6344535" cy="1867161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22</xdr:row>
      <xdr:rowOff>180975</xdr:rowOff>
    </xdr:from>
    <xdr:to>
      <xdr:col>11</xdr:col>
      <xdr:colOff>515243</xdr:colOff>
      <xdr:row>40</xdr:row>
      <xdr:rowOff>76664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85FE6-AC35-C3CB-E9F7-9BD123509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4371975"/>
          <a:ext cx="6401693" cy="33246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0</xdr:rowOff>
    </xdr:from>
    <xdr:to>
      <xdr:col>10</xdr:col>
      <xdr:colOff>219962</xdr:colOff>
      <xdr:row>8</xdr:row>
      <xdr:rowOff>9712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DB4C7C-2C16-FF88-2608-D0C6B4882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6354062" cy="13432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6</xdr:col>
      <xdr:colOff>591122</xdr:colOff>
      <xdr:row>9</xdr:row>
      <xdr:rowOff>152647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A93A5-F31D-4591-737C-A2116E67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5250"/>
          <a:ext cx="4096322" cy="17718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28575</xdr:rowOff>
    </xdr:from>
    <xdr:to>
      <xdr:col>10</xdr:col>
      <xdr:colOff>296196</xdr:colOff>
      <xdr:row>5</xdr:row>
      <xdr:rowOff>162050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278E4D-4F90-488F-A934-CF67F58D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19075"/>
          <a:ext cx="6601746" cy="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55125</xdr:colOff>
      <xdr:row>7</xdr:row>
      <xdr:rowOff>80220</xdr:rowOff>
    </xdr:from>
    <xdr:to>
      <xdr:col>1</xdr:col>
      <xdr:colOff>257805</xdr:colOff>
      <xdr:row>7</xdr:row>
      <xdr:rowOff>116220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8A705A1-B6A1-DBE8-1911-97205C9E04CC}"/>
                </a:ext>
              </a:extLst>
            </xdr14:cNvPr>
            <xdr14:cNvContentPartPr/>
          </xdr14:nvContentPartPr>
          <xdr14:nvPr macro=""/>
          <xdr14:xfrm>
            <a:off x="664725" y="1413720"/>
            <a:ext cx="202680" cy="360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8A705A1-B6A1-DBE8-1911-97205C9E04C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9085" y="1342080"/>
              <a:ext cx="2743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604245</xdr:colOff>
      <xdr:row>8</xdr:row>
      <xdr:rowOff>90600</xdr:rowOff>
    </xdr:from>
    <xdr:to>
      <xdr:col>1</xdr:col>
      <xdr:colOff>184725</xdr:colOff>
      <xdr:row>8</xdr:row>
      <xdr:rowOff>118680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DF53F52-6A6D-BB2B-75FA-AE971D99168D}"/>
                </a:ext>
              </a:extLst>
            </xdr14:cNvPr>
            <xdr14:cNvContentPartPr/>
          </xdr14:nvContentPartPr>
          <xdr14:nvPr macro=""/>
          <xdr14:xfrm>
            <a:off x="604245" y="1614600"/>
            <a:ext cx="190080" cy="280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DF53F52-6A6D-BB2B-75FA-AE971D9916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68245" y="1542600"/>
              <a:ext cx="26172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24885</xdr:colOff>
      <xdr:row>9</xdr:row>
      <xdr:rowOff>53100</xdr:rowOff>
    </xdr:from>
    <xdr:to>
      <xdr:col>1</xdr:col>
      <xdr:colOff>155925</xdr:colOff>
      <xdr:row>9</xdr:row>
      <xdr:rowOff>100980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55389C9-B177-186B-2214-EB58251342BA}"/>
                </a:ext>
              </a:extLst>
            </xdr14:cNvPr>
            <xdr14:cNvContentPartPr/>
          </xdr14:nvContentPartPr>
          <xdr14:nvPr macro=""/>
          <xdr14:xfrm>
            <a:off x="634485" y="1767600"/>
            <a:ext cx="131040" cy="478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55389C9-B177-186B-2214-EB58251342B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8485" y="1695600"/>
              <a:ext cx="20268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73125</xdr:colOff>
      <xdr:row>10</xdr:row>
      <xdr:rowOff>89760</xdr:rowOff>
    </xdr:from>
    <xdr:to>
      <xdr:col>1</xdr:col>
      <xdr:colOff>204525</xdr:colOff>
      <xdr:row>10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E93C1AC-1253-E4FE-4B43-578344660881}"/>
                </a:ext>
              </a:extLst>
            </xdr14:cNvPr>
            <xdr14:cNvContentPartPr/>
          </xdr14:nvContentPartPr>
          <xdr14:nvPr macro=""/>
          <xdr14:xfrm>
            <a:off x="682725" y="1994760"/>
            <a:ext cx="131400" cy="342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E93C1AC-1253-E4FE-4B43-5783446608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7085" y="1923120"/>
              <a:ext cx="2030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81660</xdr:colOff>
      <xdr:row>7</xdr:row>
      <xdr:rowOff>12900</xdr:rowOff>
    </xdr:from>
    <xdr:to>
      <xdr:col>5</xdr:col>
      <xdr:colOff>492780</xdr:colOff>
      <xdr:row>7</xdr:row>
      <xdr:rowOff>55380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CE04306-9B30-FC01-35A4-87F60C7B3D08}"/>
                </a:ext>
              </a:extLst>
            </xdr14:cNvPr>
            <xdr14:cNvContentPartPr/>
          </xdr14:nvContentPartPr>
          <xdr14:nvPr macro=""/>
          <xdr14:xfrm>
            <a:off x="3482085" y="1346400"/>
            <a:ext cx="411120" cy="424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CE04306-9B30-FC01-35A4-87F60C7B3D0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446085" y="1274400"/>
              <a:ext cx="482760" cy="186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228962</xdr:colOff>
      <xdr:row>15</xdr:row>
      <xdr:rowOff>114688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55035-6567-10EC-5F8B-962AA66ED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591162" cy="2781688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</xdr:row>
      <xdr:rowOff>28575</xdr:rowOff>
    </xdr:from>
    <xdr:to>
      <xdr:col>8</xdr:col>
      <xdr:colOff>524186</xdr:colOff>
      <xdr:row>16</xdr:row>
      <xdr:rowOff>171842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EE28E-286F-9592-1135-DB2E9FA30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7075" y="409575"/>
          <a:ext cx="2229161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17</xdr:row>
      <xdr:rowOff>104775</xdr:rowOff>
    </xdr:from>
    <xdr:to>
      <xdr:col>6</xdr:col>
      <xdr:colOff>76726</xdr:colOff>
      <xdr:row>19</xdr:row>
      <xdr:rowOff>142933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FBA88F-D8E5-6DCA-1EDB-0D8A213F5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3343275"/>
          <a:ext cx="3772426" cy="419158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</xdr:row>
      <xdr:rowOff>57150</xdr:rowOff>
    </xdr:from>
    <xdr:to>
      <xdr:col>12</xdr:col>
      <xdr:colOff>181253</xdr:colOff>
      <xdr:row>19</xdr:row>
      <xdr:rowOff>124020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4B9EB0-7C79-F018-8963-7F934FA85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24600" y="2343150"/>
          <a:ext cx="1991003" cy="14003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11</xdr:col>
      <xdr:colOff>48548</xdr:colOff>
      <xdr:row>6</xdr:row>
      <xdr:rowOff>28717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01295D-FDF2-CE47-6663-C51D68DD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6611273" cy="1019317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466726</xdr:colOff>
      <xdr:row>6</xdr:row>
      <xdr:rowOff>147638</xdr:rowOff>
    </xdr:from>
    <xdr:to>
      <xdr:col>7</xdr:col>
      <xdr:colOff>100501</xdr:colOff>
      <xdr:row>9</xdr:row>
      <xdr:rowOff>165126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EE5BDC-D36E-47D4-B381-EF023B9E7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6" y="1100138"/>
          <a:ext cx="1557825" cy="58898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8:34:34.42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8287 0 0,'8'28'6834'0'0,"-5"-22"-6075"0"0,24 33 2240 0 0,30 23-1987 0 0,-54-59-733 0 0,4 5 50 0 0,7 0-103 0 0,39 27-24 0 0,-26-22-35 0 0,29 7-150 0 0,-42-15-238 0 0,2-5-603 0 0,51 0-231 0 0,-50 0-1067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23:42.99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364 1 11055 0 0,'-77'26'2330'0'0,"-81"12"1892"0"0,94-24-3905 0 0,0 2-4586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34:45.22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41 10135 0 0,'47'3'4274'0'0,"28"0"-3492"0"0,21-5 406 0 0,13-5-200 0 0,4-1-334 0 0,0-3-436 0 0,-7 1-366 0 0,-87 8-53 0 0,9 0 103 0 0,21 0-5064 0 0,40 0-269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34:45.59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9671 0 0,'26'0'3781'0'0,"-2"1"-2716"0"0,48 3-511 0 0,19-1 592 0 0,14-1-30 0 0,2 3-572 0 0,-3 2-191 0 0,-41-1-410 0 0,-47-5-95 0 0,2 3-22 0 0,2 1 86 0 0,-12-3-138 0 0,1 1 1 0 0,0-1-1 0 0,0-1 0 0 0,0 0 0 0 0,16 0 1 0 0,-13 4-1189 0 0,32 12-744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34:45.93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24 0 13359 0 0,'-2'1'109'0'0,"-17"9"952"0"0,19-9-1052 0 0,0-1 0 0 0,0 0 0 0 0,-1 0 0 0 0,1 1 0 0 0,0-1-1 0 0,0 0 1 0 0,0 1 0 0 0,0-1 0 0 0,-1 0 0 0 0,1 1 0 0 0,0-1 0 0 0,0 0 0 0 0,0 1 0 0 0,0-1 0 0 0,0 0 0 0 0,0 1 0 0 0,0-1-1 0 0,0 0 1 0 0,0 1 0 0 0,0-1 0 0 0,0 0 0 0 0,0 1 0 0 0,0-1 0 0 0,0 0 0 0 0,0 1 0 0 0,1-1 0 0 0,-1 0 0 0 0,0 1 0 0 0,0-1-1 0 0,0 0 1 0 0,0 0 0 0 0,1 1 0 0 0,-1-1 0 0 0,0 0 0 0 0,0 0 0 0 0,0 1 0 0 0,1-1 0 0 0,-1 0 0 0 0,0 0 0 0 0,1 1 0 0 0,-1-1-1 0 0,0 0 1 0 0,0 0 0 0 0,1 0 0 0 0,-1 0 0 0 0,0 0 0 0 0,1 1 0 0 0,-1-1 0 0 0,0 0 0 0 0,2 0 391 0 0,18 6-149 0 0,2 3-107 0 0,-9-4 49 0 0,0-1 1 0 0,0 0 0 0 0,0-1-1 0 0,26 3 1 0 0,-19-2 17 0 0,58 7 805 0 0,26-3-352 0 0,-1-5-178 0 0,-23-3-458 0 0,24-2-1425 0 0,-21 2 2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34:43.61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 3 6447 0 0,'-2'-1'529'0'0,"3"-1"-346"0"0,20 3 1748 0 0,69 6 460 0 0,6 5-186 0 0,21 4-341 0 0,9-1-353 0 0,-6-4-445 0 0,-9-5-298 0 0,-7-1-360 0 0,-22-3-248 0 0,7 1-128 0 0,-21-1-72 0 0,-54-2-174 0 0,2 0-104 0 0,3 2 157 0 0,-8-1-227 0 0,-1 0 1 0 0,1-1-1 0 0,-1 0 1 0 0,1-1-1 0 0,14-2 1 0 0,37-5-1460 0 0</inkml:trace>
  <inkml:trace contextRef="#ctx0" brushRef="#br0" timeOffset="1230.21">17 252 10135 0 0,'13'10'703'0'0,"2"-1"-1"0"0,-1 0 1 0 0,19 7-1 0 0,-22-10-658 0 0,481 210 4221 0 0,-398-183-3811 0 0,-68-26-409 0 0,-9-1-10 0 0,1 0 1 0 0,-1-1-1 0 0,27 3 1 0 0,-20-4-12 0 0,-9 0-83 0 0,-1-1 0 0 0,1 0-1 0 0,-1-1 1 0 0,17 0 0 0 0,-9-1-113 0 0,55 3-1219 0 0,-58-4 514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23:43.85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1141 35 8751 0 0,'-12'-11'597'0'0,"10"9"-531"0"0,0 0 1 0 0,-1 0-1 0 0,1 1 0 0 0,0-1 0 0 0,-1 0 1 0 0,0 1-1 0 0,1-1 0 0 0,-1 1 0 0 0,0 0 1 0 0,1 0-1 0 0,-1 0 0 0 0,0 0 1 0 0,0 1-1 0 0,0-1 0 0 0,0 1 0 0 0,0-1 1 0 0,0 1-1 0 0,-3 0 0 0 0,-80-3 1508 0 0,-1 4 0 0 0,-140 18-1 0 0,98-6-238 0 0,36-5-430 0 0,-1-2-9 0 0,1 4 0 0 0,-131 32-1 0 0,182-24-1497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3:54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28 703 3679 0 0,'0'0'77'0'0,"-1"1"-1"0"0,1-1 0 0 0,0 0 0 0 0,-1 0 0 0 0,1 0 1 0 0,0 0-1 0 0,-1 0 0 0 0,1 0 0 0 0,-1 0 0 0 0,1 0 1 0 0,0 0-1 0 0,-1 0 0 0 0,1-1 0 0 0,-1 1 0 0 0,1 0 1 0 0,0 0-1 0 0,-1 0 0 0 0,1 0 0 0 0,0-1 0 0 0,-1 1 0 0 0,1 0 1 0 0,0 0-1 0 0,-1 0 0 0 0,1-1 0 0 0,0 1 0 0 0,-1 0 1 0 0,1-1-1 0 0,0 1 0 0 0,0 0 0 0 0,0-1 0 0 0,-1 1 1 0 0,1 0-1 0 0,0-1 0 0 0,0 1 0 0 0,-4-21 1754 0 0,8-32 307 0 0,-2 42-1644 0 0,40-281 4949 0 0,-34 256-5205 0 0,1 0 1 0 0,2 1-1 0 0,2 0 1 0 0,1 1-1 0 0,2 1 0 0 0,20-32 1 0 0,-31 58-163 0 0,0 0 0 0 0,0 1 0 0 0,1 0-1 0 0,0 1 1 0 0,9-8 0 0 0,-11 11 629 0 0,5 9-488 0 0,30 21 7 0 0,-30-21 29 0 0,-4 5 17 0 0,3 0-179 0 0,-5-7-40 0 0,0 0 1 0 0,0 0 0 0 0,-1 0-1 0 0,0 1 1 0 0,0-1 0 0 0,0 1-1 0 0,-1-1 1 0 0,2 10 0 0 0,12 52 507 0 0,27 162 387 0 0,-32-135-877 0 0,-8-19-21 0 0,-2-67-308 0 0,0 0 0 0 0,-1 0-1 0 0,0 0 1 0 0,-1 1 0 0 0,1-1-1 0 0,-2 0 1 0 0,1-1 0 0 0,-5 11-1 0 0,-3-8-2799 0 0</inkml:trace>
  <inkml:trace contextRef="#ctx0" brushRef="#br0" timeOffset="1">34 368 12439 0 0,'-28'-9'2331'0'0,"27"9"-2270"0"0,1 0 1 0 0,0 0 0 0 0,0 0 0 0 0,0 1 0 0 0,0-1 0 0 0,0 0 0 0 0,0 0 0 0 0,-1 0 0 0 0,1 0 0 0 0,0 0 0 0 0,0 0 0 0 0,0 0 0 0 0,0 0 0 0 0,0 0 0 0 0,0 0 0 0 0,-1 0 0 0 0,1 0 0 0 0,0 0 0 0 0,0 0 0 0 0,0-1 0 0 0,0 1 0 0 0,0 0 0 0 0,0 0-1 0 0,-1 0 1 0 0,1 0 0 0 0,0 0 0 0 0,0 0 0 0 0,0 0 0 0 0,0 0 0 0 0,0 0 0 0 0,0 0 0 0 0,0-1 0 0 0,0 1 0 0 0,-1 0 0 0 0,1 0 0 0 0,0 0 0 0 0,0 0 0 0 0,0 0 0 0 0,0 0 0 0 0,0 0 0 0 0,0-1 0 0 0,0 1 0 0 0,0 0 0 0 0,0 0 0 0 0,0 0 0 0 0,0 0-1 0 0,0 0 1 0 0,0-1 0 0 0,0 1 0 0 0,0 0 0 0 0,0 0 0 0 0,0 0 0 0 0,0 0 0 0 0,0 0 0 0 0,0 0 0 0 0,0-1 0 0 0,0 1 0 0 0,0 0 0 0 0,0 0 0 0 0,0 0 0 0 0,0 0 0 0 0,1 0 0 0 0,-1 0 0 0 0,0 0 0 0 0,0-1 0 0 0,0 1 0 0 0,0 0 0 0 0,25-3 3754 0 0,8 1-4140 0 0,-27 2-40 0 0,69-3 811 0 0,-4-1-279 0 0,16-1-135 0 0,10-3-749 0 0,-31-1-2093 0 0,-14 3-4218 0 0</inkml:trace>
  <inkml:trace contextRef="#ctx0" brushRef="#br0" timeOffset="2">609 334 15231 0 0,'-1'0'41'0'0,"-1"0"0"0"0,1-1 0 0 0,0 1 1 0 0,0-1-1 0 0,-1 1 0 0 0,1-1 0 0 0,0 1 0 0 0,0-1 0 0 0,0 1 0 0 0,0-1 0 0 0,0 0 0 0 0,0 0 0 0 0,0 1 0 0 0,0-1 0 0 0,0 0 0 0 0,-1-2 0 0 0,2 3 36 0 0,0-1 0 0 0,0 1 0 0 0,0-1 0 0 0,0 1 0 0 0,0-1 0 0 0,0 1 0 0 0,0-1-1 0 0,0 1 1 0 0,0-1 0 0 0,0 1 0 0 0,0-1 0 0 0,0 1 0 0 0,0-1 0 0 0,0 0 0 0 0,0 1 0 0 0,1-1-1 0 0,-1 1 1 0 0,0-1 0 0 0,0 1 0 0 0,1 0 0 0 0,-1-1 0 0 0,0 1 0 0 0,1-1 0 0 0,0 0 0 0 0,29-21 3135 0 0,-28 21-3187 0 0,2-1 461 0 0,6 0-227 0 0,28-8-47 0 0,-28 8-70 0 0,3 3-361 0 0,39 4-95 0 0,-39-3-804 0 0</inkml:trace>
  <inkml:trace contextRef="#ctx0" brushRef="#br0" timeOffset="3">640 453 3679 0 0,'-1'0'225'0'0,"-16"14"5430"0"0,30-15-4743 0 0,5 1-637 0 0,23-4 503 0 0,-13-5-106 0 0,46-19 1 0 0,8-10-4247 0 0,-75 35-426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3:54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1 592 6911 0 0,'0'0'9612'0'0,"7"-3"-8833"0"0,-1 0-634 0 0,0 0 1 0 0,0 0-1 0 0,-1-1 1 0 0,0 0-1 0 0,1 0 0 0 0,-1 0 1 0 0,-1 0-1 0 0,1-1 1 0 0,-1 0-1 0 0,1 0 0 0 0,-1 0 1 0 0,-1 0-1 0 0,1-1 1 0 0,-1 1-1 0 0,0-1 0 0 0,4-12 1 0 0,13-44 539 0 0,-3-1 0 0 0,-3-1 0 0 0,12-119 0 0 0,-19 121-225 0 0,-7 62-414 0 0,3-23 100 0 0,-3 23-131 0 0,1-1-1 0 0,-1 1 1 0 0,0-1-1 0 0,0 1 1 0 0,0 0 0 0 0,0-1-1 0 0,0 1 1 0 0,1-1 0 0 0,-1 1-1 0 0,0-1 1 0 0,0 1-1 0 0,1 0 1 0 0,-1-1 0 0 0,0 1-1 0 0,1 0 1 0 0,-1-1-1 0 0,0 1 1 0 0,1 0 0 0 0,-1-1-1 0 0,0 1 1 0 0,1 0-1 0 0,-1 0 1 0 0,1-1 0 0 0,-1 1-1 0 0,1 0 1 0 0,-1 0 0 0 0,0 0-1 0 0,1 0 1 0 0,-1 0-1 0 0,1-1 1 0 0,-1 1 0 0 0,1 0-1 0 0,-1 0 1 0 0,1 0-1 0 0,-1 0 1 0 0,1 0 0 0 0,-1 1-1 0 0,1-1 1 0 0,-1 0 0 0 0,1 0-1 0 0,-1 0 1 0 0,0 0-1 0 0,1 0 1 0 0,-1 1 0 0 0,1-1-1 0 0,-1 0 1 0 0,1 0-1 0 0,-1 1 1 0 0,0-1 0 0 0,1 0-1 0 0,-1 1 1 0 0,0-1-1 0 0,1 1 1 0 0,54 47 42 0 0,-7 17-46 0 0,-15-11-11 0 0,-3-2 0 0 0,1 0 0 0 0,2 5 0 0 0,-2-4 0 0 0,-8-10-12 0 0,-18-35-60 0 0,-2 0-220 0 0,9 27 132 0 0,-9-26-13 0 0,-4-3-177 0 0,1-4 294 0 0,0 0 0 0 0,0-1 0 0 0,-1 1 0 0 0,1 0 0 0 0,-1 0 0 0 0,1-1-1 0 0,-1 1 1 0 0,1 0 0 0 0,-1-1 0 0 0,0 1 0 0 0,0 0 0 0 0,-1 2 0 0 0,-22 3-3286 0 0,13-8-3560 0 0</inkml:trace>
  <inkml:trace contextRef="#ctx0" brushRef="#br0" timeOffset="1">75 381 9215 0 0,'-18'-6'5247'0'0,"22"1"-2388"0"0,48-5-1185 0 0,30-6 472 0 0,-4-6-1465 0 0,-16 2-427 0 0,16-7-263 0 0,-22 4-960 0 0,-16 8-74 0 0</inkml:trace>
  <inkml:trace contextRef="#ctx0" brushRef="#br0" timeOffset="2">665 302 13823 0 0,'-2'1'163'0'0,"4"0"1393"0"0,6-1 2679 0 0,40 3-3470 0 0,-36-3-12 0 0,4 0-93 0 0,3 0-534 0 0,52-4 131 0 0,-28-2-188 0 0,-32 5-74 0 0,2-1-294 0 0,39-5-134 0 0,-39 5-1368 0 0</inkml:trace>
  <inkml:trace contextRef="#ctx0" brushRef="#br0" timeOffset="3">1245 111 5063 0 0,'7'15'8066'0'0,"0"8"-3548"0"0,6 26-2562 0 0,9 79 0 0 0,-16-80-1708 0 0,0-4-140 0 0,-2 6-17 0 0,-2-8-23 0 0,-2-10-55 0 0,-5 0-11 0 0,5-32-2 0 0,-1 0-1 0 0,1 0 1 0 0,0 0 0 0 0,0 0 0 0 0,-1 0 0 0 0,1 0 0 0 0,0 0 0 0 0,0 0 0 0 0,0 1 0 0 0,-1-1 0 0 0,1 0 0 0 0,0 0 0 0 0,0 0 0 0 0,-1 0 0 0 0,1 0-1 0 0,0-1 1 0 0,0 1 0 0 0,0 0 0 0 0,-1 0 0 0 0,1 0 0 0 0,0 0 0 0 0,0 0 0 0 0,-1 0 0 0 0,1 0 0 0 0,0 0 0 0 0,0 0 0 0 0,0 0 0 0 0,0-1 0 0 0,-1 1-1 0 0,1 0 1 0 0,0 0 0 0 0,0 0 0 0 0,0 0 0 0 0,0-1 0 0 0,-1 1 0 0 0,1 0 0 0 0,0 0 0 0 0,0 0 0 0 0,0-1 0 0 0,0 1 0 0 0,0 0 0 0 0,0 0 0 0 0,0 0-1 0 0,0-1 1 0 0,0 1 0 0 0,0 0 0 0 0,0 0 0 0 0,0-1 0 0 0,0 1 0 0 0,-11-31 62 0 0,3-1-52 0 0,1-1 1 0 0,2 1-1 0 0,1-1 0 0 0,2-1 0 0 0,1 1 1 0 0,1 0-1 0 0,2 0 0 0 0,1 0 1 0 0,10-37-1 0 0,-12 62 1 0 0,1-1-1 0 0,1 1 1 0 0,0 0 0 0 0,0 0 0 0 0,1 0 0 0 0,-1 1 0 0 0,2-1-1 0 0,-1 1 1 0 0,1 0 0 0 0,0 0 0 0 0,1 1 0 0 0,-1-1-1 0 0,1 1 1 0 0,1 0 0 0 0,-1 1 0 0 0,1-1 0 0 0,8-4-1 0 0,-13 8 233 0 0,11 2-183 0 0,36 0-32 0 0,-37 0 145 0 0,-5 10-103 0 0,19 26-44 0 0,-26-35-23 0 0,1-1-1 0 0,-1 0 0 0 0,1 1 0 0 0,-1-1 0 0 0,1 1 0 0 0,-1-1 0 0 0,0 1 1 0 0,1-1-1 0 0,-1 1 0 0 0,0-1 0 0 0,1 1 0 0 0,-1 0 0 0 0,0-1 0 0 0,0 1 0 0 0,0-1 1 0 0,1 1-1 0 0,-1 0 0 0 0,0-1 0 0 0,0 1 0 0 0,0 0 0 0 0,0-1 0 0 0,0 1 1 0 0,0-1-1 0 0,-1 2 0 0 0,-1 6 28 0 0,-1-1 0 0 0,0 1 0 0 0,0-1 1 0 0,-1 1-1 0 0,0-1 0 0 0,0 0 0 0 0,-1 0 0 0 0,0-1 1 0 0,0 1-1 0 0,-1-1 0 0 0,1 0 0 0 0,-1-1 0 0 0,-1 1 1 0 0,-9 6-1 0 0,-12 7 170 0 0,-1 0 0 0 0,-38 18 0 0 0,60-36-142 0 0</inkml:trace>
  <inkml:trace contextRef="#ctx0" brushRef="#br0" timeOffset="4">1807 124 1375 0 0,'-2'0'128'0'0,"0"0"-128"0"0,1 2 0 0 0,-5 10-384 0 0</inkml:trace>
  <inkml:trace contextRef="#ctx0" brushRef="#br0" timeOffset="5">1904 63 10591 0 0,'-7'3'394'0'0,"0"0"0"0"0,1 1 0 0 0,-1 0 0 0 0,1 0 0 0 0,0 0 0 0 0,1 1 0 0 0,-1 0 0 0 0,1 0 0 0 0,0 0 0 0 0,0 1 0 0 0,0-1-1 0 0,-7 14 1 0 0,0 1 895 0 0,1 0 0 0 0,-14 36 0 0 0,19-41-931 0 0,1 1 0 0 0,0 0 0 0 0,1 0 1 0 0,0 0-1 0 0,2 1 0 0 0,-2 27 0 0 0,10 34 3 0 0,-3-54-213 0 0,-3-22-136 0 0,0 1 0 0 0,1 0 1 0 0,0 0-1 0 0,-1-1 0 0 0,1 1 0 0 0,0 0 0 0 0,0-1 0 0 0,1 1 0 0 0,-1-1 0 0 0,0 1 0 0 0,1-1 0 0 0,0 0 0 0 0,2 4 0 0 0,18 29-10 0 0,-6-20-101 0 0,25 12-68 0 0,-31-21-22 0 0,1-6-692 0 0,34-1 118 0 0,-34 0-1238 0 0</inkml:trace>
  <inkml:trace contextRef="#ctx0" brushRef="#br0" timeOffset="6">2147 575 7831 0 0,'-14'16'5731'0'0,"24"-16"-684"0"0,28-13-1256 0 0,-36 12-4737 0 0,9-4 962 0 0,-1 0 0 0 0,0-1-1 0 0,0 0 1 0 0,0-1 0 0 0,-1 0 0 0 0,0 0 0 0 0,0-1 0 0 0,-1 0-1 0 0,0-1 1 0 0,12-16 0 0 0,-6 7-109 0 0,23-34-223 0 0,-35 49 298 0 0,0-1 0 0 0,0 0 0 0 0,0 1 0 0 0,-1-1 0 0 0,0 0 0 0 0,0 0 0 0 0,0 0 0 0 0,0 1 0 0 0,0-1 0 0 0,-1 0 0 0 0,0 0 0 0 0,0-1 0 0 0,-1-6 0 0 0,-9 54 1705 0 0,13-1-1329 0 0,-3-34-230 0 0,2 2-21 0 0,0 0-72 0 0,10 34 135 0 0,1-11-80 0 0,-3-16-22 0 0,18 16-88 0 0,-21-25-148 0 0,2-11-912 0 0,-5 2 828 0 0,-1 1 147 0 0,-1-1 0 0 0,0 1 0 0 0,0-1 0 0 0,1 1 0 0 0,-1-1 0 0 0,0 0 0 0 0,0 0 0 0 0,0 0 0 0 0,0 0 0 0 0,0 0 0 0 0,0-1 0 0 0,0 1 0 0 0,0 0 0 0 0,-1-1 0 0 0,1 1 0 0 0,0-1 0 0 0,-1 0 0 0 0,0 0 0 0 0,3-3 0 0 0,0-8-7134 0 0</inkml:trace>
  <inkml:trace contextRef="#ctx0" brushRef="#br0" timeOffset="7">2417 188 2303 0 0,'-11'-3'200'0'0,"6"1"-200"0"0,-3 2 0 0 0,1-1 5008 0 0,3 2-3216 0 0,-5 4 2976 0 0</inkml:trace>
  <inkml:trace contextRef="#ctx0" brushRef="#br0" timeOffset="8">2677 2 10135 0 0,'-1'0'44'0'0,"1"0"0"0"0,-1-1 0 0 0,0 1 0 0 0,0 0 1 0 0,1 0-1 0 0,-1 0 0 0 0,0 0 0 0 0,0 0 0 0 0,1 0 0 0 0,-1 0 0 0 0,0 0 0 0 0,0 0 0 0 0,1 1 0 0 0,-1-1 0 0 0,0 0 0 0 0,0 0 0 0 0,1 1 0 0 0,-1-1 0 0 0,0 0 0 0 0,0 2 0 0 0,4 12 7506 0 0,42 59-5282 0 0,6-1-712 0 0,2 0-888 0 0,-42-60-570 0 0,-5-5-35 0 0,-1 1 0 0 0,1-1 1 0 0,-1 1-1 0 0,-1 0 0 0 0,5 10 0 0 0,24 47 237 0 0,-16-22-167 0 0,-8 10-45 0 0,-9-46-81 0 0,0 0 0 0 0,-1 0 0 0 0,0 1 0 0 0,0-1 0 0 0,0 0 0 0 0,-1 0 0 0 0,0 0 0 0 0,-1 0 0 0 0,1 0 0 0 0,-1-1 0 0 0,0 1 0 0 0,-1-1 0 0 0,0 1 0 0 0,0-1 0 0 0,0-1 0 0 0,-1 1 0 0 0,0 0 0 0 0,-6 5 0 0 0,3-4-107 0 0,-1 0 0 0 0,1-1 0 0 0,-1 0 0 0 0,0 0-1 0 0,-1-1 1 0 0,1 0 0 0 0,-1-1 0 0 0,0 0 0 0 0,0 0-1 0 0,0-1 1 0 0,-20 3 0 0 0,14-5-1788 0 0,3-3-5760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3:54.4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87 561 3679 0 0,'0'0'350'0'0,"-1"0"-1"0"0,0 0 0 0 0,0 0 0 0 0,1-1 0 0 0,-1 1 0 0 0,0 0 1 0 0,0 0-1 0 0,1 0 0 0 0,-1 0 0 0 0,0-1 0 0 0,0 1 1 0 0,1 0-1 0 0,-1-1 0 0 0,0 1 0 0 0,1-1 0 0 0,-1 1 0 0 0,0-1 1 0 0,1 1-1 0 0,-1-1 0 0 0,1 1 0 0 0,-1-1 0 0 0,1 1 0 0 0,-1-2 1 0 0,-3-19 3405 0 0,15-29-2350 0 0,-7 36-520 0 0,94-348 2404 0 0,-92 346-3228 0 0,0 0 1 0 0,2 1-1 0 0,12-22 0 0 0,-19 35 3 0 0,0 2-61 0 0,-1 0 0 0 0,1 0 0 0 0,-1 0 0 0 0,1 0 0 0 0,0-1 0 0 0,-1 1 0 0 0,1 0 0 0 0,-1 0 0 0 0,1 0 0 0 0,0-1 0 0 0,-1 1 0 0 0,1 0 0 0 0,-1-1 0 0 0,1 1 0 0 0,-1-1 0 0 0,1 1 0 0 0,-1 0 0 0 0,0-1-1 0 0,1 1 1 0 0,-1-1 0 0 0,0 1 0 0 0,1-1 0 0 0,-1 1 0 0 0,0-1 0 0 0,1 0 0 0 0,-1 0 10 0 0,0 1 0 0 0,1-1-1 0 0,-1 0 1 0 0,0 1 0 0 0,1-1 0 0 0,-1 1-1 0 0,0-1 1 0 0,1 1 0 0 0,-1-1 0 0 0,1 1-1 0 0,-1 0 1 0 0,1-1 0 0 0,-1 1-1 0 0,1 0 1 0 0,-1-1 0 0 0,1 1 0 0 0,-1 0-1 0 0,1-1 1 0 0,0 1 0 0 0,-1 0 0 0 0,1 0-1 0 0,-1 0 1 0 0,1-1 0 0 0,0 1-1 0 0,0 0 1 0 0,10 6 75 0 0,32 14 0 0 0,-32-14 8 0 0,-6 2 35 0 0,3 1-78 0 0,-5-5-9 0 0,0 0 0 0 0,0 0 0 0 0,0 0 0 0 0,0 0 0 0 0,-1 1 0 0 0,0-1 0 0 0,0 1 0 0 0,2 5 0 0 0,3 3 1 0 0,-3-6-9 0 0,-1-1 0 0 0,0 1 0 0 0,0 0 0 0 0,-1 0-1 0 0,3 13 1 0 0,10 34 211 0 0,-1 2-113 0 0,-3 1-43 0 0,-3-14-75 0 0,1 5-16 0 0,-2-5 0 0 0,-2-7-21 0 0,-4-29-82 0 0,-1-5 65 0 0,1-1-1 0 0,-1 1 1 0 0,0-1-1 0 0,0 1 1 0 0,0-1 0 0 0,-1 0-1 0 0,1 1 1 0 0,0-1-1 0 0,0 1 1 0 0,-1-1-1 0 0,1 1 1 0 0,-1-1 0 0 0,1 0-1 0 0,-1 1 1 0 0,0-1-1 0 0,0 0 1 0 0,1 0-1 0 0,-1 1 1 0 0,0-1-1 0 0,0 0 1 0 0,0 0 0 0 0,0 0-1 0 0,0 0 1 0 0,-1 0-1 0 0,1 0 1 0 0,0 0-1 0 0,0-1 1 0 0,-2 2 0 0 0,1-2-171 0 0,0 0 0 0 0,0 1 1 0 0,0-1-1 0 0,0-1 1 0 0,0 1-1 0 0,0 0 0 0 0,0 0 1 0 0,0-1-1 0 0,0 1 1 0 0,0-1-1 0 0,0 1 0 0 0,0-1 1 0 0,0 0-1 0 0,1 0 0 0 0,-1 0 1 0 0,0 0-1 0 0,1 0 1 0 0,-1 0-1 0 0,1-1 0 0 0,-1 1 1 0 0,-1-2-1 0 0,-6-6-1499 0 0</inkml:trace>
  <inkml:trace contextRef="#ctx0" brushRef="#br0" timeOffset="1">30 321 5151 0 0,'-2'0'175'0'0,"1"0"-83"0"0,0 0 0 0 0,-1 0 0 0 0,1 0 0 0 0,0 0 0 0 0,0 0 0 0 0,-1 0 0 0 0,1 0 1 0 0,0 0-1 0 0,0-1 0 0 0,0 1 0 0 0,-1 0 0 0 0,1-1 0 0 0,0 1 0 0 0,0-1 0 0 0,0 1 0 0 0,0-1 0 0 0,-7-7 6912 0 0,19 5-5377 0 0,34-7-202 0 0,-34 7-38 0 0,2 2-119 0 0,65-5 704 0 0,1-1-1132 0 0,-28 3-744 0 0,-38 3-70 0 0,1-1-264 0 0,70-8-1881 0 0,-30 3-5165 0 0</inkml:trace>
  <inkml:trace contextRef="#ctx0" brushRef="#br0" timeOffset="2">674 165 13359 0 0,'-3'-9'5891'0'0,"12"-3"-3991"0"0,-7 11-1834 0 0,0 0 1 0 0,0 0-1 0 0,0 0 0 0 0,0 0 1 0 0,0 0-1 0 0,0 0 0 0 0,0 1 0 0 0,0-1 1 0 0,1 1-1 0 0,3-1 0 0 0,39-4 854 0 0,-31 2-835 0 0,-3 1 75 0 0,2 2-30 0 0,36-3-45 0 0,-36 2-150 0 0,-1 1-202 0 0,1 2 191 0 0,-8-1-30 0 0,-1 0 1 0 0,1-1 0 0 0,-1 1-1 0 0,1-1 1 0 0,0 0-1 0 0,-1-1 1 0 0,1 1-1 0 0,-1-1 1 0 0,6-1 0 0 0</inkml:trace>
  <inkml:trace contextRef="#ctx0" brushRef="#br0" timeOffset="3">674 312 8751 0 0,'-21'3'11344'0'0,"75"-3"-10254"0"0,-41 0-568 0 0,3-1-251 0 0,76-6 134 0 0,-3-7-2 0 0,-83 13-1930 0 0,13 0-3427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3:54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21 495 2759 0 0,'0'0'311'0'0,"-11"12"2449"0"0,1 1 7325 0 0,33-47-6882 0 0,-13 12-2723 0 0,-1 0 0 0 0,-1-1-1 0 0,8-40 1 0 0,-10 36-418 0 0,1 1 0 0 0,1 0 0 0 0,1 0 0 0 0,2 1 0 0 0,0 0 0 0 0,17-26 0 0 0,-25 47 338 0 0,8 8-328 0 0,32 11 0 0 0,-32-12 4 0 0,-5 6 16 0 0,19 24 4 0 0,-19-25 0 0 0,0 2-4 0 0,19 30-16 0 0,-19-30-4 0 0,0 0 0 0 0,19 29 1 0 0,-6-9 7 0 0,-19-29-84 0 0,41 83 140 0 0,-26-55-137 0 0,-12-22-64 0 0,-1 0-1060 0 0,7 21 687 0 0,-10-19-722 0 0,-2-9 555 0 0</inkml:trace>
  <inkml:trace contextRef="#ctx0" brushRef="#br0" timeOffset="1">37 406 4143 0 0,'-3'-5'7008'0'0,"5"5"-6794"0"0,0-1-1 0 0,1 1 1 0 0,-1-1-1 0 0,0 0 0 0 0,0 0 1 0 0,0 0-1 0 0,0 0 1 0 0,0-1-1 0 0,0 1 1 0 0,0 0-1 0 0,0-1 0 0 0,2-3 1 0 0,-1 3 226 0 0,4-2 1137 0 0,3 3-94 0 0,32-5-394 0 0,-31 5-175 0 0,0 1-33 0 0,33-1-96 0 0,-32 1-123 0 0,0 0-445 0 0,51 1-1033 0 0,2-2-4295 0 0,-52 1-1793 0 0</inkml:trace>
  <inkml:trace contextRef="#ctx0" brushRef="#br0" timeOffset="2">646 344 14279 0 0,'-19'-2'3504'0'0,"33"0"-2833"0"0,64-12 409 0 0,-6 3-127 0 0,-5 0-626 0 0,-29 5-231 0 0,-28 5-95 0 0,0-2-370 0 0,88-20-3690 0 0,-90 20 1961 0 0</inkml:trace>
  <inkml:trace contextRef="#ctx0" brushRef="#br0" timeOffset="3">1241 85 13823 0 0,'-24'-4'3380'0'0,"23"11"-2342"0"0,3 81 1239 0 0,13 62-805 0 0,-13-124-1344 0 0,4 36-16 0 0,0 3-50 0 0,-1-12-51 0 0,-3-12-28 0 0,-2-33-67 0 0,-4-87-1422 0 0,1 31 1459 0 0,2 1-1 0 0,8-83 0 0 0,-5 116 154 0 0,0 0 0 0 0,1 0 0 0 0,1 1 1 0 0,0-1-1 0 0,1 1 0 0 0,1 0 0 0 0,0 0 0 0 0,1 1 0 0 0,0 0 1 0 0,0 0-1 0 0,2 0 0 0 0,-1 1 0 0 0,17-16 0 0 0,1 9 46 0 0,-22 15 464 0 0,7 4-496 0 0,1 2-77 0 0,-7-1-5 0 0,-1-1-1 0 0,1 0 1 0 0,-1-1 0 0 0,1 1-1 0 0,0-1 1 0 0,-1 1-1 0 0,6-2 1 0 0,-8 10 66 0 0,4 25 0 0 0,-6-30-81 0 0,1 0 0 0 0,-2 0-1 0 0,1-1 1 0 0,0 1 0 0 0,-1 0-1 0 0,1 0 1 0 0,-1-1 0 0 0,0 1-1 0 0,0-1 1 0 0,-1 1 0 0 0,1-1-1 0 0,-1 1 1 0 0,0-1 0 0 0,0 0-1 0 0,-3 6 1 0 0,3-7-10 0 0,-5 9 14 0 0,0-1-1 0 0,0 1 1 0 0,-1-2-1 0 0,-1 1 0 0 0,0-1 1 0 0,0 0-1 0 0,0-1 1 0 0,-1 0-1 0 0,-1 0 1 0 0,1-1-1 0 0,-1-1 1 0 0,-21 10-1 0 0,3-6-222 0 0,24-9-3113 0 0</inkml:trace>
  <inkml:trace contextRef="#ctx0" brushRef="#br0" timeOffset="4">1803 9 16127 0 0,'-5'-3'409'0'0,"-18"-2"1646"0"0,21 6-1887 0 0,0 0 1 0 0,0 0-1 0 0,0 0 0 0 0,-1 0 1 0 0,1 1-1 0 0,0-1 0 0 0,1 1 0 0 0,-1-1 1 0 0,0 1-1 0 0,0 0 0 0 0,1 0 0 0 0,-1 0 1 0 0,1 0-1 0 0,-2 3 0 0 0,-21 32 483 0 0,18-27-436 0 0,0 0-104 0 0,0 0 0 0 0,1 1 1 0 0,0-1-1 0 0,0 1 1 0 0,2 0-1 0 0,-5 19 0 0 0,2-11 96 0 0,-5 28 433 0 0,-10 94 0 0 0,21-134-496 0 0,1 1-24 0 0,3 24-133 0 0,-4-28-31 0 0,0-1 0 0 0,0 1 0 0 0,1-1 0 0 0,-1 1 0 0 0,1-1 0 0 0,0 0 0 0 0,0 1 0 0 0,0-1 1 0 0,0 0-1 0 0,4 6 0 0 0,3 5-4194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3:54.4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123 608 10591 0 0,'-18'-11'4118'0'0,"-3"-18"-2448"0"0,19 25-1176 0 0,-6-11-246 0 0,1 0 0 0 0,1-1 0 0 0,0 0 1 0 0,1 0-1 0 0,1 0 0 0 0,0-1 1 0 0,2 1-1 0 0,-1-1 0 0 0,2 0 0 0 0,1 0 1 0 0,0 0-1 0 0,1 0 0 0 0,0 1 0 0 0,2-1 1 0 0,0 0-1 0 0,0 1 0 0 0,2-1 1 0 0,7-16-1 0 0,-10 28-199 0 0,0 1 1 0 0,0 0 0 0 0,1 0-1 0 0,0 0 1 0 0,0 0-1 0 0,0 1 1 0 0,0-1-1 0 0,0 1 1 0 0,1 0 0 0 0,7-6-1 0 0,-10 8 191 0 0,11 3-149 0 0,37 5-17 0 0,-37-5 12 0 0,-4 9-17 0 0,25 32-5 0 0,-24-33 0 0 0,-5 2 0 0 0,17 42-11 0 0,-2 7 18 0 0,-10-18-59 0 0,1 15-12 0 0,-7-7-32 0 0,-4-15-128 0 0,1-30-32 0 0,-10 24-764 0 0,-8-8-1088 0 0,10-19 690 0 0,1-1-244 0 0</inkml:trace>
  <inkml:trace contextRef="#ctx0" brushRef="#br0" timeOffset="1">6 428 1839 0 0,'-5'-7'6739'0'0,"16"8"2582"0"0,63 11-6367 0 0,3 5-2269 0 0,-64-13-672 0 0,-8-2-120 0 0,1 0 0 0 0,-1-1 0 0 0,0 0 1 0 0,0 0-1 0 0,1 0 0 0 0,-1-1 0 0 0,7 1 1 0 0</inkml:trace>
  <inkml:trace contextRef="#ctx0" brushRef="#br0" timeOffset="2">700 93 9215 0 0,'0'0'67'0'0,"0"-1"0"0"0,0 1 0 0 0,0-1 0 0 0,1 1 0 0 0,-1 0 0 0 0,0-1 0 0 0,0 1 0 0 0,0 0 0 0 0,0-1 0 0 0,0 1 0 0 0,0-1-1 0 0,0 1 1 0 0,0 0 0 0 0,0-1 0 0 0,0 1 0 0 0,0-1 0 0 0,0 1 0 0 0,0 0 0 0 0,0-1 0 0 0,0 1 0 0 0,0-1 0 0 0,-1 1 0 0 0,1 0 0 0 0,0-1 0 0 0,0 1-1 0 0,0 0 1 0 0,-1-1 0 0 0,1 1 0 0 0,0 0 0 0 0,0-1 0 0 0,-1 1 0 0 0,1 0 0 0 0,0 0 0 0 0,-1-1 0 0 0,1 1 0 0 0,0 0 0 0 0,-1 0 0 0 0,1 0 0 0 0,0-1-1 0 0,-1 1 1 0 0,1 0 0 0 0,0 0 0 0 0,-1 0 0 0 0,0 0 0 0 0,-14 17 1984 0 0,-14 37 9 0 0,27-50-1888 0 0,-56 105 2475 0 0,-54 121-573 0 0,101-203-2170 0 0,9-21-401 0 0</inkml:trace>
  <inkml:trace contextRef="#ctx0" brushRef="#br0" timeOffset="3">933 159 12895 0 0,'0'-1'98'0'0,"-1"1"-1"0"0,0-1 0 0 0,1 1 0 0 0,-1 0 0 0 0,0-1 1 0 0,0 1-1 0 0,1 0 0 0 0,-1 0 0 0 0,0 0 1 0 0,0-1-1 0 0,1 1 0 0 0,-1 0 0 0 0,0 0 0 0 0,0 0 1 0 0,0 0-1 0 0,1 0 0 0 0,-1 1 0 0 0,0-1 1 0 0,0 0-1 0 0,0 0 0 0 0,1 0 0 0 0,-1 1 0 0 0,0-1 1 0 0,1 0-1 0 0,-1 1 0 0 0,0-1 0 0 0,-1 1 1 0 0,-16 24 1675 0 0,-8 44 20 0 0,22-55-1467 0 0,-50 183 2035 0 0,38-130-2270 0 0,15-58-94 0 0,1 15 57 0 0,0-22-52 0 0,0 19 6 0 0,3-20-8 0 0,4-16 0 0 0,26-94-148 0 0,25-63 198 0 0,-50 154 11 0 0,1 0 0 0 0,0 0 0 0 0,2 1 0 0 0,0 0 0 0 0,1 1-1 0 0,26-29 1 0 0,-19 29 26 0 0,6 1-6 0 0,-13 10-14 0 0,14-1-42 0 0,-19 4 102 0 0,-3 11-47 0 0,14 28 9 0 0,-18-37-87 0 0,0 0 1 0 0,0 1-1 0 0,1-1 0 0 0,-1 0 0 0 0,0 1 0 0 0,0-1 1 0 0,1 0-1 0 0,-1 1 0 0 0,0-1 0 0 0,0 0 0 0 0,0 1 0 0 0,1-1 1 0 0,-1 0-1 0 0,0 1 0 0 0,0-1 0 0 0,0 1 0 0 0,0-1 1 0 0,0 0-1 0 0,0 1 0 0 0,0-1 0 0 0,0 1 0 0 0,0-1 1 0 0,0 0-1 0 0,0 1 0 0 0,0-1 0 0 0,0 1 0 0 0,0-1 1 0 0,-1 0-1 0 0,1 1 0 0 0,0-1 0 0 0,0 1 0 0 0,0-1 1 0 0,-1 1-1 0 0,-11 12 27 0 0,0 1 1 0 0,-2-2-1 0 0,1 0 1 0 0,-1-1 0 0 0,-1 0-1 0 0,0-1 1 0 0,-1-1-1 0 0,0 0 1 0 0,0-1-1 0 0,0-1 1 0 0,-1 0-1 0 0,-28 6 1 0 0,35-12-520 0 0,17-9-1936 0 0,7-1 799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3:54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60 612 3679 0 0,'0'0'19504'0'0,"5"7"-19432"0"0,14 25 0 0 0,-14-25 1 0 0,3 35 86 0 0,-6-33-79 0 0,-3-3 0 0 0,0 20 0 0 0,1-19 1 0 0,-2 0 6 0 0,0 4-55 0 0,0-5-1 0 0,1 1 1 0 0,-1 0 0 0 0,0-1 0 0 0,0 0 0 0 0,0 1 0 0 0,-1-1 0 0 0,0 0-1 0 0,-1 0 1 0 0,1-1 0 0 0,-1 1 0 0 0,0-1 0 0 0,0 0 0 0 0,-9 8-1 0 0,-3 3-56 0 0,15-16-33 0 0,1 1-1 0 0,-1 0 1 0 0,0-1 0 0 0,1 1-1 0 0,-1-1 1 0 0,1 1 0 0 0,-1-1-1 0 0,0 0 1 0 0,0 1-1 0 0,1-1 1 0 0,-1 0 0 0 0,0 1-1 0 0,0-1 1 0 0,1 0 0 0 0,-1 0-1 0 0,0 0 1 0 0,0 1 0 0 0,0-1-1 0 0,1 0 1 0 0,-1 0-1 0 0,0 0 1 0 0,0-1 0 0 0,0 1-1 0 0,0 0 1 0 0,-7-6-5777 0 0</inkml:trace>
  <inkml:trace contextRef="#ctx0" brushRef="#br0" timeOffset="1">347 205 11519 0 0,'0'0'528'0'0,"-1"-1"-16"0"0,-2-5 3787 0 0,7 15-3323 0 0,2 4-535 0 0,0 0 1 0 0,-1 1-1 0 0,-1-1 0 0 0,0 1 1 0 0,-1 0-1 0 0,0 0 0 0 0,-1 1 1 0 0,0 22-1 0 0,-2-21-298 0 0,0-1-70 0 0,-1-1 0 0 0,-1 1 0 0 0,0-1 0 0 0,-1 1 0 0 0,0-1 0 0 0,-6 15 0 0 0,0 3-142 0 0,7-26-347 0 0</inkml:trace>
  <inkml:trace contextRef="#ctx0" brushRef="#br0" timeOffset="2">577 206 16127 0 0,'-13'13'2607'0'0,"-6"41"-111"0"0,-18 86 0 0 0,36-132-2335 0 0,-1-1-28 0 0,-3 23-122 0 0,4-22-86 0 0</inkml:trace>
  <inkml:trace contextRef="#ctx0" brushRef="#br0" timeOffset="3">794 156 8751 0 0,'0'0'384'0'0,"-6"-8"184"0"0,1 4 3680 0 0,-1-1 248 0 0</inkml:trace>
  <inkml:trace contextRef="#ctx0" brushRef="#br0" timeOffset="4">766 514 15199 0 0,'-6'-6'1622'0'0,"4"0"-1452"0"0,1 4 574 0 0,2-1-486 0 0,1-1 0 0 0,-1 1 0 0 0,1 0 0 0 0,0-1-1 0 0,0 1 1 0 0,0 0 0 0 0,0 0 0 0 0,4-4 0 0 0,3-4 381 0 0,44-59 365 0 0,83-85 0 0 0,-7 10-820 0 0,-61 59-2514 0 0</inkml:trace>
  <inkml:trace contextRef="#ctx0" brushRef="#br0" timeOffset="5">1043 488 9671 0 0,'0'0'9936'0'0,"1"-11"-7896"0"0,22-5-2040 0 0</inkml:trace>
  <inkml:trace contextRef="#ctx0" brushRef="#br0" timeOffset="6">1360 535 8287 0 0,'0'-2'291'0'0,"0"-2"-616"0"0,-21-7 14432 0 0,31 16-12443 0 0,29 10-1904 0 0,-31-7 319 0 0,-2 1-65 0 0,-4-6-6 0 0,0 0 1 0 0,0 0-1 0 0,1 0 1 0 0,-1-1-1 0 0,1 1 0 0 0,0 0 1 0 0,-1-1-1 0 0,1 0 1 0 0,0 0-1 0 0,6 3 1 0 0,-8 4 60 0 0,2 31-5 0 0,-3-37-59 0 0,0 0 1 0 0,0 0-1 0 0,-1 0 0 0 0,1 0 1 0 0,-1 0-1 0 0,0 0 0 0 0,0 0 1 0 0,0 0-1 0 0,-2 4 0 0 0,0-3-140 0 0,-1 0-1 0 0,0 0 0 0 0,0 0 0 0 0,0 0 0 0 0,0-1 0 0 0,-1 1 0 0 0,1-1 0 0 0,-1 0 1 0 0,0-1-1 0 0,0 1 0 0 0,0-1 0 0 0,0 0 0 0 0,-6 2 0 0 0,6-3-409 0 0,-9 4-7269 0 0</inkml:trace>
  <inkml:trace contextRef="#ctx0" brushRef="#br0" timeOffset="7">1606 277 12895 0 0,'0'0'5362'0'0,"7"-3"-4508"0"0,17-6-71 0 0,-17 7 1050 0 0,4 4-1605 0 0,3 1-154 0 0,31 4 536 0 0,-40 1-526 0 0,13 24-16 0 0,-13-23-4 0 0,-7-4 0 0 0,-10 19 0 0 0,-5 0 0 0 0,-6-2 0 0 0,-25 24 128 0 0,21-2 105 0 0,24-39 37 0 0,4 3-229 0 0,4 33 278 0 0,2-34-318 0 0,24 22-1 0 0,-23-22 1 0 0,3-4-6 0 0,34 9-63 0 0,-43-11-4 0 0,1 0 0 0 0,-1-1 0 0 0,1 1 0 0 0,-1 0 1 0 0,1-1-1 0 0,-1 0 0 0 0,1 1 0 0 0,-1-1 0 0 0,1 0 0 0 0,0 0 0 0 0,-1-1 0 0 0,1 1 0 0 0,-1 0 0 0 0,1-1 1 0 0,-1 0-1 0 0,4-1 0 0 0,2-1-30 0 0,1 2-171 0 0,-3-1-51 0 0,1-2-164 0 0,1 0 0 0 0,-1-1 0 0 0,0 0 0 0 0,0 0 0 0 0,-1 0 0 0 0,1-1 0 0 0,9-11 0 0 0,-6 2-7047 0 0</inkml:trace>
  <inkml:trace contextRef="#ctx0" brushRef="#br0" timeOffset="8">2033 129 6911 0 0,'0'0'7479'0'0,"11"6"-5735"0"0,34 17-15 0 0,-34-17-1 0 0,-5 5-165 0 0,3 0-1219 0 0,-5-6-207 0 0,-1 0 0 0 0,1 0-1 0 0,-1 0 1 0 0,-1 0-1 0 0,1 1 1 0 0,0-1 0 0 0,2 12-1 0 0,0-6 34 0 0,10 36 639 0 0,-11-35-665 0 0,5 41 517 0 0,-2 15 94 0 0,-5-54-646 0 0,-2 41 386 0 0,0-42-402 0 0,-6 38 355 0 0,5-40-383 0 0,1-7-39 0 0,-1 0 0 0 0,1 0-1 0 0,-1 0 1 0 0,0 0 0 0 0,0 0 0 0 0,0 0-1 0 0,0-1 1 0 0,-1 1 0 0 0,-2 5 0 0 0,1 0 19 0 0,-15 27 160 0 0,-12 8-154 0 0,20-37-38 0 0,1-3-1 0 0,2 2-60 0 0,0-2 0 0 0,0 1 0 0 0,0-1 0 0 0,0 0 0 0 0,-1-1-1 0 0,1 0 1 0 0,-15 4 0 0 0,-29-1-3553 0 0,40-6-4714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5:20.42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 94 4607 0 0,'-1'-2'181'0'0,"1"0"0"0"0,0 0-1 0 0,-1 0 1 0 0,1 1-1 0 0,0-1 1 0 0,0 0-1 0 0,0 0 1 0 0,0 0-1 0 0,1 0 1 0 0,-1 0-1 0 0,0 1 1 0 0,1-1-1 0 0,-1 0 1 0 0,1 0-1 0 0,0 1 1 0 0,-1-1 0 0 0,2-2-1 0 0,3-1 947 0 0,-2 3-564 0 0,0-1 1 0 0,-1 1-1 0 0,1 0 1 0 0,0 0-1 0 0,0 0 1 0 0,0 1-1 0 0,1-1 1 0 0,5-2-1 0 0,73-20 3627 0 0,-63 20-3563 0 0,0 2 1 0 0,1 0 0 0 0,-1 1 0 0 0,29 2 0 0 0,-33 0-537 0 0,58 4 637 0 0,-61-4-540 0 0,5 2-69 0 0,84 13 73 0 0,-30-3-191 0 0,1-3-80 0 0,-57-8-10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5:21.34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198 166 2095 0 0,'0'-1'5'0'0,"0"0"0"0"0,-1 0-1 0 0,0 0 1 0 0,1 0 0 0 0,-1 0-1 0 0,0 0 1 0 0,1 0 0 0 0,-1 0-1 0 0,0 0 1 0 0,0 0 0 0 0,0 0-1 0 0,0 0 1 0 0,0 1 0 0 0,0-1-1 0 0,0 0 1 0 0,0 1 0 0 0,0-1-1 0 0,0 1 1 0 0,-1-1 0 0 0,1 1-1 0 0,0-1 1 0 0,0 1 0 0 0,-3 0-1 0 0,-37-14 12 0 0,9 12-7 0 0,28 3-7 0 0,1-1 0 0 0,-1 0 0 0 0,1 1 0 0 0,0-2 0 0 0,-1 1 0 0 0,1 0 0 0 0,-1-1 0 0 0,1 1 0 0 0,0-1 0 0 0,-1 0 0 0 0,1 0 0 0 0,0 0 0 0 0,0-1 0 0 0,0 1 0 0 0,0-1 0 0 0,0 0 0 0 0,0 1 0 0 0,0-2 0 0 0,0 1 0 0 0,1 0 0 0 0,-1 0 0 0 0,1-1 0 0 0,0 1 0 0 0,-1-1-1 0 0,1 0 1 0 0,0 0 0 0 0,-1-3 0 0 0,-12-13 1121 0 0,13-42 9902 0 0,11 59-9371 0 0,25-5-258 0 0,-25 5-110 0 0,2 2-23 0 0,35 0-108 0 0,-34 0-479 0 0,2 1-210 0 0,73 2 349 0 0,-14 2-501 0 0,7 5-126 0 0,-14 0-226 0 0,-49-7-133 0 0,-4 1-342 0 0,50 20-150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8:34:34.75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 1 2303 0 0,'-2'8'13572'0'0,"19"-6"-12889"0"0,51 5-72 0 0,-51-5-265 0 0,-3-1-114 0 0,73 8 139 0 0,-12-6-460 0 0,-54-2-195 0 0,13 0 248 0 0,-1-1-2880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5:22.21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63 144 2959 0 0</inkml:trace>
  <inkml:trace contextRef="#ctx0" brushRef="#br0" timeOffset="340">0 99 455 0 0,'6'-10'21014'0'0,"46"9"-20123"0"0,-39 1-332 0 0,1-1-146 0 0,69-6 327 0 0,-9-1-262 0 0,8-5-84 0 0,-13 4-298 0 0,11-3-30 0 0,8-2-118 0 0,-16 3-535 0 0,-11 1 94 0 0,-46 7-987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5:23.55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9 138 7831 0 0,'-9'-5'9425'0'0,"25"2"-7120"0"0,-13 3-2224 0 0,0 1 0 0 0,0-1 0 0 0,0-1 0 0 0,-1 1 1 0 0,1 0-1 0 0,0 0 0 0 0,0-1 0 0 0,-1 0 0 0 0,1 0 1 0 0,0 1-1 0 0,3-3 0 0 0,41-14 1098 0 0,40-7-830 0 0,-29 11-216 0 0,14-3-95 0 0,11-4-169 0 0,-38 9-85 0 0,-34 9-938 0 0,78-19-10644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5:28.04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15 5 5527 0 0,'-15'-5'14048'0'0,"92"23"-12440"0"0,-1-2-672 0 0,12 0-215 0 0,8 1-242 0 0,0-2-156 0 0,-20-5-249 0 0,23-1-62 0 0,-84-8-49 0 0,46 0-352 0 0,-4-4-154 0 0,-43 2-148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5:29.50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14279 0 0,'2'3'1440'0'0,"-2"-2"-1434"0"0,24 0 1858 0 0,-5 3-1695 0 0,-6-2 6 0 0,0 0-1 0 0,0-1 1 0 0,0 0 0 0 0,16-2-1 0 0,70 1 602 0 0,10-3-368 0 0,6 3-162 0 0,-6 1-182 0 0,-88-1-66 0 0,57 6-322 0 0,-63-3 164 0 0,-9-1-154 0 0,1-1 0 0 0,-1 0 0 0 0,1 0 0 0 0,0 0 0 0 0,11-1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36:26.49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6447 0 0,'5'29'10360'0'0,"32"-3"-10017"0"0,-27-20 177 0 0,3-4-287 0 0,39 9-69 0 0,-39-9-32 0 0,1 0-4 0 0,43 4 3 0 0,-43-4 10 0 0,0-2 3 0 0,45 2 0 0 0,-45-1-2 0 0,-1-1-13 0 0,69-1 212 0 0,-21-3-337 0 0,-57 4-20 0 0,0 0 0 0 0,1 0 0 0 0,-1 0 0 0 0,0-1 1 0 0,1 0-1 0 0,-1 0 0 0 0,0 0 0 0 0,0 0 0 0 0,0 0 0 0 0,0-1 0 0 0,8-4 0 0 0,-1 0-34 0 0,0 3-118 0 0,-6-1-121 0 0,-1 1-16 0 0,-2 2 80 0 0,0 0 0 0 0,1-1-1 0 0,-1 1 1 0 0,0-1 0 0 0,0 1 0 0 0,0-1 0 0 0,-1 0-1 0 0,1 0 1 0 0,0 0 0 0 0,-1 0 0 0 0,1 0 0 0 0,-1 0-1 0 0,0 0 1 0 0,2-4 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36:27.02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12 0 8751 0 0,'-12'13'9016'0'0,"26"-9"-7920"0"0,40 14-402 0 0,-40-14-176 0 0,23-1 185 0 0,-28-2-612 0 0,0 0 0 0 0,-1-1 0 0 0,1 0 0 0 0,-1 0 0 0 0,15-3 1 0 0,40-3 14 0 0,-47 4-40 0 0,-2-1-162 0 0,69-14-594 0 0,-36 8-326 0 0,-35 7-288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36:27.45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 29 9215 0 0,'-2'2'959'0'0,"19"2"2292"0"0,34 1-2333 0 0,-38-3 12 0 0,5-4-60 0 0,83-8 222 0 0,-52 3-632 0 0,-37 5-48 0 0,5-1-186 0 0,50-8-88 0 0,-51 8 42 0 0,28 1-146 0 0,-24 0-1461 0 0,4 3-3072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2:04.11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85 11975 0 0,'0'0'2699'0'0,"18"3"-1932"0"0,2 1-508 0 0,-4-1 84 0 0,-1-1 0 0 0,1 0 1 0 0,23-1-1 0 0,70 1 1303 0 0,166-17 0 0 0,74-38-1028 0 0,-273 44-640 0 0,51-3-202 0 0,-36 4-1164 0 0,-25 4-1094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2:04.49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1 128 12439 0 0,'3'-3'1216'0'0,"1"1"-1088"0"0,0 1-128 0 0,7-6 1256 0 0,43-12 136 0 0,25-7 80 0 0,7-1 16 0 0,-10 4-1488 0 0,-9 4-136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2:05.34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3 130 13359 0 0,'-3'-5'1573'0'0,"28"-1"-4100"0"0,72-4 3907 0 0,347-51 2794 0 0,-366 50-3558 0 0,166-14 147 0 0,-122 17-1024 0 0,-56 5 71 0 0,-49 3-167 0 0,0 1-694 0 0,66 5-293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8:34:35.19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35 11055 0 0,'0'0'984'0'0,"2"0"-792"0"0,17-3 3216 0 0,96-10-1888 0 0,-19 2-472 0 0,6 5-688 0 0,-7 4-192 0 0,-4 4-1256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2:05.67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1 217 9215 0 0,'24'-6'2144'0'0,"75"-12"-789"0"0,300-66 3224 0 0,-57 13-2147 0 0,-231 50-2547 0 0,-93 17 62 0 0,-5 2-39 0 0,0-1 0 0 0,0 2 0 0 0,23-1 0 0 0,-21 0-142 0 0,-8 1-56 0 0,0 0 1 0 0,0 1-1 0 0,0 0 1 0 0,0 0-1 0 0,10 1 1 0 0,-4 2-1770 0 0,55 12-3589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2:06.03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6447 0 0,'1'4'631'0'0,"2"3"-779"0"0,21 4 2769 0 0,-5-2-2348 0 0,-9-4-13 0 0,0 0 0 0 0,0-1 1 0 0,1 0-1 0 0,-1-1 1 0 0,23 4-1 0 0,-12 0 64 0 0,-8-3-60 0 0,1 0 0 0 0,-1-1 0 0 0,0-1 0 0 0,1 0 0 0 0,13 0 0 0 0,60 8 421 0 0,-42-8-107 0 0,-37-2-554 0 0,332-18 2057 0 0,-207 3-1662 0 0,-14 3-277 0 0,-35 6-88 0 0,4 1-44 0 0,-22 3-39 0 0,-54 2-118 0 0,2 0-29 0 0,39-1 0 0 0,-40 1-6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9:06.40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10 12895 0 0,'9'-10'6351'0'0,"45"20"-5678"0"0,-31-3-50 0 0,42 28 112 0 0,10 8-170 0 0,3 1-337 0 0,-63-36-204 0 0,47 21 85 0 0,2-5-86 0 0,24-1 19 0 0,-22-17-79 0 0,-53-6-206 0 0,0-3-59 0 0,37-9-1387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9:07.09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94 13359 0 0,'1'0'2130'0'0,"16"0"-1764"0"0,87 1 718 0 0,375-3 2280 0 0,242-44-1647 0 0,-633 37-1706 0 0,38-3-11 0 0,-7 2 0 0 0,-23 1 0 0 0,-15 2-3021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49:07.68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26 114 10135 0 0,'-23'-14'3608'0'0,"22"13"-3478"0"0,1 0 0 0 0,0 1 0 0 0,0-1 0 0 0,-1 0 0 0 0,1 1 0 0 0,0-1 0 0 0,0 0 0 0 0,0 1 0 0 0,-1-1 0 0 0,9-15 3248 0 0,-7 16-3248 0 0,23-22 805 0 0,-18 16-276 0 0,7 2-126 0 0,39-12-21 0 0,-39 11-51 0 0,-6 5-402 0 0,0 0-1 0 0,1-1 0 0 0,-1 0 1 0 0,0 0-1 0 0,0 0 1 0 0,10-4-1 0 0,0 0 6 0 0,-2 2 115 0 0,2 2-20 0 0,50-3-66 0 0,-36 3-17 0 0,27 1-89 0 0,-23 0-224 0 0,-2 2 189 0 0,4 6-1014 0 0,25 4 62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5775 0 0,'0'0'352'0'0</inkml:trace>
  <inkml:trace contextRef="#ctx0" brushRef="#br0" timeOffset="1">6 7 4319 0 0,'0'0'384'0'0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347 53 455 0 0,'0'-6'66'0'0,"0"-21"2456"0"0,-3 7 4108 0 0,-1 27-2778 0 0,-7 31-1626 0 0,-17 166 414 0 0,3-7-1456 0 0,-60 226 0 0 0,76-388-1114 0 0,8-27-47 0 0,0 0 1 0 0,-1 0-1 0 0,0-1 1 0 0,-1 1-1 0 0,1 0 0 0 0,-1-1 1 0 0,-1 0-1 0 0,0 0 1 0 0,-6 10-1 0 0,9-17-22 0 0,0 1 0 0 0,-1 0 0 0 0,1-1 0 0 0,0 1 0 0 0,-1-1 0 0 0,1 0 0 0 0,0 1 0 0 0,-1-1 0 0 0,1 0 0 0 0,-1 0 1 0 0,1 0-1 0 0,-1 0 0 0 0,1 0 0 0 0,0 0 0 0 0,-1 0 0 0 0,1-1 0 0 0,-1 1 0 0 0,1 0 0 0 0,0-1 0 0 0,-1 1 0 0 0,1-1 0 0 0,0 1 0 0 0,0-1 0 0 0,-1 0 0 0 0,1 0 0 0 0,0 1 0 0 0,0-1 0 0 0,0 0 0 0 0,0 0 0 0 0,-2-2 0 0 0,-33-31 31 0 0,28 24-44 0 0,0-1 1 0 0,1 1-1 0 0,0-1 0 0 0,0 0 1 0 0,2-1-1 0 0,-1 0 0 0 0,1 0 1 0 0,1 0-1 0 0,0 0 0 0 0,0-1 1 0 0,2 1-1 0 0,-3-20 0 0 0,5 29-26 0 0,7 12 516 0 0,21 56-286 0 0,6 25 91 0 0,-31-81-214 0 0,3 2-5 0 0,16 35 0 0 0,-16-34 0 0 0,1 0 0 0 0,23 37 0 0 0,-23-37 64 0 0,2-2-75 0 0,26 27-26 0 0,-27-27 277 0 0,3-11-224 0 0,36-1-3 0 0,-43 1-66 0 0,0-1-1 0 0,0 0 0 0 0,-1 0 0 0 0,1 0 0 0 0,0 0 0 0 0,-1-1 1 0 0,0 1-1 0 0,1-1 0 0 0,-1 0 0 0 0,0 0 0 0 0,0 0 0 0 0,-1 0 1 0 0,1-1-1 0 0,-1 1 0 0 0,1-1 0 0 0,-1 1 0 0 0,0-1 0 0 0,0 0 0 0 0,-1 0 1 0 0,2-5-1 0 0,3-4 3 0 0,-5 13-13 0 0,25-56-818 0 0,-24 52 728 0 0,-1 0 0 0 0,1 0 0 0 0,-1 0 0 0 0,0 0 0 0 0,0 0 0 0 0,-1 0 0 0 0,1 0 0 0 0,-1 0 0 0 0,0 0 0 0 0,0 0 0 0 0,-1 0 0 0 0,0-7 0 0 0,-1 7-1915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36 5527 0 0,'-1'-5'288'0'0,"0"4"-244"0"0,1 0 0 0 0,0 0 0 0 0,-1 1 0 0 0,1-1 0 0 0,0 0 0 0 0,-1 0 0 0 0,1 1 0 0 0,0-1 0 0 0,0 0 0 0 0,0 0 0 0 0,0 0 0 0 0,0 1 0 0 0,0-1 0 0 0,0 0 0 0 0,0 0 0 0 0,0 0-1 0 0,0 1 1 0 0,1-1 0 0 0,-1 0 0 0 0,0 0 0 0 0,0 0 0 0 0,1 1 0 0 0,-1-1 0 0 0,1 0 0 0 0,-1 1 0 0 0,0-1 0 0 0,1 0 0 0 0,-1 1 0 0 0,1-1 0 0 0,0 1 0 0 0,-1-1 0 0 0,3-1 2523 0 0,8 1-1442 0 0,29-2 24 0 0,-29 2 2571 0 0,0 8-2953 0 0,35 19-276 0 0,-35-20 218 0 0,-11-1-664 0 0,0-1 0 0 0,0 0 0 0 0,-1 1 0 0 0,0-1 0 0 0,0 1 0 0 0,0-1 0 0 0,0 0 0 0 0,-1 0 0 0 0,1 0 0 0 0,-1 0 0 0 0,0 0 0 0 0,-1 0 0 0 0,1 0 0 0 0,0 0 0 0 0,-1-1 0 0 0,0 1 0 0 0,0-1 0 0 0,0 0 0 0 0,0 0 0 0 0,-1 0 0 0 0,1-1 0 0 0,-1 1 0 0 0,0-1 0 0 0,0 1 0 0 0,0-1 0 0 0,0 0 0 0 0,0-1 0 0 0,-5 2 0 0 0,-31 13 40 0 0,20-9 439 0 0,1 1-1 0 0,-29 16 1 0 0,47-24-350 0 0,-2 3 317 0 0,19 4 305 0 0,34 8-801 0 0,-37-12-72 0 0,0 0-967 0 0,41 7 48 0 0,-41-7-1157 0 0</inkml:trace>
  <inkml:trace contextRef="#ctx0" brushRef="#br0" timeOffset="1">376 189 3655 0 0,'-6'-5'5904'0'0,"6"18"-1427"0"0,5 11-2658 0 0,-4-16 947 0 0,4 1-2284 0 0,2-1-293 0 0,-5-5-27 0 0,0 0 0 0 0,1 0-1 0 0,-1 0 1 0 0,0 0 0 0 0,-1 0 0 0 0,1 1 0 0 0,-1-1-1 0 0,1 1 1 0 0,0 4 0 0 0,10-7-41 0 0,35 1-7 0 0,-45-2-101 0 0,1 0 1 0 0,-1-1 0 0 0,0 1 0 0 0,1-1-1 0 0,-1 1 1 0 0,0-1 0 0 0,0 0 0 0 0,0 0-1 0 0,1 0 1 0 0,-1 0 0 0 0,0-1 0 0 0,0 1-1 0 0,-1-1 1 0 0,1 1 0 0 0,0-1 0 0 0,0 1-1 0 0,-1-1 1 0 0,1 0 0 0 0,-1 0 0 0 0,1 0-1 0 0,-1 0 1 0 0,2-3 0 0 0,-1 1-8 0 0,0 0 1 0 0,0-1-1 0 0,0 1 1 0 0,-1 0-1 0 0,1-1 1 0 0,-1 1-1 0 0,0-1 1 0 0,0-7-1 0 0,-1 9 1 0 0,-1-1 0 0 0,0 1-1 0 0,0-1 1 0 0,0 1 0 0 0,0 0-1 0 0,0 0 1 0 0,-1 0 0 0 0,1 0-1 0 0,-1 0 1 0 0,0 0 0 0 0,0 0-1 0 0,0 0 1 0 0,-1 1 0 0 0,1-1-1 0 0,0 1 1 0 0,-1-1 0 0 0,0 1 0 0 0,1 0-1 0 0,-6-3 1 0 0,6 3-173 0 0,-1 1-1 0 0,0-1 1 0 0,1 1 0 0 0,-1-1 0 0 0,0 1-1 0 0,0 0 1 0 0,0 0 0 0 0,0 0-1 0 0,0 0 1 0 0,0 1 0 0 0,0-1 0 0 0,0 1-1 0 0,0 0 1 0 0,0 0 0 0 0,0 0-1 0 0,-1 0 1 0 0,1 0 0 0 0,0 1 0 0 0,0-1-1 0 0,0 1 1 0 0,0 0 0 0 0,-3 1 0 0 0</inkml:trace>
  <inkml:trace contextRef="#ctx0" brushRef="#br0" timeOffset="2">584 160 4543 0 0,'0'-1'305'0'0,"2"2"-598"0"0,3 8 5745 0 0,-1 1-4887 0 0,-3-6-313 0 0,0-1 0 0 0,1 1 0 0 0,0-1 1 0 0,-1 1-1 0 0,1-1 0 0 0,0 0 0 0 0,1 0 1 0 0,-1 0-1 0 0,4 4 2409 0 0,0 3-1567 0 0,19 28-381 0 0,-19-28 2060 0 0,6-6-2623 0 0,36 13-57 0 0,-34-14-12 0 0,-11-6-59 0 0,0 0-1 0 0,0-1 1 0 0,0 1-1 0 0,-1-1 1 0 0,1 1-1 0 0,-1-1 1 0 0,0 0-1 0 0,0 1 1 0 0,-1-1 0 0 0,1 0-1 0 0,-1 0 1 0 0,1-1-1 0 0,-1 1 1 0 0,-1 0-1 0 0,1 0 1 0 0,-1 0-1 0 0,1-1 1 0 0,-1 1-1 0 0,0 0 1 0 0,-1 0-1 0 0,1-1 1 0 0,-1 1 0 0 0,0 0-1 0 0,0 0 1 0 0,-3-8-1 0 0,3 10-28 0 0,0 1 0 0 0,0-1-1 0 0,0 0 1 0 0,-1 1 0 0 0,1 0-1 0 0,-1-1 1 0 0,1 1 0 0 0,-1 0 0 0 0,1 0-1 0 0,-1 0 1 0 0,0 0 0 0 0,1 0-1 0 0,-1 0 1 0 0,0 0 0 0 0,0 0 0 0 0,0 1-1 0 0,1-1 1 0 0,-1 1 0 0 0,0-1-1 0 0,0 1 1 0 0,0 0 0 0 0,0 0 0 0 0,0 0-1 0 0,0 0 1 0 0,0 0 0 0 0,0 0-1 0 0,0 1 1 0 0,-3 0 0 0 0,1 0-398 0 0,0-1 1 0 0,0 1-1 0 0,0 1 0 0 0,0-1 1 0 0,0 0-1 0 0,0 1 1 0 0,1 0-1 0 0,-1 0 0 0 0,0 0 1 0 0,1 0-1 0 0,0 1 1 0 0,0-1-1 0 0,-4 5 0 0 0</inkml:trace>
  <inkml:trace contextRef="#ctx0" brushRef="#br0" timeOffset="3">927 128 8287 0 0,'0'-4'117'0'0,"2"7"1396"0"0,1 5 3347 0 0,22 80-1439 0 0,-24-79-3180 0 0,0-3-403 0 0,-1 47-2020 0 0,-1-48 1002 0 0</inkml:trace>
  <inkml:trace contextRef="#ctx0" brushRef="#br0" timeOffset="4">1053 139 3223 0 0,'15'-40'12335'0'0,"-16"45"-11923"0"0,-1 2-243 0 0,0 1 1 0 0,0-1 0 0 0,-1 0-1 0 0,-1 1 1 0 0,1-1-1 0 0,-1-1 1 0 0,0 1-1 0 0,0 0 1 0 0,-7 6 0 0 0,4-3 237 0 0,0 0 0 0 0,1 0 1 0 0,-8 16-1 0 0,14-24 1233 0 0,9 6-1529 0 0,29 20-95 0 0,-28-21-251 0 0,3-5-3270 0 0,37 5 1326 0 0,-37-5-3493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50 741 4607 0 0,'-2'-2'373'0'0,"1"0"-1"0"0,0 0 1 0 0,-1 0 0 0 0,1 0-1 0 0,0 0 1 0 0,0-1-1 0 0,0 1 1 0 0,0 0-1 0 0,0-1 1 0 0,1 1-1 0 0,-1-1 1 0 0,1 1-1 0 0,-1-1 1 0 0,1 1-1 0 0,0 0 1 0 0,0-1-1 0 0,0 1 1 0 0,0-1-1 0 0,2-4 1 0 0,11-51 1925 0 0,-10 51-1831 0 0,18-68 232 0 0,-4-1 1 0 0,-3 0-1 0 0,-3-1 0 0 0,2-141 0 0 0,-12 190-539 0 0,0 21-74 0 0,0-1 0 0 0,-1 0 0 0 0,0 1 0 0 0,-1-1 0 0 0,1 0 0 0 0,-2 1 0 0 0,-2-14 0 0 0,3 21-73 0 0,1 0 0 0 0,0 0 0 0 0,-1 0 0 0 0,1 0 0 0 0,-1 0 0 0 0,1 0 0 0 0,-1 0 0 0 0,1 0 0 0 0,-1 0 0 0 0,1 0 0 0 0,0 0 0 0 0,-1 0 0 0 0,1 1 0 0 0,-1-1 0 0 0,1 0 0 0 0,0 0 0 0 0,-1 0 0 0 0,1 1 0 0 0,-1-1 0 0 0,1 0 0 0 0,0 0 0 0 0,-1 1 0 0 0,1-1 0 0 0,0 0 0 0 0,-1 1 0 0 0,1-1 0 0 0,0 0-1 0 0,0 1 1 0 0,0-1 0 0 0,-1 1 0 0 0,1-1 0 0 0,0 0 0 0 0,0 1 0 0 0,0-1 0 0 0,-1 1 0 0 0,-12 18 10 0 0,13-18 3 0 0,-100 141-462 0 0,140-173 815 0 0,-11 11-150 0 0,-9 2-166 0 0,-13 11-50 0 0,0 0-1 0 0,0 1 1 0 0,0 0 0 0 0,1 1 0 0 0,-1 0-1 0 0,1 0 1 0 0,1 0 0 0 0,-1 1-1 0 0,1 0 1 0 0,0 1 0 0 0,0 0-1 0 0,9-2 1 0 0,-16 5 197 0 0,9 5-121 0 0,34 15-1 0 0,-34-15 345 0 0,-6 5-379 0 0,16 30-58 0 0,-16-29-66 0 0,2-1-7007 0 0,23 39 1126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28 674 5063 0 0,'-2'-2'583'0'0,"0"1"0"0"0,-1-1 0 0 0,1-1-1 0 0,0 1 1 0 0,0 0 0 0 0,1 0 0 0 0,-1-1-1 0 0,0 1 1 0 0,1-1 0 0 0,-1 1 0 0 0,1-1-1 0 0,0 0 1 0 0,0 0 0 0 0,0 1 0 0 0,0-1-1 0 0,-1-6 1 0 0,3 4-256 0 0,-1 0-1 0 0,0-1 1 0 0,1 1 0 0 0,0 0-1 0 0,0 0 1 0 0,1-1 0 0 0,-1 1-1 0 0,6-9 1 0 0,16-40 476 0 0,4-6-566 0 0,-2-2 0 0 0,-3-1 0 0 0,16-73 0 0 0,-31 100-229 0 0,-3 21-7 0 0,0-1-1 0 0,-1 1 0 0 0,-1-1 0 0 0,0 0 1 0 0,-1 0-1 0 0,-1 0 0 0 0,-3-23 0 0 0,3 39-2 0 0,0-1 0 0 0,0 1 1 0 0,0-1-1 0 0,0 1 0 0 0,0-1 0 0 0,0 1 0 0 0,-1 0 0 0 0,1-1 0 0 0,0 1 0 0 0,0-1 0 0 0,0 1 0 0 0,-1 0 1 0 0,1-1-1 0 0,0 1 0 0 0,0-1 0 0 0,-1 1 0 0 0,1 0 0 0 0,-1-1 0 0 0,1 1 0 0 0,0 0 0 0 0,-1 0 0 0 0,1-1 1 0 0,0 1-1 0 0,-1 0 0 0 0,1 0 0 0 0,-1 0 0 0 0,1-1 0 0 0,-1 1 0 0 0,1 0 0 0 0,-1 0 0 0 0,1 0 0 0 0,0 0 1 0 0,-1 0-1 0 0,1 0 0 0 0,-1 0 0 0 0,-19 10-4 0 0,-18 25-94 0 0,35-31 42 0 0,-25 30-109 0 0,-12 13 462 0 0,39-47-231 0 0,29-17 687 0 0,-10 5-721 0 0,0 0-1 0 0,30-13 1 0 0,-30 21-30 0 0,29 7 0 0 0,8 16 11 0 0,-44-15 138 0 0,0 4-335 0 0,32 21-94 0 0,-32-22-22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8:34:35.56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13 40 9671 0 0,'-12'-1'714'0'0,"20"-3"479"0"0,10 0-724 0 0,55-14 47 0 0,-31 11 184 0 0,37 1 464 0 0,136 8-1 0 0,-68 18 142 0 0,260 71 1 0 0,-215-42-2741 0 0,11-5-3736 0 0,-119-29 175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20 605 2759 0 0,'1'-31'3478'0'0,"2"0"0"0"0,9-45 0 0 0,21-63 28 0 0,-5 25-3056 0 0,-24 94-428 0 0,1-8 13 0 0,1 0 0 0 0,1 1 0 0 0,2 0 1 0 0,0 0-1 0 0,17-30 0 0 0,-39 72 217 0 0,-1 0 0 0 0,-26 20 1 0 0,-5 6-293 0 0,-5 4 1028 0 0,104-71-228 0 0,-23 4-830 0 0,-24 17 44 0 0,-1 0 0 0 0,1 0-1 0 0,0 1 1 0 0,0 0-1 0 0,0 0 1 0 0,0 1 0 0 0,1-1-1 0 0,-1 2 1 0 0,1-1-1 0 0,0 1 1 0 0,10-1 0 0 0,9 0 23 0 0,-26 3 4 0 0,-1 0 1 0 0,1 0 0 0 0,0 0-1 0 0,-1 0 1 0 0,1 0-1 0 0,0 0 1 0 0,-1 1 0 0 0,1-1-1 0 0,-1 0 1 0 0,1 0-1 0 0,0 0 1 0 0,-1 1-1 0 0,1-1 1 0 0,-1 0 0 0 0,1 0-1 0 0,0 1 1 0 0,-1-1-1 0 0,1 0 1 0 0,-1 1-1 0 0,1-1 1 0 0,-1 1 0 0 0,0-1-1 0 0,1 1 1 0 0,-1-1-1 0 0,1 1 1 0 0,0 0 0 0 0,33 33 19 0 0,-25-26-24 0 0,-4 3-1437 0 0,15 31 439 0 0,-15-31-226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17 694 7831 0 0,'-1'-1'257'0'0,"-1"0"-1"0"0,1 0 1 0 0,0 0-1 0 0,0 0 1 0 0,-1 0-1 0 0,1 0 1 0 0,0-1-1 0 0,0 1 0 0 0,1-1 1 0 0,-1 1-1 0 0,0 0 1 0 0,0-1-1 0 0,1 1 1 0 0,-1-1-1 0 0,1 0 1 0 0,-1 1-1 0 0,1-1 1 0 0,-1 1-1 0 0,1-1 0 0 0,0 0 1 0 0,0 1-1 0 0,0-1 1 0 0,0 0-1 0 0,0 1 1 0 0,1-4-1 0 0,8-39 2231 0 0,13-12-1088 0 0,41-71 0 0 0,-43 91-1442 0 0,-1-1 1 0 0,-2-1-1 0 0,-1 0 0 0 0,-2-1 0 0 0,9-44 0 0 0,-21 72 17 0 0,8-62-240 0 0,-10 69 256 0 0,0-1 0 0 0,0 1 0 0 0,0 0 1 0 0,0 0-1 0 0,-1 0 0 0 0,1-1 0 0 0,-1 1 0 0 0,0 0 0 0 0,0 0 0 0 0,-1 0 1 0 0,1 0-1 0 0,-1 0 0 0 0,0 1 0 0 0,-3-6 0 0 0,4 9 33 0 0,0-1-1 0 0,0 0 1 0 0,-1 1 0 0 0,1-1-1 0 0,0 0 1 0 0,-1 1 0 0 0,1 0-1 0 0,0-1 1 0 0,-1 1 0 0 0,1 0-1 0 0,0-1 1 0 0,-1 1-1 0 0,1 0 1 0 0,-1 0 0 0 0,1 0-1 0 0,-1 1 1 0 0,1-1 0 0 0,0 0-1 0 0,-1 0 1 0 0,1 1-1 0 0,0-1 1 0 0,-1 1 0 0 0,1-1-1 0 0,0 1 1 0 0,-1-1 0 0 0,1 1-1 0 0,0 0 1 0 0,0 0 0 0 0,0 0-1 0 0,0 0 1 0 0,0-1-1 0 0,0 1 1 0 0,-1 2 0 0 0,-37 34 357 0 0,-34 50-163 0 0,46-53-119 0 0,22-27-78 0 0,-2 8 85 0 0,7-15-92 0 0,0 1 1 0 0,-1-1 0 0 0,1 0 0 0 0,0 1 0 0 0,-1-1-1 0 0,1 0 1 0 0,0 1 0 0 0,0-1 0 0 0,-1 0 0 0 0,1 1-1 0 0,0-1 1 0 0,0 1 0 0 0,0-1 0 0 0,-1 1 0 0 0,1-1 0 0 0,0 0-1 0 0,0 1 1 0 0,0-1 0 0 0,0 1 0 0 0,0-1 0 0 0,0 1-1 0 0,0-1 1 0 0,0 1 0 0 0,0-1 0 0 0,0 1 0 0 0,0-1 0 0 0,0 1-1 0 0,1-1 1 0 0,-1 0 0 0 0,0 1 0 0 0,0-1 0 0 0,0 1-1 0 0,0-1 1 0 0,1 0 0 0 0,-1 1 0 0 0,0-1 0 0 0,1 1 0 0 0,-1-1-1 0 0,0 0 1 0 0,1 1 0 0 0,-1-1 0 0 0,0 0 0 0 0,1 0-1 0 0,-1 1 1 0 0,0-1 0 0 0,1 0 0 0 0,-1 0 0 0 0,1 1 0 0 0,-1-1-1 0 0,1 0 1 0 0,-1 0 0 0 0,0 0 0 0 0,1 0 0 0 0,-1 0-1 0 0,1 0 1 0 0,-1 0 0 0 0,2 0 0 0 0,3 0 30 0 0,0-1 1 0 0,0 0-1 0 0,1 0 0 0 0,-1 0 1 0 0,0-1-1 0 0,7-3 1 0 0,5-2-26 0 0,51-14 36 0 0,-38 15-55 0 0,13 2 0 0 0,8 5 0 0 0,-4 4-10 0 0,-38-4-64 0 0,2 6-274 0 0,32 20 164 0 0,-32-20-45 0 0,-3 2-1866 0 0,24 30 963 0 0,-24-29-212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8751 0 0,'2'-17'841'0'0,"1"0"1"0"0,1 0-1 0 0,1 1 0 0 0,0-1 0 0 0,1 1 0 0 0,1 0 0 0 0,16-27 0 0 0,0-3 417 0 0,17-41-424 0 0,3 1-1 0 0,82-118 1 0 0,-124 204-811 0 0,-1 0 0 0 0,0 0-1 0 0,0 0 1 0 0,1 0 0 0 0,-1 0 0 0 0,0 0-1 0 0,0 0 1 0 0,0-1 0 0 0,1 1-1 0 0,-1 0 1 0 0,0 0 0 0 0,0 0 0 0 0,0 0-1 0 0,1 0 1 0 0,-1-1 0 0 0,0 1-1 0 0,0 0 1 0 0,0 0 0 0 0,0 0 0 0 0,0 0-1 0 0,0-1 1 0 0,1 1 0 0 0,-1 0 0 0 0,0 0-1 0 0,0 0 1 0 0,0-1 0 0 0,0 1-1 0 0,0 0 1 0 0,0 0 0 0 0,0-1 0 0 0,0 1-1 0 0,0 0 1 0 0,0 0 0 0 0,0-1-1 0 0,0 1 1 0 0,0 0 0 0 0,0 0 0 0 0,0 0-1 0 0,0-1 1 0 0,0 1 0 0 0,0 0 0 0 0,0 0-1 0 0,0 0 1 0 0,-1-1 0 0 0,1 1-1 0 0,0 0 1 0 0,0 0 0 0 0,0 0 0 0 0,0-1-1 0 0,0 1 1 0 0,0 0 0 0 0,-1 0-1 0 0,1 0 1 0 0,0 0 0 0 0,0-1 0 0 0,0 1-1 0 0,-1 0 1 0 0,1 0 0 0 0,0 0 0 0 0,0 0-1 0 0,0 0 1 0 0,-1 0 0 0 0,1 0-1 0 0,0 0 1 0 0,0 0 0 0 0,-1 0 0 0 0,-24 8 563 0 0,-43 28-592 0 0,57-30 63 0 0,-45 24-225 0 0,95-69 723 0 0,-19 22-542 0 0,-14 11-13 0 0,1 0 0 0 0,0 1 0 0 0,0 0 0 0 0,0 0 0 0 0,1 0 0 0 0,0 1 0 0 0,0 0 0 0 0,13-5 0 0 0,-1 3 15 0 0,-19 6-12 0 0,0 0 0 0 0,-1 0 0 0 0,1 0 0 0 0,-1 0 0 0 0,1 0 0 0 0,0 0 0 0 0,-1 0 0 0 0,1 0 0 0 0,0 0 0 0 0,-1 0 0 0 0,1 0 0 0 0,0 0 0 0 0,-1 1 0 0 0,1-1 0 0 0,-1 0 0 0 0,1 0 0 0 0,-1 1 1 0 0,1-1-1 0 0,0 0 0 0 0,-1 1 0 0 0,1-1 0 0 0,-1 1 0 0 0,0-1 0 0 0,1 1 0 0 0,41 25 94 0 0,-31-19 595 0 0,-6 3-620 0 0,13 28 0 0 0,-13-28-23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41 3679 0 0,'-1'0'107'0'0,"1"0"-1"0"0,0 0 1 0 0,-1 0-1 0 0,1-1 1 0 0,0 1-1 0 0,0 0 0 0 0,-1 0 1 0 0,1-1-1 0 0,0 1 1 0 0,0 0-1 0 0,-1-1 0 0 0,1 1 1 0 0,0 0-1 0 0,0-1 1 0 0,0 1-1 0 0,0 0 1 0 0,-1-1-1 0 0,1 1 0 0 0,0 0 1 0 0,0-1-1 0 0,0 1 1 0 0,0 0-1 0 0,0-1 0 0 0,0 1 1 0 0,0-1-1 0 0,0 1 1 0 0,0 0-1 0 0,0-1 0 0 0,0 1 1 0 0,0 0-1 0 0,1-1 1 0 0,-1 1-1 0 0,0 0 1 0 0,0-1-1 0 0,0 1 0 0 0,0 0 1 0 0,1-1-1 0 0,-1 1 1 0 0,0 0-1 0 0,0-1 0 0 0,0 1 1 0 0,1 0-1 0 0,-1 0 1 0 0,0-1-1 0 0,1 1 1 0 0,-1 0-1 0 0,0 0 0 0 0,0 0 1 0 0,1-1-1 0 0,-1 1 1 0 0,1 0-1 0 0,14-17 3192 0 0,4 9 416 0 0,6 7-3802 0 0,-9 2 1741 0 0,-10-1-1605 0 0,0 0 1 0 0,1 0-1 0 0,-1 1 1 0 0,0 0-1 0 0,0 1 0 0 0,7 2 1 0 0,2-1 12 0 0,-2 0 410 0 0,0-1-365 0 0,38 8-2 0 0,-38-8 71 0 0,0 0-110 0 0,64 8 117 0 0,2 0-118 0 0,-12-1 6 0 0,-9 1-47 0 0,8 0 30 0 0,95 8 498 0 0,-147-17-470 0 0,40 1 77 0 0,-43-2-92 0 0,0 0-2 0 0,54-2 70 0 0,-24 0-44 0 0,77 3 191 0 0,-105 0-295 0 0,-2-1 67 0 0,0 2 1 0 0,34 3-28 0 0,-34-4 54 0 0,0 0 0 0 0,57 3 112 0 0,-20-2-165 0 0,-36-1 26 0 0,-1-1 1 0 0,34 0-32 0 0,-24 1 26 0 0,21 2-25 0 0,-20-1 20 0 0,21 2-22 0 0,-21-3 22 0 0,34 0-33 0 0,3-3-10 0 0,8-3 54 0 0,-18 0-44 0 0,7-3-10 0 0,-6 3 11 0 0,-31 4 32 0 0,31 0-33 0 0,17 0-10 0 0,-4-1 0 0 0,1-4 0 0 0,-7-1 0 0 0,-3 0 0 0 0,5 0 0 0 0,6 4 0 0 0,-3 4 0 0 0,-6 2 11 0 0,-35-3 31 0 0,30 0-20 0 0,13-2 20 0 0,4 0-31 0 0,2 0-11 0 0,-8 1 0 0 0,2 0 0 0 0,6 1 0 0 0,-9-2 0 0 0,-1-1 0 0 0,4-3 0 0 0,2-3 0 0 0,-1 1 0 0 0,-2 4 0 0 0,0 3 0 0 0,8 6 0 0 0,-7-2 0 0 0,2 0 0 0 0,4-3 0 0 0,1 0 0 0 0,1-1 0 0 0,2 1 0 0 0,-1-2 0 0 0,-3 0 0 0 0,-11 1 11 0 0,-36 1 31 0 0,34 1-31 0 0,11 5-11 0 0,3 4 0 0 0,0 1 0 0 0,11-2 54 0 0,-24-5-44 0 0,27 0 43 0 0,-25 0-31 0 0,-4 0 31 0 0,-34-3 0 0 0,19 4-30 0 0,57 5 90 0 0,-38-5-102 0 0,-9-1 0 0 0,-31-4 31 0 0,30 1-31 0 0,13 0 0 0 0,6 3 31 0 0,-1 1-20 0 0,2 1 20 0 0,3-1-20 0 0,0-3 20 0 0,-15 0-20 0 0,-36 0 20 0 0,20 2-20 0 0,-21-1 20 0 0,20 4-20 0 0,-20-3 20 0 0,34 3-20 0 0,10 1 20 0 0,-4-5-20 0 0,-4-1 20 0 0,3 2-31 0 0,0 0-11 0 0,-2 1 11 0 0,0 0 31 0 0,-1-1-31 0 0,3-2-11 0 0,-2-4 0 0 0,-13-6 0 0 0,-44 8 0 0 0,0 0 0 0 0,0 0 0 0 0,0-1 0 0 0,0 1 0 0 0,0-1 0 0 0,0 1 0 0 0,0-1 0 0 0,0 0 0 0 0,0 1 0 0 0,0-1 0 0 0,0 0 0 0 0,0 0 0 0 0,0 0 0 0 0,0 1 0 0 0,-1-1 0 0 0,2-2 0 0 0,-3-7 0 0 0,-5 0 19 0 0,-1 0 1 0 0,0 0-1 0 0,-1 0 0 0 0,0 1 1 0 0,0 0-1 0 0,-1 1 0 0 0,0 0 0 0 0,0 0 1 0 0,-1 1-1 0 0,0 0 0 0 0,-1 1 1 0 0,1 0-1 0 0,-1 1 0 0 0,-16-6 0 0 0,13 6 11 0 0,-1 1 0 0 0,0 0 0 0 0,0 1 0 0 0,0 0 0 0 0,-1 1 0 0 0,1 1 0 0 0,-1 1 0 0 0,1 0 0 0 0,-1 1 0 0 0,-25 5 0 0 0,39-6 14 0 0,3 0-42 0 0,-1 0 0 0 0,0 0-1 0 0,0 0 1 0 0,1 0 0 0 0,-1 0-1 0 0,0 1 1 0 0,0-1 0 0 0,1 0 0 0 0,-1 0-1 0 0,0 0 1 0 0,0 0 0 0 0,1 1 0 0 0,-1-1-1 0 0,0 0 1 0 0,0 0 0 0 0,0 0 0 0 0,1 1-1 0 0,-1-1 1 0 0,0 0 0 0 0,0 0 0 0 0,0 1-1 0 0,0-1 1 0 0,0 0 0 0 0,0 0 0 0 0,1 1-1 0 0,-1-1 1 0 0,0 0 0 0 0,0 1 0 0 0,0-1-1 0 0,0 0 1 0 0,0 0 0 0 0,0 1 0 0 0,0-1-1 0 0,0 0 1 0 0,0 1 0 0 0,0-1-1 0 0,0 0 1 0 0,-1 0 0 0 0,1 1 0 0 0,0-1-1 0 0,0 0 1 0 0,0 1 0 0 0,0-1 0 0 0,0 0-1 0 0,0 0 1 0 0,-1 1 0 0 0,1-1 0 0 0,0 0-1 0 0,0 0 1 0 0,0 0 0 0 0,-1 1 0 0 0,1-1-1 0 0,0 0 1 0 0,0 0 0 0 0,-1 0 0 0 0,1 0-1 0 0,0 0 1 0 0,0 1 0 0 0,-1-1 0 0 0,1 0-1 0 0,0 0 1 0 0,0 0 0 0 0,-1 0 0 0 0,1 0-1 0 0,0 0 1 0 0,-1 0 0 0 0,1 0-1 0 0,29 33-27 0 0,-21-24-41 0 0,3-4 0 0 0,33 17 42 0 0,-22-10-23 0 0,27 22 36 0 0,-40-27 12 0 0,0 1 0 0 0,-1-1 0 0 0,14 18 0 0 0,-19-22 0 0 0,-1 1 0 0 0,0-1 0 0 0,0 0 0 0 0,0 1 0 0 0,0 0 0 0 0,-1-1 0 0 0,1 1 0 0 0,-1 0 0 0 0,0-1 0 0 0,1 9 0 0 0,-2-8 8 0 0,-1-1-1 0 0,1 1 0 0 0,-1-1 1 0 0,0 1-1 0 0,0 0 1 0 0,0-1-1 0 0,-1 0 1 0 0,1 1-1 0 0,-1-1 1 0 0,0 0-1 0 0,0 0 1 0 0,0 0-1 0 0,0 0 0 0 0,0 0 1 0 0,-1 0-1 0 0,1-1 1 0 0,-1 1-1 0 0,0-1 1 0 0,0 0-1 0 0,0 1 1 0 0,0-1-1 0 0,0-1 0 0 0,0 1 1 0 0,-6 2-1 0 0,-12 6 61 0 0,0-1-1 0 0,-39 10 1 0 0,42-13-76 0 0,-103 26-2735 0 0,98-28-4935 0 0</inkml:trace>
  <inkml:trace contextRef="#ctx0" brushRef="#br0" timeOffset="1">522 575 1839 0 0,'0'-1'209'0'0,"-1"0"0"0"0,1 0 0 0 0,-1 0-1 0 0,1 0 1 0 0,-1 0 0 0 0,1 0-1 0 0,-1 0 1 0 0,0 1 0 0 0,1-1 0 0 0,-1 0-1 0 0,0 0 1 0 0,0 1 0 0 0,0-1-1 0 0,1 0 1 0 0,-1 1 0 0 0,0-1 0 0 0,0 1-1 0 0,0-1 1 0 0,0 1 0 0 0,0-1-1 0 0,0 1 1 0 0,0 0 0 0 0,0-1 0 0 0,0 1-1 0 0,-1 0 1 0 0,1 0 0 0 0,0 0-1 0 0,0 0 1 0 0,0 0 0 0 0,0 0 0 0 0,0 0-1 0 0,0 0 1 0 0,0 0 0 0 0,0 1-1 0 0,0-1 1 0 0,0 0 0 0 0,0 1 0 0 0,0-1-1 0 0,0 1 1 0 0,0-1 0 0 0,-1 2-1 0 0,-1 0 224 0 0,0 0 0 0 0,1 0 0 0 0,0 0 0 0 0,-1 0-1 0 0,1 1 1 0 0,0-1 0 0 0,0 1 0 0 0,1-1 0 0 0,-1 1-1 0 0,0 0 1 0 0,1 0 0 0 0,-1-1 0 0 0,1 1 0 0 0,0 0-1 0 0,0 0 1 0 0,0 5 0 0 0,1 59 2128 0 0,0-59-1909 0 0,7 2-385 0 0,17 30-24 0 0,-17-30 3 0 0,4-5-156 0 0,33 14-2 0 0,-21-14-6 0 0,30-7-14 0 0,-49 1-66 0 0,0 0 0 0 0,0 0 1 0 0,-1 0-1 0 0,1 0 0 0 0,0-1 0 0 0,0 1 1 0 0,-1-1-1 0 0,1 0 0 0 0,-1 0 0 0 0,1 0 1 0 0,-1-1-1 0 0,0 1 0 0 0,0-1 0 0 0,0 0 1 0 0,0 0-1 0 0,0 0 0 0 0,3-5 0 0 0,-5 6-4 0 0,0 0 0 0 0,0 0 0 0 0,0 0 0 0 0,0-1 0 0 0,-1 1-1 0 0,1 0 1 0 0,-1 0 0 0 0,1-1 0 0 0,-1 1 0 0 0,0 0 0 0 0,0 0-1 0 0,0-1 1 0 0,0 1 0 0 0,0 0 0 0 0,-1 0 0 0 0,1-1 0 0 0,-1 1-1 0 0,1 0 1 0 0,-1 0 0 0 0,0 0 0 0 0,0-1 0 0 0,0 1 0 0 0,0 0-1 0 0,0 0 1 0 0,0 1 0 0 0,-1-1 0 0 0,1 0 0 0 0,-1 0 0 0 0,1 1 0 0 0,-1-1-1 0 0,-3-2 1 0 0,-9-7-31 0 0,0 1 0 0 0,0 1 0 0 0,-1 1 0 0 0,0 0 0 0 0,-1 1 0 0 0,0 0 0 0 0,0 1 0 0 0,0 1 0 0 0,-1 1 0 0 0,1 0 0 0 0,-1 1 0 0 0,0 1 0 0 0,-18 0 0 0 0,34 2-102 0 0</inkml:trace>
  <inkml:trace contextRef="#ctx0" brushRef="#br0" timeOffset="2">1689 442 9215 0 0,'-2'-1'79'0'0,"-5"10"4146"0"0,0 22-1994 0 0,1-1 0 0 0,-4 61-1 0 0,10-84-1714 0 0,2 2-69 0 0,4 24-271 0 0,-5-24-209 0 0</inkml:trace>
  <inkml:trace contextRef="#ctx0" brushRef="#br0" timeOffset="3">2425 547 10135 0 0,'-1'-2'5088'0'0,"3"-4"-3873"0"0,7 1-958 0 0,2 3 3129 0 0,30-2-2968 0 0,-31 3 505 0 0,2 5-811 0 0,34 15-15 0 0,-46-19-94 0 0,1 0 0 0 0,0 0 0 0 0,-1 0 0 0 0,1 1-1 0 0,0-1 1 0 0,-1 0 0 0 0,1 0 0 0 0,0 1 0 0 0,-1-1 0 0 0,1 0 0 0 0,-1 1-1 0 0,1-1 1 0 0,-1 1 0 0 0,1-1 0 0 0,-1 1 0 0 0,1-1 0 0 0,-1 1 0 0 0,1-1-1 0 0,-1 1 1 0 0,1-1 0 0 0,-1 1 0 0 0,0 0 0 0 0,1-1 0 0 0,-1 1 0 0 0,0-1-1 0 0,0 1 1 0 0,1 1 0 0 0,10 31 24 0 0,-10-21 16 0 0,-63 77 151 0 0,53-78-127 0 0,1 0 0 0 0,0 0 0 0 0,1 1 0 0 0,-7 14 0 0 0,12-22 62 0 0,1 3-65 0 0,-2 18 0 0 0,2-19 219 0 0,12-2-225 0 0,32 15-36 0 0,-32-14 2 0 0,-2-7-103 0 0,28-5-12 0 0,-28 5-25 0 0,0 0-145 0 0,24-6-68 0 0,-25 5-14 0 0,1 1-133 0 0,26-9-554 0 0,-27 9-245 0 0,3-1-1025 0 0,40-10-3915 0 0</inkml:trace>
  <inkml:trace contextRef="#ctx0" brushRef="#br0" timeOffset="4">3245 605 5527 0 0,'2'-12'5472'0'0,"49"-10"-373"0"0,-45 20-2887 0 0,4 1-1611 0 0,30-2-237 0 0,-30 2 1086 0 0,-10 9-1302 0 0,1 26 20 0 0,-1-32-139 0 0,0 0 1 0 0,0 0 0 0 0,0-1-1 0 0,0 1 1 0 0,-1 0 0 0 0,1 0 0 0 0,0 0-1 0 0,-1 0 1 0 0,0 0 0 0 0,1-1 0 0 0,-1 1-1 0 0,0 0 1 0 0,0-1 0 0 0,0 1 0 0 0,0 0-1 0 0,0-1 1 0 0,0 1 0 0 0,-2 1 0 0 0,1-2-10 0 0,1 1 1 0 0,0-1 0 0 0,-1 1 0 0 0,1 0 0 0 0,0-1 0 0 0,0 1-1 0 0,0 0 1 0 0,0 0 0 0 0,1 0 0 0 0,-1 0 0 0 0,0 0 0 0 0,1 0-1 0 0,-1 0 1 0 0,1 0 0 0 0,0 0 0 0 0,0 0 0 0 0,0 2-1 0 0,0 30 67 0 0,3-16-23 0 0,0-8-60 0 0,-3-6-10 0 0,1-1 0 0 0,0 0 0 0 0,0 1 0 0 0,0-1 0 0 0,1 0 0 0 0,-1 0 0 0 0,1 0 0 0 0,-1 0 0 0 0,1 0 0 0 0,0 0 0 0 0,0 0 0 0 0,5 3 0 0 0,17 32 4 0 0,-23-38 7 0 0,-1 1 0 0 0,0 0-1 0 0,0 0 1 0 0,0 0 0 0 0,0-1-1 0 0,0 1 1 0 0,0 0 0 0 0,0 0 0 0 0,0 0-1 0 0,0-1 1 0 0,0 1 0 0 0,-1 0 0 0 0,1 0-1 0 0,0-1 1 0 0,0 1 0 0 0,-1 0-1 0 0,1-1 1 0 0,-1 1 0 0 0,1 0 0 0 0,0-1-1 0 0,-1 1 1 0 0,1 0 0 0 0,-1-1-1 0 0,0 1 1 0 0,1-1 0 0 0,-1 1 0 0 0,1-1-1 0 0,-1 1 1 0 0,0-1 0 0 0,1 1 0 0 0,-1-1-1 0 0,0 0 1 0 0,0 1 0 0 0,1-1-1 0 0,-1 0 1 0 0,0 0 0 0 0,0 0 0 0 0,1 1-1 0 0,-1-1 1 0 0,0 0 0 0 0,0 0-1 0 0,1 0 1 0 0,-1 0 0 0 0,0 0 0 0 0,0 0-1 0 0,0-1 1 0 0,1 1 0 0 0,-1 0-1 0 0,-1-1 1 0 0,0 1 16 0 0,1-1-372 0 0,-2-1 534 0 0,30-17-10888 0 0</inkml:trace>
  <inkml:trace contextRef="#ctx0" brushRef="#br0" timeOffset="5">4141 584 1839 0 0,'-21'-7'2087'0'0,"10"5"7336"0"0,2 10-8245 0 0,7-5 481 0 0,0 3-943 0 0,-2 63 2725 0 0,4-55-2689 0 0,5-5-501 0 0,15 24-90 0 0,-15-25 179 0 0,6-7-278 0 0,37 0-52 0 0,-40-3-129 0 0,0 0 0 0 0,0-1-1 0 0,0 0 1 0 0,0-1 0 0 0,-1 0-1 0 0,1 0 1 0 0,-1-1 0 0 0,0 0-1 0 0,0 0 1 0 0,-1 0 0 0 0,0-1-1 0 0,1 0 1 0 0,-2 0 0 0 0,1-1-1 0 0,5-8 1 0 0,-2 4-2 0 0,-7 8-115 0 0,1 1-130 0 0,8-7 233 0 0,-8 6 1162 0 0,3 53-373 0 0,-4-40-336 0 0,-3 0 0 0 0,-6 175 1216 0 0,10-175-1472 0 0,7 26-59 0 0,-8-27-233 0 0,44-2-575 0 0,-33-3 602 0 0,4-5-925 0 0,11-10-297 0 0</inkml:trace>
  <inkml:trace contextRef="#ctx0" brushRef="#br0" timeOffset="6">5239 566 11055 0 0,'0'0'2499'0'0,"10"0"-1788"0"0,55 4 1150 0 0,-15 3-1308 0 0,-38-6-71 0 0,-1 1-305 0 0,34 4-145 0 0,-34-4-59 0 0,-7-3-59 0 0,0 1 1 0 0,0 0-1 0 0,1 0 0 0 0,-1 0 0 0 0,0 0 0 0 0,1 1 1 0 0,6 1-1 0 0,0 1-80 0 0,0-2-366 0 0,-4-3-3536 0 0,30-6-376 0 0</inkml:trace>
  <inkml:trace contextRef="#ctx0" brushRef="#br0" timeOffset="7">5458 548 3679 0 0,'-22'1'2073'0'0,"1"0"-1"0"0,0 0 1 0 0,-38 10-1 0 0,50-9-1207 0 0,0 1-1 0 0,0 0 1 0 0,0 1-1 0 0,1-1 1 0 0,-1 2-1 0 0,1-1 0 0 0,0 1 1 0 0,0 1-1 0 0,-10 9 1 0 0,15-13-297 0 0,-8 19 231 0 0,9-17-282 0 0,6 6-420 0 0,10 31-29 0 0,-10-31-4 0 0,4-1 0 0 0,26 28 0 0 0,-18-21-11 0 0,16 12-31 0 0,-16-13 20 0 0,17 14-19 0 0,-25-22 518 0 0,-10 0-430 0 0,2-5-97 0 0,-1 1-1 0 0,1-1 1 0 0,-1 0-1 0 0,1 0 1 0 0,-1 0-1 0 0,0 0 1 0 0,0 0-1 0 0,0 0 1 0 0,0 0-1 0 0,0 0 1 0 0,0 0-1 0 0,-4 3 1 0 0,3-3 10 0 0,0-1 0 0 0,-1 0 0 0 0,1 0 0 0 0,-1 0 0 0 0,0 0 0 0 0,1 0 0 0 0,-1 0 0 0 0,0-1 0 0 0,1 1 0 0 0,-1-1 0 0 0,0 0 0 0 0,0 0 0 0 0,-5 0 0 0 0,-45-2 8 0 0,-38 1-4129 0 0,77 2-3198 0 0</inkml:trace>
  <inkml:trace contextRef="#ctx0" brushRef="#br0" timeOffset="8">4177 935 3399 0 0,'2'0'0'0'0,"2"1"0"0"0,-2-1 0 0 0</inkml:trace>
  <inkml:trace contextRef="#ctx0" brushRef="#br0" timeOffset="9">4212 974 2447 0 0,'2'3'216'0'0,"-2"-1"-216"0"0,0-1 0 0 0,0 1 0 0 0</inkml:trace>
  <inkml:trace contextRef="#ctx0" brushRef="#br0" timeOffset="10">4231 979 1927 0 0,'2'0'140'0'0,"-2"0"-138"0"0,0 0-1 0 0,1 0 0 0 0,-1 0 1 0 0,0 0-1 0 0,0 0 1 0 0,1 1-1 0 0,-1-1 0 0 0,0 0 1 0 0,0 0-1 0 0,0 0 0 0 0,1 1 1 0 0,-1-1-1 0 0,0 0 0 0 0,0 0 1 0 0,0 1-1 0 0,0-1 0 0 0,0 0 1 0 0,1 0-1 0 0,-1 1 0 0 0,0-1 1 0 0,0 0-1 0 0,0 0 0 0 0,0 1 1 0 0,0-1-1 0 0,0 0 0 0 0,0 1 1 0 0,0-1-1 0 0,0 0 0 0 0,0 0 1 0 0,0 1-1 0 0,0-1 0 0 0,0 0 1 0 0,0 0-1 0 0,0 1 0 0 0,0-1 1 0 0,0 0-1 0 0,0 1 0 0 0,-1-1 1 0 0,1 0-1 0 0,0 0 0 0 0,0 1 1 0 0,0-1-1 0 0,0 0 0 0 0,-1 0 1 0 0,1 0-1 0 0,0 1 0 0 0,0-1 1 0 0,0 0-1 0 0,-1 0 0 0 0,1 1 0 0 0,-1-1 0 0 0,0 1-1 0 0,1-1 1 0 0,-1 0 0 0 0,1 1-1 0 0,-1-1 1 0 0,1 0 0 0 0,-1 1-1 0 0,0-1 1 0 0,1 0 0 0 0,-1 0-1 0 0,0 0 1 0 0,1 0 0 0 0,-1 0-1 0 0,0 1 1 0 0,1-1 0 0 0,-1 0-1 0 0,0-1 1 0 0,1 1 0 0 0,-1 0-1 0 0,0 0 1 0 0,1 0 0 0 0,-1 0-1 0 0,0 0 1 0 0,1-1 0 0 0,-1 1-1 0 0,0 0 1 0 0,1-1 0 0 0,-1 1-1 0 0,1 0 1 0 0,-1-1 0 0 0,1 1-1 0 0,-1 0 1 0 0,1-1-1 0 0,-1 1 1 0 0,1-1 0 0 0,-1 0-1 0 0,1 0 0 0 0,0-1 0 0 0,0 0 0 0 0,0 1 0 0 0,0-1 0 0 0,3-4 0 0 0,1 4 0 0 0,-2-13 0 0 0,-2 15 0 0 0,0-1 0 0 0,0 1 0 0 0,0 0 0 0 0,0 0 0 0 0,-1 0 0 0 0,1-1 0 0 0,0 1 0 0 0,0 0 0 0 0,0 0 0 0 0,0 0 0 0 0,0-1 0 0 0,0 1 0 0 0,0 0 0 0 0,-1 0 0 0 0,1 0 0 0 0,0-1 0 0 0,0 1 0 0 0,0 0 0 0 0,0 0 0 0 0,-1 0 0 0 0,1 0 0 0 0,0 0 0 0 0,0 0 0 0 0,0 0 0 0 0,-1-1 0 0 0,1 1 0 0 0,0 0 0 0 0,0 0 0 0 0,-1 0 0 0 0,1 0 0 0 0,0 0 0 0 0,0 0 0 0 0,0 0 0 0 0,-1 0 0 0 0,1 0 0 0 0,0 0 0 0 0,0 0 0 0 0,-1 0 0 0 0,1 0 0 0 0,0 0 0 0 0,0 1 0 0 0,0-1 0 0 0,-1 0 0 0 0,1 0 0 0 0,0 0 0 0 0,0 0 0 0 0,0 0 0 0 0,-1 0 0 0 0,1 0 0 0 0,0 1 0 0 0,0-1 0 0 0,0 0 0 0 0,0 0 0 0 0,-1 0 0 0 0,1 0 0 0 0,0 1 0 0 0,-10 7 0 0 0,10-8 0 0 0,0 1 0 0 0,0 0 0 0 0,0 0 0 0 0,0 0 0 0 0,1 0 0 0 0,-1 0 0 0 0,0-1 0 0 0,1 1 0 0 0,-1 0 0 0 0,1 0 0 0 0,-1 0 0 0 0,1-1 0 0 0,-1 1 0 0 0,1 0 0 0 0,0 0 0 0 0,-1-1 0 0 0,1 1 0 0 0,0-1 0 0 0,-1 1 0 0 0,1 0 0 0 0,0-1 0 0 0,0 1 0 0 0,0-1 0 0 0,-1 0 0 0 0,1 1 0 0 0,0-1 0 0 0,0 0 0 0 0,0 1 0 0 0,0-1 0 0 0,0 0 0 0 0,0 0 0 0 0,0 0 0 0 0,0 0 0 0 0,0 0 0 0 0,-1 0 0 0 0,1 0 0 0 0,0 0 0 0 0,2-1 0 0 0,-2 1 0 0 0,0-1 0 0 0,9-10 0 0 0,13-2 0 0 0,-23 3 0 0 0,-1 8 0 0 0,1 0 0 0 0,0 0 0 0 0,-1 1 0 0 0,1-1 0 0 0,0 0 0 0 0,0 0 0 0 0,0 1 0 0 0,0-1 0 0 0,0 0 0 0 0,0 0 0 0 0,1 1 0 0 0,-1-1 0 0 0,1 0 0 0 0,-1 0 0 0 0,2-2 0 0 0,1 0 0 0 0,-3 3 0 0 0,0 0 0 0 0,1 0 0 0 0,-1 1 0 0 0,0-1 0 0 0,1 0 0 0 0,-1 1 0 0 0,1-1 0 0 0,-1 0 0 0 0,1 1 0 0 0,0-1 0 0 0,-1 1 0 0 0,1-1 0 0 0,0 1 0 0 0,-1-1 0 0 0,1 1 0 0 0,0-1 0 0 0,-1 1 0 0 0,1 0 0 0 0,0-1 0 0 0,0 1 0 0 0,-1 0 0 0 0,1 0 0 0 0,0 0 0 0 0,0 0 0 0 0,0-1 0 0 0,-1 1 0 0 0,1 0 0 0 0,0 0 0 0 0,0 0 0 0 0,0 1 0 0 0,0-1 0 0 0,0-1 0 0 0,-1 1 0 0 0,0 0 0 0 0,1-1 0 0 0,-1 1 0 0 0,0 0 0 0 0,1-1 0 0 0,-1 1 0 0 0,0 0 0 0 0,1-1 0 0 0,-1 1 0 0 0,1 0 0 0 0,-1 0 0 0 0,1-1 0 0 0,-1 1 0 0 0,1 0 0 0 0,-1 0 0 0 0,1 0 0 0 0,-1 0 0 0 0,1 0 0 0 0,-1 0 0 0 0,1-1 0 0 0,-1 1 0 0 0,1 0 0 0 0,-1 1 0 0 0,1-1 0 0 0,-1 0 0 0 0,1 0 0 0 0,-1 0 0 0 0,1 0 0 0 0,-1 0 0 0 0,0 0 0 0 0,1 0 0 0 0,-1 1 0 0 0,1-1 0 0 0,-1 0 0 0 0,1 1 0 0 0,-1 0 0 0 0,-1 1 0 0 0,0-1 0 0 0,-1 1 0 0 0,1-1 0 0 0,-1 0 0 0 0,0 0 0 0 0,2 1 0 0 0,6-1 0 0 0,-14-4 0 0 0,-144 13 0 0 0,59 2 0 0 0,65-7 0 0 0,-55 3 0 0 0,84-8 0 0 0,0 0 0 0 0,-1 0 0 0 0,0 0 0 0 0,0 0 0 0 0,0 0 0 0 0,1 0 0 0 0,-1 0 0 0 0,0 0 0 0 0,0 1 0 0 0,1-1 0 0 0,-1 0 0 0 0,0 0 0 0 0,0 0 0 0 0,0 0 0 0 0,1 0 0 0 0,-1-1 0 0 0,0 1 0 0 0,0 0 0 0 0,1 0 0 0 0,-1 0 0 0 0,0 0 0 0 0,0 0 0 0 0,0 0 0 0 0,1 0 0 0 0,-1 0 0 0 0,0 0 0 0 0,0-1 0 0 0,0 1 0 0 0,1 0 0 0 0,-1 0 0 0 0,0 0 0 0 0,0 0 0 0 0,0-1 0 0 0,0 1 0 0 0,0 0 0 0 0,1 0 0 0 0,-1 0 0 0 0,0-1 0 0 0,0 1 0 0 0,0 0 0 0 0,0 0 0 0 0,0 0 0 0 0,0-1 0 0 0,0 1 0 0 0,0 0 0 0 0,0 0 0 0 0,0 0 0 0 0,0-1 0 0 0,0 1 0 0 0,0 0 0 0 0,0 0 0 0 0,0-1 0 0 0,0 1 0 0 0,0 0 0 0 0,0 0 0 0 0,0-1 0 0 0,0 1 0 0 0,0 0 0 0 0,0 0 0 0 0,-1 0 0 0 0,1-1 0 0 0,0 1 0 0 0,0 0 0 0 0,0 0 0 0 0,0 0 0 0 0,0 0 0 0 0,-1-1 0 0 0,1 1 0 0 0,-3-10 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17 419 6447 0 0,'0'-5'186'0'0,"-1"0"0"0"0,1 0 1 0 0,0 0-1 0 0,1 0 0 0 0,-1 0 0 0 0,1 0 0 0 0,0 0 0 0 0,0 0 0 0 0,1 1 0 0 0,3-10 0 0 0,0-3 298 0 0,82-279 6569 0 0,-87 294-6677 0 0,4-12-380 0 0,-4 13 73 0 0,0 1 1 0 0,0 0-1 0 0,0-1 0 0 0,1 1 1 0 0,-1 0-1 0 0,0 0 0 0 0,0 0 1 0 0,0-1-1 0 0,1 1 0 0 0,-1 0 1 0 0,0 0-1 0 0,0-1 0 0 0,1 1 1 0 0,-1 0-1 0 0,0 0 0 0 0,0 0 1 0 0,1 0-1 0 0,-1 0 0 0 0,0 0 1 0 0,0-1-1 0 0,1 1 0 0 0,-1 0 1 0 0,0 0-1 0 0,1 0 0 0 0,-1 0 1 0 0,0 0-1 0 0,1 0 0 0 0,-1 0 1 0 0,0 0-1 0 0,0 0 0 0 0,1 0 1 0 0,-1 0-1 0 0,0 1 0 0 0,1-1 1 0 0,-1 0-1 0 0,0 0 0 0 0,1 0 1 0 0,-1 0-1 0 0,0 0 0 0 0,0 0 1 0 0,1 1-1 0 0,-1-1 1 0 0,0 0-1 0 0,0 0 0 0 0,0 1 1 0 0,1-1-1 0 0,-1 0 0 0 0,0 0 1 0 0,0 0-1 0 0,0 1 0 0 0,0-1 1 0 0,1 1-1 0 0,36 37 180 0 0,-35-36-224 0 0,0-1-1 0 0,0 1 0 0 0,-1 0 0 0 0,1 0 1 0 0,0-1-1 0 0,-1 1 0 0 0,1 0 1 0 0,-1 0-1 0 0,0 1 0 0 0,1-1 1 0 0,-1 0-1 0 0,0 0 0 0 0,-1 1 1 0 0,1-1-1 0 0,0 0 0 0 0,-1 1 0 0 0,1 3 1 0 0,1 2 57 0 0,38 100 598 0 0,-27-76-548 0 0,12 45-61 0 0,-11-35-28 0 0,11 28-39 0 0,-20-60-16 0 0,-2-3-90 0 0,-2-2-3672 0 0,1 16-750 0 0</inkml:trace>
  <inkml:trace contextRef="#ctx0" brushRef="#br0" timeOffset="1">4 233 6911 0 0,'-4'-2'7036'0'0,"12"1"-2877"0"0,29 5-1778 0 0,41 6-2542 0 0,-65-8 221 0 0,2 1-568 0 0,44 9 180 0 0,-44-9-108 0 0,-2 0-1475 0 0,42 6-85 0 0,-42-7-3652 0 0</inkml:trace>
  <inkml:trace contextRef="#ctx0" brushRef="#br0" timeOffset="2">607 19 4607 0 0,'-17'-15'2700'0'0,"17"14"-2354"0"0,-1 1 1 0 0,0-1-1 0 0,0 1 0 0 0,1 0 0 0 0,-1-1 0 0 0,0 1 1 0 0,0 0-1 0 0,1 0 0 0 0,-1 0 0 0 0,0-1 0 0 0,0 1 1 0 0,0 0-1 0 0,1 0 0 0 0,-1 0 0 0 0,0 0 0 0 0,0 0 1 0 0,0 0-1 0 0,1 1 0 0 0,-1-1 0 0 0,0 0 0 0 0,0 0 1 0 0,1 0-1 0 0,-2 1 0 0 0,-15 18 5856 0 0,5 1-7247 0 0,-2 4 1245 0 0,1 1 1 0 0,1 0-1 0 0,2 1 1 0 0,0 1-1 0 0,2-1 1 0 0,1 1-1 0 0,1 1 1 0 0,1-1-1 0 0,-1 31 1 0 0,9-16-60 0 0,-2-35-77 0 0,2 2-11 0 0,14 33-63 0 0,12-1-108 0 0,-23-33-64 0 0,8-4-1483 0 0,52 16 267 0 0</inkml:trace>
  <inkml:trace contextRef="#ctx0" brushRef="#br0" timeOffset="3">664 105 1375 0 0,'9'-23'2208'0'0,"-3"7"5207"0"0,-1 26-6502 0 0,2-1-619 0 0,-5-6-176 0 0,0 0 0 0 0,0 0-1 0 0,0 0 1 0 0,0 0 0 0 0,0 1-1 0 0,-1-1 1 0 0,1 1 0 0 0,-1-1-1 0 0,0 1 1 0 0,0 0 0 0 0,-1-1 0 0 0,1 6-1 0 0,13 87 1954 0 0,-8-15-700 0 0,-3 77-189 0 0,-3-151-678 0 0,5-37 402 0 0,-4-63-13 0 0,-2 57-694 0 0,1 1 1 0 0,7-47-1 0 0,-5 73-188 0 0,0 0 0 0 0,0-1 0 0 0,0 1 0 0 0,2 0 0 0 0,-1 0 0 0 0,1 0 1 0 0,0 1-1 0 0,1-1 0 0 0,0 1 0 0 0,0 0 0 0 0,0 1 0 0 0,1-1 0 0 0,9-8 0 0 0,-7 9 3 0 0,-7 6 58 0 0,11 6 29 0 0,34 15-17 0 0,-35-15-11 0 0,-11 0 3 0 0,0 0-65 0 0,0 1 0 0 0,0-1 0 0 0,-1 0-1 0 0,1 0 1 0 0,-1 0 0 0 0,0 0 0 0 0,0 0-1 0 0,-1 0 1 0 0,1 0 0 0 0,-1-1 0 0 0,-1 1 0 0 0,1 0-1 0 0,0-1 1 0 0,-1 0 0 0 0,0 1 0 0 0,0-1-1 0 0,0 0 1 0 0,-1 0 0 0 0,1-1 0 0 0,-1 1 0 0 0,0-1-1 0 0,-6 4 1 0 0,-2 3 1 0 0,9-8-267 0 0,0 0 1 0 0,1-1-1 0 0,-1 1 0 0 0,-1-1 1 0 0,1 0-1 0 0,0 1 0 0 0,0-1 0 0 0,0-1 1 0 0,-1 1-1 0 0,1 0 0 0 0,0-1 0 0 0,-1 0 1 0 0,1 1-1 0 0,0-1 0 0 0,-6-1 1 0 0,5 1-145 0 0,0-1 1 0 0,-1 2 0 0 0,1-1 0 0 0,0 0 0 0 0,-1 1-1 0 0,1 0 1 0 0,-6 2 0 0 0,8-2-1101 0 0</inkml:trace>
  <inkml:trace contextRef="#ctx0" brushRef="#br0" timeOffset="4">991 468 2759 0 0,'-1'-8'860'0'0,"-1"1"0"0"0,2-1 0 0 0,-1 1 0 0 0,1-1 0 0 0,1 1 0 0 0,-1-1 0 0 0,1 1-1 0 0,1-1 1 0 0,-1 1 0 0 0,6-14 0 0 0,31-72 3576 0 0,-36 88-4196 0 0,44-71 2398 0 0,-16 30-2715 0 0,-30 46-289 0 0</inkml:trace>
  <inkml:trace contextRef="#ctx0" brushRef="#br0" timeOffset="5">1152 468 3679 0 0,'2'-5'5128'0'0,"4"-11"-3120"0"0,40-77 3664 0 0,81-116-2048 0 0,-126 207-3311 0 0,-1 2-289 0 0,0-1-1 0 0,1 1 1 0 0,-1 0 0 0 0,0-1-1 0 0,0 1 1 0 0,0 0 0 0 0,0-1 0 0 0,0 1-1 0 0,1 0 1 0 0,-1 0 0 0 0,0-1-1 0 0,0 1 1 0 0,1 0 0 0 0,-1-1-1 0 0,0 1 1 0 0,1 0 0 0 0,-1 0 0 0 0,0 0-1 0 0,0-1 1 0 0,1 1 0 0 0,-1 0-1 0 0,0 0 1 0 0,1 0 0 0 0,-1 0 0 0 0,0 0-1 0 0,1 0 1 0 0,-1 0 0 0 0,1-1-1 0 0,-1 1 1 0 0,0 0 0 0 0,1 0 0 0 0,-1 0-1 0 0,0 0 1 0 0,1 1 0 0 0,-1-1-1 0 0,0 0 1 0 0,1 0 0 0 0,-1 0 0 0 0,1 0-1 0 0,-1 0 1 0 0,0 0 0 0 0,0 0-1 0 0,1 1 1 0 0,-1-1 0 0 0,0 0-1 0 0,1 0 1 0 0,-1 1 0 0 0,0-1 0 0 0,1 0-1 0 0,-1 0 1 0 0,0 1 0 0 0,0-1-1 0 0,0 0 1 0 0,1 0 0 0 0,-1 1 0 0 0,0-1-1 0 0,0 0 1 0 0,0 1 0 0 0,0-1-1 0 0,0 0 1 0 0,1 1 0 0 0,28 35 41 0 0,-21-27-1 0 0,-5-1-11 0 0,17 44 54 0 0,-9-12-27 0 0,-2 3-64 0 0,-2 8-58 0 0,-9-43 11 0 0,-1-1-3 0 0,-8 32-882 0 0,-2-6-4639 0 0,12-30 4076 0 0</inkml:trace>
  <inkml:trace contextRef="#ctx0" brushRef="#br0" timeOffset="6">1273 313 10591 0 0,'-6'-1'640'0'0,"-7"-9"6214"0"0,26 11-6734 0 0,1 0-64 0 0,47 8 1062 0 0,-7 3-2059 0 0,-40-8-451 0 0</inkml:trace>
  <inkml:trace contextRef="#ctx0" brushRef="#br0" timeOffset="7">1657 458 6447 0 0,'-4'-11'13265'0'0,"14"6"-8165"0"0,-7 0-7700 0 0,8 7 2656 0 0,35 10-34 0 0,-34-9 407 0 0,-11 4-376 0 0,5 21-26 0 0,-4-21 49 0 0,-2-1-1 0 0,1 17-10 0 0,-1-13-12 0 0,0-7-90 0 0,0 0 0 0 0,0-1-1 0 0,0 1 1 0 0,-1 0-1 0 0,1-1 1 0 0,-1 1-1 0 0,0-1 1 0 0,0 1-1 0 0,1-1 1 0 0,-2 1 0 0 0,1-1-1 0 0,0 0 1 0 0,0 1-1 0 0,-1-1 1 0 0,1 0-1 0 0,-1 0 1 0 0,0 0-1 0 0,0 0 1 0 0,0 0 0 0 0,0 0-1 0 0,0-1 1 0 0,0 1-1 0 0,0-1 1 0 0,0 1-1 0 0,-1-1 1 0 0,1 0-1 0 0,0 0 1 0 0,-1 0 0 0 0,1 0-1 0 0,-1 0 1 0 0,0-1-1 0 0,1 1 1 0 0,-1-1-1 0 0,1 1 1 0 0,-1-1-1 0 0,0 0 1 0 0,-3-1 0 0 0,-4 2-1384 0 0,-1 1-5893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14 5527 0 0,'0'0'680'0'0,"-6"-1"-416"0"0,45-4-1256 0 0,-13-3 1064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1 10591 0 0,'0'0'1379'0'0,"0"6"-1126"0"0,6 75 1450 0 0,4 76 1618 0 0,-11-137-2831 0 0,1 0-1 0 0,-2 0 0 0 0,-1 0 1 0 0,-1 0-1 0 0,-10 33 0 0 0,14-52-441 0 0,0 0-1 0 0,0 0 1 0 0,-1 0-1 0 0,1 0 1 0 0,-1 0-1 0 0,1 0 1 0 0,-1 0-1 0 0,1 0 1 0 0,-1 0 0 0 0,1 0-1 0 0,-1 0 1 0 0,0 0-1 0 0,1 0 1 0 0,-1 0-1 0 0,0 0 1 0 0,0-1-1 0 0,-1 2 1 0 0,-5-14 485 0 0,7-34-129 0 0,4 30-346 0 0,1 0-1 0 0,1 0 0 0 0,0 1 0 0 0,1 0 1 0 0,1 1-1 0 0,0-1 0 0 0,1 1 0 0 0,1 1 0 0 0,0 0 1 0 0,1 0-1 0 0,19-17 0 0 0,-26 26 7 0 0,5 1 5 0 0,-2-1-23 0 0,-5 2-5 0 0,0 1 0 0 0,1-1 0 0 0,-1 1 0 0 0,1 0 0 0 0,-1 0 0 0 0,1 0 0 0 0,0 0 1 0 0,-1 1-1 0 0,1-1 0 0 0,0 0 0 0 0,3 1 0 0 0,0 8 23 0 0,17 25 0 0 0,-23-32-59 0 0,0 0-1 0 0,1 0 1 0 0,-1 0-1 0 0,0 0 1 0 0,0-1-1 0 0,0 1 1 0 0,0 0 0 0 0,0 0-1 0 0,0 0 1 0 0,0 0-1 0 0,0-1 1 0 0,0 1-1 0 0,0 0 1 0 0,0 0-1 0 0,-1 0 1 0 0,1 0 0 0 0,0-1-1 0 0,-1 1 1 0 0,1 0-1 0 0,0 0 1 0 0,-1-1-1 0 0,1 1 1 0 0,-1 0-1 0 0,1 0 1 0 0,-1-1 0 0 0,1 1-1 0 0,-1-1 1 0 0,0 1-1 0 0,1-1 1 0 0,-2 2-1 0 0,-21 13 78 0 0,20-13-65 0 0,-18 8-58 0 0,-1-1 0 0 0,1-1-1 0 0,-1-1 1 0 0,0-1 0 0 0,-41 6 0 0 0,21-3-992 0 0,38-9-247 0 0</inkml:trace>
  <inkml:trace contextRef="#ctx0" brushRef="#br0" timeOffset="1">305 472 5983 0 0,'-1'0'264'0'0,"0"0"-1"0"0,1 0 0 0 0,-1 0 1 0 0,0 0-1 0 0,0 0 0 0 0,0 0 0 0 0,0 0 1 0 0,1 0-1 0 0,-1 0 0 0 0,0-1 1 0 0,0 1-1 0 0,0 0 0 0 0,1 0 0 0 0,-1-1 1 0 0,0 1-1 0 0,0-1 0 0 0,1 1 1 0 0,-1-1-1 0 0,0 1 0 0 0,1-1 1 0 0,-1 1-1 0 0,1-1 0 0 0,-1 0 0 0 0,1 1 1 0 0,-1-1-1 0 0,1 0 0 0 0,-1 1 1 0 0,1-1-1 0 0,-1 0 0 0 0,1-1 0 0 0,-1 0 54 0 0,1 0 0 0 0,0 0-1 0 0,0 0 1 0 0,0-1 0 0 0,0 1-1 0 0,0 0 1 0 0,1 0 0 0 0,-1 0-1 0 0,1-1 1 0 0,-1 1 0 0 0,2-3-1 0 0,28-51 1707 0 0,-29 54-1830 0 0,85-149 1684 0 0,-33 47-7710 0 0</inkml:trace>
  <inkml:trace contextRef="#ctx0" brushRef="#br0" timeOffset="2">529 394 3679 0 0,'0'0'4794'0'0,"6"-17"302"0"0,35-82 861 0 0,-28 73-5547 0 0,0 1 1 0 0,2 0-1 0 0,30-38 0 0 0,-42 60-287 0 0,2-1 18 0 0,15-11 3 0 0,-15 12 536 0 0,5 9-560 0 0,32 19 0 0 0,-31-19 0 0 0,11 81 432 0 0,-19-65-456 0 0,-2-17-5 0 0,-1 2-33 0 0,3 34 26 0 0,-11 22 228 0 0,2-50-1342 0 0,-4-2-4466 0 0,9-9 4456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53 7223 0 0,'0'0'0'0'0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68 10591 0 0,'-3'19'510'0'0,"1"-1"0"0"0,1 1-1 0 0,1-1 1 0 0,3 27-1 0 0,-1-6-35 0 0,11 174 1769 0 0,-13-204-2196 0 0,1 15 17 0 0,-1-19 1026 0 0,4-66 1933 0 0,15-48-2658 0 0,-8 50-68 0 0,-5 14 27 0 0,-3 20-87 0 0,2 0 1 0 0,0 0-1 0 0,15-41 0 0 0,-11 49-161 0 0,4 0 16 0 0,-5 9-12 0 0,12-7-53 0 0,-19 14-25 0 0,-1 1-1 0 0,1-1 1 0 0,0 1 0 0 0,-1 0 0 0 0,1-1-1 0 0,0 1 1 0 0,-1 0 0 0 0,1 0 0 0 0,0-1 0 0 0,-1 1-1 0 0,1 0 1 0 0,0 0 0 0 0,0 0 0 0 0,-1 0-1 0 0,1 0 1 0 0,0 0 0 0 0,0 0 0 0 0,-1 0 0 0 0,1 0-1 0 0,0 0 1 0 0,0 0 0 0 0,-1 1 0 0 0,2-1-1 0 0,-2 0-1 0 0,8 1 2 0 0,-1 0 0 0 0,0 0 0 0 0,1 0 0 0 0,-1 1-1 0 0,13 5 1 0 0,-18-5-2 0 0,1-1 0 0 0,-1 1 0 0 0,0 0 0 0 0,1-1 0 0 0,-1 1 0 0 0,0 0 0 0 0,0 0 0 0 0,0 1 0 0 0,-1-1 0 0 0,1 0 0 0 0,0 1 0 0 0,-1-1 0 0 0,0 1 0 0 0,1-1 0 0 0,0 4 0 0 0,-1-1-2 0 0,0-1-1 0 0,0 1 1 0 0,-1 0-1 0 0,0-1 1 0 0,0 1-1 0 0,0 0 1 0 0,0-1-1 0 0,-1 1 1 0 0,0 0 0 0 0,1-1-1 0 0,-2 1 1 0 0,1-1-1 0 0,-1 1 1 0 0,1-1-1 0 0,-1 0 1 0 0,0 1-1 0 0,-1-1 1 0 0,1 0-1 0 0,-1 0 1 0 0,-5 6-1 0 0,4-5 1 0 0,-1 1 0 0 0,1-1-1 0 0,-1 0 1 0 0,0-1-1 0 0,-1 1 1 0 0,1-1 0 0 0,-1 0-1 0 0,0 0 1 0 0,1-1-1 0 0,-2 0 1 0 0,1 0 0 0 0,0 0-1 0 0,-8 1 1 0 0,10-3-36 0 0,-1 0 1 0 0,1-1-1 0 0,-1 0 0 0 0,1 0 1 0 0,-1 0-1 0 0,1 0 1 0 0,-1-1-1 0 0,1 0 0 0 0,-1 0 1 0 0,1 0-1 0 0,-1 0 1 0 0,-7-5-1 0 0,8 4-417 0 0,0 0 0 0 0,1 0 0 0 0,-1-1 1 0 0,1 1-1 0 0,-1-1 0 0 0,1 0 0 0 0,0 0 0 0 0,-4-5 0 0 0</inkml:trace>
  <inkml:trace contextRef="#ctx0" brushRef="#br0" timeOffset="1">442 62 5063 0 0,'0'-2'390'0'0,"0"-4"-134"0"0,0 4 366 0 0,0-20 7649 0 0,6 45-8013 0 0,-2 0 1 0 0,0 1-1 0 0,-1 44 1 0 0,-6 88 1017 0 0,0-93-423 0 0,11-66-893 0 0,24-12 90 0 0,-24 11 590 0 0,2 10-536 0 0,30 16-6 0 0,-30-17-28 0 0,-5 3 0 0 0,44 68 31 0 0,-44-69 970 0 0,0-11-801 0 0,-1 1-197 0 0,-1-1-1 0 0,0 1 1 0 0,0-1 0 0 0,-1 0-1 0 0,1 0 1 0 0,-1 0-1 0 0,0 0 1 0 0,0 0 0 0 0,0 0-1 0 0,-1-1 1 0 0,1 1-1 0 0,-1 0 1 0 0,0-1 0 0 0,0 1-1 0 0,-1-1 1 0 0,1 0-1 0 0,-1 1 1 0 0,0-1 0 0 0,-1-6-1 0 0,10-175 315 0 0,-9 184-638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51 291 12439 0 0,'0'0'1104'0'0,"-6"10"-144"0"0,-1 15-176 0 0,-2 7-56 0 0,3 4-8 0 0,4-9-1056 0 0</inkml:trace>
  <inkml:trace contextRef="#ctx0" brushRef="#br0" timeOffset="1">23 117 6911 0 0,'-5'-6'304'0'0,"1"3"136"0"0,0-2-440 0 0,1 4 2048 0 0,-3 6 304 0 0,10 32-3648 0 0</inkml:trace>
  <inkml:trace contextRef="#ctx0" brushRef="#br0" timeOffset="2">109 215 6911 0 0,'0'0'858'0'0,"0"5"-197"0"0,3 17 208 0 0,-3-17 41 0 0,4 35 1618 0 0,10 41 0 0 0,-13-75-2134 0 0,0 0-30 0 0,2 0-222 0 0,-3-5-51 0 0,1 1 1 0 0,0 0 0 0 0,0 0 0 0 0,-1 0 0 0 0,1 0-1 0 0,-1 0 1 0 0,1 0 0 0 0,-1 0 0 0 0,0 0-1 0 0,0 0 1 0 0,0 3 0 0 0,8-9-8 0 0,23-12 25 0 0,-28 14-82 0 0,0-1 0 0 0,0 0 0 0 0,0 0 0 0 0,0 0 0 0 0,-1-1 0 0 0,1 1 0 0 0,-1 0 0 0 0,0-1 0 0 0,0 0 0 0 0,0 1 0 0 0,-1-1 0 0 0,1 0 0 0 0,-1 0 0 0 0,2-6 0 0 0,-3 10-25 0 0,16-28 283 0 0,-13 23-122 0 0,1 0 77 0 0,10-13 31 0 0,-10 13 2370 0 0,6 11-2493 0 0,31 18-20 0 0,-31-18-7 0 0,-8 1-9 0 0,4 19-33 0 0,-4-20-14 0 0,-2 1-1 0 0,1 26 1 0 0,1 3-6 0 0,0-10-62 0 0,-2-21-78 0 0</inkml:trace>
  <inkml:trace contextRef="#ctx0" brushRef="#br0" timeOffset="3">693 186 14279 0 0,'-3'-2'229'0'0,"4"-1"1213"0"0,6 2 2391 0 0,44-2-3153 0 0,-39 3-234 0 0,0 1-102 0 0,3-1-243 0 0,45 6 180 0 0,-5 5-469 0 0,-41-9-154 0 0</inkml:trace>
  <inkml:trace contextRef="#ctx0" brushRef="#br0" timeOffset="4">813 302 11975 0 0,'-6'3'254'0'0,"-17"13"4926"0"0,32-11-4495 0 0,28 16-12 0 0,-15-15-143 0 0,27-3-573 0 0,-36-2-149 0 0,0-2-159 0 0,40-3-638 0 0,-40 3-270 0 0</inkml:trace>
  <inkml:trace contextRef="#ctx0" brushRef="#br0" timeOffset="5">1394 36 9215 0 0,'0'0'2910'0'0,"0"6"-1850"0"0,0 9-74 0 0,1-1 0 0 0,0 1 0 0 0,1-1 0 0 0,7 27 1 0 0,-3-20-329 0 0,-2 1 1 0 0,0-1-1 0 0,0 41 1 0 0,-19 37 94 0 0,14-94-523 0 0,0-5-227 0 0,1 1 1 0 0,0-1 0 0 0,0 0 0 0 0,-1 1 0 0 0,1-1-1 0 0,-1 0 1 0 0,1 0 0 0 0,0 1 0 0 0,-1-1 0 0 0,1 0-1 0 0,0 0 1 0 0,-1 0 0 0 0,1 0 0 0 0,-1 0 0 0 0,1 1 0 0 0,-1-1-1 0 0,1 0 1 0 0,0 0 0 0 0,-1 0 0 0 0,1 0 0 0 0,-1 0-1 0 0,1 0 1 0 0,-1 0 0 0 0,1 0 0 0 0,0-1 0 0 0,-1 1 0 0 0,1 0-1 0 0,-1 0 1 0 0,1 0 0 0 0,-1 0 0 0 0,1 0 0 0 0,0-1-1 0 0,-1 1 1 0 0,1 0 0 0 0,0 0 0 0 0,-1-1 0 0 0,1 1 0 0 0,0 0-1 0 0,-1-1 1 0 0,1 1 0 0 0,0 0 0 0 0,0-1 0 0 0,-1 1-1 0 0,1 0 1 0 0,0-1 0 0 0,0 1 0 0 0,0-1 0 0 0,-1 1 0 0 0,1 0-1 0 0,0-1 1 0 0,0 1 0 0 0,0-1 0 0 0,0 1 0 0 0,0-1-1 0 0,0 1 1 0 0,0-1 0 0 0,0 1 0 0 0,0 0 0 0 0,0-1-1 0 0,0 1 1 0 0,0-1 0 0 0,0 1 0 0 0,0-1 0 0 0,1 1 0 0 0,-2-17 22 0 0,1-1 1 0 0,0 1 0 0 0,1 0 0 0 0,1 0 0 0 0,1 1 0 0 0,1-1 0 0 0,0 0 0 0 0,1 1 0 0 0,0 0 0 0 0,9-17-1 0 0,2 7 41 0 0,13-8 13 0 0,5 6-13 0 0,-29 25-66 0 0,-1 1 1 0 0,1-1 0 0 0,0 1-1 0 0,1 0 1 0 0,-1 0 0 0 0,0 1-1 0 0,9-2 1 0 0,40 3 10 0 0,-54 0-10 0 0,1 0-1 0 0,0 0 1 0 0,-1 0 0 0 0,1 0-1 0 0,0 0 1 0 0,-1 0 0 0 0,1 0-1 0 0,-1 0 1 0 0,1 0 0 0 0,0 0-1 0 0,-1 0 1 0 0,1 1 0 0 0,0-1-1 0 0,-1 0 1 0 0,1 0 0 0 0,-1 1-1 0 0,1-1 1 0 0,0 0 0 0 0,-1 1-1 0 0,1-1 1 0 0,-1 1 0 0 0,1-1-1 0 0,-1 1 1 0 0,0-1 0 0 0,1 1-1 0 0,-1-1 1 0 0,1 1-1 0 0,-1 0 1 0 0,21 27 23 0 0,-20-28-22 0 0,-1 1-1 0 0,0-1 0 0 0,1 0 0 0 0,-1 0 0 0 0,0 1 0 0 0,0-1 1 0 0,1 0-1 0 0,-1 0 0 0 0,0 1 0 0 0,0-1 0 0 0,1 0 0 0 0,-1 1 1 0 0,0-1-1 0 0,0 0 0 0 0,0 1 0 0 0,0-1 0 0 0,0 0 0 0 0,1 1 0 0 0,-1-1 1 0 0,0 1-1 0 0,0-1 0 0 0,0 0 0 0 0,0 1 0 0 0,0-1 0 0 0,0 1 1 0 0,0-1-1 0 0,0 0 0 0 0,0 1 0 0 0,-1-1 0 0 0,1 0 0 0 0,0 1 0 0 0,0-1 1 0 0,0 1-1 0 0,-4 7 47 0 0,-1 0 0 0 0,0 0 0 0 0,0 0-1 0 0,-1 0 1 0 0,0-1 0 0 0,0 0 0 0 0,-1 0 0 0 0,1-1 0 0 0,-1 0 0 0 0,-1 0 0 0 0,1 0 0 0 0,-1-1 0 0 0,0 0 0 0 0,-1-1-1 0 0,1 0 1 0 0,-1 0 0 0 0,1-1 0 0 0,-13 4 0 0 0,-7-8-180 0 0</inkml:trace>
  <inkml:trace contextRef="#ctx0" brushRef="#br0" timeOffset="6">1741 80 10591 0 0,'0'0'3102'0'0,"-1"5"-2026"0"0,0 25 1332 0 0,1 0 0 0 0,7 60 1 0 0,1-12-1880 0 0,-8-76-522 0 0,0 1 0 0 0,1-1 0 0 0,-1 0 0 0 0,1 1 0 0 0,0-1 0 0 0,0 0 0 0 0,-1 0 0 0 0,2 1 0 0 0,-1-1 0 0 0,2 3 0 0 0,1 1 3 0 0,-2 1 11 0 0,7-12-112 0 0,24-12-10 0 0,-22 8 6 0 0,1-15 5 0 0,3-4-5 0 0,1 0 15 0 0,0 7 78 0 0,-13 17 65 0 0,8 10-7 0 0,29 18-29 0 0,-25-12 52 0 0,4 16 9 0 0,-15-22-7 0 0,1 1-1 0 0,12 22 0 0 0,-13-22 1088 0 0,5-10-1007 0 0,27-9 7 0 0,-35 12-162 0 0,-1 0-1 0 0,1 0 0 0 0,-1 0 1 0 0,0 0-1 0 0,1 0 0 0 0,-1 0 1 0 0,1 0-1 0 0,-1 0 0 0 0,0 0 0 0 0,1-1 1 0 0,-1 1-1 0 0,1 0 0 0 0,-1 0 1 0 0,0 0-1 0 0,1-1 0 0 0,-1 1 0 0 0,0 0 1 0 0,1 0-1 0 0,-1-1 0 0 0,0 1 1 0 0,1 0-1 0 0,-1-1 0 0 0,0 1 0 0 0,0 0 1 0 0,1-1-1 0 0,-1 1 0 0 0,0-1 1 0 0,0 1-1 0 0,0 0 0 0 0,0-1 1 0 0,1 1-1 0 0,-1-1 0 0 0,9-41 342 0 0,-1-1-1 0 0,2-48 1 0 0,3-22-523 0 0,-12 108-57 0 0,0 2-14 0 0,4-10 119 0 0,-2 9-3232 0 0</inkml:trace>
  <inkml:trace contextRef="#ctx0" brushRef="#br0" timeOffset="7">2416 243 3679 0 0,'-2'-1'284'0'0,"0"1"336"0"0,1 0 0 0 0,-1 0-1 0 0,0 0 1 0 0,1 0-1 0 0,-1 0 1 0 0,1 0-1 0 0,-1 0 1 0 0,0 1-1 0 0,1-1 1 0 0,-1 0-1 0 0,1 1 1 0 0,-1-1-1 0 0,1 1 1 0 0,-1 0 0 0 0,1-1-1 0 0,0 1 1 0 0,-3 2-1 0 0,2-2-210 0 0,1 1 1 0 0,0 0-1 0 0,0-1 0 0 0,-1 1 0 0 0,1-1 0 0 0,0 1 1 0 0,0 0-1 0 0,1 0 0 0 0,-1 0 0 0 0,0 0 1 0 0,0 3-1 0 0,-1 2-122 0 0,2-1 1 0 0,-1 1-1 0 0,1-1 1 0 0,0 1-1 0 0,1 9 1 0 0,-1-14 76 0 0,1 5 192 0 0,2 0-333 0 0,-1-4-148 0 0,-1-1-35 0 0,1 0 1 0 0,-1 0-1 0 0,0 0 1 0 0,1 0-1 0 0,-1 0 1 0 0,0 0-1 0 0,0 0 1 0 0,-1 1-1 0 0,1-1 1 0 0,0 0-1 0 0,-1 0 1 0 0,1 5-1 0 0,10-5 71 0 0,34 5-65 0 0,-45-6-47 0 0,1-1-1 0 0,-1 0 0 0 0,1 0 0 0 0,0 0 0 0 0,-1 0 0 0 0,1 1 1 0 0,0-1-1 0 0,-1 0 0 0 0,1 0 0 0 0,0 0 0 0 0,-1 0 0 0 0,1 0 1 0 0,-1 0-1 0 0,1-1 0 0 0,0 1 0 0 0,-1 0 0 0 0,1 0 0 0 0,0 0 1 0 0,-1 0-1 0 0,1-1 0 0 0,-1 1 0 0 0,1 0 0 0 0,-1-1 0 0 0,1 1 0 0 0,-1 0 1 0 0,1-1-1 0 0,-1 1 0 0 0,1-1 0 0 0,25-21-31 0 0,-19 16-49 0 0,-5 1 6 0 0,-1 2 72 0 0,0 0 0 0 0,0-1-1 0 0,0 1 1 0 0,0-1 0 0 0,-1 0-1 0 0,0 1 1 0 0,1-1 0 0 0,-1 1-1 0 0,0-1 1 0 0,-1 1 0 0 0,1-1-1 0 0,-1 0 1 0 0,1 1 0 0 0,-1-1-1 0 0,0 1 1 0 0,0 0 0 0 0,-1-1-1 0 0,1 1 1 0 0,-1 0 0 0 0,-2-5-1 0 0,-2 1-28 0 0,0 0-1 0 0,0 0 1 0 0,0 1-1 0 0,-1 0 0 0 0,0 0 1 0 0,0 1-1 0 0,0-1 1 0 0,-15-6-1 0 0,20 11-246 0 0</inkml:trace>
  <inkml:trace contextRef="#ctx0" brushRef="#br0" timeOffset="8">2572 263 4607 0 0,'0'0'5659'0'0,"5"7"-3786"0"0,16 20 21 0 0,-16-20 1912 0 0,-2 0-2083 0 0,34 65 1527 0 0,-32-65-2463 0 0,6-8-703 0 0,32-3-16 0 0,-43 4-66 0 0,1 0 0 0 0,0 0 0 0 0,-1 0 0 0 0,1 0 0 0 0,-1 0 0 0 0,1 0 0 0 0,0 0 0 0 0,-1 0 0 0 0,1 0 0 0 0,-1-1 0 0 0,1 1 0 0 0,0 0 0 0 0,-1 0 0 0 0,1 0 0 0 0,-1-1 0 0 0,1 1 0 0 0,-1 0 0 0 0,1-1 0 0 0,-1 1 0 0 0,1 0 0 0 0,-1-1 0 0 0,1 1 0 0 0,-1-1 0 0 0,1 1 0 0 0,-1-1-1 0 0,1 0 1 0 0,7-9-11 0 0,11-16-3 0 0,-17 18-14 0 0,-1-6-84 0 0,6-47-636 0 0,1-10-4166 0 0</inkml:trace>
  <inkml:trace contextRef="#ctx0" brushRef="#br0" timeOffset="9">2818 56 2759 0 0,'0'0'8844'0'0,"6"7"-6918"0"0,15 20 8 0 0,-16-20-134 0 0,0 2-570 0 0,2 5-863 0 0,14 25 1376 0 0,30 83 0 0 0,-30-48-1657 0 0,-19-66-198 0 0,-1-2-281 0 0,0 18-475 0 0,-1-18-256 0 0</inkml:trace>
  <inkml:trace contextRef="#ctx0" brushRef="#br0" timeOffset="10">2846 189 12439 0 0,'0'0'566'0'0,"-1"-1"-6"0"0,-5-7 3814 0 0,15 5-3374 0 0,30-10-37 0 0,-30 10-10 0 0,4 1-113 0 0,60-10-185 0 0,-26 3-571 0 0,21-4-324 0 0,-57 10-391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0:35.71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93 10 3223 0 0,'-8'-4'1137'0'0,"-76"-2"15614"0"0,94 12-16424 0 0,32 17-139 0 0,-31-17 57 0 0,3-5-141 0 0,44 3-28 0 0,-30-2-7 0 0,38 1-54 0 0,9-3-38 0 0,-8-4-1350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8 14743 0 0,'0'0'441'0'0,"-7"-5"-59"0"0,7 3 988 0 0,10 2 4172 0 0,56 12-5341 0 0,-7 1-236 0 0,-48-10-351 0 0</inkml:trace>
  <inkml:trace contextRef="#ctx0" brushRef="#br0" timeOffset="1">17 152 12439 0 0,'-17'8'2986'0'0,"29"-4"-2356"0"0,35 14 77 0 0,-35-13 18 0 0,1-5-105 0 0,40 4-464 0 0,-46-4-659 0 0,0 1-1 0 0,0-1 1 0 0,0 0-1 0 0,0 0 1 0 0,0-1-1 0 0,13-2 1 0 0,-5 0-1077 0 0,-2 2-4084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 17 5983 0 0,'-2'-2'386'0'0,"0"0"-1"0"0,0 1 1 0 0,1 0-1 0 0,-1-1 1 0 0,0 1-1 0 0,0 0 0 0 0,0 0 1 0 0,0 0-1 0 0,0 0 1 0 0,-1 0-1 0 0,1 1 1 0 0,0-1-1 0 0,0 1 0 0 0,0-1 1 0 0,-1 1-1 0 0,1 0 1 0 0,0 0-1 0 0,0 0 1 0 0,-1 0-1 0 0,-3 1 1 0 0,4-1-210 0 0,0 1 1 0 0,1 0-1 0 0,-1 0 1 0 0,0 0 0 0 0,1 0-1 0 0,-1 1 1 0 0,0-1 0 0 0,1 0-1 0 0,0 1 1 0 0,-1-1-1 0 0,1 1 1 0 0,0-1 0 0 0,0 1-1 0 0,0 0 1 0 0,0 0 0 0 0,0-1-1 0 0,0 1 1 0 0,0 0-1 0 0,0 0 1 0 0,1 0 0 0 0,-1 0-1 0 0,1 0 1 0 0,-1 2 0 0 0,-15 73 1296 0 0,-23 117 192 0 0,34-158-1600 0 0,1-1 1 0 0,2 1-1 0 0,3 47 1 0 0,0-74-272 0 0,1 1 0 0 0,-1-1 0 0 0,2 0 1 0 0,-1 0-1 0 0,1 0 0 0 0,6 13 1 0 0,-5-15-661 0 0</inkml:trace>
  <inkml:trace contextRef="#ctx0" brushRef="#br0" timeOffset="1">311 128 919 0 0,'0'-1'97'0'0,"0"1"-1"0"0,0 0 1 0 0,-1 0-1 0 0,1 0 1 0 0,0 0-1 0 0,0-1 1 0 0,-1 1-1 0 0,1 0 1 0 0,0 0-1 0 0,0 0 1 0 0,-1 0-1 0 0,1 0 1 0 0,0 0-1 0 0,0 0 1 0 0,-1 0-1 0 0,1 0 0 0 0,0 0 1 0 0,-1 0-1 0 0,1 0 1 0 0,0 0-1 0 0,0 0 1 0 0,-1 0-1 0 0,1 0 1 0 0,0 0-1 0 0,0 0 1 0 0,-1 0-1 0 0,1 0 1 0 0,0 1-1 0 0,0-1 1 0 0,-1 0-1 0 0,1 0 0 0 0,0 0 1 0 0,0 0-1 0 0,-1 1 1 0 0,1-1-1 0 0,0 0 1 0 0,0 0-1 0 0,0 0 1 0 0,-1 1-1 0 0,-1 14 2711 0 0,8 30 658 0 0,-3-32-2500 0 0,6 52 1733 0 0,3 11-287 0 0,2 101-1 0 0,-14-175-2241 0 0,1-40 60 0 0,2-24-60 0 0,9-60 1 0 0,-9 103-41 0 0,0 1 1 0 0,1 0-1 0 0,1 0 1 0 0,1 1-1 0 0,0-1 1 0 0,2 1-1 0 0,0 0 1 0 0,18-29 0 0 0,3 17 121 0 0,-28 28-241 0 0,1-1 0 0 0,-1 1 0 0 0,1 0-1 0 0,-1 0 1 0 0,1 0 0 0 0,-1 0 0 0 0,1 0 0 0 0,0 0 0 0 0,-1 0 0 0 0,1 0-1 0 0,0 0 1 0 0,0 1 0 0 0,0-1 0 0 0,-1 1 0 0 0,1 0 0 0 0,0-1-1 0 0,0 1 1 0 0,2 0 0 0 0,-5 4 5 0 0,0 0 0 0 0,0 0 0 0 0,-1-1-1 0 0,1 1 1 0 0,-1 0 0 0 0,0-1 0 0 0,0 1-1 0 0,0-1 1 0 0,0 0 0 0 0,-6 6 0 0 0,6-6-1 0 0,-37 48 49 0 0,19-27-162 0 0,2 0 0 0 0,2 1 0 0 0,-24 44 0 0 0,35-53-70 0 0,4-8-3634 0 0</inkml:trace>
  <inkml:trace contextRef="#ctx0" brushRef="#br0" timeOffset="2">677 466 12439 0 0,'-2'-1'137'0'0,"-1"1"0"0"0,1-1 0 0 0,0 1-1 0 0,0-1 1 0 0,0 0 0 0 0,0 0 0 0 0,0 0-1 0 0,0 0 1 0 0,0 0 0 0 0,0 0 0 0 0,1 0-1 0 0,-1-1 1 0 0,0 1 0 0 0,1 0-1 0 0,-1-1 1 0 0,1 0 0 0 0,-1 1 0 0 0,1-1-1 0 0,-2-3 1 0 0,2 1 86 0 0,0 0 0 0 0,0 0 0 0 0,0 0 0 0 0,1 0 0 0 0,-1 0-1 0 0,1 1 1 0 0,0-1 0 0 0,0 0 0 0 0,1 0 0 0 0,1-7 0 0 0,1-5 234 0 0,1 1 0 0 0,0 0 0 0 0,1 0 0 0 0,1 0 0 0 0,1 1 0 0 0,14-25 0 0 0,-3 12-437 0 0,1 0 0 0 0,25-26 0 0 0,-41 49-390 0 0</inkml:trace>
  <inkml:trace contextRef="#ctx0" brushRef="#br0" timeOffset="3">925 506 10135 0 0,'0'1'32'0'0,"0"-1"0"0"0,0 0 0 0 0,0 0 0 0 0,0 0-1 0 0,0 0 1 0 0,0 0 0 0 0,0 1 0 0 0,0-1 0 0 0,0 0-1 0 0,0 0 1 0 0,0 0 0 0 0,0 0 0 0 0,0 1 0 0 0,0-1-1 0 0,0 0 1 0 0,0 0 0 0 0,-1 0 0 0 0,1 0 0 0 0,0 0-1 0 0,0 0 1 0 0,0 1 0 0 0,0-1 0 0 0,0 0 0 0 0,0 0-1 0 0,-1 0 1 0 0,1 0 0 0 0,0 0 0 0 0,0 0 0 0 0,0 0-1 0 0,0 0 1 0 0,0 0 0 0 0,-1 0 0 0 0,1 0 0 0 0,0 0-1 0 0,0 0 1 0 0,0 0 0 0 0,0 0 0 0 0,-1 0 0 0 0,1 0-1 0 0,0 0 1 0 0,0 0 0 0 0,0 0 0 0 0,0 0-1 0 0,0 0 1 0 0,-1 0 0 0 0,1 0 0 0 0,0 0 0 0 0,0 0-1 0 0,0 0 1 0 0,0 0 0 0 0,0 0 0 0 0,-1 0 0 0 0,1 0-1 0 0,0 0 1 0 0,0-1 0 0 0,0 1 0 0 0,0 0 0 0 0,-4-14 2225 0 0,3-18-67 0 0,4 6-1813 0 0,1 0 0 0 0,2-1-1 0 0,0 2 1 0 0,1-1 0 0 0,2 1-1 0 0,1 0 1 0 0,0 1 0 0 0,2 0-1 0 0,29-43 1 0 0,-39 64-204 0 0,0 2-143 0 0,0 0-1 0 0,0 0 1 0 0,0-1-1 0 0,0 1 1 0 0,0-1 0 0 0,0 1-1 0 0,0-1 1 0 0,0 0-1 0 0,0 0 1 0 0,-1 1-1 0 0,2-4 1 0 0,2 1 901 0 0,9 10-801 0 0,39 19-2 0 0,-40-18-6 0 0,-7 2-31 0 0,27 41 56 0 0,-17-20-71 0 0,-1 5 16 0 0,-2-3-12 0 0,1 25-100 0 0,-15-35-304 0 0,-2-7 20 0 0,0 3-1071 0 0,-1-2-3559 0 0,0-1-1765 0 0</inkml:trace>
  <inkml:trace contextRef="#ctx0" brushRef="#br0" timeOffset="4">977 442 11519 0 0,'0'0'204'0'0,"-1"0"-1"0"0,1-1 0 0 0,-1 1 0 0 0,0-1 0 0 0,1 1 1 0 0,0 0-1 0 0,-1-1 0 0 0,1 1 0 0 0,-1-1 0 0 0,1 1 1 0 0,0-1-1 0 0,-1 1 0 0 0,1-1 0 0 0,0 0 0 0 0,-1 1 1 0 0,1-1-1 0 0,0 1 0 0 0,0-1 0 0 0,0 0 0 0 0,-1 1 1 0 0,1-1-1 0 0,0 0 0 0 0,0 1 0 0 0,0-1 0 0 0,0-1 1 0 0,13-6 1356 0 0,28 1-2083 0 0,-35 7 1186 0 0,9-3 165 0 0,-2 4-454 0 0,2-2-325 0 0,-6 1-112 0 0,0 0 1 0 0,0 0-1 0 0,0 1 1 0 0,0 0 0 0 0,10 3-1 0 0,44 7-802 0 0,-47-9-1086 0 0</inkml:trace>
  <inkml:trace contextRef="#ctx0" brushRef="#br0" timeOffset="5">1508 535 4319 0 0,'-2'-4'1575'0'0,"-6"-9"9464"0"0,8 13-10958 0 0,0 0 0 0 0,0 0 1 0 0,0 0-1 0 0,0 0 1 0 0,-1 0-1 0 0,1 0 0 0 0,0 0 1 0 0,0 0-1 0 0,0 0 1 0 0,0 0-1 0 0,0 0 0 0 0,0 0 1 0 0,-1 0-1 0 0,1 0 1 0 0,0 0-1 0 0,0 0 1 0 0,0 0-1 0 0,0 0 0 0 0,0 0 1 0 0,0 0-1 0 0,-1 1 1 0 0,1-1-1 0 0,0 0 0 0 0,0 0 1 0 0,0 0-1 0 0,0 0 1 0 0,0 0-1 0 0,0 0 0 0 0,0 0 1 0 0,0 1-1 0 0,0-1 1 0 0,0 0-1 0 0,0 0 0 0 0,0 0 1 0 0,0 0-1 0 0,0 0 1 0 0,-1 1-1 0 0,1-1 0 0 0,0 0 1 0 0,0 0-1 0 0,0 0 1 0 0,1 0-1 0 0,-1 0 1 0 0,0 1-1 0 0,0-1 0 0 0,0 0 1 0 0,0 0-1 0 0,0 0 1 0 0,0 0-1 0 0,0 0 0 0 0,0 1 1 0 0,0-1-1 0 0,0 0 1 0 0,0 0-1 0 0,0 0 0 0 0,0 0 1 0 0,0 0-1 0 0,1 0 1 0 0,12 6 937 0 0,20 2-1871 0 0,-31-8 1212 0 0,10 2-88 0 0,0 3-208 0 0,35 16 0 0 0,-36-15 91 0 0,-7 0-83 0 0,12 19 5 0 0,-15-24-67 0 0,0 1-1 0 0,-1-1 1 0 0,1 1 0 0 0,-1-1-1 0 0,1 1 1 0 0,-1-1-1 0 0,0 1 1 0 0,1 0 0 0 0,-1-1-1 0 0,0 1 1 0 0,0-1-1 0 0,0 1 1 0 0,0 0 0 0 0,-1-1-1 0 0,1 1 1 0 0,0-1-1 0 0,-1 1 1 0 0,1-1 0 0 0,-1 1-1 0 0,1-1 1 0 0,-1 1-1 0 0,0-1 1 0 0,-1 2 0 0 0,-22 29 72 0 0,21-28-62 0 0,-12 10-380 0 0,-1 0-1 0 0,0 0 0 0 0,-1-2 0 0 0,0 0 0 0 0,-20 10 0 0 0,33-18-775 0 0</inkml:trace>
  <inkml:trace contextRef="#ctx0" brushRef="#br0" timeOffset="6">1838 669 11519 0 0,'0'0'528'0'0,"0"-1"-16"0"0,2-3 1646 0 0,3-1-1082 0 0,23-22 1628 0 0,46-60 0 0 0,-63 71-2677 0 0,0 1 0 0 0,-1-1 0 0 0,-1-1 1 0 0,0 0-1 0 0,-1 0 0 0 0,10-32 0 0 0,-19 66 208 0 0,2 1 0 0 0,0-1 0 0 0,1 1 0 0 0,0-1 0 0 0,2 0 0 0 0,0 0 0 0 0,9 24 0 0 0,-4-12-182 0 0,5 4-57 0 0,-11-27-68 0 0</inkml:trace>
  <inkml:trace contextRef="#ctx0" brushRef="#br0" timeOffset="7">2084 203 1839 0 0,'-7'-5'160'0'0,"3"3"-160"0"0,1 1 0 0 0,-1-1 2224 0 0,2 2-992 0 0,0 2 8 0 0,0 1 168 0 0,0 2 32 0 0,2-1 0 0 0,0 4 1072 0 0</inkml:trace>
  <inkml:trace contextRef="#ctx0" brushRef="#br0" timeOffset="8">2370 123 8287 0 0,'-6'13'6105'0'0,"7"25"-2672"0"0,-1-36-3131 0 0,1 20 137 0 0,-1 0 0 0 0,-1 0 1 0 0,-1-1-1 0 0,-1 1 0 0 0,0 0 0 0 0,-2-1 0 0 0,-1 0 0 0 0,-11 28 0 0 0,9-25-1126 0 0,6-17 151 0 0,0-1 1 0 0,0 0-1 0 0,0 0 1 0 0,-1 1-1 0 0,0-1 1 0 0,0-1 0 0 0,-1 1-1 0 0,1 0 1 0 0,-1-1-1 0 0,-6 7 1 0 0</inkml:trace>
  <inkml:trace contextRef="#ctx0" brushRef="#br0" timeOffset="9">2240 247 3911 0 0,'3'-8'45'0'0,"1"-2"370"0"0,-3-4 7197 0 0,10 13-6089 0 0,36-3-195 0 0,-35 3 1161 0 0,41 30-865 0 0,-43-24-272 0 0,-2 2-961 0 0,23 20-115 0 0,-23-20-20 0 0,-3 1-48 0 0,19 22-248 0 0,-18-22-392 0 0</inkml:trace>
  <inkml:trace contextRef="#ctx0" brushRef="#br0" timeOffset="10">2513 187 2735 0 0,'0'0'37'0'0,"0"-1"-1"0"0,-1 0 0 0 0,1 1 0 0 0,0-1 1 0 0,0 1-1 0 0,-1-1 0 0 0,1 1 0 0 0,0-1 1 0 0,0 1-1 0 0,-1 0 0 0 0,1-1 0 0 0,-1 1 0 0 0,1-1 1 0 0,0 1-1 0 0,-1 0 0 0 0,1-1 0 0 0,-1 1 1 0 0,1 0-1 0 0,-1-1 0 0 0,1 1 0 0 0,-1 0 1 0 0,1 0-1 0 0,-1 0 0 0 0,1-1 0 0 0,-1 1 0 0 0,0 0 1 0 0,1 0-1 0 0,-1 0 0 0 0,1 0 0 0 0,-2 0 1 0 0,-22 7 2625 0 0,-25 26 2428 0 0,41-27-4751 0 0,-34 23 2060 0 0,21-16-1606 0 0,1 0 0 0 0,1 1 0 0 0,0 1 0 0 0,1 1 0 0 0,0 1 0 0 0,-26 33 1 0 0,38-39-590 0 0,6-6-3300 0 0</inkml:trace>
  <inkml:trace contextRef="#ctx0" brushRef="#br0" timeOffset="11">2826 516 8287 0 0,'-3'0'734'0'0,"-20"8"12136"0"0,72-2-12784 0 0,-36-5 107 0 0,-3 4-117 0 0,34 15-11 0 0,-33-15 79 0 0,-3 2-77 0 0,27 21-42 0 0,-34-27-23 0 0,0 0 0 0 0,0 0-1 0 0,0 0 1 0 0,0 0 0 0 0,0 0-1 0 0,0 0 1 0 0,0 0 0 0 0,-1 1-1 0 0,1-1 1 0 0,0 0 0 0 0,-1 0 0 0 0,1 1-1 0 0,-1-1 1 0 0,1 0 0 0 0,-1 1-1 0 0,0-1 1 0 0,1 0 0 0 0,-1 1-1 0 0,0-1 1 0 0,0 1 0 0 0,0-1 0 0 0,0 0-1 0 0,0 1 1 0 0,0-1 0 0 0,-1 1-1 0 0,1-1 1 0 0,0 0 0 0 0,-1 1-1 0 0,1-1 1 0 0,-1 0 0 0 0,1 1 0 0 0,-1-1-1 0 0,0 0 1 0 0,1 0 0 0 0,-1 0-1 0 0,0 1 1 0 0,-1 0 0 0 0,-33 30-362 0 0,21-24-767 0 0,-1-1-4052 0 0,0-2-1680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16 114 9215 0 0,'-8'14'4243'0'0,"6"4"-4116"0"0,2-15 418 0 0,-4 40 916 0 0,3 1-1 0 0,0-1 1 0 0,3 0-1 0 0,11 65 1 0 0,-7-64-1089 0 0,-5-29-263 0 0,1-1 0 0 0,1-1 0 0 0,0 1 0 0 0,6 14 0 0 0,-1-3 61 0 0,3 10-143 0 0,-8-26 1 0 0</inkml:trace>
  <inkml:trace contextRef="#ctx0" brushRef="#br0" timeOffset="1">52 380 455 0 0,'-2'-21'1911'0'0,"2"-1"-1"0"0,0 0 0 0 0,2 1 0 0 0,5-31 1 0 0,-5 44-1240 0 0,0 0 0 0 0,0 1 0 0 0,1-1 0 0 0,-1 1 0 0 0,2-1 0 0 0,-1 1 0 0 0,1 0 0 0 0,0 1 0 0 0,1-1 0 0 0,0 1 0 0 0,0-1 0 0 0,0 1 0 0 0,0 1 0 0 0,12-10 1 0 0,10 1 525 0 0,-22 12-215 0 0,8 2-819 0 0,38 0-11 0 0,-39 0 160 0 0,-1 8-217 0 0,29 22-7 0 0,-39-30-86 0 0,-1 0 1 0 0,1 0-1 0 0,0 1 1 0 0,-1-1-1 0 0,1 0 1 0 0,-1 0-1 0 0,1 1 0 0 0,-1-1 1 0 0,1 1-1 0 0,-1-1 1 0 0,0 0-1 0 0,1 1 1 0 0,-1-1-1 0 0,1 1 1 0 0,-1-1-1 0 0,0 1 1 0 0,1-1-1 0 0,-1 1 1 0 0,0-1-1 0 0,0 1 0 0 0,1-1 1 0 0,-1 1-1 0 0,0-1 1 0 0,0 1-1 0 0,0 0 1 0 0,0-1-1 0 0,0 1 1 0 0,0-1-1 0 0,0 1 1 0 0,0-1-1 0 0,0 2 0 0 0,-1 5 10 0 0,0-1-1 0 0,-1 1 1 0 0,1-1-1 0 0,-2 1 1 0 0,1-1-1 0 0,-1 0 0 0 0,0 0 1 0 0,0 0-1 0 0,0 0 1 0 0,-1-1-1 0 0,0 1 0 0 0,0-1 1 0 0,-1 0-1 0 0,1 0 1 0 0,-1 0-1 0 0,0-1 0 0 0,-6 5 1 0 0,-7 6 4 0 0,-39 31 74 0 0,54-43-99 0 0,-1-1-1 0 0,0 0 0 0 0,1 0 0 0 0,-1 0 0 0 0,0 0 1 0 0,0-1-1 0 0,0 1 0 0 0,0-1 0 0 0,-1 0 0 0 0,1-1 1 0 0,0 1-1 0 0,0 0 0 0 0,-7-1 0 0 0,10 0-20 0 0,1 0-1 0 0,-1 0 1 0 0,1 0-1 0 0,-1 0 1 0 0,0 0-1 0 0,1 0 1 0 0,-1-1 0 0 0,1 1-1 0 0,-1 0 1 0 0,1 0-1 0 0,-1 0 1 0 0,1 0-1 0 0,-1-1 1 0 0,1 1-1 0 0,-1 0 1 0 0,1-1 0 0 0,0 1-1 0 0,-1 0 1 0 0,1-1-1 0 0,-1 1 1 0 0,1 0-1 0 0,0-1 1 0 0,-1 1-1 0 0,1-1 1 0 0,0 1 0 0 0,-1-1-1 0 0,1 1 1 0 0,0-1-1 0 0,0 1 1 0 0,0-1-1 0 0,-1 0 1 0 0,4-8-6314 0 0</inkml:trace>
  <inkml:trace contextRef="#ctx0" brushRef="#br0" timeOffset="2">530 58 10591 0 0,'-2'0'4370'0'0,"2"6"-3224"0"0,-5 86 2896 0 0,1-40-2921 0 0,2 53 0 0 0,10-63-542 0 0,1-45-521 0 0,-3 2-57 0 0,-1-1 0 0 0,1-1 0 0 0,0 1-1 0 0,-1-1 1 0 0,0 0 0 0 0,1 0-1 0 0,-1-1 1 0 0,0 0 0 0 0,-1 1 0 0 0,1-2-1 0 0,-1 1 1 0 0,1 0 0 0 0,-1-1-1 0 0,4-7 1 0 0,2-5-5 0 0,-6 10 8 0 0,0 0-1 0 0,0 1 1 0 0,1-1-1 0 0,0 1 0 0 0,0-1 1 0 0,7-4-1 0 0,-10 9 192 0 0,5 10-106 0 0,21 25 0 0 0,-21-24 7 0 0,-3 1 7 0 0,11 32 1 0 0,-11-32-3 0 0,-1 1-11 0 0,9 30-9 0 0,-9-30-1 0 0,0-3 3 0 0,8 23 11 0 0,-8-23 1353 0 0,1-8-1408 0 0,0-1 1 0 0,0 1-1 0 0,0-1 1 0 0,0 0-1 0 0,0 0 0 0 0,0 0 1 0 0,0 0-1 0 0,-1-1 0 0 0,1 0 1 0 0,6-3-1 0 0,-3 1 28 0 0,-4 1-12 0 0,1 0 1 0 0,0-1-1 0 0,-1 1 0 0 0,0-1 0 0 0,0 0 1 0 0,0 0-1 0 0,0 0 0 0 0,0 0 1 0 0,-1-1-1 0 0,0 1 0 0 0,0-1 0 0 0,0 0 1 0 0,0 1-1 0 0,-1-1 0 0 0,1-5 0 0 0,4-8 145 0 0,10-24-84 0 0,-2 1 1 0 0,-2-2-1 0 0,11-64 0 0 0,-16 2-3734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21 456 11055 0 0,'-1'-2'299'0'0,"-1"0"-1"0"0,1-1 0 0 0,-1 1 1 0 0,1-1-1 0 0,0 1 0 0 0,0-1 1 0 0,0 0-1 0 0,1 1 0 0 0,-1-1 1 0 0,0 0-1 0 0,1 0 0 0 0,0 1 1 0 0,0-1-1 0 0,0 0 0 0 0,0 0 1 0 0,0 1-1 0 0,0-1 0 0 0,1 0 1 0 0,0 0-1 0 0,-1 1 0 0 0,3-6 1 0 0,22-57 1733 0 0,10 3-1125 0 0,2 1 1 0 0,88-105-1 0 0,-104 139-601 0 0,-19 24-115 0 0,-2 3-175 0 0,0-1 1 0 0,1 1-1 0 0,-1-1 1 0 0,0 1-1 0 0,1-1 1 0 0,-1 1-1 0 0,0-1 1 0 0,1 1-1 0 0,-1 0 1 0 0,0-1-1 0 0,1 1 1 0 0,-1 0-1 0 0,1-1 1 0 0,-1 1-1 0 0,1 0 1 0 0,-1-1-1 0 0,1 1 1 0 0,-1 0-1 0 0,1 0 1 0 0,-1 0-1 0 0,1-1 0 0 0,-1 1 1 0 0,1 0-1 0 0,-1 0 1 0 0,1 0-1 0 0,-1 0 1 0 0,1 0-1 0 0,-1 0 1 0 0,1 0-1 0 0,0 0 1 0 0,-1 0-1 0 0,1 0 1 0 0,-1 0-1 0 0,1 1 1 0 0,-1-1-1 0 0,1 0 1 0 0,-1 0-1 0 0,1 0 1 0 0,-1 1-1 0 0,1-1 1 0 0,-1 0-1 0 0,1 1 1 0 0,-1-1-1 0 0,0 0 1 0 0,1 1-1 0 0,-1-1 1 0 0,1 0-1 0 0,-1 1 1 0 0,0-1-1 0 0,0 1 1 0 0,1 0-1 0 0,41 33 69 0 0,-41-33-80 0 0,0 0 0 0 0,0-1-1 0 0,0 1 1 0 0,0 0 0 0 0,0 0-1 0 0,0 0 1 0 0,0 0 0 0 0,0 0-1 0 0,-1 0 1 0 0,1 0 0 0 0,0 0-1 0 0,-1 0 1 0 0,1 0 0 0 0,0 0-1 0 0,0 2 1 0 0,28 84 210 0 0,-18-54-150 0 0,-10-29-72 0 0,17 82 163 0 0,-5-25-85 0 0,-7-24-59 0 0,1 39-145 0 0,-6-69-22 0 0,-2-1-6 0 0,0 18-31 0 0,1-18-108 0 0,-1-1-407 0 0,0-3 656 0 0,-6 21-814 0 0,7-22 725 0 0,0 0-1 0 0,-1-1 0 0 0,1 1 0 0 0,-1 0 0 0 0,1-1 0 0 0,0 1 0 0 0,-1-1 0 0 0,1 1 0 0 0,-1-1 0 0 0,0 1 0 0 0,1-1 0 0 0,-1 1 0 0 0,1-1 0 0 0,-1 0 0 0 0,0 1 0 0 0,1-1 0 0 0,-1 0 0 0 0,0 0 0 0 0,1 1 0 0 0,-1-1 0 0 0,0 0 0 0 0,0 0 1 0 0,0 0-1 0 0,-8-1-6641 0 0</inkml:trace>
  <inkml:trace contextRef="#ctx0" brushRef="#br0" timeOffset="1">19 251 4143 0 0,'-19'-10'3027'0'0,"33"12"5438"0"0,14 6-1260 0 0,-19-6-9950 0 0,2 1 3459 0 0,38 2 293 0 0,6 6-443 0 0,14-2-129 0 0,-10-3-280 0 0,11-1-265 0 0,18 0-2951 0 0</inkml:trace>
  <inkml:trace contextRef="#ctx0" brushRef="#br0" timeOffset="2">689 262 455 0 0,'12'-4'21271'0'0,"42"14"-20731"0"0,-40-8 112 0 0,-2 1-404 0 0,36 10-211 0 0,-36-10-190 0 0</inkml:trace>
  <inkml:trace contextRef="#ctx0" brushRef="#br0" timeOffset="3">772 353 4255 0 0,'-2'11'9708'0'0,"51"13"-8657"0"0,-36-18 476 0 0,1-4-1119 0 0,2 1-283 0 0,50 3 435 0 0,-15-4-653 0 0,-39-1-706 0 0</inkml:trace>
  <inkml:trace contextRef="#ctx0" brushRef="#br0" timeOffset="4">1421 108 13823 0 0,'0'0'1926'0'0,"1"10"-1449"0"0,5 50 510 0 0,-2-37-844 0 0,28 145 1746 0 0,-16-108-1735 0 0,3 7 251 0 0,-17-54-2830 0 0,-2-5 1008 0 0</inkml:trace>
  <inkml:trace contextRef="#ctx0" brushRef="#br0" timeOffset="5">1502 166 12439 0 0,'-2'-5'536'0'0,"0"-1"0"0"0,0 0 0 0 0,0 0 0 0 0,1 0 0 0 0,-1 0 0 0 0,1 0 0 0 0,0-6 0 0 0,2 9-233 0 0,-1 0-1 0 0,0 0 1 0 0,1 0-1 0 0,0 1 0 0 0,0-1 1 0 0,-1 0-1 0 0,2 0 0 0 0,-1 1 1 0 0,0-1-1 0 0,0 1 1 0 0,1-1-1 0 0,0 1 0 0 0,-1-1 1 0 0,5-3-1 0 0,-3 3 417 0 0,4 1-343 0 0,21-8-154 0 0,-21 8 146 0 0,5 4-240 0 0,34 5-21 0 0,-35-5 100 0 0,-2 4-111 0 0,28 17-7 0 0,-27-18 175 0 0,-6 5-176 0 0,13 27 0 0 0,-12-27 1 0 0,-6-5-57 0 0,0 0 0 0 0,0 0-1 0 0,-1 0 1 0 0,1 0-1 0 0,-1 0 1 0 0,0 0-1 0 0,0 0 1 0 0,-1 0 0 0 0,1-1-1 0 0,-1 1 1 0 0,0-1-1 0 0,0 0 1 0 0,-1 0-1 0 0,1 0 1 0 0,-1 0 0 0 0,0-1-1 0 0,0 1 1 0 0,0-1-1 0 0,-1 0 1 0 0,1 0-1 0 0,-1-1 1 0 0,1 1 0 0 0,-8 2-1 0 0,9-3-59 0 0,-1-1 1 0 0,0 1-1 0 0,0 0 0 0 0,0-1 0 0 0,0 0 0 0 0,0 0 1 0 0,0 0-1 0 0,0 0 0 0 0,-1-1 0 0 0,1 0 0 0 0,0 0 1 0 0,0 0-1 0 0,-1 0 0 0 0,1-1 0 0 0,0 1 0 0 0,0-1 1 0 0,0 0-1 0 0,0 0 0 0 0,0-1 0 0 0,0 1 1 0 0,0-1-1 0 0,0 0 0 0 0,1 0 0 0 0,-1 0 0 0 0,1-1 1 0 0,-1 1-1 0 0,1-1 0 0 0,0 0 0 0 0,-5-5 0 0 0,6 6-49 0 0,1 0-1 0 0,0 1 0 0 0,0-1 0 0 0,0 0 0 0 0,1 0 0 0 0,-1 0 0 0 0,0 0 0 0 0,1 0 0 0 0,-1 0 0 0 0,1 0 0 0 0,-1 0 0 0 0,1-3 0 0 0,7-7-7503 0 0,8 0 938 0 0</inkml:trace>
  <inkml:trace contextRef="#ctx0" brushRef="#br0" timeOffset="6">1977 19 5527 0 0,'0'0'13815'0'0,"5"8"-13018"0"0,16 24-253 0 0,-15-16-109 0 0,-8 60 577 0 0,4-12-563 0 0,-3-56-400 0 0,6 27 354 0 0,3 2-327 0 0,-5-28 80 0 0,6-8-96 0 0,34-1-48 0 0,-33 0-13 0 0,-8-1-1 0 0,32-41 16 0 0,-18 26 28 0 0,-3 4-20 0 0,-11 10 31 0 0,9 4 0 0 0,0 1-42 0 0,29 4 117 0 0,-32 2-64 0 0,25 25 5 0 0,-24-25 686 0 0,1-9-627 0 0,31 1 0 0 0,-40-1-116 0 0,0 0 0 0 0,1 0 0 0 0,-1-1 1 0 0,0 1-1 0 0,0 0 0 0 0,1-1 0 0 0,-1 1 0 0 0,0-1 0 0 0,0 0 0 0 0,0 1 0 0 0,0-1 1 0 0,0 0-1 0 0,0 0 0 0 0,0 1 0 0 0,0-1 0 0 0,0 0 0 0 0,0 0 0 0 0,0 0 0 0 0,0 0 1 0 0,-1 0-1 0 0,1-1 0 0 0,0 1 0 0 0,-1 0 0 0 0,1 0 0 0 0,-1 0 0 0 0,1 0 0 0 0,-1-1 1 0 0,0 1-1 0 0,1-2 0 0 0,1-2 88 0 0,7-16 39 0 0,-1-1-1 0 0,0-1 1 0 0,-2 0 0 0 0,0 1-1 0 0,-2-2 1 0 0,2-33 0 0 0,-5 56-197 0 0,-1 0 0 0 0,0 0 0 0 0,0 1 0 0 0,0-1 1 0 0,0 0-1 0 0,0 0 0 0 0,0 0 0 0 0,0 0 0 0 0,0 0 1 0 0,0 0-1 0 0,0 0 0 0 0,-1 0 0 0 0,1 0 0 0 0,0 0 0 0 0,-1 0 1 0 0,1 0-1 0 0,0 0 0 0 0,-1 1 0 0 0,1-1 0 0 0,-1 0 0 0 0,0 0 1 0 0,1 0-1 0 0,-1 1 0 0 0,1-1 0 0 0,-1 0 0 0 0,0 1 1 0 0,0-1-1 0 0,1 1 0 0 0,-1-1 0 0 0,0 1 0 0 0,0-1 0 0 0,0 1 1 0 0,0-1-1 0 0,0 1 0 0 0,0 0 0 0 0,0 0 0 0 0,-1-1 0 0 0,-5 4-675 0 0</inkml:trace>
  <inkml:trace contextRef="#ctx0" brushRef="#br0" timeOffset="7">1018 668 6911 0 0,'0'0'5394'0'0,"11"-3"-4508"0"0,3-1-572 0 0,42-10 1892 0 0,27-1-622 0 0,-10 3-360 0 0,4 3-100 0 0,1 0-225 0 0,4 4-83 0 0,-1 1-369 0 0,-5 3-106 0 0,1-2-145 0 0,-3-1-38 0 0,-3-1-27 0 0,4-3 1 0 0,3 0 40 0 0,-1 4 3 0 0,-4 3-14 0 0,-3 5 3 0 0,-25 2-63 0 0,-34-5 10 0 0,4 1 1 0 0,44 8-3 0 0,-44-8-11 0 0,-1 1-9 0 0,1 1-58 0 0,51 6 167 0 0,-15-6-171 0 0,-38-3 48 0 0,2-2-17 0 0,52-5-35 0 0,0-2 25 0 0,11-4 24 0 0,50-6 980 0 0,-68 13-92 0 0,3 3-1985 0 0,-47 2 878 0 0,48 3-257 0 0,-5 3 388 0 0,8 1 16 0 0,-2 1 0 0 0,3 1 11 0 0,-14-2 43 0 0,-44-6 89 0 0,3 0-72 0 0,59 7 175 0 0,-25-1-224 0 0,-23-4 20 0 0,37 4-31 0 0,26-1 42 0 0,-13-4 22 0 0,-27-3-11 0 0,-26 0-11 0 0,17-3-31 0 0,-19 1 20 0 0,18-5-44 0 0,-28 7-93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0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1994 1 8287 0 0,'0'0'4626'0'0,"4"8"-3232"0"0,33 77 3660 0 0,-4-8-2232 0 0,-18-39-2423 0 0,-11-29-39 0 0,0 3-108 0 0,15 35-48 0 0,-15-35-11 0 0,-1-2 4 0 0,-2-5-215 0 0,1 1 110 0 0,0 0 0 0 0,0 1 0 0 0,-1-1 0 0 0,0 1 0 0 0,0-1 0 0 0,-1 0 0 0 0,0 1 1 0 0,0-1-1 0 0,0 1 0 0 0,-1-1 0 0 0,0 1 0 0 0,-3 11 0 0 0,-24 26 371 0 0,25-40-374 0 0,0-3-16 0 0,-9 6-74 0 0,10-7-67 0 0,1 0 0 0 0,-1 0 0 0 0,1 0 0 0 0,-1 0 0 0 0,1 0-1 0 0,-1 0 1 0 0,1-1 0 0 0,-1 1 0 0 0,1 0 0 0 0,0-1 0 0 0,-1 1 0 0 0,1-1 0 0 0,-1 1 0 0 0,1-1-1 0 0,0 0 1 0 0,-1 1 0 0 0,1-1 0 0 0,0 0 0 0 0,0 0 0 0 0,0 0 0 0 0,0 0 0 0 0,0 0 0 0 0,0 0-1 0 0,0-1 1 0 0,0 1 0 0 0,0 0 0 0 0,0 0 0 0 0,0-1 0 0 0,1 1 0 0 0,-1 0 0 0 0,1-1 0 0 0,-1 1 0 0 0,1-1-1 0 0,-1 1 1 0 0,1-2 0 0 0,-2-7-744 0 0</inkml:trace>
  <inkml:trace contextRef="#ctx0" brushRef="#br0" timeOffset="1">2343 179 18431 0 0,'0'0'49'0'0,"0"0"0"0"0,0 0 0 0 0,0 0 0 0 0,0 0 1 0 0,0 0-1 0 0,0 0 0 0 0,1 0 0 0 0,-1-1 0 0 0,0 1 0 0 0,0 0 0 0 0,0 0 0 0 0,0 0 0 0 0,0 0 0 0 0,0 0 0 0 0,0 0 0 0 0,1 0 0 0 0,-1-1 0 0 0,0 1 0 0 0,0 0 1 0 0,0 0-1 0 0,0 0 0 0 0,0 0 0 0 0,0 0 0 0 0,0-1 0 0 0,0 1 0 0 0,0 0 0 0 0,0 0 0 0 0,0 0 0 0 0,0 0 0 0 0,0 0 0 0 0,0-1 0 0 0,0 1 0 0 0,0 0 0 0 0,0 0 1 0 0,0 0-1 0 0,0 0 0 0 0,0-1 0 0 0,0 1 0 0 0,0 0 0 0 0,0 0 0 0 0,0 0 0 0 0,-1 0 0 0 0,1 0 0 0 0,0 0 0 0 0,0-1 0 0 0,0 1 0 0 0,0 0 0 0 0,0 0 0 0 0,0 0 1 0 0,0 0-1 0 0,-1 0 0 0 0,1 0 0 0 0,0 0 0 0 0,0 0 0 0 0,0 0 0 0 0,0-1 0 0 0,0 1 0 0 0,0 0 0 0 0,-1 0 0 0 0,18-6 327 0 0,0 1-1 0 0,1 1 0 0 0,24-3 0 0 0,-7 1-427 0 0,-26 5-476 0 0</inkml:trace>
  <inkml:trace contextRef="#ctx0" brushRef="#br0" timeOffset="2">2422 315 3223 0 0,'-13'3'15483'0'0,"16"-2"-15391"0"0,0-1-1 0 0,-1 0 1 0 0,1 0 0 0 0,-1 0 0 0 0,1-1-1 0 0,0 1 1 0 0,-1 0 0 0 0,1-1 0 0 0,-1 0-1 0 0,1 0 1 0 0,-1 0 0 0 0,5-1 0 0 0,-1-1 111 0 0,2 1 372 0 0,2 0-359 0 0,108-36-1194 0 0,-112 36-840 0 0</inkml:trace>
  <inkml:trace contextRef="#ctx0" brushRef="#br0" timeOffset="3">4 103 7831 0 0,'0'0'603'0'0,"6"27"5452"0"0,-2-5-4984 0 0,0 1 0 0 0,-2 0 1 0 0,0 0-1 0 0,-3 31 1 0 0,-10 50-1251 0 0,11-122-8342 0 0,-3-16 4177 0 0,-3-64-664 0 0,5 84 4840 0 0,2-37-917 0 0,0 49 1410 0 0,-1-1 1 0 0,0 0-1 0 0,1 1 1 0 0,-1-1-1 0 0,1 0 1 0 0,0 1-1 0 0,0-1 1 0 0,0 0-1 0 0,0 1 1 0 0,0 0-1 0 0,0-1 1 0 0,1 1-1 0 0,-1 0 1 0 0,4-4 915 0 0,-3 5-1263 0 0,7 11 6163 0 0,14 21-5281 0 0,-17-23-11 0 0,-3-2-41 0 0,8 19-169 0 0,-8-19-79 0 0,-1 0-15 0 0,5 17-34 0 0,-5-17 2202 0 0,10-8-2633 0 0,36-6-2 0 0,-45 6-66 0 0,0 0 0 0 0,0 0 0 0 0,0 0 0 0 0,0-1 0 0 0,0 1 0 0 0,-1-1 0 0 0,1 0 0 0 0,-1 1 1 0 0,0-1-1 0 0,1 0 0 0 0,-2-1 0 0 0,1 1 0 0 0,0 0 0 0 0,0 0 0 0 0,-1-1 0 0 0,0 1 0 0 0,0-1 1 0 0,1-5-1 0 0,3-4 72 0 0,-3 8 50 0 0,0 1-17 0 0,-1 0 1 0 0,1 0 0 0 0,0 0-1 0 0,0 0 1 0 0,0 0-1 0 0,0 1 1 0 0,1-1-1 0 0,-1 1 1 0 0,1-1-1 0 0,0 1 1 0 0,5-4-1 0 0,-1 14-53 0 0,21 22 5 0 0,-20-22 22 0 0,-6 2 5 0 0,4 10-30 0 0,-1 0 0 0 0,-1 0-1 0 0,-1 1 1 0 0,-1-1 0 0 0,0 1-1 0 0,-3 34 1 0 0,1-39-195 0 0,-2 0 0 0 0,0 0 0 0 0,0 0 0 0 0,-6 15 0 0 0</inkml:trace>
  <inkml:trace contextRef="#ctx0" brushRef="#br0" timeOffset="4">407 418 5983 0 0,'0'-16'1989'0'0,"1"1"0"0"0,1-1-1 0 0,5-19 1 0 0,19-47 1975 0 0,49-72-1513 0 0,-65 135-2125 0 0,-9 17-94 0 0,-1 1-192 0 0,0 1 1 0 0,0-1-1 0 0,0 1 1 0 0,0-1-1 0 0,1 0 1 0 0,-1 1-1 0 0,0-1 1 0 0,0 1-1 0 0,1-1 1 0 0,-1 1-1 0 0,0-1 1 0 0,1 0-1 0 0,-1 1 1 0 0,0-1-1 0 0,1 1 1 0 0,-1 0-1 0 0,1-1 1 0 0,-1 1-1 0 0,1-1 1 0 0,-1 1-1 0 0,1 0 1 0 0,-1-1-1 0 0,1 1 1 0 0,0 0-1 0 0,-1 0 1 0 0,1-1-1 0 0,-1 1 1 0 0,1 0-1 0 0,0 0 0 0 0,-1 0 1 0 0,1 0-1 0 0,-1 0 1 0 0,1 0-1 0 0,0 0 1 0 0,-1 0-1 0 0,1 0 1 0 0,0 0-1 0 0,-1 0 1 0 0,1 0-1 0 0,-1 0 1 0 0,1 0-1 0 0,0 1 1 0 0,-1-1-1 0 0,1 0 1 0 0,-1 1-1 0 0,1-1 1 0 0,-1 0-1 0 0,1 1 1 0 0,0 0-1 0 0,35 32 104 0 0,-27-25-3 0 0,-7 0-11 0 0,3 11-34 0 0,0-1-12 0 0,-1 1-1 0 0,0 1 0 0 0,-2-1 1 0 0,1 25-1 0 0,-2-9-83 0 0,-2-20-246 0 0,1 0 0 0 0,-2 0 1 0 0,0 0-1 0 0,-4 16 0 0 0,5-28 118 0 0,-1 1 0 0 0,1-1 0 0 0,-1 1 1 0 0,1-1-1 0 0,-1 0 0 0 0,0 1 0 0 0,-1-1 0 0 0,1 0 1 0 0,-1 0-1 0 0,1-1 0 0 0,-1 1 0 0 0,-3 2 1 0 0,0 0-1952 0 0,-3-2-4840 0 0</inkml:trace>
  <inkml:trace contextRef="#ctx0" brushRef="#br0" timeOffset="5">446 252 6447 0 0,'-1'-2'326'0'0,"1"0"0"0"0,0 0-1 0 0,0 0 1 0 0,0 0-1 0 0,0 0 1 0 0,1 0-1 0 0,-1 0 1 0 0,0 0-1 0 0,1 0 1 0 0,-1 0-1 0 0,1 0 1 0 0,0 0 0 0 0,0 0-1 0 0,0 0 1 0 0,0 0-1 0 0,0 0 1 0 0,0 1-1 0 0,0-1 1 0 0,0 0-1 0 0,1 1 1 0 0,-1-1-1 0 0,1 1 1 0 0,-1-1 0 0 0,1 1-1 0 0,0 0 1 0 0,1-1-1 0 0,-1 0-555 0 0,2-2 2805 0 0,6 1-1744 0 0,-1-1-579 0 0,-5 2-74 0 0,0 0-1 0 0,-1 1 0 0 0,1 0 0 0 0,0 0 0 0 0,0 0 0 0 0,0 0 0 0 0,-1 0 0 0 0,1 1 1 0 0,0-1-1 0 0,7 1 0 0 0,34-3 110 0 0,-33 2 434 0 0,0 3-648 0 0,39 6-35 0 0,-38-7-148 0 0,-4 6-4508 0 0,39 24-1668 0 0</inkml:trace>
  <inkml:trace contextRef="#ctx0" brushRef="#br0" timeOffset="6">819 63 3679 0 0,'0'1'7303'0'0,"7"18"-5835"0"0,-1 0 2337 0 0,-2-3-3123 0 0,-1 0 0 0 0,-1 0 0 0 0,0 1 0 0 0,-1-1 0 0 0,-2 25-1 0 0,1-32-543 0 0,-1 1 0 0 0,-1 0 0 0 0,0-1 0 0 0,0 1 0 0 0,-1-1 0 0 0,0 0 0 0 0,0 0 0 0 0,-1 0 0 0 0,0 0 0 0 0,-1-1 0 0 0,-8 13 0 0 0,9-65-262 0 0,5 33 122 0 0,0 1-1 0 0,1-1 1 0 0,1 1 0 0 0,0-1-1 0 0,0 1 1 0 0,1 0 0 0 0,0 0 0 0 0,0 1-1 0 0,1-1 1 0 0,1 1 0 0 0,-1 0 0 0 0,2 1-1 0 0,-1-1 1 0 0,1 1 0 0 0,0 0-1 0 0,11-9 1 0 0,-1 4 82 0 0,-6 7 0 0 0,19-8-3 0 0,-23 11 62 0 0,-7 21-118 0 0,0 1-1 0 0,-7 30 0 0 0,7-43-62 0 0,2 11 42 0 0,-2-12 126 0 0,12 33 33 0 0,-9-31-7 0 0,-1 0-80 0 0,10 20 0 0 0,-10-20-1 0 0,1-1-17 0 0,20 60 105 0 0,-9-40 104 0 0,-8-16-1736 0 0,-5 1-3985 0 0</inkml:trace>
  <inkml:trace contextRef="#ctx0" brushRef="#br0" timeOffset="7">1126 161 3679 0 0,'1'-5'74'0'0,"11"-19"12688"0"0,-3 31-11854 0 0,27 25-60 0 0,-35-32-817 0 0,0 1-1 0 0,0-1 0 0 0,0 1 1 0 0,-1 0-1 0 0,1-1 0 0 0,0 1 1 0 0,-1 0-1 0 0,1 0 0 0 0,0-1 1 0 0,-1 1-1 0 0,1 0 0 0 0,-1 0 1 0 0,1 0-1 0 0,-1 0 1 0 0,1 0-1 0 0,-1 0 0 0 0,0 0 1 0 0,0 0-1 0 0,1 0 0 0 0,-1 0 1 0 0,0 0-1 0 0,0 0 0 0 0,0 0 1 0 0,0 0-1 0 0,0 0 0 0 0,0 0 1 0 0,0 0-1 0 0,0 0 0 0 0,-1 0 1 0 0,1 0-1 0 0,0 0 1 0 0,-1-1-1 0 0,0 3 0 0 0,1-3 56 0 0,0 5 51 0 0,0 0 1 0 0,-1 0 0 0 0,1 0-1 0 0,-1 0 1 0 0,0 0 0 0 0,-1-1-1 0 0,1 1 1 0 0,-1 0 0 0 0,0-1-1 0 0,0 1 1 0 0,0-1 0 0 0,-1 0-1 0 0,0 1 1 0 0,0-1 0 0 0,-3 3-1 0 0,5-9-112 0 0,1 0 0 0 0,-1-1 0 0 0,1 1 0 0 0,-1-1 1 0 0,1 1-1 0 0,0-1 0 0 0,0 1 0 0 0,0-1 0 0 0,1-4 0 0 0,3-7 3 0 0,0 0 0 0 0,1 0 0 0 0,1 1 1 0 0,0 0-1 0 0,1 0 0 0 0,13-18 0 0 0,-8 13 74 0 0,-11 17-96 0 0,-1-1-1 0 0,1 1 0 0 0,0 0 1 0 0,-1 0-1 0 0,1 0 0 0 0,0 0 1 0 0,0 0-1 0 0,0 0 0 0 0,0 0 1 0 0,0 0-1 0 0,0 0 0 0 0,0 0 0 0 0,0 0 1 0 0,0 1-1 0 0,0-1 0 0 0,1 0 1 0 0,-1 1-1 0 0,0-1 0 0 0,2 0 1 0 0,8-3 153 0 0,20-8-92 0 0,-23 9 170 0 0,2 8-160 0 0,30 19-10 0 0,-39-23-65 0 0,-1-1 0 0 0,1 1 0 0 0,-1 0 0 0 0,1-1 0 0 0,-1 1 0 0 0,1 0 0 0 0,-1 0 0 0 0,0-1 0 0 0,1 1 0 0 0,-1 0-1 0 0,0 0 1 0 0,0 0 0 0 0,0 0 0 0 0,0-1 0 0 0,1 1 0 0 0,-1 0 0 0 0,0 0 0 0 0,0 0 0 0 0,-1 0 0 0 0,1 0 0 0 0,0-1 0 0 0,0 1 0 0 0,0 0 0 0 0,0 0 0 0 0,-1 0 0 0 0,1 0-1 0 0,0-1 1 0 0,-1 1 0 0 0,1 0 0 0 0,-1 0 0 0 0,1-1 0 0 0,-1 1 0 0 0,1 0 0 0 0,-1-1 0 0 0,0 1 0 0 0,0 0 0 0 0,-27 25 52 0 0,24-23-52 0 0,-36 26-6 0 0,-11 10 24 0 0,50-38 51 0 0,0 0-55 0 0,1-1 0 0 0,-1 1 0 0 0,1-1 0 0 0,-1 1 0 0 0,1-1 0 0 0,-1 1 0 0 0,1 0 0 0 0,-1-1 0 0 0,1 1 0 0 0,0 0 0 0 0,-1-1 0 0 0,1 1 0 0 0,0 0 1 0 0,0-1-1 0 0,0 1 0 0 0,-1 0 0 0 0,1 0 0 0 0,0 0 0 0 0,0-1 0 0 0,0 1 0 0 0,0 0 0 0 0,0 0 0 0 0,0-1 0 0 0,0 1 0 0 0,1 0 0 0 0,-1 0 0 0 0,0-1 0 0 0,0 1 0 0 0,0 0 0 0 0,1 0 0 0 0,9 25 108 0 0,-10-25-121 0 0,1 0 0 0 0,-1 0 0 0 0,0-1 1 0 0,1 1-1 0 0,-1 0 0 0 0,0-1 0 0 0,1 1 0 0 0,-1 0 0 0 0,1-1 0 0 0,-1 1 0 0 0,1 0 0 0 0,0-1 1 0 0,-1 1-1 0 0,1-1 0 0 0,0 1 0 0 0,-1-1 0 0 0,1 0 0 0 0,0 1 0 0 0,-1-1 0 0 0,2 1 0 0 0,38 23-40 0 0,-30-18-206 0 0</inkml:trace>
  <inkml:trace contextRef="#ctx0" brushRef="#br0" timeOffset="8">1440 359 9215 0 0,'1'3'13904'0'0,"28"26"-13813"0"0,-22-22 11 0 0,9 112 481 0 0,-16-110-619 0 0,0 0 0 0 0,-1 0 0 0 0,0 0 1 0 0,-1-1-1 0 0,0 1 0 0 0,0 0 0 0 0,-1-1 0 0 0,0 1 0 0 0,0-1 0 0 0,-1 0 0 0 0,0 0 0 0 0,-10 15 0 0 0,10-22-2230 0 0</inkml:trace>
  <inkml:trace contextRef="#ctx0" brushRef="#br0" timeOffset="9">1670 113 7831 0 0,'-4'9'530'0'0,"1"0"0"0"0,0 0 0 0 0,0 0-1 0 0,1 1 1 0 0,0-1 0 0 0,1 1-1 0 0,0-1 1 0 0,0 1 0 0 0,1 11-1 0 0,-1 10 377 0 0,1-24-716 0 0,-4 29 1677 0 0,3 45 0 0 0,1-77-1664 0 0,9-6-7578 0 0,-8 2 7236 0 0,1-1 1 0 0,-1 1 0 0 0,0-1 0 0 0,0 0 0 0 0,0 0 0 0 0,0 1-1 0 0,0-1 1 0 0,0 0 0 0 0,0 0 0 0 0,0 0 0 0 0,0 0 0 0 0,0 0 0 0 0,0 0-1 0 0,1-3 1 0 0,13-35-2459 0 0,-6-41-489 0 0,-3 36 2875 0 0,-2 12 2435 0 0,-3 11 5024 0 0,-1 22-7178 0 0,0 1 0 0 0,0-1 0 0 0,0 0 0 0 0,0 1 0 0 0,1-1 0 0 0,-1 0 0 0 0,0 0 0 0 0,1 1 0 0 0,-1-1 0 0 0,1 0 0 0 0,-1 0-1 0 0,1 0 1 0 0,-1 0 0 0 0,1 0 0 0 0,0 1 0 0 0,0-1 0 0 0,-1 0 0 0 0,1-1 0 0 0,0 1 0 0 0,1 1 0 0 0,-1-1-4 0 0,0 0 0 0 0,0 0 1 0 0,0 0-1 0 0,0 0 0 0 0,0 0 0 0 0,-1 0 1 0 0,1 0-1 0 0,0 0 0 0 0,-1 0 0 0 0,1 0 1 0 0,-1 0-1 0 0,1 1 0 0 0,-1-1 0 0 0,1 0 1 0 0,-1 0-1 0 0,0 1 0 0 0,0-1 0 0 0,0 0 1 0 0,0 1-1 0 0,0 0 0 0 0,0 0 27 0 0,0 0 0 0 0,0 0-1 0 0,0 1 1 0 0,1-1-1 0 0,-1 0 1 0 0,0 0 0 0 0,1 0-1 0 0,-1 0 1 0 0,1 0-1 0 0,0 0 1 0 0,0 0 0 0 0,0-1-1 0 0,1 3 1 0 0,11 27 848 0 0,-6-7-323 0 0,-5-18-38 0 0,10 30 208 0 0,-9-28 2020 0 0,9-6-2617 0 0,35 9-6 0 0,-47-11-176 0 0,1 0 0 0 0,0 0 0 0 0,0 0 0 0 0,0 0 0 0 0,-1 0 0 0 0,1 0 0 0 0,0 0 0 0 0,0 0 0 0 0,0 0 0 0 0,-1-1 0 0 0,1 1 0 0 0,0 0 0 0 0,0 0 0 0 0,-1-1 0 0 0,1 1 0 0 0,0-1 0 0 0,0 1 0 0 0,-1 0 0 0 0,1-1 0 0 0,-1 0 0 0 0,1 1 0 0 0,0-1 0 0 0,-1 1 0 0 0,1-1 0 0 0,-1 0 0 0 0,1 1 0 0 0,-1-1 0 0 0,0 0 0 0 0,1 1 0 0 0,-1-1 0 0 0,0 0 0 0 0,1 0 0 0 0,-1 1 0 0 0,0-1 0 0 0,0 0 0 0 0,0 0 0 0 0,1 1 0 0 0,-1-1 0 0 0,0-1 0 0 0,3-6 39 0 0,1 0-1 0 0,-1 0 1 0 0,0-1-1 0 0,-1 1 1 0 0,0 0-1 0 0,0-1 1 0 0,-1 0-1 0 0,0 1 1 0 0,0-1-1 0 0,-1 0 1 0 0,0 0-1 0 0,-1 1 1 0 0,0-1-1 0 0,-2-8 1 0 0,1 9-1284 0 0,-1 1 1 0 0,1 0-1 0 0,-1 0 0 0 0,-1 0 1 0 0,-7-12-1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1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1 257 10135 0 0,'6'1'8706'0'0,"32"11"-8320"0"0,-27-8 746 0 0,3 0-650 0 0,40 14-294 0 0,5-3-488 0 0,-45-14 128 0 0,-2 2-455 0 0</inkml:trace>
  <inkml:trace contextRef="#ctx0" brushRef="#br0" timeOffset="1">396 391 5063 0 0,'0'0'8848'0'0,"-5"-5"-7208"0"0,8-3 4555 0 0,10-11-6123 0 0,-9 14 325 0 0,7 7-333 0 0,2 1-42 0 0,31 4 89 0 0,-39-1-20 0 0,14 17 2 0 0,-18-21-84 0 0,0 0 0 0 0,0 0-1 0 0,0 0 1 0 0,0 0-1 0 0,0 1 1 0 0,0-1-1 0 0,0 0 1 0 0,-1 1-1 0 0,1-1 1 0 0,-1 0-1 0 0,1 1 1 0 0,-1-1-1 0 0,0 1 1 0 0,0-1-1 0 0,0 1 1 0 0,0-1-1 0 0,-1 0 1 0 0,1 1-1 0 0,-1-1 1 0 0,1 0-1 0 0,-1 1 1 0 0,-2 3-1 0 0,0 1 8 0 0,0-1 0 0 0,-1 1 0 0 0,0-1 0 0 0,0 0-1 0 0,-6 7 1 0 0,6-8-26 0 0,0 0 0 0 0,-1 0-1 0 0,0-1 1 0 0,0 0 0 0 0,-1 0 0 0 0,1 0-1 0 0,-1 0 1 0 0,1-1 0 0 0,-1 0 0 0 0,0 0-1 0 0,-7 1 1 0 0,-23 2-7309 0 0</inkml:trace>
  <inkml:trace contextRef="#ctx0" brushRef="#br0" timeOffset="2">672 446 5983 0 0,'0'0'274'0'0,"-1"2"-6"0"0,-5 5 5105 0 0,6-10-4160 0 0,13-83 3761 0 0,21-50-2646 0 0,-21 85-1426 0 0,-1 20-603 0 0,-10 25-178 0 0,2 0 29 0 0,-4 6-141 0 0,0-1-1 0 0,0 1 0 0 0,0-1 1 0 0,0 1-1 0 0,0-1 1 0 0,0 1-1 0 0,1-1 0 0 0,-1 1 1 0 0,0-1-1 0 0,0 1 0 0 0,0-1 1 0 0,1 1-1 0 0,-1-1 0 0 0,0 1 1 0 0,0 0-1 0 0,1-1 1 0 0,-1 1-1 0 0,0-1 0 0 0,1 1 1 0 0,-1 0-1 0 0,0-1 0 0 0,1 1 1 0 0,-1 0-1 0 0,1 0 0 0 0,-1-1 1 0 0,1 1-1 0 0,-1 0 0 0 0,1 0 1 0 0,-1-1-1 0 0,0 1 1 0 0,1 0-1 0 0,-1 0 0 0 0,1 0 1 0 0,-1 0-1 0 0,1 0 0 0 0,0 0 1 0 0,-1 0-1 0 0,1 0 0 0 0,-1 0 1 0 0,1 0-1 0 0,0 0 0 0 0,2 4 1 0 0,-2-3-5 0 0,1 1-1 0 0,-1-1 0 0 0,0 1 0 0 0,1 0 1 0 0,-1-1-1 0 0,0 1 0 0 0,0 0 0 0 0,0 0 1 0 0,0 0-1 0 0,-1 0 0 0 0,1 0 0 0 0,0 0 1 0 0,-1 0-1 0 0,0 0 0 0 0,1 0 0 0 0,-1 3 0 0 0,0 15 8 0 0,0 6-11 0 0,-1 0 0 0 0,1-2 0 0 0,1-4 11 0 0,0-17 12 0 0,5-7 7 0 0,24-18 23 0 0,-11-3-42 0 0,1-1-11 0 0,1 1 11 0 0,-16 20 577 0 0,5 9-499 0 0,30 15-1 0 0,-40-19-86 0 0,0 0 1 0 0,1 0-1 0 0,-1 0 1 0 0,1 0-1 0 0,-1 0 0 0 0,0 1 1 0 0,1-1-1 0 0,-1 0 0 0 0,1 0 1 0 0,-1 0-1 0 0,0 0 0 0 0,1 0 1 0 0,-1 1-1 0 0,0-1 0 0 0,1 0 1 0 0,-1 0-1 0 0,0 1 0 0 0,1-1 1 0 0,-1 0-1 0 0,0 1 0 0 0,1-1 1 0 0,-1 0-1 0 0,0 1 0 0 0,0-1 1 0 0,0 0-1 0 0,1 1 0 0 0,-1-1 1 0 0,0 0-1 0 0,0 1 0 0 0,0-1 1 0 0,0 1-1 0 0,0-1 0 0 0,0 1 1 0 0,0-1-1 0 0,0 0 0 0 0,0 1 1 0 0,0 25 78 0 0,0 1-14 0 0,-2-3-54 0 0,-8 50-466 0 0,4-4-1943 0 0,6-66 420 0 0</inkml:trace>
  <inkml:trace contextRef="#ctx0" brushRef="#br0" timeOffset="3">980 460 4143 0 0,'0'0'191'0'0,"3"-4"180"0"0,7-13 650 0 0,-8 13 283 0 0,0-1 59 0 0,41-110 6684 0 0,-32 90-7155 0 0,1-1 0 0 0,1 2-1 0 0,1 0 1 0 0,25-31 0 0 0,-36 51-601 0 0,-2 2-253 0 0,0 0 1 0 0,1 0 0 0 0,-1 1-1 0 0,0-1 1 0 0,1 1 0 0 0,-1-1-1 0 0,1 1 1 0 0,-1 0 0 0 0,1-1-1 0 0,-1 1 1 0 0,4-2 0 0 0,0 0 34 0 0,0-1 615 0 0,4 9-584 0 0,27 15 3 0 0,-27-15 10 0 0,-7 2 3 0 0,11 67 191 0 0,-7-48-218 0 0,-6-14-77 0 0,-3 45 80 0 0,-1-18-48 0 0,-3-3-36 0 0,-1-4-105 0 0,-2-2-107 0 0,1-17-267 0 0,8-12 404 0 0,-7 12-776 0 0,-3-5-2560 0 0,1-4-3372 0 0</inkml:trace>
  <inkml:trace contextRef="#ctx0" brushRef="#br0" timeOffset="4">1058 366 8287 0 0,'-6'-14'890'0'0,"3"6"1443"0"0,4 5-1903 0 0,1 0-1 0 0,-1 0 1 0 0,1 0-1 0 0,0 0 1 0 0,0 0-1 0 0,0 0 1 0 0,0 1 0 0 0,1-1-1 0 0,-1 0 1 0 0,1 1-1 0 0,-1 0 1 0 0,1 0 0 0 0,0 0-1 0 0,0 0 1 0 0,0 0-1 0 0,4-1 1 0 0,-5 2-780 0 0,5-4 1290 0 0,47-3-308 0 0,-43 7-420 0 0,0 2-158 0 0,36 2-70 0 0,-35-2-115 0 0</inkml:trace>
  <inkml:trace contextRef="#ctx0" brushRef="#br0" timeOffset="5">1370 222 919 0 0,'0'0'8786'0'0,"2"7"-6962"0"0,2 3-1019 0 0,-1 0 0 0 0,0 0 1 0 0,-1 0-1 0 0,-1 1 0 0 0,1-1 0 0 0,-2 0 1 0 0,1 1-1 0 0,-2 14 0 0 0,-1-6-40 0 0,-1 0 0 0 0,-1 1-1 0 0,-11 33 1 0 0,15-51-718 0 0,0-1-33 0 0,0 0 1 0 0,-1 0-1 0 0,1 0 0 0 0,0-1 1 0 0,-1 1-1 0 0,1 0 0 0 0,0 0 1 0 0,-1 0-1 0 0,1 0 0 0 0,-1 0 1 0 0,1-1-1 0 0,-1 1 0 0 0,0 0 1 0 0,1 0-1 0 0,-1-1 0 0 0,0 1 1 0 0,1-1-1 0 0,-1 1 0 0 0,0 0 1 0 0,-1 0-1 0 0,-4-1 46 0 0,2-13-37 0 0,4-6 19 0 0,7-6-42 0 0,6-6-42 0 0,3-2 31 0 0,3 2 11 0 0,12-3 0 0 0,0 10 11 0 0,-25 20 282 0 0,-3 11-233 0 0,8 22-48 0 0,-9-22-12 0 0,-3-7 0 0 0,-1 1 0 0 0,0 0 0 0 0,-1 1 0 0 0,1-1 0 0 0,0 1 0 0 0,0-1 0 0 0,-1 1 0 0 0,1 0 0 0 0,0 0 0 0 0,1 0 0 0 0,-1 0 0 0 0,0 0 0 0 0,1 0 0 0 0,-1 0 0 0 0,-1 5 0 0 0,-26 45 225 0 0,28-48-154 0 0,1 1 1 0 0,-3 1-44 0 0,1 1-24 0 0,14 36 265 0 0,-10-37-226 0 0,8-2-943 0 0,28 12 607 0 0,-28-12-10 0 0</inkml:trace>
  <inkml:trace contextRef="#ctx0" brushRef="#br0" timeOffset="6">1635 254 1839 0 0,'0'0'10024'0'0,"5"7"-8498"0"0,13 21-382 0 0,-13-21-168 0 0,-4 0-31 0 0,1 6-499 0 0,0 0-1 0 0,-1 0 1 0 0,-1 0 0 0 0,0 0 0 0 0,0-1-1 0 0,-2 1 1 0 0,1 0 0 0 0,-2 0-1 0 0,-3 13 1 0 0,4-23-235 0 0,-6 5 244 0 0,3-17-387 0 0,4-13-70 0 0,4-5-46 0 0,2-7 36 0 0,8-18 41 0 0,-8 43-8 0 0,1 2 1 0 0,0-6 50 0 0,11-17 4 0 0,0 4 16 0 0,-16 24-83 0 0,1 0 0 0 0,-1-1 0 0 0,1 1 0 0 0,0 0-1 0 0,0 0 1 0 0,0 0 0 0 0,0 0 0 0 0,0 0 0 0 0,0 1 0 0 0,3-3 0 0 0,2 0 3 0 0,-2-1 133 0 0,6 5-69 0 0,32-3 5 0 0,-32 3 51 0 0,-9 6-65 0 0,7 22 10 0 0,-11-5-10 0 0,1-17-57 0 0,-22 26 76 0 0,16-23-13 0 0,-1-1 1 0 0,1 1-1 0 0,1 0 1 0 0,0 1-1 0 0,0 0 1 0 0,1 0-1 0 0,1 0 1 0 0,-5 13-1 0 0,8-19 295 0 0,2 1-256 0 0,2 15-8 0 0,-2-15-65 0 0,10-3-278 0 0,32 8 103 0 0,-32-8-15 0 0</inkml:trace>
  <inkml:trace contextRef="#ctx0" brushRef="#br0" timeOffset="7">2002 391 11975 0 0,'0'0'11048'0'0,"8"6"-10933"0"0,24 17 10 0 0,-24-17 131 0 0,-5 1-129 0 0,-2-4-121 0 0,3 5 46 0 0,-1 0 1 0 0,-1 0 0 0 0,1 1-1 0 0,-1-1 1 0 0,-1 1 0 0 0,0-1-1 0 0,0 1 1 0 0,0 0 0 0 0,-1-1-1 0 0,0 1 1 0 0,-1 0 0 0 0,0 0-1 0 0,-1-1 1 0 0,-3 13 0 0 0,-5 3-28 0 0,10-24-25 0 0,-18 33 34 0 0,12-27-57 0 0,-3-1-113 0 0,-16 6-603 0 0,23-10 207 0 0</inkml:trace>
  <inkml:trace contextRef="#ctx0" brushRef="#br0" timeOffset="8">2286 52 13823 0 0,'0'0'1062'0'0,"0"5"-616"0"0,-2 14-10 0 0,2-14 68 0 0,0 3 10 0 0,8 163 2622 0 0,-8-98-3007 0 0,-1-66-310 0 0,1-1-99 0 0,-1 18-22 0 0,1-18-107 0 0</inkml:trace>
  <inkml:trace contextRef="#ctx0" brushRef="#br0" timeOffset="9">2303 150 1375 0 0,'0'0'1126'0'0,"1"-3"-6"0"0,20-27 6439 0 0,-13 22-7210 0 0,-3 4 3053 0 0,2 11-1962 0 0,12 19-72 0 0,-1 1 0 0 0,-1 0 0 0 0,22 49 0 0 0,-35-69-1221 0 0,0 1-19 0 0,15 24-14 0 0,-14-25 704 0 0,5-9-677 0 0,34-10 3 0 0,-44 12-140 0 0,0 0 0 0 0,1 0 0 0 0,-1 0-1 0 0,1 0 1 0 0,-1 0 0 0 0,1 0 0 0 0,-1 0 0 0 0,1 0 0 0 0,-1 0-1 0 0,0 0 1 0 0,1 0 0 0 0,-1 0 0 0 0,1-1 0 0 0,-1 1-1 0 0,0 0 1 0 0,1 0 0 0 0,-1 0 0 0 0,1-1 0 0 0,-1 1 0 0 0,0 0-1 0 0,1-1 1 0 0,-1 1 0 0 0,0 0 0 0 0,0-1 0 0 0,1 1-1 0 0,-1 0 1 0 0,0-1 0 0 0,0 1 0 0 0,1 0 0 0 0,-1-1 0 0 0,0 1-1 0 0,0-1 1 0 0,0 1 0 0 0,0 0 0 0 0,0-1 0 0 0,1 0-1 0 0,4-28 13 0 0,-2 1 0 0 0,0-1 0 0 0,-2 0 0 0 0,-1 0 0 0 0,-2 0 0 0 0,0 0-1 0 0,-2 0 1 0 0,-10-37 0 0 0,13 64-388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29 9671 0 0,'0'0'6858'0'0,"4"7"-5716"0"0,4 14-259 0 0,0 0 0 0 0,-2 0-1 0 0,6 31 1 0 0,-9-35-829 0 0,-1 0 0 0 0,-1-1-1 0 0,0 1 1 0 0,-1 0 0 0 0,-1 0 0 0 0,0 0 0 0 0,-2-1 0 0 0,0 1 0 0 0,-8 25-1 0 0,6-23-229 0 0,-3 9-4103 0 0</inkml:trace>
  <inkml:trace contextRef="#ctx0" brushRef="#br0" timeOffset="1">36 61 3223 0 0,'7'-12'738'0'0,"20"-9"9348"0"0,-17 16-8649 0 0,-6 3-2706 0 0,3-1 4284 0 0,4 0-1994 0 0,1 1-699 0 0,-7 1-130 0 0,0 0 0 0 0,0 0-1 0 0,-1 0 1 0 0,1 0 0 0 0,-1-1 0 0 0,1 1-1 0 0,4-4 1296 0 0,4 7-1700 0 0,50 4-1403 0 0</inkml:trace>
  <inkml:trace contextRef="#ctx0" brushRef="#br0" timeOffset="2">21 199 11975 0 0,'-17'9'7104'0'0,"33"-8"-6776"0"0,-8 0-98 0 0,0-1 0 0 0,1 0 0 0 0,-1 0-1 0 0,0-1 1 0 0,15-3 0 0 0,55-8 245 0 0,-25 4-449 0 0,21 1-764 0 0,-62 6 2 0 0</inkml:trace>
  <inkml:trace contextRef="#ctx0" brushRef="#br0" timeOffset="3">792 36 1839 0 0,'-7'-1'1765'0'0,"0"0"0"0"0,-1 0 0 0 0,1 1 0 0 0,0 0-1 0 0,-1 0 1 0 0,1 1 0 0 0,0 0 0 0 0,-9 2 0 0 0,-13 12 2212 0 0,1 16-3497 0 0,19-20-280 0 0,0 0-1 0 0,1 1 0 0 0,1 0 0 0 0,0 0 0 0 0,0 1 0 0 0,2-1 0 0 0,-1 2 0 0 0,2-1 0 0 0,-1 1 1 0 0,2-1-1 0 0,-3 22 0 0 0,6-29 30 0 0,2 1-5 0 0,9 20 0 0 0,-8-21 271 0 0,9 2-374 0 0,33 21-37 0 0,-43-28-87 0 0,-1 0 0 0 0,1 0 0 0 0,-1 0 0 0 0,1 0-1 0 0,-1-1 1 0 0,1 1 0 0 0,-1 0 0 0 0,1-1 0 0 0,0 1 0 0 0,-1-1 0 0 0,1 0-1 0 0,0 1 1 0 0,2-1 0 0 0,48 6-66 0 0,-39-4-198 0 0,-2-4-54 0 0,54-8-909 0 0,-22-1 626 0 0,-32 9-1443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1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512 574 8751 0 0,'-2'-1'79'0'0,"0"1"-1"0"0,1-1 0 0 0,-1 1 1 0 0,0-1-1 0 0,1 0 0 0 0,-1 0 1 0 0,1 0-1 0 0,-1 0 0 0 0,1 0 1 0 0,-1 0-1 0 0,1 0 0 0 0,0 0 1 0 0,0 0-1 0 0,-1-1 0 0 0,1 1 0 0 0,0-1 1 0 0,0 1-1 0 0,0-1 0 0 0,0 1 1 0 0,0-1-1 0 0,1 1 0 0 0,-1-1 1 0 0,0 0-1 0 0,1 1 0 0 0,0-1 1 0 0,-1 0-1 0 0,1 0 0 0 0,0 1 1 0 0,0-1-1 0 0,-1 0 0 0 0,1 0 1 0 0,1 1-1 0 0,-1-1 0 0 0,0 0 1 0 0,0 0-1 0 0,2-3 0 0 0,0-10 283 0 0,2 0-1 0 0,0 0 0 0 0,9-20 1 0 0,-7 18-302 0 0,41-117 474 0 0,44-141 3127 0 0,-91 275-3586 0 0,0-1 1 0 0,0 0-1 0 0,0 1 0 0 0,0-1 0 0 0,0 1 0 0 0,0-1 1 0 0,0 1-1 0 0,1-1 0 0 0,-1 0 0 0 0,0 1 0 0 0,0-1 1 0 0,1 1-1 0 0,-1-1 0 0 0,0 1 0 0 0,0-1 0 0 0,1 1 1 0 0,-1 0-1 0 0,1-1 0 0 0,-1 1 0 0 0,0-1 0 0 0,1 1 1 0 0,-1 0-1 0 0,1-1 0 0 0,-1 1 0 0 0,1 0 0 0 0,-1 0 1 0 0,1-1-1 0 0,-1 1 0 0 0,1 0 0 0 0,-1 0 0 0 0,1 0 1 0 0,0-1-1 0 0,0 1 0 0 0,14 13 1029 0 0,2 19-881 0 0,-6-14-78 0 0,-1 1-1 0 0,-1 1 0 0 0,8 27 0 0 0,-1-2-43 0 0,5 7-18 0 0,5 16-69 0 0,-24-64-14 0 0,17 65 66 0 0,1 8-963 0 0,-18-69 452 0 0,-1-3-110 0 0,0 3 96 0 0,2 6 4 0 0,-3 2-3025 0 0</inkml:trace>
  <inkml:trace contextRef="#ctx0" brushRef="#br0" timeOffset="1">525 333 7831 0 0,'-16'-4'525'0'0,"-17"-4"1141"0"0,14-1 4201 0 0,16 8-4245 0 0,22-1 1998 0 0,40 3-3402 0 0,-44 0-98 0 0,-1 0-22 0 0,70 8-412 0 0,-66-6 204 0 0,52 1-1414 0 0,-2-6-1986 0 0</inkml:trace>
  <inkml:trace contextRef="#ctx0" brushRef="#br0" timeOffset="2">1170 73 5063 0 0,'-1'-1'367'0'0,"0"1"-1"0"0,0-1 1 0 0,0 1-1 0 0,0 0 1 0 0,0-1-1 0 0,0 1 1 0 0,0 0 0 0 0,0 0-1 0 0,0 0 1 0 0,0 0-1 0 0,0 0 1 0 0,0 0-1 0 0,0 0 1 0 0,0 0-1 0 0,0 0 1 0 0,-1 0-1 0 0,1 0 1 0 0,0 1-1 0 0,0-1 1 0 0,0 0-1 0 0,0 1 1 0 0,0-1-1 0 0,0 1 1 0 0,0 0-1 0 0,1-1 1 0 0,-1 1-1 0 0,0-1 1 0 0,0 1-1 0 0,0 0 1 0 0,0 0-1 0 0,0 1 1 0 0,-22 25 3099 0 0,14-10-3119 0 0,0-1-1 0 0,2 1 1 0 0,0 0 0 0 0,1 1 0 0 0,1 0 0 0 0,0 0 0 0 0,-3 30-1 0 0,4-12-202 0 0,2 1 0 0 0,4 68-1 0 0,1-79-132 0 0,4 4 19 0 0,6 9-83 0 0,-9-30 40 0 0,-1-1-109 0 0,8-1-1367 0 0,31 20 361 0 0,-32-21-266 0 0</inkml:trace>
  <inkml:trace contextRef="#ctx0" brushRef="#br0" timeOffset="3">1376 189 2759 0 0,'0'-1'194'0'0,"-1"1"0"0"0,1 0 0 0 0,-1 0 0 0 0,1 0 0 0 0,-1 0-1 0 0,1 0 1 0 0,-1 0 0 0 0,1 0 0 0 0,-1 0 0 0 0,1 0 0 0 0,-1 0-1 0 0,1 0 1 0 0,-1 0 0 0 0,1 0 0 0 0,-1 0 0 0 0,1 0 0 0 0,-1 0-1 0 0,1 1 1 0 0,0-1 0 0 0,-1 0 0 0 0,1 0 0 0 0,-1 0 0 0 0,1 1-1 0 0,-1-1 1 0 0,1 0 0 0 0,0 1 0 0 0,-1-1 0 0 0,1 0 0 0 0,0 1 0 0 0,-1-1-1 0 0,1 1 1 0 0,0-1 0 0 0,-1 0 0 0 0,1 1 0 0 0,0-1 0 0 0,0 1-1 0 0,0-1 1 0 0,-1 1 0 0 0,1-1 0 0 0,0 1 0 0 0,0-1 0 0 0,0 1-1 0 0,0-1 1 0 0,0 1 0 0 0,0-1 0 0 0,0 2 0 0 0,-6 24 3071 0 0,7 49-1075 0 0,2 0-1 0 0,19 104 0 0 0,-39-361-1887 0 0,16 158-251 0 0,1 0-1 0 0,2 0 1 0 0,0 0-1 0 0,2 1 1 0 0,0-1 0 0 0,9-27-1 0 0,-10 45-16 0 0,-1 0 1 0 0,1 0-1 0 0,1 0 0 0 0,-1 0 1 0 0,1 1-1 0 0,5-7 0 0 0,-7 10 30 0 0,4-1 3 0 0,16-9 10 0 0,-17 9 451 0 0,7 9-431 0 0,35 15 7 0 0,-35-16 7 0 0,-12 0 1 0 0,0 4-61 0 0,-1 0-1 0 0,-1 0 0 0 0,0 0 1 0 0,0 0-1 0 0,0 0 1 0 0,-1 0-1 0 0,-1-1 1 0 0,1 1-1 0 0,-1-1 0 0 0,-1 0 1 0 0,1 0-1 0 0,-7 7 1 0 0,5-6-88 0 0,0-1 1 0 0,-1 0-1 0 0,0 0 0 0 0,0-1 1 0 0,-1 1-1 0 0,1-1 0 0 0,-2-1 1 0 0,1 0-1 0 0,-1 0 0 0 0,0-1 1 0 0,-9 5-1 0 0,-9-6-564 0 0,18-6-2716 0 0</inkml:trace>
  <inkml:trace contextRef="#ctx0" brushRef="#br0" timeOffset="4">1669 627 11975 0 0,'0'0'56'0'0,"0"0"0"0"0,0 0-1 0 0,0 1 1 0 0,0-1-1 0 0,-1 0 1 0 0,1 0 0 0 0,0 0-1 0 0,0 1 1 0 0,0-1 0 0 0,-1 0-1 0 0,1 0 1 0 0,0 0 0 0 0,0 0-1 0 0,-1 0 1 0 0,1 1-1 0 0,0-1 1 0 0,0 0 0 0 0,-1 0-1 0 0,1 0 1 0 0,0 0 0 0 0,0 0-1 0 0,-1 0 1 0 0,1 0-1 0 0,0 0 1 0 0,-1 0 0 0 0,1 0-1 0 0,0 0 1 0 0,0 0 0 0 0,-1 0-1 0 0,1 0 1 0 0,0 0 0 0 0,0-1-1 0 0,-1 1 1 0 0,1 0-1 0 0,0 0 1 0 0,0 0 0 0 0,-1 0-1 0 0,1 0 1 0 0,0-1 0 0 0,0 1-1 0 0,0 0 1 0 0,-1 0-1 0 0,1 0 1 0 0,0-1 0 0 0,0 1-1 0 0,0 0 1 0 0,0 0 0 0 0,0 0-1 0 0,-1-1 1 0 0,1 1 0 0 0,-3-21 1923 0 0,6-20-46 0 0,5 8-1138 0 0,1 0 1 0 0,1 0 0 0 0,23-47 0 0 0,54-90-905 0 0,-86 169-38 0 0,-1-1-37 0 0,1 0 0 0 0,0 0 1 0 0,0 0-1 0 0,0 1 0 0 0,0-1 1 0 0,1 0-1 0 0,-1 1 0 0 0,0-1 1 0 0,1 1-1 0 0,-1-1 0 0 0,1 1 1 0 0,0 0-1 0 0,1-2 1 0 0</inkml:trace>
  <inkml:trace contextRef="#ctx0" brushRef="#br0" timeOffset="5">1948 575 5551 0 0,'-6'25'-1425'0'0,"0"2"9677"0"0,7-31-5285 0 0,8-26 238 0 0,21-97-658 0 0,-19 72-2094 0 0,3 0 0 0 0,37-93-1 0 0,-51 147-421 0 0,0 1-25 0 0,0-1 1 0 0,0 1 0 0 0,0-1-1 0 0,0 1 1 0 0,0-1 0 0 0,0 1-1 0 0,0-1 1 0 0,1 1 0 0 0,-1-1-1 0 0,0 1 1 0 0,0-1-1 0 0,0 1 1 0 0,1-1 0 0 0,-1 1-1 0 0,0-1 1 0 0,0 1 0 0 0,1-1-1 0 0,-1 1 1 0 0,1 0 0 0 0,-1-1-1 0 0,0 1 1 0 0,1-1 0 0 0,-1 1-1 0 0,1 0 1 0 0,-1 0-1 0 0,1-1 1 0 0,-1 1 0 0 0,1 0-1 0 0,-1 0 1 0 0,1-1 0 0 0,-1 1-1 0 0,1 0 1 0 0,-1 0 0 0 0,1 0-1 0 0,-1 0 1 0 0,1 0 0 0 0,-1 0-1 0 0,1 0 1 0 0,-1 0-1 0 0,1 0 1 0 0,-1 0 0 0 0,1 0-1 0 0,0 0 1 0 0,-1 0 0 0 0,1 1-1 0 0,-1-1 1 0 0,1 0 0 0 0,-1 0-1 0 0,0 1 1 0 0,1-1 0 0 0,-1 0-1 0 0,1 0 1 0 0,0 1-1 0 0,34 35 16 0 0,-33-35-19 0 0,0 1 1 0 0,-1-1-1 0 0,1 1 0 0 0,0 0 1 0 0,-1-1-1 0 0,1 1 0 0 0,-1 0 1 0 0,1 0-1 0 0,-1 0 0 0 0,0 0 1 0 0,0 0-1 0 0,0 0 0 0 0,0 0 1 0 0,0 1-1 0 0,1 3 0 0 0,5 19 50 0 0,7 14-30 0 0,2 6 25 0 0,-2-4-36 0 0,-4-10-23 0 0,5 21-138 0 0,-13-43 53 0 0,-1-2-39 0 0,0 0 103 0 0,1 1-368 0 0,0 0 0 0 0,-1 0-1 0 0,0 0 1 0 0,-1 0 0 0 0,0 1 0 0 0,-1 11 0 0 0,-2-4-1112 0 0</inkml:trace>
  <inkml:trace contextRef="#ctx0" brushRef="#br0" timeOffset="6">2014 522 1375 0 0,'-7'-5'-876'0'0,"-34"-22"7777"0"0,40 26-6681 0 0,0 1 0 0 0,1 0 0 0 0,-1-1 0 0 0,1 1 0 0 0,-1-1 0 0 0,0 1 0 0 0,1-1 0 0 0,-1 1 0 0 0,1-1-1 0 0,-1 0 1 0 0,1 1 0 0 0,-1-1 0 0 0,1 1 0 0 0,0-1 0 0 0,-1 0 0 0 0,1 1 0 0 0,0-1 0 0 0,0 0 0 0 0,-1 0 0 0 0,1 1 0 0 0,0-1 0 0 0,0 0-1 0 0,0 0 1 0 0,0 1 0 0 0,0-1 0 0 0,0 0 0 0 0,0 0 0 0 0,0 1 0 0 0,0-1 0 0 0,0 0 0 0 0,0 0 0 0 0,1 1 0 0 0,-1-1 0 0 0,0 0 0 0 0,0 0 0 0 0,1 1-1 0 0,-1-1 1 0 0,0 0 0 0 0,1 1 0 0 0,-1-1 0 0 0,1 1 0 0 0,-1-1 0 0 0,1 1 0 0 0,-1-1 0 0 0,1 0 0 0 0,0 1 0 0 0,-1 0 0 0 0,3-2 1614 0 0,9 0-1452 0 0,0-1-301 0 0,-7 1-44 0 0,-1 1 0 0 0,1 0 0 0 0,0 0 0 0 0,-1 1 0 0 0,1-1 0 0 0,0 1 0 0 0,0 0 0 0 0,-1 0 0 0 0,1 0 0 0 0,0 1 0 0 0,4 1 0 0 0,49 4-124 0 0,-43-4-35 0 0,-1 2-997 0 0,55 17-2148 0 0</inkml:trace>
  <inkml:trace contextRef="#ctx0" brushRef="#br0" timeOffset="7">2461 481 3679 0 0,'11'2'18609'0'0,"-2"-1"-15657"0"0,7 0-4423 0 0,-3-1-568 0 0,-7 1 3788 0 0,6 1-1461 0 0,-4 5-200 0 0,-1 2-58 0 0,-5-6-13 0 0,1 0 0 0 0,-1 0 0 0 0,1-1 0 0 0,-1 1 1 0 0,1 0-1 0 0,0-1 0 0 0,0 0 0 0 0,0 1 0 0 0,6 2 0 0 0,-6 3 102 0 0,0 1-72 0 0,0 1 0 0 0,0 0 0 0 0,-1 0-1 0 0,1 16 1 0 0,-3-21-36 0 0,0 0 0 0 0,0 0 0 0 0,0 0 0 0 0,-1-1 0 0 0,1 1-1 0 0,-1 0 1 0 0,0-1 0 0 0,-1 1 0 0 0,1-1 0 0 0,-1 1 0 0 0,0-1 0 0 0,0 1 0 0 0,0-1-1 0 0,-1 0 1 0 0,-4 7 0 0 0,4-8-229 0 0,0-1 0 0 0,1 1 0 0 0,-1 0 0 0 0,0-1 1 0 0,0 0-1 0 0,-1 1 0 0 0,1-1 0 0 0,-4 1 0 0 0,-30 4-5231 0 0,23-7-1933 0 0</inkml:trace>
  <inkml:trace contextRef="#ctx0" brushRef="#br0" timeOffset="8">2860 614 11975 0 0,'6'0'4045'0'0,"6"0"-421"0"0,-7-1-3540 0 0,1 0 1 0 0,-1-1-1 0 0,1 0 1 0 0,-1 0-1 0 0,0 0 1 0 0,8-5-1 0 0,26-15 56 0 0,-29 16-195 0 0,-1-1 1 0 0,-1 0-1 0 0,1 0 0 0 0,-1-1 0 0 0,-1 0 0 0 0,1-1 1 0 0,-1 1-1 0 0,-1-2 0 0 0,8-12 0 0 0,-10 15-117 0 0,0-1-1 0 0,-1 1 0 0 0,0 0 0 0 0,0-1 0 0 0,0 0 1 0 0,-1 0-1 0 0,0 0 0 0 0,-1 0 0 0 0,0 0 1 0 0,0 0-1 0 0,-1 0 0 0 0,0-1 0 0 0,-1-8 1 0 0,-1 12 1413 0 0,0 13-348 0 0,0 15-77 0 0,1-19-849 0 0,2 2 354 0 0,1 3-17 0 0,29 119 735 0 0,-29-120-958 0 0,0 0-14 0 0,7 21-42 0 0,4 13 22 0 0,-11-35-209 0 0</inkml:trace>
  <inkml:trace contextRef="#ctx0" brushRef="#br0" timeOffset="9">3136 189 12895 0 0,'-14'-8'576'0'0,"6"5"112"0"0,1 0-552 0 0,1-1-136 0 0,2 3 0 0 0,3 1 0 0 0,-1 0 576 0 0,0-2 80 0 0,-2 1 16 0 0,0 1 8 0 0,-1 0 2160 0 0</inkml:trace>
  <inkml:trace contextRef="#ctx0" brushRef="#br0" timeOffset="10">3439 71 11055 0 0,'-1'0'176'0'0,"1"-1"-1"0"0,-1 0 0 0 0,1 0 1 0 0,-1 1-1 0 0,1-1 1 0 0,-1 1-1 0 0,1-1 0 0 0,-1 1 1 0 0,0-1-1 0 0,1 1 0 0 0,-1-1 1 0 0,0 1-1 0 0,0-1 1 0 0,1 1-1 0 0,-1 0 0 0 0,0-1 1 0 0,0 1-1 0 0,1 0 1 0 0,-1 0-1 0 0,0 0 0 0 0,0 0 1 0 0,0-1-1 0 0,0 1 0 0 0,1 0 1 0 0,-1 0-1 0 0,0 1 1 0 0,0-1-1 0 0,0 0 0 0 0,1 0 1 0 0,-1 0-1 0 0,0 0 0 0 0,0 1 1 0 0,0-1-1 0 0,-1 2 81 0 0,0 0 0 0 0,0-1-1 0 0,0 1 1 0 0,1 0 0 0 0,-1 0 0 0 0,1 0 0 0 0,-1 0-1 0 0,1 0 1 0 0,0 1 0 0 0,0-1 0 0 0,-1 3-1 0 0,-19 72 1377 0 0,4-1-1528 0 0,-28 79-5008 0 0,40-139-1336 0 0</inkml:trace>
  <inkml:trace contextRef="#ctx0" brushRef="#br0" timeOffset="11">3276 181 12895 0 0,'-10'0'4770'0'0,"14"10"-3422"0"0,17 14-1764 0 0,-18-21 972 0 0,5 5 638 0 0,0 1-987 0 0,28 26-42 0 0,-27-26-51 0 0,-3-1-184 0 0,19 22-30 0 0,-19-22-88 0 0</inkml:trace>
  <inkml:trace contextRef="#ctx0" brushRef="#br0" timeOffset="12">3487 90 7831 0 0,'-11'4'1081'0'0,"0"0"-1"0"0,0 1 0 0 0,0 0 0 0 0,1 1 0 0 0,-14 9 0 0 0,3 1 95 0 0,1 0 0 0 0,0 2-1 0 0,-18 21 1 0 0,3 2-76 0 0,-1 2-1242 0 0,10-17-6803 0 0</inkml:trace>
  <inkml:trace contextRef="#ctx0" brushRef="#br0" timeOffset="13">3706 627 8751 0 0,'-22'-5'7767'0'0,"22"5"-7662"0"0,-1-1 0 0 0,1 1 0 0 0,0 0-1 0 0,0 0 1 0 0,-1-1 0 0 0,1 1 0 0 0,0 0 0 0 0,0 0 0 0 0,0-1-1 0 0,0 1 1 0 0,-1 0 0 0 0,1-1 0 0 0,0 1 0 0 0,0 0 0 0 0,0 0-1 0 0,0-1 1 0 0,0 1 0 0 0,0 0 0 0 0,0-1 0 0 0,0 1 0 0 0,0 0 0 0 0,0-1-1 0 0,0 1 1 0 0,0 0 0 0 0,0-1 0 0 0,0 1 0 0 0,0 0 0 0 0,0-1-1 0 0,0 1 1 0 0,1 0 0 0 0,-1-1 0 0 0,0 1 0 0 0,0 0 0 0 0,0 0-1 0 0,0-1 1 0 0,1 1 0 0 0,-1 0 0 0 0,0 0 0 0 0,0-1 0 0 0,1 1 0 0 0,0-2 69 0 0,-4-1 383 0 0,19 0 35 0 0,33 3-570 0 0,-25 5 20 0 0,20 15-20 0 0,-33-16 31 0 0,-4 4 0 0 0,20 21-29 0 0,-20-22 122 0 0,-7-1-73 0 0,0-4-62 0 0,0 0-1 0 0,0 1 1 0 0,-1-1 0 0 0,1 0-1 0 0,-1 1 1 0 0,1-1 0 0 0,-1 0-1 0 0,0 0 1 0 0,0 0 0 0 0,0 1-1 0 0,0-1 1 0 0,0 0 0 0 0,-1 0-1 0 0,1 0 1 0 0,0-1 0 0 0,-1 1-1 0 0,0 0 1 0 0,1 0 0 0 0,-1-1-1 0 0,0 1 1 0 0,0-1 0 0 0,0 0-1 0 0,0 1 1 0 0,0-1 0 0 0,0 0-1 0 0,0 0 1 0 0,0 0 0 0 0,-1-1-1 0 0,1 1 1 0 0,0-1 0 0 0,-1 1-1 0 0,1-1 1 0 0,-5 1 0 0 0,-1 1-49 0 0,-1-1 0 0 0,1 0 0 0 0,-1 0 1 0 0,1-1-1 0 0,-14-1 0 0 0,-4-6-2654 0 0</inkml:trace>
  <inkml:trace contextRef="#ctx0" brushRef="#br0" timeOffset="14">0 1265 16127 0 0,'15'1'5328'0'0,"9"1"-5133"0"0,-7-1-130 0 0,-4 0 11 0 0,0 2-832 0 0,40 11-564 0 0,-40-11-3549 0 0</inkml:trace>
  <inkml:trace contextRef="#ctx0" brushRef="#br0" timeOffset="15">52 1401 8287 0 0,'-5'1'531'0'0,"-16"8"8632"0"0,29-9-9015 0 0,0 0 1 0 0,0 1-1 0 0,-1 0 1 0 0,16 4-1 0 0,-7-2-8 0 0,-3-1 191 0 0,0 0-775 0 0,39 3 55 0 0,-39-4-667 0 0</inkml:trace>
  <inkml:trace contextRef="#ctx0" brushRef="#br0" timeOffset="16">4094 258 7367 0 0,'-4'-1'9543'0'0,"4"1"-9405"0"0,-4 11 1555 0 0,0 11-2165 0 0,-16 181 3450 0 0,14-169-2918 0 0,-1 1-92 0 0,6-27-192 0 0,-1-4-348 0 0,-4 8-259 0 0,2-11-196 0 0,0-23-1269 0 0,7-42-851 0 0,-1 39 2346 0 0,-2 5 512 0 0,1 0 0 0 0,2 0-1 0 0,0 0 1 0 0,1 0 0 0 0,1 1 0 0 0,0-1 0 0 0,16-34 4686 0 0,-11 61-3565 0 0,28 20-7 0 0,-28-20-25 0 0,-5 5-100 0 0,40 87 1210 0 0,-42-91-1505 0 0,3 3-86 0 0,15 34-21 0 0,-16-34 170 0 0,1-3-313 0 0,16 25-10 0 0,-17-25 448 0 0,-2-8-577 0 0,0-1 0 0 0,0 1 0 0 0,0-1 0 0 0,-1 0 0 0 0,1 0 0 0 0,0 0-1 0 0,-1 0 1 0 0,1 0 0 0 0,-1 0 0 0 0,1-1 0 0 0,-1 1 0 0 0,3-3-1 0 0,0 1 18 0 0,-1 0 1 0 0,-1-1 0 0 0,1 0-1 0 0,-1 1 1 0 0,0-1 0 0 0,0 0-1 0 0,0 0 1 0 0,0-1 0 0 0,-1 1-1 0 0,0-1 1 0 0,0 1 0 0 0,0-1-1 0 0,0 0 1 0 0,-1 1 0 0 0,2-10-1 0 0,3-4 85 0 0,14-46-97 0 0,-2 0 0 0 0,10-68 1 0 0,-28 130-226 0 0</inkml:trace>
  <inkml:trace contextRef="#ctx0" brushRef="#br0" timeOffset="17">4137 933 11055 0 0,'-3'-4'643'0'0,"0"13"1748"0"0,3 71 183 0 0,0-43-1247 0 0,1 0-620 0 0,-3 0 0 0 0,-10 64 0 0 0,11-98-463 0 0,-7 46-3105 0 0,5-43-866 0 0,4-33 391 0 0,1 4 1563 0 0,6-76-3136 0 0,-6 79 4630 0 0,2-1 0 0 0,9-31-1 0 0,-13 51 799 0 0,14-4 5996 0 0,-8 11-6210 0 0,-4-4-164 0 0,1 0-1 0 0,-1 0 1 0 0,0 0-1 0 0,0 0 0 0 0,0 1 1 0 0,-1-1-1 0 0,1 1 1 0 0,0-1-1 0 0,-1 1 0 0 0,0 0 1 0 0,2 5-1 0 0,36 108 4260 0 0,-35-105-3053 0 0,1-2-800 0 0,15 30-17 0 0,-15-29 1917 0 0,5-5-2230 0 0,29 14-10 0 0,-38-18-199 0 0,0-1 0 0 0,-1 0 0 0 0,1 0 1 0 0,0 0-1 0 0,-1 0 0 0 0,1 0 0 0 0,0 0 0 0 0,0 0 1 0 0,-1 0-1 0 0,1 0 0 0 0,0 0 0 0 0,-1 0 0 0 0,1 0 1 0 0,0 0-1 0 0,0-1 0 0 0,-1 1 0 0 0,1 0 0 0 0,0-1 1 0 0,-1 1-1 0 0,1 0 0 0 0,-1-1 0 0 0,1 1 0 0 0,0-1 1 0 0,-1 1-1 0 0,1-1 0 0 0,-1 1 0 0 0,1-1 0 0 0,-1 1 1 0 0,0-1-1 0 0,1 1 0 0 0,-1-1 0 0 0,1 0 0 0 0,-1 1 1 0 0,0-1-1 0 0,0 0 0 0 0,1 1 0 0 0,-1-1 0 0 0,0 0 1 0 0,0-1-1 0 0,14-22 105 0 0,-1-1 0 0 0,-2 0 0 0 0,0-1 1 0 0,-2 0-1 0 0,-1-1 0 0 0,-1 0 0 0 0,-1 0 0 0 0,3-37 0 0 0,-9 62-231 0 0,2-9-2531 0 0</inkml:trace>
  <inkml:trace contextRef="#ctx0" brushRef="#br0" timeOffset="18">4495 984 4831 0 0,'0'0'368'0'0,"10"7"-254"0"0,2-2 66 0 0,9 6-201 0 0,7 15 4394 0 0,-15-15-3548 0 0,-5-4-11 0 0,-1 1-1 0 0,1-1 1 0 0,-2 1-1 0 0,10 14 1 0 0,-6-11-164 0 0,23 37 2020 0 0,1 9 134 0 0,-29-49-2511 0 0,-3-6-202 0 0,0 1-1 0 0,0-1 1 0 0,-1 1-1 0 0,1 0 1 0 0,-1-1-1 0 0,0 1 1 0 0,0 0-1 0 0,0 0 1 0 0,0 0-1 0 0,0 0 0 0 0,0 0 1 0 0,-1 0-1 0 0,0 5 1 0 0,7 34 278 0 0,-7-38-304 0 0,0 1 1 0 0,0 0-1 0 0,0-1 0 0 0,-1 1 1 0 0,0-1-1 0 0,0 1 0 0 0,0-1 0 0 0,0 1 1 0 0,0-1-1 0 0,-1 1 0 0 0,0-1 1 0 0,0 0-1 0 0,0 0 0 0 0,-4 5 0 0 0,-38 42 516 0 0,37-43-574 0 0,-2-2 0 0 0,1 1 0 0 0,-1-1 0 0 0,1-1 0 0 0,-2 1 0 0 0,1-1 0 0 0,0-1 0 0 0,-19 6-1 0 0,22-8-418 0 0,0-1 0 0 0,0 0 0 0 0,0 0 0 0 0,0 0-1 0 0,0-1 1 0 0,0 1 0 0 0,0-2 0 0 0,0 1 0 0 0,0-1-1 0 0,-7-1 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1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515 240 7367 0 0,'0'0'4364'0'0,"-14"-18"307"0"0,9 17-4251 0 0,0 1 1 0 0,-1-1-1 0 0,1 1 1 0 0,0 0-1 0 0,0 1 1 0 0,0-1-1 0 0,-1 1 1 0 0,1 0-1 0 0,-9 3 1 0 0,-54 21 218 0 0,40-13-254 0 0,-261 91 223 0 0,256-96-2221 0 0,31-7 386 0 0</inkml:trace>
  <inkml:trace contextRef="#ctx0" brushRef="#br0" timeOffset="1">186 69 8287 0 0,'0'0'3616'0'0,"-21"11"614"0"0,2 7-2631 0 0,2 1-1 0 0,-23 30 1 0 0,26-28-1379 0 0,0 0 0 0 0,1 1 0 0 0,2 0 0 0 0,-18 47-1 0 0,28-64-128 0 0,0 0 5 0 0,-3 17 0 0 0,3-16 240 0 0,3 1-269 0 0,8 20-38 0 0,-7-20 51 0 0,10-6-16 0 0,39 7-144 0 0,-28-8-91 0 0,43-12-382 0 0,8-8-513 0 0,-27 7-5329 0 0,-4 2 92 0 0</inkml:trace>
  <inkml:trace contextRef="#ctx0" brushRef="#br0" timeOffset="2">808 65 2759 0 0,'-6'-1'16374'0'0,"12"32"-15476"0"0,-4-24-223 0 0,9 62 805 0 0,-11 15-1000 0 0,-1-68-396 0 0,0 23-14 0 0,-3 5-11 0 0,0-5-171 0 0,3-31-227 0 0,-2 26-1368 0 0,2-27-3395 0 0</inkml:trace>
  <inkml:trace contextRef="#ctx0" brushRef="#br0" timeOffset="3">949 66 12895 0 0,'0'0'3212'0'0,"8"-4"-2214"0"0,25-11-21 0 0,-24 11 675 0 0,1 5-867 0 0,43 6-153 0 0,-48 0-1237 0 0,15 25-47 0 0,-15-25-151 0 0,-6-6 722 0 0,1-1 0 0 0,-1 0-1 0 0,1 0 1 0 0,-1 1-1 0 0,1-1 1 0 0,0 0 0 0 0,-1 0-1 0 0,1 1 1 0 0,-1-1 0 0 0,1 0-1 0 0,0 1 1 0 0,-1-1 0 0 0,1 1-1 0 0,0-1 1 0 0,0 0 0 0 0,-1 1-1 0 0,1-1 1 0 0,0 1 0 0 0,0-1-1 0 0,0 1 1 0 0,-1-1 0 0 0,1 1-1 0 0,0-1 1 0 0,0 1 0 0 0,0 0-1 0 0,-11 18-3259 0 0,-6-5-1871 0 0</inkml:trace>
  <inkml:trace contextRef="#ctx0" brushRef="#br0" timeOffset="4">928 209 3679 0 0,'-14'6'15183'0'0,"24"-4"-14712"0"0,32 6-21 0 0,-31-6 198 0 0,0-2-482 0 0,54-5 100 0 0,-25 0-284 0 0,-30 4-197 0 0,0 1-580 0 0,43-4-142 0 0,-47 10 1289 0 0,20 19 31 0 0,-19-19 391 0 0,-7 0-390 0 0,0 17 0 0 0,0-17 162 0 0,-1 0-414 0 0,-10 54 165 0 0,2-31-340 0 0,7-24-47 0 0</inkml:trace>
  <inkml:trace contextRef="#ctx0" brushRef="#br0" timeOffset="5">1264 49 7367 0 0,'0'0'3344'0'0,"-17"9"-3448"0"0</inkml:trace>
  <inkml:trace contextRef="#ctx0" brushRef="#br0" timeOffset="6">1414 108 11055 0 0,'0'0'1002'0'0,"-2"5"-824"0"0,-1 5 542 0 0,0 0-1 0 0,1 0 0 0 0,0 1 1 0 0,0-1-1 0 0,1 1 0 0 0,1 11 1 0 0,1 80 2937 0 0,0-48-2633 0 0,-1-47-634 0 0,7-11-329 0 0,-2 1-49 0 0,-4 3-7 0 0,1-1 0 0 0,0 0 0 0 0,0 0-1 0 0,0 0 1 0 0,0 0 0 0 0,-1 0 0 0 0,1 0 0 0 0,-1-1 0 0 0,1 1 0 0 0,-1-1-1 0 0,1 1 1 0 0,-1-1 0 0 0,0 1 0 0 0,1-1 0 0 0,-1 0 0 0 0,0 1-1 0 0,0-1 1 0 0,1-2 0 0 0,30-64 224 0 0,-18 42 30 0 0,1 0-1 0 0,22-28 0 0 0,-33 50-5 0 0,3-1-139 0 0,20-13-9 0 0,-20 14 303 0 0,3 7-339 0 0,28 11 22 0 0,-38-14-89 0 0,1 0 0 0 0,-1 0 0 0 0,1 0 1 0 0,-1 0-1 0 0,0 0 0 0 0,1 0 0 0 0,-1 0 0 0 0,1 0 0 0 0,-1 1 0 0 0,1-1 0 0 0,-1 0 0 0 0,0 0 0 0 0,1 0 1 0 0,-1 1-1 0 0,0-1 0 0 0,1 0 0 0 0,-1 0 0 0 0,0 1 0 0 0,1-1 0 0 0,-1 0 0 0 0,0 1 0 0 0,1-1 1 0 0,-1 0-1 0 0,0 1 0 0 0,0-1 0 0 0,0 1 0 0 0,1-1 0 0 0,-1 0 0 0 0,0 1 0 0 0,0-1 0 0 0,0 1 0 0 0,0-1 1 0 0,0 1-1 0 0,0-1 0 0 0,0 0 0 0 0,0 1 0 0 0,0 0 0 0 0,12 111-1119 0 0,-10-105 721 0 0,6 0-2503 0 0,24 19 1782 0 0,-23-20-136 0 0,2-4-6609 0 0,33 4 6142 0 0,-33-4 120 0 0,28-21-2758 0 0,-31 16 3866 0 0,8-21 937 0 0,-7 4 578 0 0,-7 17-799 0 0,0-2 769 0 0,1-23 3772 0 0,-3 27-4545 0 0,0 0-1 0 0,-1 1 0 0 0,1-1 1 0 0,0 0-1 0 0,0 0 0 0 0,-1 1 0 0 0,1-1 1 0 0,-1 0-1 0 0,1 1 0 0 0,-1-1 1 0 0,1 0-1 0 0,-1 1 0 0 0,1-1 1 0 0,-1 1-1 0 0,0-1 0 0 0,1 0 0 0 0,-1 1 1 0 0,0 0-1 0 0,1-1 0 0 0,-1 1 1 0 0,0-1-1 0 0,0 1 0 0 0,1 0 1 0 0,-1 0-1 0 0,0-1 0 0 0,0 1 0 0 0,-1 0 1 0 0,0 0 97 0 0,0 0 0 0 0,0 0 1 0 0,0 1-1 0 0,0-1 1 0 0,0 1-1 0 0,0-1 0 0 0,0 1 1 0 0,0 0-1 0 0,0 0 1 0 0,1 0-1 0 0,-4 2 0 0 0,0 1-15 0 0,0 0-1 0 0,0-1 1 0 0,1 2-1 0 0,-1-1 1 0 0,1 1-1 0 0,1-1 1 0 0,-1 1-1 0 0,0 0 1 0 0,-4 10-1 0 0,1 2-82 0 0,5-13-58 0 0,0 2-29 0 0,-4 18-4 0 0,5-18 85 0 0,2 0-138 0 0,2 20-3 0 0,-2-19-1 0 0,9-5-31 0 0,30 5-104 0 0,-40-7 61 0 0,1 0 0 0 0,-1 1 1 0 0,1-1-1 0 0,-1 0 0 0 0,1 0 1 0 0,-1 0-1 0 0,1 0 0 0 0,-1 0 0 0 0,1 0 1 0 0,-1 0-1 0 0,1 0 0 0 0,0 0 1 0 0,-1 0-1 0 0,1 0 0 0 0,-1 0 0 0 0,1 0 1 0 0,-1 0-1 0 0,1 0 0 0 0,-1 0 1 0 0,1-1-1 0 0,-1 1 0 0 0,1 0 0 0 0,-1 0 1 0 0,1-1-1 0 0,-1 1 0 0 0,1 0 1 0 0,-1-1-1 0 0,1 0 0 0 0,16-15-155 0 0,-1 0 0 0 0,-1-1 0 0 0,-1-1 0 0 0,0 0 0 0 0,-1-1 0 0 0,-1 0 0 0 0,-1-1 0 0 0,-1 0 0 0 0,-1-1 0 0 0,0 0 0 0 0,7-30 0 0 0,-2-9-410 0 0,-13 55 440 0 0,-1 2 54 0 0,-3-10 1301 0 0,-9 20-438 0 0,12-7-835 0 0,-4 3 393 0 0,4-2-318 0 0,0 0-1 0 0,0 0 1 0 0,0 1 0 0 0,0-1 0 0 0,0 0-1 0 0,0 0 1 0 0,0 0 0 0 0,-1 0 0 0 0,1 1 0 0 0,0-1-1 0 0,-1 0 1 0 0,1 0 0 0 0,-1 0 0 0 0,0 0-1 0 0,1 0 1 0 0,-2 1 0 0 0,-11 24 447 0 0,7-7-279 0 0,1 0 0 0 0,1 0 0 0 0,1 1 0 0 0,1 0 0 0 0,0 0 0 0 0,1 0 0 0 0,3 29 0 0 0,8 16-91 0 0,-7-57-112 0 0,9 24-203 0 0,-7-25 143 0 0,-2 0-143 0 0,5-3-250 0 0,27 12 30 0 0,-26-11-78 0 0,1-5-969 0 0,32 1-3994 0 0,-31-1-1709 0 0</inkml:trace>
  <inkml:trace contextRef="#ctx0" brushRef="#br0" timeOffset="7">2381 116 13359 0 0,'0'0'612'0'0,"-3"4"-14"0"0,-8 10-246 0 0,6-6 125 0 0,1 0 1 0 0,0 0 0 0 0,1 1-1 0 0,0-1 1 0 0,0 1 0 0 0,1 0-1 0 0,-3 15 1 0 0,1-3 51 0 0,-10 65 1425 0 0,13-79-2034 0 0,5 27-12386 0 0</inkml:trace>
  <inkml:trace contextRef="#ctx0" brushRef="#br0" timeOffset="8">2403 33 5983 0 0,'0'0'584'0'0,"-6"-12"3584"0"0,6-5-2160 0 0</inkml:trace>
  <inkml:trace contextRef="#ctx0" brushRef="#br0" timeOffset="9">2455 132 3135 0 0,'0'0'240'0'0,"3"8"-166"0"0,17 76 5910 0 0,-16-57-3225 0 0,-3-10-1875 0 0,-1 1 853 0 0,0 60 5329 0 0,7-82-6986 0 0,24-11-48 0 0,-20 6 32 0 0,44-73 239 0 0,-52 77-230 0 0,2 0 2 0 0,13-17 10 0 0,-13 16 178 0 0,1 3-182 0 0,17-12-1 0 0,-17 11 296 0 0,1 11-305 0 0,19 18-6 0 0,-26-25-62 0 0,1 1-1 0 0,-1-1 0 0 0,1 0 1 0 0,-1 1-1 0 0,1-1 1 0 0,-1 1-1 0 0,1-1 1 0 0,-1 1-1 0 0,1 0 0 0 0,-1-1 1 0 0,0 1-1 0 0,1-1 1 0 0,-1 1-1 0 0,0 0 1 0 0,0-1-1 0 0,1 1 0 0 0,-1 0 1 0 0,0-1-1 0 0,0 1 1 0 0,0 0-1 0 0,0 0 0 0 0,5 61-71 0 0,-7-53 30 0 0,2-2-107 0 0,-1-1-13 0 0,-1 21-36 0 0,1-20-146 0 0,2 0-1875 0 0,2 27-5160 0 0</inkml:trace>
  <inkml:trace contextRef="#ctx0" brushRef="#br0" timeOffset="10">2930 57 7831 0 0,'0'0'7960'0'0,"0"6"-6480"0"0,3 66 2463 0 0,-7 50-2575 0 0,-19 84-704 0 0,12-125-924 0 0,10-74-72 0 0</inkml:trace>
  <inkml:trace contextRef="#ctx0" brushRef="#br0" timeOffset="11">2865 194 10135 0 0,'0'0'5222'0'0,"8"-1"-4340"0"0,24-5-76 0 0,-24 4-20 0 0,4 1-132 0 0,35-2-545 0 0,-36 2-221 0 0,1 1-45 0 0,2 0 34 0 0,41 1-2696 0 0,-16 4 598 0 0,-29-4-2782 0 0</inkml:trace>
  <inkml:trace contextRef="#ctx0" brushRef="#br0" timeOffset="12">3263 193 455 0 0,'0'0'5686'0'0,"-16"-4"412"0"0,12 6-5368 0 0,-1 0-1 0 0,0 0 0 0 0,1 1 0 0 0,0-1 1 0 0,-1 1-1 0 0,1 0 0 0 0,-6 6 1 0 0,4-3-295 0 0,0 1 1 0 0,0-1-1 0 0,1 2 1 0 0,0-1-1 0 0,0 0 1 0 0,1 1-1 0 0,-7 15 1 0 0,4-5-92 0 0,0 1 0 0 0,1 1 0 0 0,2-1 0 0 0,-1 1 0 0 0,-1 37 0 0 0,6-51-191 0 0,5 1-26 0 0,17 18-118 0 0,-16-19-94 0 0,-3-6 67 0 0,-1 0 1 0 0,1-1-1 0 0,-1 1 1 0 0,1-1-1 0 0,0 0 0 0 0,-1 0 1 0 0,1 0-1 0 0,-1 0 1 0 0,0 0-1 0 0,1 0 1 0 0,3-3-1 0 0,0 0-22 0 0,-1 2 5 0 0,-1 0 0 0 0,1-1 1 0 0,-1 0-1 0 0,1 0 0 0 0,-1 0 0 0 0,0 0 0 0 0,-1-1 0 0 0,1 0 1 0 0,0 1-1 0 0,-1-2 0 0 0,5-5 0 0 0,-5 5 13 0 0,5-5-65 0 0,13-15 57 0 0,-1 3-4 0 0,-17 18 481 0 0,4 10-351 0 0,22 24-16 0 0,-28-28-81 0 0,-1 0 0 0 0,1 0 0 0 0,0 0 0 0 0,0 0 0 0 0,-1 0-1 0 0,1 0 1 0 0,-1 0 0 0 0,0 1 0 0 0,1-1 0 0 0,-1 0 0 0 0,-1 4 0 0 0,-4 27-347 0 0,5-27 141 0 0</inkml:trace>
  <inkml:trace contextRef="#ctx0" brushRef="#br0" timeOffset="13">3525 0 11519 0 0,'0'0'4127'0'0,"2"10"-2531"0"0,1 1-1085 0 0,-2-7-296 0 0,0 0 1 0 0,0 0 0 0 0,0 0-1 0 0,-1 0 1 0 0,1 1-1 0 0,-1-1 1 0 0,0 0-1 0 0,0 0 1 0 0,-1 8 0 0 0,-31 327 4641 0 0,28-313-4627 0 0,3-5-144 0 0,1 3 207 0 0,0 6-181 0 0,0-23-31 0 0,3-7-174 0 0,-1-1 66 0 0,0 1 0 0 0,1-1 1 0 0,-1 1-1 0 0,1-1 0 0 0,-1 0 0 0 0,0 0 0 0 0,0 0 0 0 0,0 0 1 0 0,1 0-1 0 0,-1 0 0 0 0,2-2 0 0 0,1-1-39 0 0,0 1 13 0 0,-1 0 0 0 0,0 0 0 0 0,0 0 0 0 0,0-1 0 0 0,0 1 1 0 0,-1-1-1 0 0,1 0 0 0 0,-1 0 0 0 0,0-1 0 0 0,0 1 0 0 0,-1-1 0 0 0,4-6 0 0 0,-5 9 37 0 0,37-51-325 0 0,-19 29 266 0 0,-14 18 3 0 0,0 1 12 0 0,19-16 64 0 0,-18 16 276 0 0,0 11-173 0 0,0-2-71 0 0,-4-3-19 0 0,0 0 0 0 0,0 1-1 0 0,0-1 1 0 0,0 1 0 0 0,0-1 0 0 0,0 1-1 0 0,-1 0 1 0 0,1 0 0 0 0,0 0 0 0 0,-1 0-1 0 0,2 3 1 0 0,-6-1 103 0 0,-41 48 272 0 0,20-30-308 0 0,-7 6-16 0 0,3-4-15 0 0,8-8-82 0 0,-6 0-427 0 0,22-14 200 0 0,1-14-1354 0 0,2 11 1549 0 0,1 1 1 0 0,-1-1-1 0 0,1 0 0 0 0,0 0 0 0 0,-1 0 0 0 0,1 0 1 0 0,0 0-1 0 0,0 1 0 0 0,0-1 0 0 0,0 0 1 0 0,0 0-1 0 0,0 0 0 0 0,0 0 0 0 0,0 0 0 0 0,0 0 1 0 0,0 0-1 0 0,0 0 0 0 0,0 1 0 0 0,1-1 1 0 0,-1 0-1 0 0,0 0 0 0 0,1-1 0 0 0,7-23-1195 0 0</inkml:trace>
  <inkml:trace contextRef="#ctx0" brushRef="#br0" timeOffset="14">3861 27 4607 0 0,'0'0'7138'0'0,"5"8"-4809"0"0,18 22-292 0 0,-22-29-1883 0 0,0 1-1 0 0,0-1 1 0 0,0 0-1 0 0,0 1 1 0 0,0-1 0 0 0,0 1-1 0 0,0 0 1 0 0,-1-1-1 0 0,1 1 1 0 0,-1 0-1 0 0,1-1 1 0 0,-1 1-1 0 0,1 0 1 0 0,-1-1 0 0 0,0 1-1 0 0,0 0 1 0 0,0 0-1 0 0,0 0 1 0 0,0-1-1 0 0,-1 3 1 0 0,1 1 404 0 0,1 13 401 0 0,0-1 0 0 0,-2 1 0 0 0,-2 25 0 0 0,-2 21-27 0 0,18 52 253 0 0,-11-109-853 0 0,4 0-224 0 0,17 25-4 0 0,-22-32-100 0 0,-1 1-1 0 0,1 0 0 0 0,-1-1 1 0 0,0 1-1 0 0,1-1 1 0 0,-1 1-1 0 0,1 0 1 0 0,0-1-1 0 0,-1 1 1 0 0,1-1-1 0 0,-1 0 1 0 0,1 1-1 0 0,0-1 1 0 0,-1 1-1 0 0,1-1 1 0 0,0 0-1 0 0,-1 0 0 0 0,1 1 1 0 0,0-1-1 0 0,0 0 1 0 0,-1 0-1 0 0,1 0 1 0 0,0 0-1 0 0,1 0 1 0 0,38 8-6 0 0,-29-7-90 0 0,-3-5-117 0 0,-3 1 201 0 0,0 1-37 0 0,1-1 0 0 0,-1 1-1 0 0,0-2 1 0 0,0 1 0 0 0,0 0-1 0 0,0-1 1 0 0,0 0 0 0 0,-1 0-1 0 0,0-1 1 0 0,0 1-1 0 0,5-7 1 0 0,31-66-1040 0 0,-39 73 859 0 0,1 0 9 0 0,4-12 1 0 0,-4 12 20 0 0,-6 9 8 0 0,-12 14 273 0 0,12-15 89 0 0,1 3 32 0 0,-15 68 753 0 0,16-67-687 0 0,3 0-4 0 0,1 24-17 0 0,-1-24 230 0 0,2 0-254 0 0,9 22-55 0 0,-8-22 125 0 0,5-4-177 0 0,26 14-137 0 0,-34-18 6 0 0,0 1 0 0 0,0-1 0 0 0,-1 1 0 0 0,1-1 0 0 0,0 0 0 0 0,0 1 0 0 0,0-1 0 0 0,0 0 0 0 0,0 0 0 0 0,-1 0 0 0 0,1 1 1 0 0,0-1-1 0 0,0 0 0 0 0,0 0 0 0 0,0 0 0 0 0,0 0 0 0 0,0-1 0 0 0,0 1 0 0 0,0 0 0 0 0,35-5-301 0 0,-27 3-28 0 0,0-3-45 0 0,27-17-174 0 0,-27 16-73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 9 7831 0 0,'-4'-2'696'0'0,"-9"-4"10272"0"0,13 7-10768 0 0,0 2-200 0 0,-2 4-96 0 0</inkml:trace>
  <inkml:trace contextRef="#ctx0" brushRef="#br0" timeOffset="1">18 203 10591 0 0,'-6'3'944'0'0,"2"0"-752"0"0,3-2 608 0 0,1 1 128 0 0,-2 1 32 0 0,0 2 0 0 0,0 1-256 0 0,2 0-56 0 0,2 1 632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40:38.20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0 135 11519 0 0,'40'-2'4080'0'0,"29"5"-3110"0"0,-49-2-734 0 0,61 9 924 0 0,33 10-63 0 0,4 6-124 0 0,3 3-586 0 0,-10-3-168 0 0,-51-10-259 0 0,-44-12-59 0 0,1 1-12 0 0,54 15-131 0 0,-54-15-550 0 0,-3-3-243 0 0,39 10-1034 0 0</inkml:trace>
  <inkml:trace contextRef="#ctx0" brushRef="#br0" timeOffset="1069.4">1697 2 10135 0 0,'19'3'986'0'0,"14"-5"1152"0"0,75 0-459 0 0,6 1 104 0 0,1 2-427 0 0,-2 2-172 0 0,-12-1-759 0 0,-7-2-305 0 0,-37 0-672 0 0,-43 0-231 0 0</inkml:trace>
  <inkml:trace contextRef="#ctx0" brushRef="#br0" timeOffset="1603.25">3207 52 8287 0 0,'-6'-7'820'0'0,"10"5"-581"0"0,30 5 1532 0 0,49 8-239 0 0,22 4 60 0 0,12 4 38 0 0,2 1-336 0 0,-13-2-445 0 0,-11-5-609 0 0,-14-7-1905 0 0,-10-5-4317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7:59:4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165 323 5063 0 0,'-6'0'444'0'0,"-12"3"1840"0"0,18-3-2276 0 0,-1 1 1 0 0,1-1-1 0 0,0 0 1 0 0,0 1-1 0 0,-1-1 0 0 0,1 0 1 0 0,0 1-1 0 0,0-1 1 0 0,0 0-1 0 0,0 1 1 0 0,-1-1-1 0 0,1 1 0 0 0,0-1 1 0 0,0 0-1 0 0,0 1 1 0 0,0-1-1 0 0,0 1 1 0 0,0-1-1 0 0,0 0 0 0 0,0 1 1 0 0,0-1-1 0 0,0 1 1 0 0,0-1-1 0 0,0 0 1 0 0,1 1-1 0 0,-1-1 0 0 0,0 0 1 0 0,0 1-1 0 0,0-1 1 0 0,0 0-1 0 0,1 1 1 0 0,-1-1-1 0 0,0 0 0 0 0,0 1 1 0 0,1-1-1 0 0,-1 0 1 0 0,0 1-1 0 0,0-1 1 0 0,1 0-1 0 0,-1 0 0 0 0,0 0 1 0 0,1 1-1 0 0,-1-1 1 0 0,0 0-1 0 0,1 0 1 0 0,-1 0-1 0 0,1 0 0 0 0,-1 1 1 0 0,0-1-1 0 0,1 0 1 0 0</inkml:trace>
  <inkml:trace contextRef="#ctx0" brushRef="#br0" timeOffset="1">82 177 5527 0 0,'-1'0'229'0'0,"1"-1"0"0"0,-1 0 0 0 0,1 0 0 0 0,-1 0 0 0 0,1 0 0 0 0,0 0 0 0 0,-1 1 0 0 0,1-1 0 0 0,0 0-1 0 0,0 0 1 0 0,0 0 0 0 0,0 0 0 0 0,0 0 0 0 0,0 0 0 0 0,0 0 0 0 0,0 0 0 0 0,0 0 0 0 0,1 0 0 0 0,-1 0 0 0 0,0 0-1 0 0,0 0 1 0 0,1 1 0 0 0,-1-1 0 0 0,1 0 0 0 0,-1 0 0 0 0,1 0 0 0 0,-1 1 0 0 0,1-1 0 0 0,-1 0 0 0 0,1 0 0 0 0,0 1-1 0 0,-1-1 1 0 0,1 0 0 0 0,0 1 0 0 0,0-1 0 0 0,-1 1 0 0 0,1-1 0 0 0,5 0 4051 0 0,3 12-3347 0 0,31 35-83 0 0,-30-35-332 0 0,-3 2-144 0 0,20 37-29 0 0,-20-37-40 0 0,-1 0-136 0 0,19 40-59 0 0,-19-40-13 0 0,-1-1-17 0 0,28 56-11 0 0,-13-25-75 0 0,-15-33-76 0 0,-1 0-82 0 0,12 30-358 0 0,-12-30-159 0 0</inkml:trace>
  <inkml:trace contextRef="#ctx0" brushRef="#br0" timeOffset="2">319 253 2759 0 0,'0'-2'147'0'0,"-1"1"0"0"0,1 0 0 0 0,-1 0-1 0 0,1-1 1 0 0,-1 1 0 0 0,1 0 0 0 0,-1 0-1 0 0,0 0 1 0 0,1 0 0 0 0,-1 0 0 0 0,0 0-1 0 0,0 0 1 0 0,0 0 0 0 0,0 0 0 0 0,0 0-1 0 0,0 0 1 0 0,0 1 0 0 0,0-1 0 0 0,0 0-1 0 0,-1 1 1 0 0,1-1 0 0 0,0 1-1 0 0,0-1 1 0 0,0 1 0 0 0,-1 0 0 0 0,1-1-1 0 0,0 1 1 0 0,-1 0 0 0 0,-2 0 0 0 0,0 1 431 0 0,0 0 0 0 0,0 0 1 0 0,0 0-1 0 0,0 1 1 0 0,0 0-1 0 0,0-1 0 0 0,0 1 1 0 0,-6 5-1 0 0,-21 17 1147 0 0,0 1-1 0 0,2 1 0 0 0,-49 58 1 0 0,12-14-845 0 0,56-57-1156 0 0</inkml:trace>
  <inkml:trace contextRef="#ctx0" brushRef="#br0" timeOffset="3">551 35 9671 0 0,'0'24'4934'0'0,"3"-7"-3427"0"0,2 27-724 0 0,-13 119 1457 0 0,8-156-2206 0 0,0 1-572 0 0,0-3 330 0 0,-1-3 77 0 0,1 0 0 0 0,-1 1 0 0 0,1-1 0 0 0,0 0 0 0 0,0 1-1 0 0,0-1 1 0 0,0 0 0 0 0,0 1 0 0 0,1-1 0 0 0,-1 0 0 0 0,1 0 0 0 0,0 1-1 0 0,-1-1 1 0 0,1 0 0 0 0,0 0 0 0 0,1 2 0 0 0</inkml:trace>
  <inkml:trace contextRef="#ctx0" brushRef="#br0" timeOffset="4">707 1 919 0 0,'-1'0'412'0'0,"0"1"-1"0"0,0 0 0 0 0,0 0 0 0 0,0-1 0 0 0,0 1 0 0 0,1 0 0 0 0,-1 0 0 0 0,0 0 0 0 0,1 0 1 0 0,-1 0-1 0 0,1 0 0 0 0,-1 0 0 0 0,1 0 0 0 0,-1 0 0 0 0,1 0 0 0 0,0 1 0 0 0,0-1 0 0 0,-1 2 1 0 0,-5 17 1384 0 0,-1 7-358 0 0,-2 0 0 0 0,-1-1 1 0 0,-1 0-1 0 0,-20 33 0 0 0,15-35-1462 0 0,-1 0 0 0 0,0 0 1 0 0,-40 40-1 0 0,47-57-1103 0 0,3-4-2422 0 0</inkml:trace>
  <inkml:trace contextRef="#ctx0" brushRef="#br0" timeOffset="5">449 87 1375 0 0,'-8'-14'14800'0'0,"22"21"-13606"0"0,42 25-208 0 0,-42-24 821 0 0,-2 0-1274 0 0,36 27-145 0 0,-36-27 442 0 0,-3 2-739 0 0,29 28-16 0 0,-29-28-36 0 0,0-1-238 0 0,27 28-30 0 0,-27-28-526 0 0</inkml:trace>
  <inkml:trace contextRef="#ctx0" brushRef="#br0" timeOffset="6">757 107 3679 0 0,'-2'-1'271'0'0,"0"0"0"0"0,0 0-1 0 0,0 0 1 0 0,1 0-1 0 0,-1 0 1 0 0,0 0-1 0 0,0 1 1 0 0,0-1 0 0 0,-1 1-1 0 0,1 0 1 0 0,0-1-1 0 0,0 1 1 0 0,0 0-1 0 0,0 0 1 0 0,0 0-1 0 0,0 1 1 0 0,0-1 0 0 0,0 0-1 0 0,0 1 1 0 0,0-1-1 0 0,0 1 1 0 0,0 0-1 0 0,0 0 1 0 0,-3 1 0 0 0,-49 32 3770 0 0,30-18-2916 0 0,-131 58 2335 0 0,57-21-2597 0 0,90-51-1526 0 0,16-8-1650 0 0,1 2-3877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0:37.68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44 11519 0 0,'3'-3'689'0'0,"13"-3"1634"0"0,3 3-141 0 0,60-12-384 0 0,3 6-503 0 0,-65 6-1182 0 0,56-1 382 0 0,26 3-147 0 0,0 5-281 0 0,-8 0-650 0 0,-6 1-2005 0 0,-17-3-3871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0:37.35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0 0 2175 0 0</inkml:trace>
  <inkml:trace contextRef="#ctx0" brushRef="#br0" timeOffset="672.45">123 92 9671 0 0,'-19'2'3456'0'0,"34"6"-2577"0"0,0 3-572 0 0,-6-4-41 0 0,0-1 1 0 0,0-1 0 0 0,1 0-1 0 0,0 0 1 0 0,13 4 0 0 0,64 27 1609 0 0,13 0-838 0 0,-79-29-897 0 0,66 18 516 0 0,-64-18-571 0 0,69 14 178 0 0,-73-17-222 0 0,58 9 144 0 0,-6-6-182 0 0,12-6-142 0 0,-58-1 28 0 0,-16 0-19 0 0,0 0 1 0 0,0-1 0 0 0,0 0 0 0 0,0 0 0 0 0,14-5 0 0 0,22-4-367 0 0,-34 7-98 0 0,-1-3-408 0 0,38-26-173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 11975 0 0,'-1'0'923'0'0,"-2"2"-450"0"0,-1 1 21 0 0,0-1 0 0 0,1 1 0 0 0,-1-1 0 0 0,1 1 0 0 0,0 0 0 0 0,0 1 0 0 0,0-1 0 0 0,0 0 0 0 0,1 1 0 0 0,-1-1 0 0 0,1 1 0 0 0,-2 4 0 0 0,1 0-112 0 0,-1 0-1 0 0,2 0 0 0 0,-1 0 1 0 0,1 1-1 0 0,-1 12 0 0 0,1 4-92 0 0,1-1 0 0 0,6 48 0 0 0,-5-69-183 0 0,2 29 132 0 0,6 1-96 0 0,-3-16-18 0 0,28 63 298 0 0,-30-73-334 0 0,6 1-21 0 0,25 23-3 0 0,-15-19-11 0 0,33 1-42 0 0,-47-12-13 0 0,1-1 1 0 0,0 0-1 0 0,-1 0 0 0 0,1 0 0 0 0,0-1 0 0 0,-1 0 1 0 0,1 0-1 0 0,8-2 0 0 0,-12 2-4 0 0,1-1 0 0 0,0 1 0 0 0,-1 0 0 0 0,1-1 0 0 0,-1 1 0 0 0,1-1 0 0 0,-1 0 1 0 0,0 0-1 0 0,0 0 0 0 0,0 0 0 0 0,0 0 0 0 0,3-4 0 0 0,-2 0-1 0 0,-1 1 0 0 0,0-1-1 0 0,0 0 1 0 0,0 0 0 0 0,0 1 0 0 0,-1-1 0 0 0,0 0 0 0 0,0 0 0 0 0,-1-1 0 0 0,0 1 0 0 0,0 0-1 0 0,0 0 1 0 0,-1 0 0 0 0,0 0 0 0 0,0 0 0 0 0,0 0 0 0 0,-1 0 0 0 0,-4-10 0 0 0,1 1 29 0 0,-2 0 0 0 0,0 1 0 0 0,-1-1 0 0 0,0 2 0 0 0,-19-25 0 0 0,21 30-25 0 0,0 0 0 0 0,-1 0 0 0 0,0 1 0 0 0,0 0 0 0 0,-1 0 0 0 0,0 1 0 0 0,0 0 0 0 0,-1 0 0 0 0,-15-8-1 0 0,22 14-164 0 0,-4 2-273 0 0</inkml:trace>
  <inkml:trace contextRef="#ctx0" brushRef="#br0" timeOffset="1">423 231 455 0 0,'0'0'13074'0'0,"5"9"-11044"0"0,54 146 4915 0 0,-56-147-6523 0 0,3 0-245 0 0,19 22-9 0 0,-19-23 624 0 0,50-7-584 0 0,-55 0-202 0 0,-1 0 0 0 0,1 0-1 0 0,0 0 1 0 0,0 0 0 0 0,0 0 0 0 0,-1-1-1 0 0,1 1 1 0 0,0 0 0 0 0,-1 0 0 0 0,1-1-1 0 0,0 1 1 0 0,0-1 0 0 0,-1 1 0 0 0,1-1-1 0 0,-1 1 1 0 0,1-1 0 0 0,0 1 0 0 0,-1-1-1 0 0,1 1 1 0 0,-1-1 0 0 0,1 0-1 0 0,-1 1 1 0 0,0-1 0 0 0,1 0 0 0 0,-1 1-1 0 0,1-1 1 0 0,-1 0 0 0 0,0 0 0 0 0,0 1-1 0 0,0-1 1 0 0,1 0 0 0 0,-1 0 0 0 0,0 0-1 0 0,0 1 1 0 0,0-1 0 0 0,0 0 0 0 0,0 0-1 0 0,-1-1 1 0 0,6-22 84 0 0,-2-1 0 0 0,-2 0 0 0 0,-1-46-1 0 0,1-21-1776 0 0,-2 64-2195 0 0</inkml:trace>
  <inkml:trace contextRef="#ctx0" brushRef="#br0" timeOffset="2">670 34 3967 0 0,'0'0'91'0'0,"0"-1"-91"0"0,0 1-1 0 0,0-1 1 0 0,0 0 0 0 0,0 1-1 0 0,-1-1 1 0 0,1 1 0 0 0,1-1-1 0 0,-1 1 1 0 0,0-1 0 0 0,0 0-1 0 0,0 1 1 0 0,0-1 0 0 0,0 1-1 0 0,0-1 1 0 0,1 1 0 0 0,-1-1-1 0 0,0 1 1 0 0,0-1 0 0 0,1 1-1 0 0,-1-1 1 0 0,0 1 0 0 0,1-1-1 0 0,-1 1 1 0 0,1 0-1 0 0,0-1 1 0 0,4-1 3534 0 0,5 3 3832 0 0,3 3-6807 0 0,-7-3-166 0 0,-1 1-1 0 0,1-1 0 0 0,0 1 0 0 0,0-2 0 0 0,-1 1 1 0 0,10-1-1 0 0,-9 10 1096 0 0,2-2-1147 0 0,-5-5-239 0 0,0 0 1 0 0,0 0-1 0 0,-1 0 1 0 0,1 0 0 0 0,-1 1-1 0 0,0-1 1 0 0,0 1-1 0 0,0-1 1 0 0,-1 1 0 0 0,1 0-1 0 0,1 5 1 0 0,24 75 1446 0 0,-21-65-1260 0 0,-2 3-105 0 0,-1 4 159 0 0,14 78 88 0 0,-16-99-515 0 0,0 1-6 0 0,7 48-2751 0 0,-8-49 1569 0 0</inkml:trace>
  <inkml:trace contextRef="#ctx0" brushRef="#br0" timeOffset="3">629 182 12439 0 0,'0'0'6666'0'0,"12"0"-5685"0"0,36 0-158 0 0,-36 0-30 0 0,4 1-75 0 0,78 3 316 0 0,-76-3-945 0 0,51-1 190 0 0,-24-3-235 0 0,-34 2-164 0 0,-7 1 31 0 0,1 0 0 0 0,-1-1 0 0 0,1 1 0 0 0,-1-1 0 0 0,0 0 1 0 0,1 0-1 0 0,4-2 0 0 0,2-1-646 0 0,-1 2-4711 0 0</inkml:trace>
  <inkml:trace contextRef="#ctx0" brushRef="#br0" timeOffset="4">1210 41 15663 0 0,'-8'-1'1528'0'0,"3"-1"2504"0"0,44 43-7368 0 0</inkml:trace>
  <inkml:trace contextRef="#ctx0" brushRef="#br0" timeOffset="5">1260 323 5063 0 0,'-6'10'14200'0'0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80 14743 0 0,'0'-1'141'0'0,"-1"0"0"0"0,1-1 0 0 0,0 1 1 0 0,-1 0-1 0 0,1 0 0 0 0,0-1 0 0 0,0 1 0 0 0,0 0 0 0 0,0 0 0 0 0,0-1 0 0 0,0 1 0 0 0,0 0 0 0 0,0-1 0 0 0,0 1 0 0 0,1 0 0 0 0,-1 0 0 0 0,0-1 0 0 0,1 1 0 0 0,-1 0 0 0 0,1 0 1 0 0,0 0-1 0 0,-1 0 0 0 0,1 0 0 0 0,0 0 0 0 0,0 0 0 0 0,-1 0 0 0 0,1 0 0 0 0,0 0 0 0 0,0 0 0 0 0,0 0 0 0 0,0 0 0 0 0,0 1 0 0 0,1-1 0 0 0,-1 0 0 0 0,2 0 0 0 0,45-18 546 0 0,-39 17-198 0 0,-1-1 33 0 0,4 1-60 0 0,1-3-368 0 0,-9 3-63 0 0,1 1 0 0 0,0 0 0 0 0,-1-1 0 0 0,1 2 0 0 0,-1-1 0 0 0,1 0 0 0 0,0 1 0 0 0,0 0 0 0 0,-1 0 0 0 0,1 0 0 0 0,5 2 0 0 0,38 1-76 0 0,-36-2-47 0 0</inkml:trace>
  <inkml:trace contextRef="#ctx0" brushRef="#br0" timeOffset="1">28 293 11975 0 0,'-21'7'462'0'0,"15"0"819"0"0,20-1 4527 0 0,46 4-4903 0 0,-56-8-806 0 0,1-1 0 0 0,-1 0-1 0 0,1 0 1 0 0,0-1 0 0 0,-1 1-1 0 0,1-1 1 0 0,0 0 0 0 0,-1 0 0 0 0,1 0-1 0 0,6-2 1 0 0,34-5 203 0 0,34 0-11 0 0,-64 6-276 0 0,45-10-90 0 0,5-5-166 0 0,-6-2-1842 0 0,-49 13 1795 0 0,-7 3 89 0 0,1 1 0 0 0,-1-1 0 0 0,1 0 0 0 0,-1 1 0 0 0,1 0 0 0 0,0 0 0 0 0,0 0 0 0 0,-1 0 0 0 0,1 1 0 0 0,6-1 0 0 0</inkml:trace>
  <inkml:trace contextRef="#ctx0" brushRef="#br0" timeOffset="2">800 160 5063 0 0,'-48'-33'9151'0'0,"41"30"-8210"0"0,0 0 0 0 0,1 0 1 0 0,-1 1-1 0 0,-1 0 0 0 0,-10-2 0 0 0,14 3-789 0 0,0 0 1 0 0,0 1 0 0 0,-1 0-1 0 0,1 0 1 0 0,0 0 0 0 0,0 1-1 0 0,0-1 1 0 0,-1 1 0 0 0,1 0-1 0 0,0 0 1 0 0,0 1 0 0 0,0-1 0 0 0,1 1-1 0 0,-1 0 1 0 0,0 0 0 0 0,0 0-1 0 0,1 0 1 0 0,0 1 0 0 0,-1-1-1 0 0,1 1 1 0 0,0 0 0 0 0,0 0-1 0 0,0 0 1 0 0,-3 6 0 0 0,-1 0-59 0 0,0 1 0 0 0,1-1 0 0 0,1 1 1 0 0,0 1-1 0 0,0-1 0 0 0,1 1 0 0 0,0 0 0 0 0,1 0 1 0 0,0 0-1 0 0,1 0 0 0 0,0 0 0 0 0,0 1 0 0 0,2-1 1 0 0,-1 1-1 0 0,1-1 0 0 0,3 15 0 0 0,-2-20 42 0 0,-1-5-126 0 0,0 0-1 0 0,0 1 1 0 0,0-1-1 0 0,0 0 1 0 0,0 0-1 0 0,0 0 0 0 0,1 0 1 0 0,-1 0-1 0 0,0 1 1 0 0,1-1-1 0 0,-1 0 1 0 0,1 0-1 0 0,0 0 1 0 0,-1 0-1 0 0,1 0 1 0 0,0 0-1 0 0,-1 0 1 0 0,1-1-1 0 0,0 1 1 0 0,2 1-1 0 0,-2-1 3 0 0,0 0 0 0 0,-1 0 0 0 0,1 0 0 0 0,0-1-1 0 0,0 1 1 0 0,0 0 0 0 0,-1 0 0 0 0,1 0 0 0 0,-1 0 0 0 0,1 0 0 0 0,0 0-1 0 0,-1 0 1 0 0,0 1 0 0 0,1-1 0 0 0,-1 0 0 0 0,0 0 0 0 0,1 0 0 0 0,-1 0-1 0 0,0 0 1 0 0,0 3 0 0 0,9 4 68 0 0,41 29-13 0 0,10-9-91 0 0,-48-23-168 0 0,1-4-59 0 0,35 5-6 0 0,-36-5-42 0 0,1-2-153 0 0,3 1 237 0 0,-10 1-76 0 0,1-1 0 0 0,-1 0 1 0 0,0-1-1 0 0,1 1 0 0 0,-1-1 0 0 0,0-1 1 0 0,12-3-1 0 0,30-8-7672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8 5063 0 0,'-2'-2'198'0'0,"-10"-4"5040"0"0,17 16 2494 0 0,-1-3-7684 0 0,1 0 105 0 0,-1 1 1 0 0,0-1 0 0 0,0 1-1 0 0,-1 0 1 0 0,0 0 0 0 0,0 0-1 0 0,-1 0 1 0 0,0 1 0 0 0,2 13-1 0 0,-3 17 381 0 0,-1-1 0 0 0,-9 63 0 0 0,-29 109 190 0 0,38-209-725 0 0,-7 39 12 0 0,9-32-16 0 0,0-1-4 0 0,-2-2-61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95 13359 0 0,'0'0'3512'0'0,"10"-1"-2780"0"0,29 0-16 0 0,-29 1-4 0 0,4-1 0 0 0,40-3-69 0 0,-40 3-291 0 0,-2 0-127 0 0,62 0 131 0 0,-33 1-336 0 0,-31 0-181 0 0,1 1-2696 0 0,34 1-1741 0 0,-34-2-1326 0 0</inkml:trace>
  <inkml:trace contextRef="#ctx0" brushRef="#br0" timeOffset="1">207 1 11519 0 0,'-2'0'449'0'0,"-12"2"-3"0"0,9 12 2933 0 0,17 120 1130 0 0,-11-126-4069 0 0,1 2-153 0 0,10 79 167 0 0,-11-82-731 0 0,-1-4-480 0 0,1 0 405 0 0,-1-1 0 0 0,1 1-1 0 0,0 0 1 0 0,-1-1-1 0 0,1 1 1 0 0,0-1-1 0 0,1 1 1 0 0,-1-1 0 0 0,0 1-1 0 0,1-1 1 0 0,2 3-1 0 0,0 1-1164 0 0,-1 2-4811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8 5063 0 0,'-1'-1'357'0'0,"0"0"0"0"0,-1 0 1 0 0,1 0-1 0 0,0 0 0 0 0,-1 1 0 0 0,1-1 0 0 0,-1 1 0 0 0,1-1 0 0 0,-1 1 0 0 0,1 0 0 0 0,-1-1 0 0 0,1 1 0 0 0,-1 0 0 0 0,1 0 0 0 0,-1 0 0 0 0,0 0 0 0 0,1 0 0 0 0,-1 1 0 0 0,1-1 0 0 0,-1 0 0 0 0,1 1 0 0 0,-1-1 0 0 0,-2 2 0 0 0,2 0 91 0 0,-1 0 0 0 0,0 0 0 0 0,1 0 0 0 0,-1 1 0 0 0,1-1 0 0 0,0 1 0 0 0,0-1 1 0 0,0 1-1 0 0,0 0 0 0 0,-3 5 0 0 0,-3 9 357 0 0,1 1 0 0 0,1 0 0 0 0,-5 24 0 0 0,10-39-763 0 0,-51 257 1675 0 0,51-252-1586 0 0,2 2-3 0 0,3 29-32 0 0,1-18-164 0 0,14 19-177 0 0,-14-30-42 0 0</inkml:trace>
  <inkml:trace contextRef="#ctx0" brushRef="#br0" timeOffset="1">251 76 6447 0 0,'-2'0'721'0'0,"2"3"-985"0"0,-1 8 4639 0 0,-4 83-463 0 0,1-9-994 0 0,-14 48-364 0 0,16-127-2242 0 0,0 1-100 0 0,-7 20-41 0 0,7-20 136 0 0,0-3-233 0 0,-5 7-62 0 0,6-20-9 0 0,4-16-6 0 0,8-12-34 0 0,2 2 0 0 0,31-64-1 0 0,-37 86 28 0 0,0 0 0 0 0,2 1 0 0 0,-1 0-1 0 0,1 0 1 0 0,1 1 0 0 0,0 0 0 0 0,1 0 0 0 0,0 1 0 0 0,0 1-1 0 0,17-11 1 0 0,-26 18 11 0 0,1 0-1 0 0,-1 1 0 0 0,1-1 1 0 0,-1 1-1 0 0,1-1 0 0 0,0 1 1 0 0,-1 0-1 0 0,1 0 1 0 0,0 0-1 0 0,0 0 0 0 0,0 1 1 0 0,5-1-1 0 0,-1 0 9 0 0,0-1 633 0 0,0 10-562 0 0,20 27 5 0 0,-27-34-78 0 0,0-1-1 0 0,1 1 1 0 0,-1 0-1 0 0,0-1 1 0 0,0 1-1 0 0,0 0 0 0 0,1 0 1 0 0,-1-1-1 0 0,0 1 1 0 0,0 0-1 0 0,0-1 0 0 0,0 1 1 0 0,-1 0-1 0 0,1 0 1 0 0,0-1-1 0 0,0 1 0 0 0,0 0 1 0 0,0-1-1 0 0,-1 1 1 0 0,1 0-1 0 0,0-1 0 0 0,-1 1 1 0 0,1-1-1 0 0,0 1 1 0 0,-1 0-1 0 0,1-1 0 0 0,-1 1 1 0 0,1-1-1 0 0,-1 1 1 0 0,1-1-1 0 0,-1 1 0 0 0,0-1 1 0 0,0 1-1 0 0,-24 13 179 0 0,20-12-126 0 0,-135 65-254 0 0,132-64-140 0 0</inkml:trace>
  <inkml:trace contextRef="#ctx0" brushRef="#br0" timeOffset="2">512 533 8287 0 0,'-14'6'904'0'0,"14"-6"-821"0"0,-1 0 0 0 0,1-1-1 0 0,0 1 1 0 0,-1 0-1 0 0,1 0 1 0 0,-1 0 0 0 0,1-1-1 0 0,0 1 1 0 0,-1 0-1 0 0,1 0 1 0 0,0-1-1 0 0,-1 1 1 0 0,1 0 0 0 0,0-1-1 0 0,0 1 1 0 0,-1 0-1 0 0,1-1 1 0 0,0 1 0 0 0,0-1-1 0 0,0 1 1 0 0,-1 0-1 0 0,1-1 1 0 0,0 1 0 0 0,0-1-1 0 0,0 1 1 0 0,0-1-1 0 0,0 1 1 0 0,0 0 0 0 0,0-1-1 0 0,0 1 1 0 0,0-1-1 0 0,0 1 1 0 0,0-1 0 0 0,0 1-1 0 0,0 0 1 0 0,0-1-1 0 0,0 1 1 0 0,0-1 0 0 0,1 1-1 0 0,-1-1 1 0 0,5-21 4534 0 0,-5 20-4310 0 0,14-42 2033 0 0,36-80 0 0 0,-2 6-1923 0 0,-44 105-364 0 0,-2 6-52 0 0,0 0 0 0 0,0 1-1 0 0,0-1 1 0 0,1 1 0 0 0,0-1 0 0 0,0 1 0 0 0,0 0 0 0 0,1 0 0 0 0,0 0 0 0 0,0 1-1 0 0,1-1 1 0 0,5-4 0 0 0,-10 9-96 0 0</inkml:trace>
  <inkml:trace contextRef="#ctx0" brushRef="#br0" timeOffset="3">718 480 1839 0 0,'-13'12'12328'0'0,"24"-38"-6910"0"0,13-13-3367 0 0,-1-1-1635 0 0,5-30-149 0 0,-24 56-204 0 0,1 0-1 0 0,1 0 1 0 0,0 0 0 0 0,0 1 0 0 0,2 0 0 0 0,-1 0 0 0 0,17-20 0 0 0,-24 32-34 0 0,3-2-40 0 0,10 9 269 0 0,31 19-232 0 0,-33-19 44 0 0,-6 5 7 0 0,16 31-46 0 0,-16-31 41 0 0,-1 0-4 0 0,19 50-2 0 0,2 27-66 0 0,-23-79-54 0 0</inkml:trace>
  <inkml:trace contextRef="#ctx0" brushRef="#br0" timeOffset="4">824 388 5983 0 0,'2'-9'14407'0'0,"60"16"-13166"0"0,3 2-881 0 0,-25-5-373 0 0,-29-3-130 0 0,-2-1-6002 0 0,39-1-602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0 376 4143 0 0,'0'0'10207'0'0,"5"-3"-9135"0"0,3-3-668 0 0,-1 0-1 0 0,0-1 1 0 0,-1 0 0 0 0,1 0-1 0 0,-1 0 1 0 0,0-1 0 0 0,-1 0 0 0 0,0 0-1 0 0,0 0 1 0 0,5-15 0 0 0,38-108 1113 0 0,-28 71-1304 0 0,-19 56-210 0 0,2-4 43 0 0,-1 0 0 0 0,1 1 0 0 0,0-1 0 0 0,1 1 0 0 0,0 0 0 0 0,0 0 0 0 0,0 0 0 0 0,1 0 0 0 0,10-9 636 0 0,-5 24-626 0 0,33 24-29 0 0,-33-24 48 0 0,2 14-5 0 0,8 28 9 0 0,1 8-12 0 0,5 18-1 0 0,-12-39-71 0 0,5 22-162 0 0,-16-50 86 0 0,-3-6-649 0 0,0 0 672 0 0,1 0 0 0 0,-1 0 0 0 0,1 0 0 0 0,0 0 0 0 0,-1 0 0 0 0,1 0-1 0 0,1 0 1 0 0,-1-1 0 0 0,2 4 0 0 0,1 3-133 0 0,-4-9 124 0 0,1 0 1 0 0,-1 1 0 0 0,0-1-1 0 0,0 0 1 0 0,1 1 0 0 0,-1-1-1 0 0,0 1 1 0 0,0-1 0 0 0,1 0-1 0 0,-1 1 1 0 0,0-1 0 0 0,0 1-1 0 0,0-1 1 0 0,0 0 0 0 0,0 1-1 0 0,0-1 1 0 0,0 1 0 0 0,0-1 0 0 0,0 1-1 0 0,0-1 1 0 0,0 1 0 0 0,0-1-1 0 0,0 0 1 0 0,0 1 0 0 0,0-1-1 0 0,0 1 1 0 0,0-1 0 0 0,0 1-1 0 0,-1-1 1 0 0,1 0 0 0 0,0 1-1 0 0,0-1 1 0 0,-1 0 0 0 0,1 1 0 0 0,0-1-1 0 0,0 1 1 0 0,-1-1 0 0 0,1 0-1 0 0,0 0 1 0 0,-1 1 0 0 0,1-1-1 0 0,-1 0 1 0 0,0 1 0 0 0,1-1-414 0 0,-5 1-900 0 0</inkml:trace>
  <inkml:trace contextRef="#ctx0" brushRef="#br0" timeOffset="1">108 262 11519 0 0,'-37'-23'3822'0'0,"41"21"-2616"0"0,3 1 2486 0 0,30-2-2880 0 0,-28 2-385 0 0,3 1-166 0 0,58 0 159 0 0,-30-2-323 0 0,-17 1-31 0 0,29-2-66 0 0,10 2-147 0 0,-52 0-73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1 148 1551 0 0,'1'-17'68'0'0,"-1"7"2"0"0,-1 5-14 0 0,4-9 914 0 0</inkml:trace>
  <inkml:trace contextRef="#ctx0" brushRef="#br0" timeOffset="1">23 146 10135 0 0,'0'0'2732'0'0,"-1"6"-1830"0"0,-15 222 6162 0 0,15-188-7320 0 0,0-34 60 0 0</inkml:trace>
  <inkml:trace contextRef="#ctx0" brushRef="#br0" timeOffset="2">41 47 6447 0 0,'-1'-14'288'0'0,"-1"8"56"0"0,0 0-280 0 0,-2-2 736 0 0,0 3 1128 0 0,1 1-208 0 0,-3 1 304 0 0</inkml:trace>
  <inkml:trace contextRef="#ctx0" brushRef="#br0" timeOffset="3">147 123 1839 0 0,'0'0'4795'0'0,"3"9"-3678"0"0,0-4-1015 0 0,4 13 1026 0 0,-1 0 0 0 0,0 0-1 0 0,-2 1 1 0 0,0-1-1 0 0,-1 1 1 0 0,0 0-1 0 0,-1 24 1 0 0,-6 15 485 0 0,4-52-1153 0 0,0 1-118 0 0,2 19 1248 0 0,-1-26-1570 0 0,-1 0 1 0 0,1 0 0 0 0,-1 0-1 0 0,1 0 1 0 0,-1 0-1 0 0,0-1 1 0 0,1 1 0 0 0,-1 0-1 0 0,1 0 1 0 0,-1 0 0 0 0,0-1-1 0 0,1 1 1 0 0,-1 0 0 0 0,1 0-1 0 0,-1-1 1 0 0,0 1-1 0 0,1 0 1 0 0,-1-1 0 0 0,0 1-1 0 0,0 0 1 0 0,1-1 0 0 0,-1 1-1 0 0,0 0 1 0 0,0-1 0 0 0,0 1-1 0 0,1-1 1 0 0,-1 1-1 0 0,0 0 1 0 0,0-1 0 0 0,0 1-1 0 0,0-1 1 0 0,28-64 75 0 0,-18 37 151 0 0,-9 22-238 0 0,27-41 153 0 0,-27 45-158 0 0,-1 1 1 0 0,1 0-1 0 0,0-1 1 0 0,0 1-1 0 0,0 0 1 0 0,0 0-1 0 0,0 0 1 0 0,0-1-1 0 0,0 1 1 0 0,1 0-1 0 0,-1 1 1 0 0,0-1-1 0 0,0 0 1 0 0,4-1-1 0 0,-1 0 6 0 0,0-2 171 0 0,7 4-128 0 0,32 0-31 0 0,-32 0 95 0 0,-4 8-48 0 0,21 24 22 0 0,-19-18 5 0 0,-3 15 0 0 0,-3-17-32 0 0,-1 13-28 0 0,-4-6 20 0 0,0 8-64 0 0,2 6-156 0 0,2-25 132 0 0,-1-2-115 0 0</inkml:trace>
  <inkml:trace contextRef="#ctx0" brushRef="#br0" timeOffset="4">659 109 11975 0 0,'0'0'528'0'0,"-7"-5"2456"0"0,-8 14-1752 0 0,7 24-1144 0 0,16 12-5976 0 0</inkml:trace>
  <inkml:trace contextRef="#ctx0" brushRef="#br0" timeOffset="5">674 332 6911 0 0,'0'0'608'0'0,"-26"10"13032"0"0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23:41.47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563 100 9671 0 0,'-5'-7'437'0'0,"0"1"-1"0"0,-1-1 0 0 0,1 1 0 0 0,-1 0 0 0 0,-1 1 1 0 0,1 0-1 0 0,-1 0 0 0 0,0 0 0 0 0,0 1 0 0 0,0-1 1 0 0,0 2-1 0 0,-1-1 0 0 0,-8-2 0 0 0,-1 1 132 0 0,1 0-1 0 0,-1 0 1 0 0,0 2-1 0 0,-1 0 1 0 0,-20 0-1 0 0,-54 2 369 0 0,-146 17 0 0 0,229-15-952 0 0,8 0-69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1062 375 17503 0 0,'0'0'2978'0'0,"12"1"-2402"0"0,57 5 284 0 0,-30-2-629 0 0,-29-3-20 0 0,3 0-38 0 0,50 3-138 0 0,-46-2-739 0 0,-14-1 241 0 0,1-1 0 0 0,-1 1-1 0 0,0-1 1 0 0,0 0-1 0 0,0 0 1 0 0,1 0-1 0 0,-1 0 1 0 0,0-1-1 0 0,0 1 1 0 0,0-1 0 0 0,0 0-1 0 0,0 0 1 0 0,5-2-1 0 0,26-11-6152 0 0</inkml:trace>
  <inkml:trace contextRef="#ctx0" brushRef="#br0" timeOffset="1">1250 196 9671 0 0,'0'0'440'0'0,"-4"1"-5"0"0,-9 5-78 0 0,9-5 703 0 0,2 7 336 0 0,-17 79 2748 0 0,14-53-2534 0 0,5 7-389 0 0,1-30-686 0 0,8 84 658 0 0,-8-86-933 0 0,1 0-126 0 0,7 26-56 0 0,-7-26 22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2 484 12895 0 0,'0'0'2803'0'0,"-2"-14"-427"0"0,9-18-384 0 0,16-44 1 0 0,43-88-509 0 0,-50 126-1268 0 0,-7 16-164 0 0,1 1-1 0 0,0 0 1 0 0,1 0 0 0 0,23-29 0 0 0,-26 43 1 0 0,15-7 11 0 0,-18 11 0 0 0,5 10 0 0 0,28 20 0 0 0,-22-11-11 0 0,-4 1-25 0 0,6 10 9 0 0,-1 2 0 0 0,20 46 0 0 0,-13-25-37 0 0,3 6-23 0 0,-10-16-89 0 0,-14-32-17 0 0,-2-1-147 0 0,4 22 45 0 0,-3-21-31 0 0,-4-4-353 0 0,-2 13 236 0 0,-2-11-2736 0 0,-7 0-3967 0 0</inkml:trace>
  <inkml:trace contextRef="#ctx0" brushRef="#br0" timeOffset="1">78 259 12439 0 0,'-1'-2'6633'0'0,"9"1"-5585"0"0,43 2-6 0 0,23 4-211 0 0,-7-3-2419 0 0,-18-2-5722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26 919 0 0,'-23'-16'510'0'0,"20"15"400"0"0,1-1 0 0 0,-1 1 0 0 0,0 0 0 0 0,1 0 0 0 0,-1 0 0 0 0,0 0 0 0 0,0 1 0 0 0,0-1 0 0 0,-5 1 0 0 0,6 0-196 0 0,-1 0-1 0 0,1 0 0 0 0,-1 1 1 0 0,1-1-1 0 0,-1 1 1 0 0,1-1-1 0 0,0 1 1 0 0,-1 0-1 0 0,1 0 1 0 0,0 0-1 0 0,-4 3 1 0 0,-16 15-1162 0 0,13-8 874 0 0,1 1 0 0 0,0 0-1 0 0,0 1 1 0 0,1-1 0 0 0,1 2-1 0 0,0-1 1 0 0,-6 22 0 0 0,3-1 14 0 0,-9 64 1 0 0,14-72-204 0 0,3-1-116 0 0,3-2 110 0 0,9 57 288 0 0,-9-73-366 0 0,2 3-14 0 0,13 27-55 0 0,-13-27-14 0 0,5-2-8 0 0,23 27-120 0 0,-24-27-56 0 0,3-4-184 0 0,35 11-54 0 0,-35-12-85 0 0,0-3-961 0 0,34-1-3994 0 0,-34 1-1714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87 452 5983 0 0,'0'0'5483'0'0,"-5"-2"-4811"0"0,-11-4 8182 0 0,12 5-7578 0 0,-3-6-1265 0 0,4-5 0 0 0,3 10 491 0 0,8 7-431 0 0,34 23 144 0 0,-40-21-161 0 0,4 22-27 0 0,-5-22 48 0 0,-7 21 27 0 0,1-4-46 0 0,1-18-43 0 0,0 0 1 0 0,-1-1 0 0 0,1 1-1 0 0,-1-1 1 0 0,-7 7 0 0 0,-15 4 55 0 0,26-15-180 0 0,0-1-1 0 0,0 1 0 0 0,0-1 0 0 0,0 1 0 0 0,0-1 1 0 0,0 0-1 0 0,0 0 0 0 0,-1 1 0 0 0,1-1 0 0 0,0 0 1 0 0,0 0-1 0 0,0 0 0 0 0,0 0 0 0 0,0 0 0 0 0,0 0 1 0 0,0 0-1 0 0,0-1 0 0 0,0 1 0 0 0,0 0 1 0 0,0-1-1 0 0,0 1 0 0 0,0 0 0 0 0,0-1 0 0 0,-2-1 1 0 0,-8-11-7375 0 0</inkml:trace>
  <inkml:trace contextRef="#ctx0" brushRef="#br0" timeOffset="1">340 42 12439 0 0,'0'0'1430'0'0,"-2"4"-680"0"0,-73 318 6686 0 0,69-283-7648 0 0,5-32-114 0 0,9-32-5381 0 0,-4 7 1542 0 0,1 0-889 0 0</inkml:trace>
  <inkml:trace contextRef="#ctx0" brushRef="#br0" timeOffset="2">297 175 5495 0 0,'1'-28'161'0'0,"0"17"-92"0"0,-1 0-1 0 0,2 1 1 0 0,-1-1-1 0 0,2 1 1 0 0,3-12-1 0 0,-5 18 115 0 0,-1 3-116 0 0,0 1-1 0 0,0-1 0 0 0,0 1 1 0 0,0-1-1 0 0,0 1 1 0 0,1-1-1 0 0,-1 0 1 0 0,0 1-1 0 0,0-1 0 0 0,1 1 1 0 0,-1-1-1 0 0,0 1 1 0 0,1-1-1 0 0,-1 1 1 0 0,1-1-1 0 0,-1 1 1 0 0,1-1-1 0 0,-1 1 0 0 0,0 0 1 0 0,1-1-1 0 0,0 1 1 0 0,-1 0-1 0 0,1-1 1 0 0,-1 1-1 0 0,1 0 0 0 0,0 0 1 0 0,0-1 98 0 0,-1 1-1 0 0,1 0 1 0 0,-1 0 0 0 0,1-1 0 0 0,-1 1 0 0 0,1 0-1 0 0,-1-1 1 0 0,1 1 0 0 0,-1 0 0 0 0,1-1-1 0 0,-1 1 1 0 0,1-1 0 0 0,-1 1 0 0 0,0-1-1 0 0,1 1 1 0 0,-1-1 0 0 0,0 1 0 0 0,1-1 0 0 0,-1 1-1 0 0,0-1 1 0 0,0 1 0 0 0,1-1 0 0 0,-1 1-1 0 0,0-1 1 0 0,0 0 0 0 0,0 0 0 0 0,8 9 1207 0 0,21 22-136 0 0,-18-12-24 0 0,-5-6-816 0 0,10 38 1324 0 0,2 22-27 0 0,-1-4-404 0 0,11 19-185 0 0,-25-80-693 0 0,2 1-238 0 0,16 23 6 0 0,-16-23 363 0 0,11-30-310 0 0,-14 20-211 0 0,0 0 1 0 0,0 0-1 0 0,0-1 1 0 0,0 1-1 0 0,-1-1 1 0 0,1 1 0 0 0,-1-1-1 0 0,0 1 1 0 0,1-1-1 0 0,-1 0 1 0 0,0 0 0 0 0,-1 0-1 0 0,2-5 1 0 0,2-32 372 0 0,-2-49 1 0 0,3-30-507 0 0,-1 102-362 0 0</inkml:trace>
  <inkml:trace contextRef="#ctx0" brushRef="#br0" timeOffset="3">712 1 13823 0 0,'0'0'2508'0'0,"8"9"-1378"0"0,3 0-743 0 0,-6-4-68 0 0,1 0-1 0 0,-1 1 1 0 0,-1 0-1 0 0,1-1 1 0 0,7 14-1 0 0,6 7 249 0 0,-2 1-1 0 0,0 1 0 0 0,-2 0 1 0 0,15 42-1 0 0,-24-54-337 0 0,0 1 1 0 0,-2 0-1 0 0,0 0 0 0 0,0 0 1 0 0,-2 0-1 0 0,0 0 0 0 0,-1 1 1 0 0,-1-1-1 0 0,0 0 0 0 0,-1 0 1 0 0,-7 24-1 0 0,4-22-70 0 0,-1 1 1 0 0,-2-1-1 0 0,0 0 0 0 0,0-1 1 0 0,-14 20-1 0 0,20-36-154 0 0,0 1-1 0 0,0-1 1 0 0,0 0 0 0 0,0 0-1 0 0,0-1 1 0 0,0 1-1 0 0,0 0 1 0 0,-1-1 0 0 0,1 1-1 0 0,-1-1 1 0 0,-2 1-1 0 0,-11 0-1609 0 0,4-12-5334 0 0,5-7-728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 9215 0 0,'0'0'5494'0'0,"3"9"-4209"0"0,2 0-830 0 0,10 34 2527 0 0,-15-42-2965 0 0,11 43 1306 0 0,10 72 0 0 0,-19-95-1305 0 0,0-6 43 0 0,0 0 1 0 0,-1 0-1 0 0,-1 0 0 0 0,-1 0 1 0 0,0 0-1 0 0,-1 0 1 0 0,0 0-1 0 0,-2 0 0 0 0,-8 27 1 0 0,8-33-167 0 0,0-1 0 0 0,0 1 0 0 0,-1 0 0 0 0,0-1 1 0 0,0 0-1 0 0,-10 11 0 0 0,8-10-204 0 0,3-4-511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2856 108 2759 0 0,'7'-13'13415'0'0,"3"8"-7799"0"0,-8 4-5805 0 0,1 1 1 0 0,0 0-1 0 0,0 0 0 0 0,0 0 1 0 0,-1 1-1 0 0,1-1 1 0 0,0 1-1 0 0,0-1 1 0 0,4 3-1 0 0,4 0 1612 0 0,2-1-1032 0 0,-5 6-223 0 0,2 0-131 0 0,-6-6-24 0 0,0 1 0 0 0,0 0 0 0 0,-1 1 0 0 0,1-1 0 0 0,-1 1 0 0 0,0-1 0 0 0,0 1 0 0 0,0 0 0 0 0,4 8-1 0 0,23 36 78 0 0,-5 4-2 0 0,-6-2-10 0 0,-7 2-11 0 0,-7 0 2 0 0,-5 0 22 0 0,-7-3 0 0 0,-2-8-22 0 0,0-7-16 0 0,-5 5-115 0 0,11-36 24 0 0,1 1-100 0 0</inkml:trace>
  <inkml:trace contextRef="#ctx0" brushRef="#br0" timeOffset="1">3554 24 10591 0 0,'-2'-2'282'0'0,"0"0"0"0"0,0 0 0 0 0,0 0 0 0 0,0 0 0 0 0,-1 0 0 0 0,1 1 0 0 0,0-1 0 0 0,-1 1 0 0 0,1-1 0 0 0,-1 1 0 0 0,1 0 0 0 0,-1 0 0 0 0,0 0 0 0 0,0 1 0 0 0,1-1 0 0 0,-1 1 0 0 0,0-1 0 0 0,0 1 0 0 0,1 0 0 0 0,-7 1 0 0 0,6 0 3 0 0,-1 0-1 0 0,1 0 1 0 0,0 0-1 0 0,-1 1 1 0 0,1 0-1 0 0,0 0 1 0 0,0 0-1 0 0,0 0 1 0 0,0 0-1 0 0,0 1 1 0 0,1-1-1 0 0,-1 1 1 0 0,-4 5-1 0 0,-3 7 89 0 0,0 1 1 0 0,1-1-1 0 0,1 2 1 0 0,0-1-1 0 0,-6 21 0 0 0,-2 14-43 0 0,2 1-1 0 0,2 0 0 0 0,-8 84 1 0 0,20-122-241 0 0,8 35-1 0 0,-1-37-106 0 0,-2-4-1 0 0,-1 0-177 0 0,7-6-1364 0 0,36 8-3933 0 0,-35-8-1797 0 0</inkml:trace>
  <inkml:trace contextRef="#ctx0" brushRef="#br0" timeOffset="2">6 535 7831 0 0,'-1'-1'240'0'0,"0"0"-1"0"0,1 0 1 0 0,-1 0-1 0 0,0 0 1 0 0,1-1-1 0 0,0 1 1 0 0,-1 0-1 0 0,1-1 1 0 0,0 1-1 0 0,0 0 1 0 0,-1 0-1 0 0,1-1 1 0 0,0 1-1 0 0,0 0 1 0 0,1-1-1 0 0,-1 1 1 0 0,0 0-1 0 0,0-1 1 0 0,1 1-1 0 0,-1 0 1 0 0,1 0-1 0 0,-1-1 0 0 0,1 1 1 0 0,-1 0-1 0 0,1 0 1 0 0,0 0-1 0 0,-1 0 1 0 0,2-2-1 0 0,29-42 2620 0 0,-20 30-2257 0 0,66-127 2539 0 0,-56 99-2935 0 0,50-78 1 0 0,-69 116-207 0 0,19-15 0 0 0,-2 8 15 0 0,-15 10 54 0 0,5 9-12 0 0,29 25-26 0 0,-29-24 64 0 0,-5 2-3 0 0,18 53 69 0 0,-7-8-1 0 0,-5 2-13 0 0,-2-13-122 0 0,0 6 23 0 0,-2 4-36 0 0,-5-14-36 0 0,-1-33-92 0 0,-1-1-159 0 0,-3 20-37 0 0,3-19-67 0 0,-10 15-1561 0 0</inkml:trace>
  <inkml:trace contextRef="#ctx0" brushRef="#br0" timeOffset="3">141 307 11975 0 0,'-17'-11'3037'0'0,"35"18"1593"0"0,22 8-3043 0 0,-27-11-1297 0 0,2 2-200 0 0,-6-2-38 0 0,1-1-1 0 0,-1 1 1 0 0,1-2 0 0 0,16 3-1 0 0,-9 0-52 0 0,-8-3-52 0 0,1 1 0 0 0,-1-1 0 0 0,1-1 0 0 0,0 0-1 0 0,10 0 1 0 0,-7 1-49 0 0,45-1-1456 0 0,5-3 214 0 0</inkml:trace>
  <inkml:trace contextRef="#ctx0" brushRef="#br0" timeOffset="4">961 104 3223 0 0,'2'-8'8099'0'0,"-8"24"-5208"0"0,-7 7-137 0 0,-49 98 1213 0 0,29-69-3294 0 0,-59 73-1 0 0,62-82-613 0 0,26-38-163 0 0,4-5 99 0 0,-1 0 0 0 0,1 1-1 0 0,-1-1 1 0 0,1 1 0 0 0,-1-1 0 0 0,1 1 0 0 0,-1-1 0 0 0,1 1 0 0 0,-1-1-1 0 0,1 1 1 0 0,0-1 0 0 0,-1 1 0 0 0,1 0 0 0 0,0-1 0 0 0,0 1 0 0 0,-1-1 0 0 0,1 1-1 0 0,0 0 1 0 0,0-1 0 0 0,0 1 0 0 0,0 0 0 0 0,0-1 0 0 0,0 2 0 0 0,0-2-42 0 0,0 1 1 0 0,0 0 0 0 0,0-1 0 0 0,0 1 0 0 0,0 0-1 0 0,-1-1 1 0 0,1 1 0 0 0,0 0 0 0 0,0-1 0 0 0,0 1-1 0 0,-1 0 1 0 0,1-1 0 0 0,0 1 0 0 0,-1-1 0 0 0,1 1-1 0 0,0-1 1 0 0,-1 1 0 0 0,1-1 0 0 0,-1 1 0 0 0,1-1-1 0 0,-1 1 1 0 0,1-1 0 0 0,-2 1 0 0 0</inkml:trace>
  <inkml:trace contextRef="#ctx0" brushRef="#br0" timeOffset="5">1317 58 15663 0 0,'-4'1'305'0'0,"0"1"-1"0"0,1-1 0 0 0,-1 1 1 0 0,0 0-1 0 0,1-1 0 0 0,0 2 1 0 0,-1-1-1 0 0,1 0 0 0 0,0 1 0 0 0,0-1 1 0 0,0 1-1 0 0,0 0 0 0 0,1 0 1 0 0,-4 4-1 0 0,-28 51 1010 0 0,26-41-1125 0 0,-9 14 138 0 0,3 1 1 0 0,0 0-1 0 0,2 1 0 0 0,-12 52 0 0 0,21-50-101 0 0,3-28-184 0 0,0 0 73 0 0,2 2-10 0 0,1 0-71 0 0,-1-6-15 0 0,-1 0-1 0 0,0 0 1 0 0,0 0-1 0 0,0 0 1 0 0,-1 1 0 0 0,1-1-1 0 0,-1 0 1 0 0,1 6-1 0 0,6-1 42 0 0,21 24-65 0 0,-27-31 2 0 0,-1-1 0 0 0,0 1 0 0 0,1 0 1 0 0,-1-1-1 0 0,1 1 0 0 0,-1-1 0 0 0,1 1 0 0 0,-1-1 0 0 0,1 1 0 0 0,-1-1 0 0 0,1 0 0 0 0,0 1 0 0 0,-1-1 0 0 0,1 0 1 0 0,-1 1-1 0 0,1-1 0 0 0,0 0 0 0 0,-1 0 0 0 0,1 0 0 0 0,0 1 0 0 0,-1-1 0 0 0,1 0 0 0 0,0 0 0 0 0,-1 0 1 0 0,1 0-1 0 0,0 0 0 0 0,1-1 0 0 0,40 1-101 0 0,-40 0 80 0 0,1 0 0 0 0,-1-1 0 0 0,1 1 0 0 0,-1-1 0 0 0,1 1-1 0 0,-1-1 1 0 0,0 0 0 0 0,1 0 0 0 0,-1 0 0 0 0,0-1 0 0 0,0 1 0 0 0,0 0 0 0 0,0-1 0 0 0,0 1 0 0 0,0-1 0 0 0,0 0 0 0 0,0 0 0 0 0,-1 1 0 0 0,1-1 0 0 0,-1 0 0 0 0,2-3 0 0 0,0 0-75 0 0,0 0 1 0 0,-1 0 0 0 0,1 0-1 0 0,-1-1 1 0 0,0 1 0 0 0,2-10-1 0 0,-3 10-16 0 0,-1 1-1 0 0,0-1 1 0 0,1 0-1 0 0,-2 0 0 0 0,1 1 1 0 0,0-1-1 0 0,-1 0 0 0 0,0 1 1 0 0,0-1-1 0 0,0 0 0 0 0,-1 1 1 0 0,0-1-1 0 0,1 1 0 0 0,-2 0 1 0 0,1 0-1 0 0,0 0 1 0 0,-1 0-1 0 0,0 0 0 0 0,0 0 1 0 0,0 0-1 0 0,0 1 0 0 0,0 0 1 0 0,-8-6-1 0 0,8 7 374 0 0,-1 0-1 0 0,1 0 1 0 0,0 1-1 0 0,-1-1 1 0 0,0 1-1 0 0,1-1 1 0 0,-1 1-1 0 0,0 1 1 0 0,0-1-1 0 0,1 0 1 0 0,-8 1-1 0 0,22 5-130 0 0,33 18-6 0 0,-33-17-6 0 0,1-4-23 0 0,37 4-39 0 0,-43-5-91 0 0,1 0 0 0 0,-1 0 0 0 0,1-1-1 0 0,-1 0 1 0 0,1 0 0 0 0,10-1 0 0 0,-4-1-59 0 0,-2 2-240 0 0</inkml:trace>
  <inkml:trace contextRef="#ctx0" brushRef="#br0" timeOffset="6">1680 553 11519 0 0,'-7'-5'11184'0'0,"18"9"-13008"0"0,32 13 1915 0 0,-32-13 476 0 0,-6 4-433 0 0,16 26 2 0 0,-16-26-1 0 0,-5 0-91 0 0,-1 1 0 0 0,-1-1 0 0 0,0 0 0 0 0,0 0 0 0 0,0 0 0 0 0,-1-1 0 0 0,0 1 0 0 0,-1 0 0 0 0,1-1 0 0 0,-2 0 0 0 0,1 0 0 0 0,-1 0 0 0 0,0 0 0 0 0,0-1 0 0 0,-1 0 0 0 0,0 0 0 0 0,0-1 0 0 0,0 1 0 0 0,-1-1 0 0 0,1 0 0 0 0,-1-1 0 0 0,0 0 0 0 0,-14 6 0 0 0,13-8-1267 0 0,1-2-4046 0 0</inkml:trace>
  <inkml:trace contextRef="#ctx0" brushRef="#br0" timeOffset="7">1959 94 10135 0 0,'0'0'1918'0'0,"-2"6"-992"0"0,-32 129 4322 0 0,15-2-3361 0 0,18-125-1875 0 0,10-13-7577 0 0,-8 4 7413 0 0,0 1 0 0 0,0-1 0 0 0,0 0 0 0 0,0 0 1 0 0,0 0-1 0 0,0 0 0 0 0,-1 0 0 0 0,1 0 0 0 0,0-1 1 0 0,-1 1-1 0 0,1 0 0 0 0,-1 0 0 0 0,1 0 0 0 0,-1-1 0 0 0,1-1 1 0 0,9-38-1433 0 0,-8 32 1103 0 0,29-96-1654 0 0,-22 83 5193 0 0,1 1 3370 0 0,-2 31-5288 0 0,21 32-11 0 0,-21-32-70 0 0,-8-6-950 0 0,0 0 1 0 0,1-1-1 0 0,-1 1 0 0 0,1 0 1 0 0,0-1-1 0 0,0 1 0 0 0,1-1 1 0 0,-1 1-1 0 0,1-1 1 0 0,3 6-1 0 0,-1 1 97 0 0,0 1 406 0 0,-1-1-61 0 0,10 32-242 0 0,-10-31 78 0 0,1-2-222 0 0,15 31-50 0 0,-14-30 694 0 0,5-11-697 0 0,33-2 0 0 0,-41 2-98 0 0,0 0-1 0 0,0 1 1 0 0,-1-1 0 0 0,1 0 0 0 0,0 0-1 0 0,-1 0 1 0 0,1 0 0 0 0,-1 0-1 0 0,1-1 1 0 0,-1 1 0 0 0,1 0-1 0 0,-1-1 1 0 0,0 1 0 0 0,0-1-1 0 0,0 1 1 0 0,0-1 0 0 0,0 1-1 0 0,1-3 1 0 0,12-34 182 0 0,-11 28-151 0 0,0 3-34 0 0,4-11-30 0 0,-1 0 0 0 0,0 0 0 0 0,-1-1 0 0 0,-1 0 0 0 0,2-30-1 0 0,-6 49-232 0 0</inkml:trace>
  <inkml:trace contextRef="#ctx0" brushRef="#br0" timeOffset="8">2352 330 4607 0 0,'0'0'9348'0'0,"10"5"-7576"0"0,29 14-4 0 0,-29-14 594 0 0,1-3-1932 0 0,32 6-70 0 0,-32-6-77 0 0,-9-3-446 0 0,0 0 148 0 0,-1 0 1 0 0,1 1-1 0 0,0-1 0 0 0,0 0 0 0 0,0 1 1 0 0,0 0-1 0 0,0-1 0 0 0,0 1 0 0 0,0 0 1 0 0,0 0-1 0 0,0 0 0 0 0,2 0 0 0 0,23-2-1001 0 0,-8-11-1108 0 0,-15 9 1203 0 0</inkml:trace>
  <inkml:trace contextRef="#ctx0" brushRef="#br0" timeOffset="9">2656 185 1839 0 0,'0'0'6347'0'0,"0"7"-4128"0"0,-7 64 4263 0 0,-12 39-2018 0 0,17-103-4282 0 0,-13 64 1123 0 0,1-5-725 0 0,13-60-479 0 0</inkml:trace>
  <inkml:trace contextRef="#ctx0" brushRef="#br0" timeOffset="10">3834 80 10135 0 0,'0'0'3100'0'0,"-1"9"-1990"0"0,-3 89 2200 0 0,-1-5-583 0 0,1-45-1992 0 0,-12 63-1 0 0,6-78-738 0 0,-6-13-82 0 0,15-20 76 0 0,1-1 0 0 0,-1 1 0 0 0,0 0 1 0 0,1 0-1 0 0,-1 0 0 0 0,0-1 0 0 0,1 1 1 0 0,-1 0-1 0 0,1 0 0 0 0,-1-1 1 0 0,0 1-1 0 0,1-1 0 0 0,-1 1 0 0 0,1-1 1 0 0,-1 1-1 0 0,1-1 0 0 0,-1 1 1 0 0,1-1-1 0 0,-1 1 0 0 0,1-1 0 0 0,0 1 1 0 0,-1-1-1 0 0,1 0 0 0 0,0 1 0 0 0,0-1 1 0 0,-1 0-1 0 0,1 1 0 0 0,0-1 1 0 0,0 0-1 0 0,0 1 0 0 0,0-1 0 0 0,0 0 1 0 0,0 1-1 0 0,0-1 0 0 0,0-1 1 0 0,-4-28-83 0 0,4 12 67 0 0,1 0 1 0 0,0 1-1 0 0,2-1 0 0 0,0 1 0 0 0,0-1 1 0 0,2 1-1 0 0,0 0 0 0 0,1 1 0 0 0,1-1 1 0 0,1 1-1 0 0,0 1 0 0 0,1-1 0 0 0,0 1 1 0 0,1 1-1 0 0,13-14 0 0 0,-22 26 37 0 0,0 1-1 0 0,1-1 1 0 0,-1 1 0 0 0,1-1-1 0 0,0 1 1 0 0,-1 0-1 0 0,1-1 1 0 0,0 1-1 0 0,0 0 1 0 0,0 0 0 0 0,0 0-1 0 0,2 0 1 0 0,2-2 28 0 0,0 0 101 0 0,3 1-2 0 0,36-6 186 0 0,-42 8-312 0 0,1 1 1 0 0,-1-1-1 0 0,1 1 0 0 0,0-1 0 0 0,-1 1 1 0 0,1 0-1 0 0,-1 1 0 0 0,1-1 0 0 0,-1 0 1 0 0,4 4-1 0 0,3-1 9 0 0,1 0 48 0 0,-5 3 16 0 0,17 25-11 0 0,-17-24 54 0 0,-6-1-65 0 0,-2 29 64 0 0,1-34-118 0 0,0 0 0 0 0,0 0 0 0 0,0 0 0 0 0,0 0 0 0 0,0 0 0 0 0,0-1 0 0 0,-1 1 0 0 0,1 0 0 0 0,-1-1 0 0 0,1 1 0 0 0,-4 1 0 0 0,4-2 1 0 0,1 0 2 0 0,-1 0-5 0 0,0 1 1 0 0,0-1 0 0 0,0 0-1 0 0,0 0 1 0 0,0 1 0 0 0,0-1 0 0 0,0 0-1 0 0,0 0 1 0 0,0 0 0 0 0,0 0 0 0 0,-1 0-1 0 0,1-1 1 0 0,0 1 0 0 0,-1 0-1 0 0,-2 1 1 0 0,-5 1 76 0 0,-12 6-18 0 0,-5-2-43 0 0,24-6-32 0 0,-1 0-1 0 0,1 0 1 0 0,-1 0 0 0 0,1 0 0 0 0,-1-1-1 0 0,1 1 1 0 0,-1-1 0 0 0,1 0 0 0 0,-1 0-1 0 0,0 0 1 0 0,1 0 0 0 0,-1 0 0 0 0,0 0-1 0 0,1-1 1 0 0,-4-1 0 0 0,0 0-87 0 0,4 2-144 0 0,-9 0-6412 0 0</inkml:trace>
  <inkml:trace contextRef="#ctx0" brushRef="#br0" timeOffset="11">4116 567 15199 0 0,'0'0'1379'0'0,"-2"-2"-1136"0"0,-4-3-54 0 0,4 4 651 0 0,10-25 2497 0 0,14-25-3061 0 0,1 1-1 0 0,3 2 0 0 0,2 0 0 0 0,2 2 1 0 0,36-43-1 0 0,-63 85-456 0 0</inkml:trace>
  <inkml:trace contextRef="#ctx0" brushRef="#br0" timeOffset="12">4401 493 6911 0 0,'0'0'13568'0'0,"-2"-17"-11364"0"0,4 5-2044 0 0,1 0 0 0 0,0-1 0 0 0,0 1 0 0 0,2 1 0 0 0,-1-1 0 0 0,2 0 0 0 0,-1 1 0 0 0,8-10 0 0 0,-1-2-67 0 0,-7 13-120 0 0,0 0 0 0 0,1 0 0 0 0,0 1 0 0 0,1 0-1 0 0,-1 0 1 0 0,2 1 0 0 0,-1 0 0 0 0,1 0 0 0 0,0 1-1 0 0,1 0 1 0 0,0 0 0 0 0,0 1 0 0 0,0 0 0 0 0,12-5-1 0 0,-16 9-53 0 0,3 2 1 0 0,24-1 3 0 0,-13 6 10 0 0,30 22 24 0 0,-12 6 97 0 0,-34-31-37 0 0,0 0 0 0 0,0 1 0 0 0,-1 0 0 0 0,0-1 0 0 0,1 1 0 0 0,-1 0 0 0 0,0 0 0 0 0,0 1-1 0 0,-1-1 1 0 0,1 0 0 0 0,1 4 0 0 0,1 3 24 0 0,1-2 196 0 0,-1 2-138 0 0,1-1-66 0 0,-3-6-14 0 0,0 0 0 0 0,-1 0 0 0 0,1 0 0 0 0,-1 1 0 0 0,0-1 0 0 0,1 0 0 0 0,-1 1 0 0 0,-1-1 0 0 0,1 1 0 0 0,-1-1 0 0 0,1 8 0 0 0,3 25 49 0 0,-4-33-64 0 0,1 0 0 0 0,-1 0-1 0 0,0 0 1 0 0,0-1 0 0 0,0 1 0 0 0,0 0-1 0 0,0 0 1 0 0,-1 0 0 0 0,1-1-1 0 0,-1 1 1 0 0,0 0 0 0 0,1 0 0 0 0,-1-1-1 0 0,-3 5 1 0 0,1 1-9 0 0,1 1-102 0 0,-2-2-177 0 0,-12 24-56 0 0,12-24-995 0 0,-21 18-11442 0 0</inkml:trace>
  <inkml:trace contextRef="#ctx0" brushRef="#br0" timeOffset="13">4461 384 12207 0 0,'-27'-17'6385'0'0,"35"15"-1773"0"0,3 2-4444 0 0,-4 0-1462 0 0,1 0 1612 0 0,4 1-147 0 0,201 34-749 0 0,-204-34-461 0 0</inkml:trace>
  <inkml:trace contextRef="#ctx0" brushRef="#br0" timeOffset="14">5002 489 2759 0 0,'0'0'16874'0'0,"-8"-14"-14124"0"0,9 8-2787 0 0,-1 6 67 0 0,0-1 0 0 0,0 1 0 0 0,1 0 0 0 0,-1-1 0 0 0,0 1 0 0 0,0 0 0 0 0,0-1 0 0 0,1 1 0 0 0,-1 0 0 0 0,0 0 0 0 0,1-1 0 0 0,-1 1 0 0 0,0 0 0 0 0,1 0 0 0 0,-1-1 0 0 0,0 1 0 0 0,1 0 0 0 0,-1 0 0 0 0,0 0 0 0 0,1 0 0 0 0,-1 0 0 0 0,0 0 0 0 0,1 0 0 0 0,-1 0 0 0 0,1-1 0 0 0,-1 1 0 0 0,0 0 0 0 0,1 1 0 0 0,-1-1 0 0 0,0 0 0 0 0,1 0 0 0 0,-1 0 0 0 0,1 0 0 0 0,0 0 0 0 0,38 15 26 0 0,-3 7-33 0 0,-29-17 38 0 0,-1 3 5 0 0,16 25-40 0 0,-16-24 120 0 0,-8-1-85 0 0,-4 24-38 0 0,6-31-21 0 0,0-1-1 0 0,0 1 1 0 0,0 0 0 0 0,0-1 0 0 0,0 1-1 0 0,0-1 1 0 0,-1 1 0 0 0,1-1 0 0 0,0 1 0 0 0,0-1-1 0 0,0 1 1 0 0,-1-1 0 0 0,1 1 0 0 0,0-1-1 0 0,-1 1 1 0 0,1-1 0 0 0,0 1 0 0 0,-1-1 0 0 0,1 1-1 0 0,-1-1 1 0 0,1 0 0 0 0,-1 1 0 0 0,0 0-1 0 0,-21 15-43 0 0,16-12-229 0 0,-16 6-1894 0 0</inkml:trace>
  <inkml:trace contextRef="#ctx0" brushRef="#br0" timeOffset="15">5418 152 10591 0 0,'-1'4'10103'0'0,"-5"22"-9438"0"0,5-18-126 0 0,-3 39 89 0 0,3-38-375 0 0,-1 0-118 0 0,-3 54 156 0 0,4-27-6143 0 0,25-90 50 0 0,-4-48 1677 0 0,-8 34 14676 0 0,-11 77-9691 0 0,10 78 1242 0 0,-3-9-987 0 0,6 12-514 0 0,-13-82-433 0 0,2 1-35 0 0,10 27-18 0 0,-10-27 349 0 0,5-4-344 0 0,27 17 1 0 0,-26-16 6 0 0,-4-8-71 0 0,-1-1-1 0 0,1 1 0 0 0,0 0 1 0 0,-1-1-1 0 0,0 0 1 0 0,1 0-1 0 0,5-6 1 0 0,-6 6-4 0 0,7-8-3 0 0,-1 0 0 0 0,0 0 0 0 0,-1-1 0 0 0,-1 0 1 0 0,1 0-1 0 0,-2-1 0 0 0,0 0 0 0 0,0 0 0 0 0,8-29 0 0 0,-7 24-36 0 0,33-96-893 0 0,-40 111 624 0 0,3-10-2569 0 0</inkml:trace>
  <inkml:trace contextRef="#ctx0" brushRef="#br0" timeOffset="16">5893 365 12287 0 0,'0'0'8752'0'0,"40"0"-7704"0"0,-1-2-976 0 0,13 1-5968 0 0</inkml:trace>
  <inkml:trace contextRef="#ctx0" brushRef="#br0" timeOffset="17">6226 146 4607 0 0,'0'0'3786'0'0,"-1"8"-1953"0"0,-15 77 3942 0 0,2 3-1006 0 0,8 4-2999 0 0,6-84-1500 0 0,2 1-116 0 0,2 27-23 0 0,-2-27-39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121 110 1375 0 0,'0'0'352'0'0,"1"-3"-292"0"0,7-8-48 0 0,0-3-1 0 0,-3 3 76 0 0,-5 10-17 0 0,-1 0 1 0 0,1 0 0 0 0,0 0-1 0 0,0 0 1 0 0,0 0-1 0 0,0 0 1 0 0,-1 0-1 0 0,1 0 1 0 0,-1 0 0 0 0,1 0-1 0 0,-1 0 1 0 0,1 0-1 0 0,-1 0 1 0 0,1 0-1 0 0,-1 0 1 0 0,0 1 0 0 0,1-1-1 0 0,-1 0 1 0 0,0 0-1 0 0,0 1 1 0 0,1-1-1 0 0,-1 1 1 0 0,0-1 0 0 0,0 0-1 0 0,0 1 1 0 0,-1-1-1 0 0,-18-9-123 0 0,17 10-137 0 0,2-14-1423 0 0,-6 8 1592 0 0,6 5 1209 0 0,-11-15 5922 0 0,8 18-6801 0 0,-7 5-614 0 0,1-5 4691 0 0,13 7-4198 0 0,11 23 10 0 0,-11-24 542 0 0,-3 1-382 0 0,0 0-218 0 0,-6 33 1118 0 0,-2-9-930 0 0,6-24 219 0 0,-1-1-350 0 0,-14 78 355 0 0,16-77-385 0 0,0 0-86 0 0,-10 77 343 0 0,10-78-222 0 0,-1 0-84 0 0,-5 23 2 0 0,5-23 95 0 0,0 0-126 0 0,-2 2-57 0 0,-6 57 338 0 0,9-59-532 0 0,8-18-2351 0 0,-7 10 2454 0 0,1-1-1 0 0,0 1 0 0 0,0-1 0 0 0,0 1 0 0 0,-1-1 0 0 0,1 0 1 0 0,0 1-1 0 0,-1-1 0 0 0,1 0 0 0 0,-1 0 0 0 0,1 1 1 0 0,0-1-1 0 0,-1 0 0 0 0,0 0 0 0 0,1 0 0 0 0,-1 0 1 0 0,1 1-1 0 0,-1-3 0 0 0,6-16-1683 0 0,-4 2-3905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0 531 6911 0 0,'0'0'528'0'0,"27"-19"4003"0"0,-11 4-3805 0 0,0 0 1 0 0,-2-1-1 0 0,0-1 0 0 0,0 0 0 0 0,12-23 1 0 0,49-100 617 0 0,-56 98-1117 0 0,3 1 1 0 0,51-72-1 0 0,-69 107-209 0 0,0 0-1 0 0,1 1 1 0 0,-1 0 0 0 0,1 0-1 0 0,1 1 1 0 0,-1-1 0 0 0,1 1-1 0 0,-1 0 1 0 0,1 1 0 0 0,9-5 0 0 0,-14 8 514 0 0,5 11-326 0 0,18 36 24 0 0,-23-44-197 0 0,1-1 0 0 0,-1 0 0 0 0,0 1 0 0 0,1-1 0 0 0,-1 1 0 0 0,0-1 1 0 0,-1 1-1 0 0,1 0 0 0 0,0 0 0 0 0,-1-1 0 0 0,1 1 0 0 0,-1 0 0 0 0,0 0 1 0 0,0-1-1 0 0,0 1 0 0 0,-1 4 0 0 0,0 2 80 0 0,8 76 922 0 0,-10 166 0 0 0,0-199-938 0 0,-2 4-37 0 0,-1-11-49 0 0,3-22-47 0 0,-2 8 34 0 0,-1-16-366 0 0,6-14 344 0 0,-8 18-697 0 0,8-19 628 0 0,0 1 0 0 0,0-1-1 0 0,-1 0 1 0 0,1 0 0 0 0,0 1 0 0 0,-1-1 0 0 0,1 0-1 0 0,0 1 1 0 0,-1-1 0 0 0,1 0 0 0 0,0 0 0 0 0,-1 0 0 0 0,1 1-1 0 0,0-1 1 0 0,-1 0 0 0 0,1 0 0 0 0,0 0 0 0 0,-1 0 0 0 0,1 0-1 0 0,-1 0 1 0 0,1 0 0 0 0,-1 0 0 0 0,1 0 0 0 0,0 0 0 0 0,-1 0-1 0 0,1 0 1 0 0,-1 0 0 0 0,1 0 0 0 0,0 0 0 0 0,-1 0 0 0 0,1 0-1 0 0,-1 0 1 0 0,1-1 0 0 0,0 1 0 0 0,-1 0 0 0 0,1 0 0 0 0,0 0-1 0 0,-1-1 1 0 0,1 1 0 0 0,0 0 0 0 0,-1-1 0 0 0,1 1 0 0 0,0 0-1 0 0,0 0 1 0 0,-1-1 0 0 0,1 1 0 0 0,0 0 0 0 0,0-1-1 0 0,0 1 1 0 0,-1-1 0 0 0,1 1 0 0 0,0 0 0 0 0,0-1 0 0 0,-6-8-5973 0 0</inkml:trace>
  <inkml:trace contextRef="#ctx0" brushRef="#br0" timeOffset="1">188 304 10623 0 0,'-15'-5'9747'0'0,"68"28"-9047"0"0,-40-17-76 0 0,-1-2-72 0 0,34 13-243 0 0,-35-13-106 0 0,-7-4-170 0 0,1 0 0 0 0,-1 0 0 0 0,0 1 0 0 0,0 0 0 0 0,1 0 0 0 0,-1 0 0 0 0,0 0 0 0 0,6 4 0 0 0,2-1 12 0 0,-1-1 41 0 0,35 14-18 0 0,-32-13-82 0 0,-2 0-112 0 0,0 2-1434 0 0,33 19 569 0 0,-33-19-1185 0 0</inkml:trace>
  <inkml:trace contextRef="#ctx0" brushRef="#br0" timeOffset="2">620 409 6447 0 0,'-2'0'681'0'0,"3"1"-775"0"0,4 8 5267 0 0,-3-6-2782 0 0,21 35-1158 0 0,-17-28 907 0 0,-1 0-1777 0 0,15 30-84 0 0,-15-30-298 0 0,53-15-5354 0 0,-55 4 5184 0 0,0 0 0 0 0,0 0 1 0 0,-1-1-1 0 0,1 1 1 0 0,-1-1-1 0 0,1 1 1 0 0,-1-1-1 0 0,0 0 0 0 0,0 0 1 0 0,0 0-1 0 0,0 0 1 0 0,0-1-1 0 0,0 1 0 0 0,0 0 1 0 0,-1-1-1 0 0,1 0 1 0 0,-1 1-1 0 0,0-1 1 0 0,2-3-1 0 0,3-6-941 0 0,0 3 427 0 0,19-31-2224 0 0,-11 12 11984 0 0,-16 34-7845 0 0,-8 33 883 0 0,-2-1 1 0 0,-24 51-1 0 0,-12 36-2068 0 0,46-121-327 0 0</inkml:trace>
  <inkml:trace contextRef="#ctx0" brushRef="#br0" timeOffset="3">976 404 919 0 0,'10'-2'13822'0'0,"10"38"-12756"0"0,-15-27 573 0 0,-8 28-426 0 0,2-29-835 0 0,-7 5 385 0 0,1-1-9 0 0,7-12-736 0 0,-1 0 0 0 0,1 0 0 0 0,-1-1 0 0 0,1 1 0 0 0,0 0 0 0 0,-1 0 0 0 0,1 0 0 0 0,-1-1 0 0 0,1 1 0 0 0,-1 0 0 0 0,1-1 0 0 0,0 1 0 0 0,-1 0 0 0 0,1-1 0 0 0,0 1 0 0 0,-1 0 0 0 0,1-1 0 0 0,0 1 0 0 0,0-1 0 0 0,-1 1 1 0 0,1-1-1 0 0,0 1 0 0 0,0-1 0 0 0,0 1 0 0 0,0 0 0 0 0,0-1 0 0 0,-1 1 0 0 0,1-1 0 0 0,0 1 0 0 0,0-1 0 0 0,0 1 0 0 0,0-1 0 0 0,1 0 0 0 0,-3-6 82 0 0,0-1-1 0 0,1 1 1 0 0,0-1 0 0 0,1 1-1 0 0,0-1 1 0 0,0 1 0 0 0,0 0-1 0 0,1-1 1 0 0,0 1 0 0 0,1-1-1 0 0,0 1 1 0 0,0 0-1 0 0,0 0 1 0 0,1 0 0 0 0,0 0-1 0 0,0 0 1 0 0,1 1 0 0 0,0-1-1 0 0,0 1 1 0 0,0 0 0 0 0,10-9-1 0 0,-13 14-3 0 0,8 0-5 0 0,27-4-81 0 0,-16 9-240 0 0,39 16-1714 0 0</inkml:trace>
  <inkml:trace contextRef="#ctx0" brushRef="#br0" timeOffset="4">30 744 8751 0 0,'0'-2'252'0'0,"4"1"180"0"0,13-1 2982 0 0,66-5-830 0 0,31 1-124 0 0,24-2-748 0 0,0 5 0 0 0,140 16-1 0 0,-211-5-1684 0 0,-4-1-54 0 0,-51-6-111 0 0,-3-2-3627 0 0,36-4-3201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8 362 4143 0 0,'0'0'553'0'0,"-7"3"-1490"0"0,9-2 2797 0 0,12-2 6214 0 0,31-5-6993 0 0,-38 4-730 0 0,0 0-1 0 0,-1-1 1 0 0,1 1-1 0 0,0-1 1 0 0,-1 0 0 0 0,0-1-1 0 0,0 0 1 0 0,0 0-1 0 0,0 0 1 0 0,0 0 0 0 0,5-7-1 0 0,2 0 132 0 0,25-20 210 0 0,39-44 0 0 0,-77 75-691 0 0,0 0 0 0 0,0 1 1 0 0,0-1-1 0 0,1 0 0 0 0,-1 0 0 0 0,0 0 0 0 0,0 0 0 0 0,0 1 0 0 0,0-1 0 0 0,0 0 0 0 0,0 0 0 0 0,0 0 1 0 0,0 0-1 0 0,1 0 0 0 0,-1 1 0 0 0,0-1 0 0 0,0 0 0 0 0,0 0 0 0 0,0 0 0 0 0,1 0 0 0 0,-1 0 1 0 0,0 0-1 0 0,0 0 0 0 0,0 0 0 0 0,0 0 0 0 0,1 1 0 0 0,-1-1 0 0 0,0 0 0 0 0,0 0 0 0 0,0 0 1 0 0,1 0-1 0 0,-1 0 0 0 0,0 0 0 0 0,0 0 0 0 0,0 0 0 0 0,1 0 0 0 0,-1-1 0 0 0,0 1 0 0 0,0 0 1 0 0,0 0-1 0 0,0 0 0 0 0,1 0 0 0 0,-1 0 0 0 0,0 0 0 0 0,0 0 0 0 0,0 0 0 0 0,0 0 0 0 0,0-1 1 0 0,1 1-1 0 0,-1 0 0 0 0,0 0 0 0 0,0 0 0 0 0,0 0 0 0 0,0 0 0 0 0,0-1 0 0 0,-5 27 242 0 0,1-10 116 0 0,-2 30 317 0 0,0 75-1 0 0,6-114-530 0 0,2 1-85 0 0,7 22-73 0 0,-7-22-121 0 0,8-11-1269 0 0,-3 2 1054 0 0,-4 1 229 0 0,-1 0 1 0 0,1 0-1 0 0,-1-1 1 0 0,1 1-1 0 0,-1-1 0 0 0,0 0 1 0 0,1 1-1 0 0,-1-1 1 0 0,1 0-1 0 0,-1 0 0 0 0,0-1 1 0 0,0 1-1 0 0,0 0 0 0 0,0-1 1 0 0,0 1-1 0 0,0-1 1 0 0,0 0-1 0 0,0 1 0 0 0,0-1 1 0 0,-1 0-1 0 0,3-4 1 0 0,3-11-6683 0 0</inkml:trace>
  <inkml:trace contextRef="#ctx0" brushRef="#br0" timeOffset="1">334 72 4143 0 0,'-3'-1'368'0'0,"1"-1"-296"0"0,-4-3 4680 0 0,4 2-3032 0 0,1 0-424 0 0,-1 1-80 0 0,4 4-24 0 0,-1-2 0 0 0</inkml:trace>
  <inkml:trace contextRef="#ctx0" brushRef="#br0" timeOffset="2">585 0 7831 0 0,'-6'5'523'0'0,"1"-1"-1"0"0,0 1 1 0 0,1 0-1 0 0,-1 0 0 0 0,1 0 1 0 0,0 1-1 0 0,0 0 1 0 0,0 0-1 0 0,1 0 0 0 0,-5 12 1 0 0,0-3 97 0 0,1-1-265 0 0,-1 1 252 0 0,1 1-1 0 0,0-1 0 0 0,-6 24 0 0 0,-10 28-98 0 0,19-51-932 0 0,-6 7-1455 0 0,8-21 727 0 0</inkml:trace>
  <inkml:trace contextRef="#ctx0" brushRef="#br0" timeOffset="3">420 103 11519 0 0,'-2'-1'-106'0'0,"6"3"1328"0"0,5 4 2342 0 0,38 26-2893 0 0,-35-24 582 0 0,-2 2-983 0 0,28 26-140 0 0,-28-27-28 0 0,-2 0-1068 0 0,27 24-684 0 0,-26-25-4192 0 0</inkml:trace>
  <inkml:trace contextRef="#ctx0" brushRef="#br0" timeOffset="4">681 56 10135 0 0,'-17'5'709'0'0,"0"0"0"0"0,1 1 0 0 0,0 0 0 0 0,0 1 0 0 0,0 1 0 0 0,1 1 0 0 0,-21 14 0 0 0,5 0 534 0 0,1 2-1 0 0,-34 35 0 0 0,59-55-1362 0 0,-28 33 702 0 0,31-36-877 0 0,1 0-1 0 0,0 0 0 0 0,0 0 0 0 0,0 1 0 0 0,0-1 0 0 0,0 0 0 0 0,0 0 1 0 0,1 1-1 0 0,-1-1 0 0 0,0 5 0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307 9 5527 0 0,'-2'-1'437'0'0,"1"0"-1"0"0,0 1 0 0 0,-1-1 1 0 0,1 0-1 0 0,0 0 0 0 0,-1 1 1 0 0,1-1-1 0 0,-1 1 0 0 0,1-1 1 0 0,-1 1-1 0 0,0-1 0 0 0,1 1 1 0 0,-1 0-1 0 0,1 0 0 0 0,-1 0 0 0 0,1 0 1 0 0,-1 0-1 0 0,-1 0 0 0 0,-31 14 3199 0 0,20-4-3066 0 0,1 0-1 0 0,-21 22 0 0 0,23-22 244 0 0,-12 12-387 0 0,1 1 0 0 0,2 1 0 0 0,0 1 0 0 0,2 1 0 0 0,-25 43 0 0 0,27-32-211 0 0,14-28-172 0 0,-1-2 81 0 0,3 3-22 0 0,-3 38 168 0 0,7-39-194 0 0,12 28-3 0 0,-12-28 71 0 0,5-3-89 0 0,27 17-27 0 0,-28-18 48 0 0,2-3-17 0 0,38 4-35 0 0,4-7 25 0 0,-2-6-36 0 0,-32 4-4 0 0,-7 1 0 0 0,0-1 0 0 0,0 0 0 0 0,0 0 0 0 0,0-1 0 0 0,0-1 0 0 0,17-9 0 0 0,-1 0-8 0 0,5-7 3 0 0,-29 14-5 0 0,-2 2-15 0 0,0 2-3 0 0,1 1 0 0 0,-1-1 0 0 0,0 1 0 0 0,0-1 0 0 0,0 1 0 0 0,0-1 0 0 0,-1 1 0 0 0,1-1-1 0 0,-1 0 1 0 0,1 1 0 0 0,-1-1 0 0 0,0 0 0 0 0,0 0 0 0 0,0 1 0 0 0,-1-1 0 0 0,1 0 0 0 0,-1 1 0 0 0,1-1 0 0 0,-1 0 0 0 0,0 1 0 0 0,0-1-1 0 0,0 1 1 0 0,0-1 0 0 0,0 1 0 0 0,-1 0 0 0 0,1-1 0 0 0,-1 1 0 0 0,0 0 0 0 0,1 0 0 0 0,-4-3 0 0 0,0 1-4 0 0,0-1 0 0 0,0 1 0 0 0,-1 0 0 0 0,1 1 0 0 0,-1-1 0 0 0,0 1 0 0 0,0 0 0 0 0,0 0 0 0 0,0 1 1 0 0,0 0-1 0 0,-1 0 0 0 0,-10-1 0 0 0,15 2 1084 0 0,13 5-939 0 0,2 1-78 0 0,-8-3-4 0 0,1 0 0 0 0,-1 0 0 0 0,1 0 0 0 0,0 0 0 0 0,0-1 0 0 0,0 0 0 0 0,7 0 0 0 0,28 4 53 0 0,-31-4-11 0 0,1 0-1 0 0,43 1-13 0 0,7-4-70 0 0,102-24-3579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23:41.83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527 5 10591 0 0,'-20'-2'632'0'0,"0"0"-1"0"0,0 1 0 0 0,0 1 1 0 0,1 1-1 0 0,-1 1 1 0 0,0 1-1 0 0,-31 8 0 0 0,-13 1 736 0 0,-6-3-49 0 0,29-5-601 0 0,0 2 1 0 0,-78 22-1 0 0,117-27-973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260 395 2551 0 0,'-2'0'11'0'0,"1"1"-1"0"0,-1-1 0 0 0,1-1 0 0 0,-1 1 0 0 0,0 0 0 0 0,1 0 1 0 0,-1 0-1 0 0,1-1 0 0 0,-1 1 0 0 0,0-1 0 0 0,1 0 0 0 0,-1 1 0 0 0,1-1 1 0 0,0 0-1 0 0,-1 0 0 0 0,1 0 0 0 0,0 0 0 0 0,-1 0 0 0 0,1 0 0 0 0,0 0 1 0 0,0 0-1 0 0,0 0 0 0 0,-1-2 0 0 0,-24-31-30 0 0,7 1 20 0 0,10 16 0 0 0,-1 0 0 0 0,0 1 0 0 0,-1 0 0 0 0,-1 0 0 0 0,-1 1 0 0 0,-22-21 0 0 0,-44-49-72 0 0,79 84 105 0 0,-1 0-1 0 0,1 0 1 0 0,0 0-1 0 0,1 0 0 0 0,-1 0 1 0 0,0 0-1 0 0,0 0 0 0 0,0 0 1 0 0,0 1-1 0 0,1-1 1 0 0,-1 0-1 0 0,0 0 0 0 0,1 0 1 0 0,-1 0-1 0 0,1 1 0 0 0,-1-1 1 0 0,1 0-1 0 0,-1 0 1 0 0,1 1-1 0 0,0-1 0 0 0,-1 0 1 0 0,1 1-1 0 0,0-1 0 0 0,0 1 1 0 0,-1-1-1 0 0,1 1 1 0 0,0-1-1 0 0,0 1 0 0 0,0 0 1 0 0,-1-1-1 0 0,3 1 0 0 0,28-18 1148 0 0,-30 17-1159 0 0,1 1 0 0 0,-1-1-1 0 0,0 1 1 0 0,0 0-1 0 0,1-1 1 0 0,-1 1 0 0 0,0 0-1 0 0,0 0 1 0 0,1 0-1 0 0,-1 0 1 0 0,0 0 0 0 0,0 0-1 0 0,1 0 1 0 0,-1 0-1 0 0,0 1 1 0 0,0-1-1 0 0,1 0 1 0 0,-1 1 0 0 0,0-1-1 0 0,0 1 1 0 0,0 0-1 0 0,0-1 1 0 0,0 1 0 0 0,0 0-1 0 0,0 0 1 0 0,0-1-1 0 0,0 1 1 0 0,0 0 0 0 0,0 0-1 0 0,0 0 1 0 0,1 2-1 0 0,14 42-2606 0 0,-15-41 2480 0 0,0 0-1 0 0,0 1 1 0 0,1-1-1 0 0,-1 0 1 0 0,1 0-1 0 0,0 0 1 0 0,0 0 0 0 0,3 5-1 0 0,-4-9 106 0 0,-1 1-1 0 0,0-1 1 0 0,1 0 0 0 0,-1 1-1 0 0,0-1 1 0 0,0 0-1 0 0,1 1 1 0 0,-1-1 0 0 0,0 0-1 0 0,0 1 1 0 0,0-1-1 0 0,0 1 1 0 0,0-1 0 0 0,1 0-1 0 0,-1 1 1 0 0,0-1 0 0 0,0 1-1 0 0,0-1 1 0 0,0 1-1 0 0,0-1 1 0 0,0 0 0 0 0,0 1-1 0 0,0-1 1 0 0,0 1-1 0 0,0-1 1 0 0,-1 0 0 0 0,1 1-1 0 0,0-1 1 0 0,0 1-1 0 0,0-1 1 0 0,0 0 0 0 0,-1 1-1 0 0,1-1 1 0 0,0 0 0 0 0,0 1-1 0 0,-1-1 1 0 0,1 0-1 0 0,0 1 1 0 0,-1-1 0 0 0,1 0-1 0 0,0 0 1 0 0,-1 1-1 0 0,1-1 1 0 0,0 0 0 0 0,-1 0-1 0 0,1 0 1 0 0,-1 1-1 0 0,1-1 2 0 0,-6 5 0 0 0</inkml:trace>
  <inkml:trace contextRef="#ctx0" brushRef="#br0" timeOffset="1">273 64 3679 0 0,'1'-3'284'0'0,"-1"1"-1"0"0,1 0 1 0 0,0 0-1 0 0,-1-1 1 0 0,0 1-1 0 0,0 0 1 0 0,1 0-1 0 0,-1-1 1 0 0,-1 1-1 0 0,1 0 1 0 0,0-1-1 0 0,0 1 1 0 0,-1 0-1 0 0,1 0 1 0 0,-1-1-1 0 0,0 1 0 0 0,0 0 1 0 0,0 0-1 0 0,0 0 1 0 0,0 0-1 0 0,0 0 1 0 0,-1 0-1 0 0,1 0 1 0 0,0 0-1 0 0,-4-2 1 0 0,4 4-83 0 0,0-1-1 0 0,-1 0 1 0 0,1 1 0 0 0,-1-1 0 0 0,1 1-1 0 0,-1-1 1 0 0,1 1 0 0 0,-1 0 0 0 0,0 0 0 0 0,1 0-1 0 0,-1 0 1 0 0,1 0 0 0 0,-1 0 0 0 0,1 0-1 0 0,-1 0 1 0 0,0 0 0 0 0,1 1 0 0 0,-1-1-1 0 0,1 1 1 0 0,-1-1 0 0 0,1 1 0 0 0,-1 0 0 0 0,1-1-1 0 0,0 1 1 0 0,-1 0 0 0 0,1 0 0 0 0,0 0-1 0 0,0 0 1 0 0,0 0 0 0 0,0 0 0 0 0,-1 1 0 0 0,1-1-1 0 0,1 0 1 0 0,-1 0 0 0 0,0 1 0 0 0,0-1-1 0 0,0 2 1 0 0,-10 13 243 0 0,0 0 0 0 0,2 1 1 0 0,0 0-1 0 0,1 1 0 0 0,0 0 0 0 0,2 0 0 0 0,-6 26 0 0 0,5-7-300 0 0,2 1 0 0 0,2 0-1 0 0,1 43 1 0 0,3-20 17 0 0,3-23-134 0 0,-1-18 21 0 0,6 21-47 0 0,4 7-97 0 0,-9-37 75 0 0,-1-1-70 0 0,6-1-999 0 0,26 29 258 0 0,-27-29-199 0 0</inkml:trace>
  <inkml:trace contextRef="#ctx0" brushRef="#br0" timeOffset="2">440 542 2759 0 0,'-4'-1'120'0'0,"2"-1"32"0"0,0 2-152 0 0,1-1 0 0 0,-1 1 0 0 0,2-2 480 0 0,-2 1 64 0 0,0-3 8 0 0,-2 1 8 0 0,3-1-896 0 0,-1-3-176 0 0,0 1-40 0 0,4-3-8 0 0,1-4 432 0 0,1 1 128 0 0,-4 2 0 0 0,6-4 0 0 0</inkml:trace>
  <inkml:trace contextRef="#ctx0" brushRef="#br0" timeOffset="3">512 237 919 0 0,'4'-46'6169'0'0,"-4"44"-5830"0"0,0 1 0 0 0,0-1 1 0 0,0 1-1 0 0,0-1 0 0 0,0 1 1 0 0,1 0-1 0 0,-1-1 0 0 0,0 1 1 0 0,1-1-1 0 0,-1 1 1 0 0,1 0-1 0 0,0-1 0 0 0,-1 1 1 0 0,1 0-1 0 0,0 0 0 0 0,0-1 1 0 0,0 1-1 0 0,0 0 0 0 0,0 0 1 0 0,0 0-1 0 0,0 0 0 0 0,0 0 1 0 0,0 0-1 0 0,1 1 0 0 0,-1-1 1 0 0,2-1 2562 0 0,0 14-2352 0 0,2 0-378 0 0,-3-8-95 0 0,-1 0 0 0 0,1 1 0 0 0,-1-1 1 0 0,0 1-1 0 0,0-1 0 0 0,0 1 0 0 0,-1-1 1 0 0,0 1-1 0 0,1-1 0 0 0,-2 6 1 0 0,0 47 687 0 0,-1-41-659 0 0,-4 38 405 0 0,-13 57 0 0 0,10-71-315 0 0,-11 31-108 0 0,29-139-35 0 0,5 14-53 0 0,0-8 0 0 0,27-68 0 0 0,-35 114 0 0 0,1 0 0 0 0,0 1 0 0 0,1-1 0 0 0,1 2 0 0 0,0-1 0 0 0,1 2 0 0 0,0-1 0 0 0,2 1 0 0 0,15-15 0 0 0,-24 25 4 0 0,0 1 1 0 0,-1 0-1 0 0,1 1 0 0 0,0-1 0 0 0,0 0 0 0 0,0 1 1 0 0,0-1-1 0 0,0 1 0 0 0,0 0 0 0 0,1 0 1 0 0,-1 0-1 0 0,0 1 0 0 0,1-1 0 0 0,-1 1 0 0 0,0-1 1 0 0,1 1-1 0 0,5 1 0 0 0,-8-1 127 0 0,6 10-77 0 0,18 31-28 0 0,-24-39-18 0 0,0 0 1 0 0,0 1-1 0 0,-1-1 0 0 0,1 1 1 0 0,-1-1-1 0 0,1 0 0 0 0,-1 1 1 0 0,0-1-1 0 0,0 1 0 0 0,0-1 1 0 0,0 1-1 0 0,-1-1 0 0 0,1 1 1 0 0,-1-1-1 0 0,1 0 1 0 0,-1 1-1 0 0,0-1 0 0 0,0 0 1 0 0,0 1-1 0 0,-3 3 0 0 0,-26 34 118 0 0,29-39-121 0 0,-5 5-78 0 0,1 1-1 0 0,-1-1 0 0 0,-1 0 0 0 0,1 0 0 0 0,-1-1 0 0 0,0 1 0 0 0,0-2 0 0 0,-1 1 0 0 0,1-1 0 0 0,-1 0 0 0 0,0-1 0 0 0,0 1 0 0 0,0-2 0 0 0,-1 1 0 0 0,1-1 0 0 0,-13 1 0 0 0,19-1-1352 0 0,3-2 204 0 0</inkml:trace>
  <inkml:trace contextRef="#ctx0" brushRef="#br0" timeOffset="4">770 614 1375 0 0,'0'2'320'0'0,"6"-26"8957"0"0,15-15-4717 0 0,-7 16-2846 0 0,47-109 2042 0 0,21-69-2671 0 0,-80 195-1104 0 0,14-30 20 0 0,-15 34-49 0 0,-1 1-1 0 0,1 0 1 0 0,0-1 0 0 0,0 1-1 0 0,0 0 1 0 0,0 0-1 0 0,0 0 1 0 0,0-1 0 0 0,0 1-1 0 0,0 0 1 0 0,0 0-1 0 0,0 1 1 0 0,1-1 0 0 0,-1 0-1 0 0,0 0 1 0 0,1 1-1 0 0,-1-1 1 0 0,0 1 0 0 0,1-1-1 0 0,-1 1 1 0 0,3-1 0 0 0,-3 1-928 0 0</inkml:trace>
  <inkml:trace contextRef="#ctx0" brushRef="#br0" timeOffset="5">1024 447 3679 0 0,'0'0'10408'0'0,"7"-2"-8878"0"0,-2-1-1287 0 0,1 0 0 0 0,-1 0 1 0 0,0-1-1 0 0,0 1 1 0 0,0-1-1 0 0,0 0 0 0 0,0 0 1 0 0,-1-1-1 0 0,0 1 0 0 0,0-1 1 0 0,5-8-1 0 0,41-73 1821 0 0,-13 23-1106 0 0,-30 50-795 0 0,26-34 306 0 0,-32 45-446 0 0,0 1 0 0 0,0-1 0 0 0,1 1 0 0 0,-1-1 0 0 0,0 1 0 0 0,1 0 0 0 0,-1 0 0 0 0,1-1 0 0 0,-1 1 0 0 0,1 0 0 0 0,0 0 0 0 0,-1 1 0 0 0,1-1 0 0 0,0 0 0 0 0,0 0 0 0 0,-1 1 0 0 0,1-1 0 0 0,0 1 0 0 0,0 0 0 0 0,0-1 0 0 0,0 1 0 0 0,0 0 0 0 0,2 0 0 0 0,-3 1 125 0 0,24 37-53 0 0,-16-27-82 0 0,-3-1 62 0 0,-1 3-17 0 0,2 2-48 0 0,11 45 82 0 0,-7-13-20 0 0,-1 7 5 0 0,-3-2-10 0 0,1 5-54 0 0,-6-42-134 0 0,1 24-2159 0 0,-12-21-4119 0 0</inkml:trace>
  <inkml:trace contextRef="#ctx0" brushRef="#br0" timeOffset="6">1145 370 5783 0 0,'-26'-22'12487'0'0,"39"26"-11467"0"0,66 16 1195 0 0,-67-15-2123 0 0,-8-3-67 0 0,1 0 1 0 0,-1 0-1 0 0,0-1 1 0 0,1 0 0 0 0,-1 1-1 0 0,1-2 1 0 0,-1 1-1 0 0,1 0 1 0 0,5-1 98 0 0,1 4-65 0 0,-1 1-350 0 0,13 5 545 0 0,-1-7-6638 0 0</inkml:trace>
  <inkml:trace contextRef="#ctx0" brushRef="#br0" timeOffset="7">1644 563 5983 0 0,'-11'-8'1931'0'0,"-14"-9"2336"0"0,25 16-4085 0 0,-1 1-1 0 0,0-1 1 0 0,1 1-1 0 0,-1-1 0 0 0,1 1 1 0 0,-1-1-1 0 0,1 1 1 0 0,-1-1-1 0 0,1 1 0 0 0,0-1 1 0 0,-1 0-1 0 0,1 1 1 0 0,0-1-1 0 0,-1 0 0 0 0,1 1 1 0 0,0-1-1 0 0,0 0 0 0 0,-1 1 1 0 0,1-1-1 0 0,0 0 1 0 0,0 1-1 0 0,0-1 0 0 0,0 0 1 0 0,0 0-1 0 0,0 1 1 0 0,0-1-1 0 0,0 0 0 0 0,1 0 1 0 0,-1 1-1 0 0,0-2 1 0 0,1 2-53 0 0,-1 0 1 0 0,1 0 0 0 0,-1-1-1 0 0,1 1 1 0 0,-1 0 0 0 0,1 0 0 0 0,-1 0-1 0 0,1 0 1 0 0,0-1 0 0 0,-1 1-1 0 0,1 0 1 0 0,-1 0 0 0 0,1 0 0 0 0,-1 0-1 0 0,1 0 1 0 0,-1 0 0 0 0,1 1-1 0 0,0-1 1 0 0,-1 0 0 0 0,1 0 0 0 0,-1 0-1 0 0,1 0 1 0 0,-1 1 0 0 0,1-1-1 0 0,-1 0 1 0 0,1 1 0 0 0,0-1 0 0 0,10 4-445 0 0,-10-4 464 0 0,10 9-54 0 0,32 28-6 0 0,-32-28 347 0 0,-9 35-352 0 0,-2-42-70 0 0,-1 0 0 0 0,1 0-1 0 0,-1 0 1 0 0,1 0 0 0 0,-1 0-1 0 0,0 0 1 0 0,0 0 0 0 0,0 0 0 0 0,0 0-1 0 0,0 0 1 0 0,0 0 0 0 0,-1-1-1 0 0,1 1 1 0 0,-1-1 0 0 0,1 1-1 0 0,-1-1 1 0 0,1 1 0 0 0,-1-1 0 0 0,0 0-1 0 0,0 0 1 0 0,0 0 0 0 0,0 0-1 0 0,1 0 1 0 0,-5 1 0 0 0,1 0-103 0 0,1 0 0 0 0,-1-1 1 0 0,0 1-1 0 0,1-1 0 0 0,-1 0 0 0 0,0-1 1 0 0,0 1-1 0 0,-8-1 0 0 0,12 0-126 0 0,1 0 0 0 0,-1-1-1 0 0,0 1 1 0 0,0 0 0 0 0,0-1 0 0 0,1 1 0 0 0,-1-1-1 0 0,0 1 1 0 0,0-1 0 0 0,1 1 0 0 0,-1-1-1 0 0,0 1 1 0 0,1-1 0 0 0,-1 0 0 0 0,1 1-1 0 0,-1-1 1 0 0,1 0 0 0 0,-1 1 0 0 0,1-1-1 0 0,-1-1 1 0 0</inkml:trace>
  <inkml:trace contextRef="#ctx0" brushRef="#br0" timeOffset="8">1857 245 919 0 0,'6'-7'731'0'0,"4"-4"5846"0"0,-10 12-6435 0 0,1-1 0 0 0,-1 0-1 0 0,0 1 1 0 0,1-1 0 0 0,-1 0 0 0 0,0 1 0 0 0,0-1 0 0 0,1 0-1 0 0,-1 1 1 0 0,0-1 0 0 0,0 1 0 0 0,1-1 0 0 0,-1 1 0 0 0,0-1 0 0 0,0 0-1 0 0,0 1 1 0 0,0-1 0 0 0,0 1 0 0 0,0-1 0 0 0,0 1 0 0 0,0-1-1 0 0,0 1 1 0 0,0-1 0 0 0,0 1 0 0 0,0-1 0 0 0,0 0 0 0 0,0 1-1 0 0,0-1 1 0 0,0 1 0 0 0,-1-1 0 0 0,1 1 0 0 0,0-1 0 0 0,0 0-1 0 0,-1 1 1 0 0,-2 63 4856 0 0,4 23-3412 0 0,0-78-1371 0 0,0-10-1081 0 0,0 0 834 0 0,1 0-1 0 0,-1-1 1 0 0,0 1 0 0 0,0 0-1 0 0,0 0 1 0 0,0-1 0 0 0,0 1-1 0 0,0 0 1 0 0,0-1-1 0 0,-1 1 1 0 0,1-1 0 0 0,0-2-1 0 0,4-58-337 0 0,-5 42 416 0 0,1 0 0 0 0,1 0 0 0 0,1 1 0 0 0,0-1 0 0 0,8-20 0 0 0,-11 38 108 0 0,4-2 444 0 0,6 20 1240 0 0,13 28-1678 0 0,-18-33 118 0 0,1 1-172 0 0,16 35-2 0 0,-16-35 136 0 0,1-2-176 0 0,21 30 3 0 0,-21-29 514 0 0,3-11-492 0 0,28-2 7 0 0,-36 2-79 0 0,0-1-1 0 0,-1 0 1 0 0,1 1-1 0 0,0-1 1 0 0,0 0-1 0 0,-1 0 0 0 0,1 0 1 0 0,0 0-1 0 0,-1 0 1 0 0,1-1-1 0 0,-1 1 1 0 0,1 0-1 0 0,-1-1 0 0 0,0 1 1 0 0,0-1-1 0 0,0 1 1 0 0,0-1-1 0 0,2-3 0 0 0,12-31 180 0 0,-13 31-169 0 0,1-4-15 0 0,2-1-17 0 0,-2 1 0 0 0,1-1 1 0 0,-1 0-1 0 0,-1 0 1 0 0,1-1-1 0 0,-2 1 1 0 0,0 0-1 0 0,0-1 1 0 0,0 1-1 0 0,-2-14 0 0 0,-2 21-895 0 0,2 9-1094 0 0,1-6 1891 0 0,-2 6-1533 0 0</inkml:trace>
  <inkml:trace contextRef="#ctx0" brushRef="#br0" timeOffset="9">2178 336 3823 0 0,'0'0'684'0'0,"11"4"915"0"0,35 14 529 0 0,-35-14 103 0 0,1-3-94 0 0,32 2-458 0 0,-33-2-205 0 0,0-2-39 0 0,15-2 295 0 0,48-13 1 0 0,-61 12-1621 0 0,-1 0 0 0 0,0-1 1 0 0,22-11-1 0 0,-30 13-583 0 0,0 0 0 0 0,0 0 0 0 0,0 0 0 0 0,0 0 1 0 0,0 0-1 0 0,5-8 0 0 0,-5 5-1246 0 0</inkml:trace>
  <inkml:trace contextRef="#ctx0" brushRef="#br0" timeOffset="10">2551 165 4231 0 0,'1'-2'563'0'0,"1"0"-1270"0"0,0 6 2295 0 0,1 6 3279 0 0,10 30-3512 0 0,-10-30-71 0 0,-2-1-18 0 0,8 48 1789 0 0,-5-19-2199 0 0,-3-28-59 0 0,-1-2-219 0 0,0 26-98 0 0,0-26-22 0 0,-1-1-47 0 0,-2 23-191 0 0,3-23 29 0 0,-1 0-177 0 0,-1 24-166 0 0,1-24-70 0 0</inkml:trace>
  <inkml:trace contextRef="#ctx0" brushRef="#br0" timeOffset="11">2786 172 9671 0 0,'0'-1'452'0'0,"-4"-9"-668"0"0,7 8 1641 0 0,10 9 4352 0 0,28 21-4528 0 0,-31-21-8 0 0,0 5-109 0 0,1 0-856 0 0,-5-8-129 0 0,-1 1 1 0 0,-1 1-1 0 0,1-1 0 0 0,-1 1 1 0 0,0 0-1 0 0,0 0 1 0 0,-1 0-1 0 0,4 8 1 0 0,21 40 261 0 0,-20-41-102 0 0,-4 1-47 0 0,13 40-11 0 0,-12-41-14 0 0,-4-2-55 0 0,0-5-194 0 0,1 2 75 0 0,0 0 0 0 0,0 0 0 0 0,-1 0-1 0 0,-1 0 1 0 0,1 0 0 0 0,-1 1 0 0 0,-1-1 0 0 0,1 0 0 0 0,-1 0 0 0 0,-4 13 0 0 0,-18 21 237 0 0,23-41-349 0 0,-1 1-1 0 0,0 0 0 0 0,1-1 1 0 0,-1 1-1 0 0,0-1 0 0 0,0 1 1 0 0,0-1-1 0 0,0 0 0 0 0,0 1 1 0 0,-1-1-1 0 0,1 0 0 0 0,0 0 1 0 0,0 0-1 0 0,-1 0 0 0 0,1 0 1 0 0,-1 0-1 0 0,1 0 0 0 0,-1 0 1 0 0,1-1-1 0 0,-1 1 0 0 0,0-1 1 0 0,1 1-1 0 0,-1-1 0 0 0,0 1 0 0 0,1-1 1 0 0,-1 0-1 0 0,0 0 0 0 0,-2 0 1 0 0,2-3-2504 0 0</inkml:trace>
  <inkml:trace contextRef="#ctx0" brushRef="#br0" timeOffset="12">3165 389 11055 0 0,'-1'0'119'0'0,"1"0"0"0"0,0 0 0 0 0,-1 0 0 0 0,1 0 0 0 0,0 0 0 0 0,-1 0 0 0 0,1 0 1 0 0,0 0-1 0 0,-1 0 0 0 0,1 0 0 0 0,0 0 0 0 0,-1 0 0 0 0,1 0 0 0 0,0 0 0 0 0,-1 0 0 0 0,1 0 0 0 0,0-1 0 0 0,0 1 0 0 0,-1 0 0 0 0,1 0 0 0 0,0 0 0 0 0,0 0 0 0 0,-1-1 0 0 0,1 1 0 0 0,0 0 0 0 0,0 0 0 0 0,-1-1 0 0 0,1 1 0 0 0,0 0 0 0 0,0 0 0 0 0,0-1 0 0 0,0 1 0 0 0,-1 0 0 0 0,1-1 0 0 0,0 1 0 0 0,0 0 0 0 0,0-1 0 0 0,0 1 0 0 0,0 0 0 0 0,0-1 0 0 0,0 1 0 0 0,0 0 0 0 0,0-1 0 0 0,0 1 0 0 0,0 0 0 0 0,0-1 0 0 0,0 1 0 0 0,0 0 0 0 0,0 0 0 0 0,0-1 0 0 0,1 1 0 0 0,-1 0 0 0 0,0-1 1 0 0,0 1-1 0 0,0 0 0 0 0,0-1 0 0 0,1 1 0 0 0,-1 0 0 0 0,29-10 3293 0 0,47 0-1931 0 0,6 5-1013 0 0,-37 3-527 0 0,-3-1-235 0 0,-9-2-5957 0 0,9-3-985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8 7367 0 0,'-6'-3'656'0'0,"3"1"-528"0"0,-1-1-128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156 168 10591 0 0,'-8'1'810'0'0,"0"-1"0"0"0,0 1 0 0 0,0 1 0 0 0,0-1 0 0 0,0 1 0 0 0,0 1 0 0 0,0-1 0 0 0,0 1 0 0 0,1 1 0 0 0,0 0 0 0 0,-10 5 0 0 0,13-6-710 0 0,0 0 1 0 0,0 0 0 0 0,1 0 0 0 0,-1 0-1 0 0,1 1 1 0 0,-1 0 0 0 0,1-1-1 0 0,0 1 1 0 0,1 0 0 0 0,-1 0 0 0 0,1 1-1 0 0,-1-1 1 0 0,1 1 0 0 0,1-1-1 0 0,-1 1 1 0 0,1-1 0 0 0,-1 1 0 0 0,1 0-1 0 0,1 0 1 0 0,-1 8 0 0 0,4 24 200 0 0,-3-30-1 0 0,6 2-168 0 0,2 0-86 0 0,15 25 284 0 0,-9-29-255 0 0,42 15-51 0 0,-55-20-21 0 0,0 1-1 0 0,1 0 1 0 0,-1-1 0 0 0,1 1 0 0 0,-1-1 0 0 0,0 0 0 0 0,1 1 0 0 0,-1-1-1 0 0,1 0 1 0 0,-1 0 0 0 0,1 0 0 0 0,-1 0 0 0 0,1 0 0 0 0,1-1-1 0 0,41-7 9 0 0,-39 7-14 0 0,-1 0 0 0 0,1-1 0 0 0,-1 1-1 0 0,0-1 1 0 0,0 0 0 0 0,1 0 0 0 0,-1 0 0 0 0,-1-1-1 0 0,1 0 1 0 0,0 1 0 0 0,-1-1 0 0 0,1-1 0 0 0,-1 1 0 0 0,0 0-1 0 0,0-1 1 0 0,0 1 0 0 0,0-1 0 0 0,-1 0 0 0 0,3-4-1 0 0,-3 2-6 0 0,-1 0 0 0 0,1 1 0 0 0,-1-1 0 0 0,0 0 0 0 0,0 1 0 0 0,0-1 0 0 0,-1 0 0 0 0,0 0 0 0 0,0 0 0 0 0,-1 0 0 0 0,0 1 0 0 0,0-1 0 0 0,-2-8 0 0 0,0 4-2 0 0,0 0 0 0 0,-1 0 0 0 0,0 0 0 0 0,-1 1 0 0 0,0 0 0 0 0,0 0 0 0 0,-1 0 0 0 0,0 1 0 0 0,-1-1 0 0 0,0 1 0 0 0,0 1 0 0 0,0-1 0 0 0,-1 2 0 0 0,0-1 0 0 0,-1 1 0 0 0,-13-8 0 0 0,21 13 7 0 0,-1 0-1 0 0,1 1 1 0 0,-1-1 0 0 0,1 1-1 0 0,-1-1 1 0 0,1 1-1 0 0,-1 0 1 0 0,1-1 0 0 0,-1 1-1 0 0,0 0 1 0 0,1 0 0 0 0,-1 0-1 0 0,1 0 1 0 0,-1 0-1 0 0,1 1 1 0 0,-1-1 0 0 0,1 0-1 0 0,-1 1 1 0 0,1-1 0 0 0,-1 1-1 0 0,1 0 1 0 0,-1-1-1 0 0,1 1 1 0 0,0 0 0 0 0,-1 0-1 0 0,1 0 1 0 0,0 0 0 0 0,-2 1-1 0 0,2-1-203 0 0,2 1-452 0 0,0 0 261 0 0,0 0 0 0 0,0 0-1 0 0,0 1 1 0 0,0-1-1 0 0,-1 0 1 0 0,1 0 0 0 0,-1 0-1 0 0,1 1 1 0 0,-1-1-1 0 0,0 0 1 0 0,0 5 0 0 0,0-4-864 0 0</inkml:trace>
  <inkml:trace contextRef="#ctx0" brushRef="#br0" timeOffset="1">453 193 10279 0 0,'-1'0'87'0'0,"-1"-1"1"0"0,1 1-1 0 0,0 0 0 0 0,0-1 0 0 0,-1 1 0 0 0,1 0 0 0 0,-1 0 0 0 0,1 0 0 0 0,0 0 0 0 0,-1 0 0 0 0,1 0 1 0 0,0 1-1 0 0,-1-1 0 0 0,1 0 0 0 0,0 1 0 0 0,-1-1 0 0 0,1 1 0 0 0,0-1 0 0 0,0 1 0 0 0,0-1 0 0 0,-1 1 1 0 0,1 0-1 0 0,0 0 0 0 0,0-1 0 0 0,-2 3 0 0 0,1 0 305 0 0,0 0-1 0 0,-1 1 1 0 0,1-1 0 0 0,0 0-1 0 0,0 1 1 0 0,1 0 0 0 0,-1-1 0 0 0,1 1-1 0 0,-1 4 1 0 0,-2 7 782 0 0,2 1 0 0 0,-1 0 1 0 0,1 26-1 0 0,4-29-812 0 0,0 0 1 0 0,0-1 0 0 0,7 20-1 0 0,-8-31-379 0 0,2 8 352 0 0,5-1-207 0 0,25 25-7 0 0,-24-25 63 0 0,4-6-115 0 0,40 8 17 0 0,-32-11-28 0 0,-15-1-44 0 0,0-1-1 0 0,0 0 0 0 0,0 0 0 0 0,-1-1 0 0 0,1 0 0 0 0,-1 0 0 0 0,0 0 0 0 0,0 0 0 0 0,0-1 0 0 0,0 0 0 0 0,-1 0 0 0 0,0 0 0 0 0,0-1 0 0 0,0 1 0 0 0,-1-1 1 0 0,0 0-1 0 0,0 0 0 0 0,0 0 0 0 0,2-9 0 0 0,7-56 114 0 0,-12 58-475 0 0,2 0 0 0 0,0 0 0 0 0,1 0 0 0 0,0 0 0 0 0,0 1 0 0 0,9-19 0 0 0,-5 20-4948 0 0,1 3-1686 0 0</inkml:trace>
  <inkml:trace contextRef="#ctx0" brushRef="#br0" timeOffset="2">837 1 4607 0 0,'0'0'354'0'0,"0"4"1905"0"0,0 6 4220 0 0,2 74-1007 0 0,3-8-3038 0 0,-2-47-1942 0 0,-1 6 330 0 0,15 62 1 0 0,-6-57-710 0 0,-8-30-33 0 0,0-1-249 0 0,11 26 42 0 0,-11-26-50 0 0</inkml:trace>
  <inkml:trace contextRef="#ctx0" brushRef="#br0" timeOffset="3">783 186 10135 0 0,'22'1'11355'0'0,"-9"2"-9198"0"0,10 4-3698 0 0,9-3 3454 0 0,15 0-1525 0 0,-35-3 132 0 0,1-1-419 0 0,64 4-643 0 0,-61-2 443 0 0,33 0-816 0 0</inkml:trace>
  <inkml:trace contextRef="#ctx0" brushRef="#br0" timeOffset="4">1254 189 13823 0 0,'4'0'5681'0'0,"12"0"-4478"0"0,21 2-1311 0 0,-23-1 811 0 0,-3-1-81 0 0,33 2-314 0 0,-32-1 3 0 0,-1-1-198 0 0,35 3-193 0 0,-35-3-446 0 0</inkml:trace>
  <inkml:trace contextRef="#ctx0" brushRef="#br0" timeOffset="5">1334 355 12895 0 0,'-23'-3'2534'0'0,"34"-3"1696"0"0,23-1-798 0 0,-15 5-4348 0 0,-8 2 1091 0 0,55-2 187 0 0,-18 4-318 0 0,-36-2-116 0 0,1 3-230 0 0,0 2 218 0 0,-9-3-28 0 0,0 0 0 0 0,1 0 0 0 0,-1-1 0 0 0,1 0 0 0 0,-1 0 1 0 0,1 0-1 0 0,0 0 0 0 0,-1-1 0 0 0,6 0 0 0 0</inkml:trace>
  <inkml:trace contextRef="#ctx0" brushRef="#br0" timeOffset="6">1768 286 2759 0 0,'11'-5'9632'0'0,"-9"23"-8611"0"0,0-1 0 0 0,-2 1 0 0 0,0-1-1 0 0,-1 1 1 0 0,-1-1 0 0 0,-4 21 0 0 0,2-21-710 0 0,-2 14 172 0 0,5-9-6271 0 0</inkml:trace>
  <inkml:trace contextRef="#ctx0" brushRef="#br0" timeOffset="7">1831 124 1375 0 0,'-9'4'128'0'0,"3"-3"-128"0"0,3-1 0 0 0,1 2 1152 0 0,2 1 248 0 0</inkml:trace>
  <inkml:trace contextRef="#ctx0" brushRef="#br0" timeOffset="8">2013 124 7831 0 0,'-2'10'803'0'0,"1"0"-1"0"0,0 0 1 0 0,0-1-1 0 0,1 1 1 0 0,1 0-1 0 0,0 9 0 0 0,2 41 3357 0 0,-6-26-3364 0 0,-2 0-1 0 0,-9 36 0 0 0,3-17 486 0 0,16-72-1211 0 0,0 0 1 0 0,2 1-1 0 0,0 0 1 0 0,1 0-1 0 0,1 0 1 0 0,1 1-1 0 0,0 1 0 0 0,1 0 1 0 0,1 0-1 0 0,1 1 1 0 0,18-17-1 0 0,-17 20-69 0 0,14 0 0 0 0,-25 11 0 0 0,-1 0 0 0 0,2 1 0 0 0,-1-1 0 0 0,0 1 0 0 0,0 0 0 0 0,0-1 0 0 0,0 1 0 0 0,0 1 0 0 0,0-1 0 0 0,0 0 0 0 0,0 1 0 0 0,0 0 0 0 0,0-1 0 0 0,3 3 0 0 0,1 0 3 0 0,-1 1 0 0 0,0 1 0 0 0,-1-1 0 0 0,1 1 0 0 0,9 10-1 0 0,-6-6 84 0 0,-7-1 11 0 0,2 12 60 0 0,-2 0 1 0 0,0 0-1 0 0,-1 0 0 0 0,-1 0 1 0 0,-4 34-1 0 0,2-33-53 0 0,1-16-1 0 0,0 0-6 0 0,-2 16 65 0 0,-1 3 15 0 0,6-37-1688 0 0,0 1 595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127 131 14279 0 0,'-1'2'193'0'0,"-1"1"0"0"0,1-1 0 0 0,-1 0 0 0 0,1 0 0 0 0,0 1 0 0 0,0-1 0 0 0,0 0 0 0 0,1 1 0 0 0,-1-1 0 0 0,0 1 0 0 0,1-1 0 0 0,0 1 0 0 0,-1-1 0 0 0,1 1 0 0 0,1 4 0 0 0,-2 11 441 0 0,-10 71 608 0 0,3 1 1 0 0,6 121 0 0 0,3-106-1626 0 0,-1-103 263 0 0,0 0-1 0 0,0 0 1 0 0,0 0 0 0 0,0 0 0 0 0,0 0 0 0 0,0 0 0 0 0,0 0-1 0 0,-1 0 1 0 0,1 0 0 0 0,-1 0 0 0 0,1 0 0 0 0,-1 0-1 0 0,0 0 1 0 0,1-1 0 0 0,-1 1 0 0 0,0 0 0 0 0,-1 0-1 0 0,1-1 1 0 0,0 1 0 0 0,-2 1 0 0 0,-3 0-1167 0 0</inkml:trace>
  <inkml:trace contextRef="#ctx0" brushRef="#br0" timeOffset="1">81 230 16127 0 0,'1'-5'247'0'0,"21"-22"1360"0"0,-19 23-1045 0 0,0 4-464 0 0,-1-1-1 0 0,1 1 1 0 0,0-1-1 0 0,0 0 1 0 0,-1 1-1 0 0,1-1 1 0 0,0 0-1 0 0,-1-1 1 0 0,1 1-1 0 0,-1 0 1 0 0,1-1-1 0 0,1-1 1 0 0,3-1 140 0 0,66-25 1199 0 0,-63 24-1345 0 0,37-10 310 0 0,1 5-548 0 0,-36 7-577 0 0</inkml:trace>
  <inkml:trace contextRef="#ctx0" brushRef="#br0" timeOffset="2">51 352 11519 0 0,'-50'6'7487'0'0,"66"-7"-6550"0"0,50-2-98 0 0,-50 3-408 0 0,-3-3-177 0 0,64-8 150 0 0,-30 7-358 0 0,14 3-386 0 0,-45 2 249 0 0,-3-1-1097 0 0</inkml:trace>
  <inkml:trace contextRef="#ctx0" brushRef="#br0" timeOffset="3">756 235 5063 0 0,'-10'-17'6201'0'0,"10"17"-6041"0"0,0-1 0 0 0,0 0 0 0 0,0 0 0 0 0,-1 0 0 0 0,1 0-1 0 0,0 0 1 0 0,-1 1 0 0 0,1-1 0 0 0,0 0 0 0 0,-1 0 0 0 0,1 0-1 0 0,-1 1 1 0 0,0-1 0 0 0,1 0 0 0 0,-1 1 0 0 0,1-1 0 0 0,-1 1 0 0 0,0-1-1 0 0,0 0 1 0 0,1 1 0 0 0,-1 0 0 0 0,0-1 0 0 0,0 1 0 0 0,0-1 0 0 0,1 1-1 0 0,-1 0 1 0 0,0 0 0 0 0,0-1 0 0 0,0 1 0 0 0,0 0 0 0 0,0 0 0 0 0,0 0-1 0 0,0 0 1 0 0,1 0 0 0 0,-1 0 0 0 0,0 0 0 0 0,0 0 0 0 0,0 0-1 0 0,0 1 1 0 0,0-1 0 0 0,0 0 0 0 0,-1 1 0 0 0,-6 3 193 0 0,-1-1 1 0 0,1 2-1 0 0,0-1 1 0 0,0 1 0 0 0,1 0-1 0 0,-1 1 1 0 0,1-1-1 0 0,0 1 1 0 0,1 1-1 0 0,-9 9 1 0 0,4-3-120 0 0,0 1 0 0 0,1 0 0 0 0,1 0 0 0 0,-13 28-1 0 0,18-31-137 0 0,1-1 0 0 0,0 2 0 0 0,1-1-1 0 0,0 0 1 0 0,0 0 0 0 0,2 1-1 0 0,-1-1 1 0 0,1 1 0 0 0,1-1-1 0 0,0 0 1 0 0,1 1 0 0 0,0-1 0 0 0,1 0-1 0 0,0 0 1 0 0,0 0 0 0 0,2-1-1 0 0,8 19 1 0 0,-9-22-24 0 0,3 1-12 0 0,21 23-37 0 0,-10-18 19 0 0,39 11-31 0 0,-50-22-12 0 0,1 0-14 0 0,0 0 0 0 0,0 0 0 0 0,0-1 0 0 0,0 0 1 0 0,1 0-1 0 0,8 0 0 0 0,-5-5-664 0 0,35-12 358 0 0,-35 12-49 0 0,-3-2-811 0 0,28-17-819 0 0,-28 18-5440 0 0</inkml:trace>
  <inkml:trace contextRef="#ctx0" brushRef="#br0" timeOffset="4">1116 462 16127 0 0,'22'0'4098'0'0,"-3"1"-2921"0"0,48 5-405 0 0,22-1-178 0 0,-33 1-594 0 0,-42-4-84 0 0,-2-2-4521 0 0,50 3-2067 0 0</inkml:trace>
  <inkml:trace contextRef="#ctx0" brushRef="#br0" timeOffset="5">1355 316 3223 0 0,'-4'4'556'0'0,"0"0"0"0"0,0 1 0 0 0,0 0-1 0 0,1-1 1 0 0,-1 1 0 0 0,1 0 0 0 0,1 1-1 0 0,-1-1 1 0 0,1 0 0 0 0,0 1 0 0 0,0-1-1 0 0,0 1 1 0 0,-1 9 0 0 0,0 9 1739 0 0,0 0 0 0 0,2 26 0 0 0,0-12-1335 0 0,0-6 253 0 0,6 58 0 0 0,0-66-1058 0 0,3 1-255 0 0,-7-19-516 0 0</inkml:trace>
  <inkml:trace contextRef="#ctx0" brushRef="#br0" timeOffset="6">1655 765 9215 0 0,'-1'-1'103'0'0,"1"1"0"0"0,-1-1 0 0 0,0 0 0 0 0,0 0-1 0 0,0 1 1 0 0,1-1 0 0 0,-1 0 0 0 0,0 0 0 0 0,1 0 0 0 0,-1 0-1 0 0,1 0 1 0 0,-1 0 0 0 0,1 0 0 0 0,-1 0 0 0 0,1 0 0 0 0,0 0-1 0 0,-1-1 1 0 0,1 1 0 0 0,0 0 0 0 0,0 0 0 0 0,0 0-1 0 0,0 0 1 0 0,0 0 0 0 0,0 0 0 0 0,0-1 0 0 0,1 1 0 0 0,-1 0-1 0 0,0 0 1 0 0,1-2 0 0 0,12-45 926 0 0,-9 35-784 0 0,53-292 572 0 0,-50 281-939 0 0,5-6 20 0 0,-1 7 36 0 0,-9 19 2896 0 0,10 8-2160 0 0,35 11 8 0 0,-47-15-654 0 0,1 0 0 0 0,-1 0 0 0 0,1 0 0 0 0,0 0 0 0 0,-1 0 0 0 0,1 0 0 0 0,0 0 0 0 0,-1 0 0 0 0,1 1 0 0 0,-1-1 0 0 0,1 0 0 0 0,-1 0 0 0 0,1 1 0 0 0,0-1 0 0 0,-1 0 0 0 0,1 1 0 0 0,-1-1 0 0 0,0 1 0 0 0,1-1 0 0 0,-1 1 0 0 0,1-1 0 0 0,-1 1 0 0 0,0-1 0 0 0,1 1 0 0 0,-1-1 0 0 0,1 2 0 0 0,12 34 478 0 0,-1 0 0 0 0,-2 1 0 0 0,-1 0-1 0 0,-2 1 1 0 0,3 56 0 0 0,-5-55-444 0 0,-4-29-59 0 0,3 35 17 0 0,-5-27-116 0 0,-8 59-3905 0 0</inkml:trace>
  <inkml:trace contextRef="#ctx0" brushRef="#br0" timeOffset="7">1607 469 11519 0 0,'5'-5'8090'0'0,"6"0"-7794"0"0,-7 4-145 0 0,0-1 0 0 0,1 1-1 0 0,-1 0 1 0 0,0 0-1 0 0,0 0 1 0 0,0 1 0 0 0,1-1-1 0 0,-1 1 1 0 0,0 0-1 0 0,1 0 1 0 0,-1 1 0 0 0,6 0-1 0 0,6-1-14 0 0,-8 0-76 0 0,0 0 0 0 0,0 0 1 0 0,0 1-1 0 0,0 0 1 0 0,0 1-1 0 0,9 2 1 0 0,33 8 11 0 0,-37-9-131 0 0,-1 1-17 0 0,36 14-71 0 0,-36-14-312 0 0</inkml:trace>
  <inkml:trace contextRef="#ctx0" brushRef="#br0" timeOffset="8">2295 338 3223 0 0,'1'-3'143'0'0,"3"-12"-3"0"0,4-30 4817 0 0,-8 44-4649 0 0,0 0 0 0 0,0-1-1 0 0,0 1 1 0 0,0 0-1 0 0,0-1 1 0 0,0 1 0 0 0,-1 0-1 0 0,1 0 1 0 0,0-1-1 0 0,-1 1 1 0 0,1 0 0 0 0,-1-1-1 0 0,1 1 1 0 0,-1 0-1 0 0,0 0 1 0 0,0 0 0 0 0,1 0-1 0 0,-1 0 1 0 0,-1-2-1 0 0,1 3-126 0 0,0 0 0 0 0,0 0 0 0 0,0 0 0 0 0,0 0 0 0 0,-1 0 0 0 0,1 0 0 0 0,0 0-1 0 0,0 0 1 0 0,0 0 0 0 0,0 0 0 0 0,0 1 0 0 0,0-1 0 0 0,0 0 0 0 0,0 1 0 0 0,0-1 0 0 0,0 1 0 0 0,0-1-1 0 0,1 1 1 0 0,-1-1 0 0 0,0 1 0 0 0,0 0 0 0 0,0-1 0 0 0,1 1 0 0 0,-1 0 0 0 0,0 0 0 0 0,1 0-1 0 0,-1-1 1 0 0,0 3 0 0 0,-22 25 1372 0 0,23-28-1506 0 0,-13 23 217 0 0,0 0 1 0 0,2 1 0 0 0,1 0-1 0 0,1 1 1 0 0,1 0 0 0 0,1 1 0 0 0,1-1-1 0 0,1 1 1 0 0,2 1 0 0 0,0-1-1 0 0,2 0 1 0 0,2 37 0 0 0,1-53-184 0 0,8 41-50 0 0,-5-37-134 0 0,-4-12 74 0 0,0 0-1 0 0,0 1 0 0 0,0-1 1 0 0,0 0-1 0 0,0 0 0 0 0,1 0 1 0 0,-1 0-1 0 0,0 0 1 0 0,1 0-1 0 0,0 0 0 0 0,1 2 1 0 0,2 1-91 0 0,-1 2-336 0 0</inkml:trace>
  <inkml:trace contextRef="#ctx0" brushRef="#br0" timeOffset="9">2535 352 15199 0 0,'-3'2'156'0'0,"2"0"-1"0"0,-1 1 1 0 0,0-1-1 0 0,0 0 1 0 0,1 1-1 0 0,-1-1 1 0 0,1 1-1 0 0,0 0 1 0 0,-1 0-1 0 0,1-1 1 0 0,1 1-1 0 0,-1 0 1 0 0,0 0-1 0 0,1 0 1 0 0,-1 0-1 0 0,1 0 1 0 0,0 0-1 0 0,0 0 1 0 0,0 0-1 0 0,0 0 1 0 0,1 0 0 0 0,-1-1-1 0 0,2 5 1 0 0,-1 0 49 0 0,4 67 1186 0 0,-3-35-993 0 0,0 0 0 0 0,-3 0-1 0 0,-7 55 1 0 0,5-71-412 0 0,-3-57-332 0 0,6 10 315 0 0,1-1 0 0 0,1 1 0 0 0,1 0 0 0 0,1 0 0 0 0,2 0 0 0 0,0 1 0 0 0,13-31 0 0 0,-4 26 31 0 0,15-7 0 0 0,-26 32 1 0 0,0 0 1 0 0,0 0-1 0 0,0 0 0 0 0,1 0 0 0 0,-1 1 0 0 0,1-1 0 0 0,0 1 1 0 0,7-2-1 0 0,40-2 52 0 0,-41 6 99 0 0,-10 2-140 0 0,-1 0-1 0 0,1 1 1 0 0,-1-1-1 0 0,1 0 1 0 0,0 0 0 0 0,0 0-1 0 0,0 0 1 0 0,0 0-1 0 0,1 0 1 0 0,-1 0 0 0 0,0 0-1 0 0,4 3 1 0 0,-2-1 13 0 0,-3-2-3 0 0,1 1-1 0 0,-1-1 1 0 0,0 1-1 0 0,0 0 1 0 0,0-1-1 0 0,0 1 1 0 0,-1-1-1 0 0,1 1 0 0 0,-1-1 1 0 0,1 1-1 0 0,-1-1 1 0 0,0 1-1 0 0,0-1 1 0 0,0 0-1 0 0,0 1 1 0 0,-1-1-1 0 0,1 0 1 0 0,-1 0-1 0 0,1 0 1 0 0,-1 0-1 0 0,-2 3 1 0 0,3-4 9 0 0,-6 7-41 0 0,1 0-1 0 0,-1-1 1 0 0,0 0 0 0 0,-1 0-1 0 0,1-1 1 0 0,-1 0-1 0 0,-1-1 1 0 0,1 1 0 0 0,-1-1-1 0 0,0-1 1 0 0,0 0-1 0 0,0 0 1 0 0,-1-1 0 0 0,-14 3-1 0 0,22-5-561 0 0</inkml:trace>
  <inkml:trace contextRef="#ctx0" brushRef="#br0" timeOffset="10">2807 762 16583 0 0,'-2'1'295'0'0,"1"-1"-231"0"0,1 0 0 0 0,-1 1 0 0 0,1-1 0 0 0,-1 0 0 0 0,0 0 0 0 0,1 0 0 0 0,-1 0 0 0 0,0 0 0 0 0,1 0 0 0 0,-1 0 0 0 0,1 0 0 0 0,-1 0 1 0 0,0 0-1 0 0,1 0 0 0 0,-1 0 0 0 0,1 0 0 0 0,-1-1 0 0 0,0 1 0 0 0,1 0 0 0 0,-1 0 0 0 0,1-1 0 0 0,-1 1 0 0 0,1 0 0 0 0,-1-1 0 0 0,0 0 428 0 0,2-13 92 0 0,2-1-1 0 0,-1 1 1 0 0,7-18-1 0 0,0-1-371 0 0,5-32 202 0 0,-1 4-372 0 0,34-94 0 0 0,-32 122-2300 0 0</inkml:trace>
  <inkml:trace contextRef="#ctx0" brushRef="#br0" timeOffset="11">3000 688 12439 0 0,'-1'0'255'0'0,"1"-1"-1"0"0,-1 0 0 0 0,0 0 0 0 0,1 0 1 0 0,-1 0-1 0 0,1-1 0 0 0,-1 1 1 0 0,1 0-1 0 0,0 0 0 0 0,-1 0 1 0 0,1 0-1 0 0,0 0 0 0 0,0-1 0 0 0,0 1 1 0 0,0 0-1 0 0,0 0 0 0 0,0 0 1 0 0,0 0-1 0 0,0-3 0 0 0,4-30 1155 0 0,-3 29-1181 0 0,5-32 433 0 0,2 1 0 0 0,1 0 0 0 0,19-48 0 0 0,-15 55-573 0 0,2 0-7 0 0,5 2 53 0 0,-15 22-108 0 0,0-1 478 0 0,6 7-413 0 0,46 3 122 0 0,-51 3-101 0 0,12 15 135 0 0,-1 2 0 0 0,22 39 0 0 0,-34-54-217 0 0,23 53 170 0 0,-15-28-176 0 0,-1-4 18 0 0,5 24-142 0 0,-16-45 46 0 0,1-2-133 0 0,-1-1-5 0 0,2 44-2701 0 0</inkml:trace>
  <inkml:trace contextRef="#ctx0" brushRef="#br0" timeOffset="12">3074 521 12895 0 0,'-5'-2'6380'0'0,"16"1"-5689"0"0,2-2-464 0 0,-7 2-83 0 0,-1 0 0 0 0,0 0 0 0 0,1 0 0 0 0,-1 1 0 0 0,0-1 0 0 0,1 1 0 0 0,-1 1 0 0 0,10 1 0 0 0,32 2-20 0 0,-35-3 16 0 0,-1 3-296 0 0,0 1 21 0 0,-8-3-23 0 0,1-1 0 0 0,-1 1 0 0 0,1 0 1 0 0,0-1-1 0 0,0 0 0 0 0,-1 0 0 0 0,1 0 0 0 0,0 0 1 0 0,0-1-1 0 0,5 1 0 0 0</inkml:trace>
  <inkml:trace contextRef="#ctx0" brushRef="#br0" timeOffset="13">3597 706 9215 0 0,'-4'-2'987'0'0,"-14"-3"11141"0"0,28 9-12070 0 0,28 11-36 0 0,-24-6 20 0 0,4 20-31 0 0,-4 10 0 0 0,-13-32-61 0 0,0-1 0 0 0,-1 1 1 0 0,0 0-1 0 0,0 0 0 0 0,-1 0 1 0 0,0 0-1 0 0,0 0 0 0 0,-1 0 0 0 0,1-1 1 0 0,-2 1-1 0 0,1-1 0 0 0,-1 1 1 0 0,0-1-1 0 0,0 0 0 0 0,0 0 1 0 0,-1 0-1 0 0,0 0 0 0 0,0-1 0 0 0,-1 1 1 0 0,1-1-1 0 0,-1 0 0 0 0,-1-1 1 0 0,1 1-1 0 0,-10 5 0 0 0,13-8-958 0 0</inkml:trace>
  <inkml:trace contextRef="#ctx0" brushRef="#br0" timeOffset="14">3809 474 15663 0 0,'0'0'1207'0'0,"-1"2"-788"0"0,-1 8-255 0 0,1-8 1224 0 0,7 21-407 0 0,26 132 1311 0 0,-21-99-2378 0 0,-11-53 13 0 0,-1 14-319 0 0,1-2-65 0 0</inkml:trace>
  <inkml:trace contextRef="#ctx0" brushRef="#br0" timeOffset="15">3831 491 1375 0 0,'0'0'7174'0'0,"4"8"-5317"0"0,92 141 7587 0 0,-92-143-8868 0 0,-3-3-503 0 0,1-1 0 0 0,-1 0 1 0 0,1 1-1 0 0,0-1 0 0 0,-1 0 1 0 0,1 0-1 0 0,0 0 0 0 0,0 0 1 0 0,4 3-1 0 0,1 0 63 0 0,-2 1 1184 0 0,6-9-1217 0 0,31-11-6 0 0,-42 14-94 0 0,1 0 0 0 0,-1 0 0 0 0,1 0-1 0 0,-1 0 1 0 0,0 0 0 0 0,1 0 0 0 0,-1 0 0 0 0,1 0 0 0 0,-1 0-1 0 0,1 0 1 0 0,-1 0 0 0 0,0-1 0 0 0,1 1 0 0 0,-1 0 0 0 0,1 0-1 0 0,-1 0 1 0 0,0-1 0 0 0,1 1 0 0 0,-1 0 0 0 0,0-1-1 0 0,1 1 1 0 0,-1 0 0 0 0,0-1 0 0 0,0 1 0 0 0,1 0 0 0 0,-1-1-1 0 0,0 1 1 0 0,0 0 0 0 0,1-1 0 0 0,-1 1 0 0 0,0-1 0 0 0,0 1-1 0 0,0-1 1 0 0,2-14 77 0 0,0 0-1 0 0,-2 0 1 0 0,1 0 0 0 0,-4-23-1 0 0,-1-49-53 0 0,4 83-201 0 0,1-1-1843 0 0,7-19-5597 0 0</inkml:trace>
  <inkml:trace contextRef="#ctx0" brushRef="#br0" timeOffset="16">4195 357 14279 0 0,'0'0'1680'0'0,"7"6"-862"0"0,16 14 128 0 0,0 1 0 0 0,-2 1 0 0 0,0 0 0 0 0,-1 2 0 0 0,-2 0 0 0 0,25 43 0 0 0,-39-59-797 0 0,-1 0 0 0 0,-1 0 0 0 0,1 0-1 0 0,-1 1 1 0 0,-1-1 0 0 0,0 1 0 0 0,0-1 0 0 0,0 12 0 0 0,-1-12-90 0 0,0-2 33 0 0,0 1-1 0 0,-1 0 1 0 0,0-1 0 0 0,0 1 0 0 0,0-1-1 0 0,-1 1 1 0 0,1-1 0 0 0,-6 11 0 0 0,3-7-22 0 0,-1 0 43 0 0,-12 21-8 0 0,7-20-123 0 0,-8 0-128 0 0,15-9-139 0 0,2-1 124 0 0,-1 0 0 0 0,1 0 0 0 0,0 0 0 0 0,0 0 0 0 0,-1-1 0 0 0,1 1 0 0 0,-1 0 0 0 0,1-1 0 0 0,0 1 0 0 0,-1-1 0 0 0,1 0 0 0 0,-1 1 0 0 0,1-1 0 0 0,-1 0 0 0 0,1 0 0 0 0,-1 0 0 0 0,-3 0-1 0 0,-12-3-8019 0 0</inkml:trace>
  <inkml:trace contextRef="#ctx0" brushRef="#br0" timeOffset="17">4669 446 12895 0 0,'-3'-2'397'0'0,"3"2"-355"0"0,0 0 0 0 0,0 0-1 0 0,0-1 1 0 0,-1 1 0 0 0,1 0 0 0 0,0 0 0 0 0,0 0-1 0 0,0-1 1 0 0,0 1 0 0 0,1 0 0 0 0,-1 0 0 0 0,0-1-1 0 0,0 1 1 0 0,0 0 0 0 0,0 0 0 0 0,0 0 0 0 0,0 0-1 0 0,0-1 1 0 0,0 1 0 0 0,0 0 0 0 0,0 0 0 0 0,0 0-1 0 0,1-1 1 0 0,-1 1 0 0 0,0 0 0 0 0,0 0 0 0 0,0 0-1 0 0,0 0 1 0 0,1 0 0 0 0,-1-1 0 0 0,0 1 0 0 0,0 0-1 0 0,0 0 1 0 0,0 0 0 0 0,1 0 0 0 0,-1 0 0 0 0,0 0 0 0 0,0 0-1 0 0,0 0 1 0 0,1 0 0 0 0,-1 0 0 0 0,0 0 0 0 0,0 0-1 0 0,1 0 1 0 0,-1 0 0 0 0,0 0 0 0 0,0 0 0 0 0,0 0-1 0 0,1 0 1 0 0,-1 0 0 0 0,0 0 0 0 0,0 0 0 0 0,0 0-1 0 0,1 0 1 0 0,-1 0 0 0 0,0 0 0 0 0,0 1 0 0 0,54-11 720 0 0,-41 8-46 0 0,0 1-217 0 0,63-7 577 0 0,-30 3-1219 0 0,-35 3-185 0 0</inkml:trace>
  <inkml:trace contextRef="#ctx0" brushRef="#br0" timeOffset="18">4740 627 11519 0 0,'-28'1'2355'0'0,"28"-1"-2290"0"0,0 0 0 0 0,0 0-1 0 0,0 0 1 0 0,0 0-1 0 0,0 0 1 0 0,0 0-1 0 0,0-1 1 0 0,0 1-1 0 0,-1 0 1 0 0,1 0 0 0 0,0 0-1 0 0,0 0 1 0 0,0 0-1 0 0,0 0 1 0 0,0 0-1 0 0,0-1 1 0 0,0 1-1 0 0,0 0 1 0 0,0 0 0 0 0,0 0-1 0 0,0 0 1 0 0,0 0-1 0 0,0 0 1 0 0,0-1-1 0 0,0 1 1 0 0,0 0-1 0 0,0 0 1 0 0,0 0-1 0 0,0 0 1 0 0,0 0 0 0 0,0 0-1 0 0,0-1 1 0 0,0 1-1 0 0,0 0 1 0 0,0 0-1 0 0,0 0 1 0 0,0 0-1 0 0,0 0 1 0 0,0 0 0 0 0,0 0-1 0 0,1-1 1 0 0,-1 1-1 0 0,0 0 1 0 0,0 0-1 0 0,0 0 1 0 0,0 0-1 0 0,0 0 1 0 0,0 0 0 0 0,0 0-1 0 0,0 0 1 0 0,1 0-1 0 0,-1 0 1 0 0,0 0-1 0 0,0 0 1 0 0,0 0-1 0 0,0 0 1 0 0,0-1 0 0 0,0 1-1 0 0,1 0 1 0 0,-1 0-1 0 0,0 0 1 0 0,0 0-1 0 0,0 0 1 0 0,0 0-1 0 0,0 1 1 0 0,0-1-1 0 0,1 0 1 0 0,20-10 3431 0 0,-8 6-4770 0 0,-4 1 1914 0 0,5 0-392 0 0,53-11-300 0 0,2 4-477 0 0,-55 8-197 0 0</inkml:trace>
  <inkml:trace contextRef="#ctx0" brushRef="#br0" timeOffset="19">5339 339 8287 0 0,'0'-4'330'0'0,"0"0"-1"0"0,0 0 0 0 0,1 0 0 0 0,-1 0 0 0 0,1 0 0 0 0,0 0 0 0 0,0 0 0 0 0,0 1 1 0 0,3-6-1 0 0,-2 3-33 0 0,23-83 2026 0 0,15-95 0 0 0,-33 168-1444 0 0,3 17 508 0 0,10 20 378 0 0,-16-16-2221 0 0,3 2 652 0 0,-2 2-17 0 0,12 25-2 0 0,-13-25-14 0 0,0 0-64 0 0,15 45 88 0 0,-8-15-165 0 0,-3-4 10 0 0,-6-2-98 0 0,-1-28-88 0 0,-2 0-303 0 0,0 11-386 0 0,-2 3-4876 0 0</inkml:trace>
  <inkml:trace contextRef="#ctx0" brushRef="#br0" timeOffset="20">5296 221 12439 0 0,'0'-1'531'0'0,"-13"-5"-568"0"0,12 3 1480 0 0,12 3 2843 0 0,49 8-3581 0 0,-44-6-82 0 0,-3 1-343 0 0,66 19-39 0 0,-64-17-458 0 0,9 2 163 0 0,16 0-6203 0 0,26 2 233 0 0</inkml:trace>
  <inkml:trace contextRef="#ctx0" brushRef="#br0" timeOffset="21">5682 150 1839 0 0,'0'-3'6403'0'0,"6"11"-5134"0"0,17 24-53 0 0,-17-24-234 0 0,-2 0-101 0 0,33 65 1774 0 0,-33-66-1686 0 0,1 0-874 0 0,15 21-21 0 0,-15-21-36 0 0,3-11-1326 0 0,24-12 746 0 0,-29 13 320 0 0,1 0 1 0 0,-1 0-1 0 0,0 0 0 0 0,1 0 0 0 0,-2-1 1 0 0,1 1-1 0 0,0-1 0 0 0,-1 0 0 0 0,1 0 0 0 0,-1 0 1 0 0,0 0-1 0 0,0 0 0 0 0,-1 0 0 0 0,2-7 1 0 0,5-8-929 0 0,16-22-1187 0 0,-23 40 2688 0 0,-18 47 3058 0 0,3-10-1690 0 0,2 1 0 0 0,2 1 0 0 0,-8 54 0 0 0,18-87-1698 0 0,4 20-673 0 0,-4-16-868 0 0</inkml:trace>
  <inkml:trace contextRef="#ctx0" brushRef="#br0" timeOffset="22">6036 166 8751 0 0,'0'0'92'0'0,"-1"0"0"0"0,0 0 0 0 0,0 0-1 0 0,0 1 1 0 0,1-1 0 0 0,-1 0 0 0 0,0 1-1 0 0,0-1 1 0 0,1 0 0 0 0,-1 1-1 0 0,0-1 1 0 0,1 1 0 0 0,-1-1 0 0 0,1 1-1 0 0,-1 0 1 0 0,0-1 0 0 0,1 1 0 0 0,-1-1-1 0 0,1 1 1 0 0,0 0 0 0 0,-1-1 0 0 0,1 1-1 0 0,-1 0 1 0 0,1 0 0 0 0,0-1 0 0 0,0 1-1 0 0,-1 0 1 0 0,1 0 0 0 0,0 0 0 0 0,0-1-1 0 0,0 1 1 0 0,0 0 0 0 0,0 0-1 0 0,0 0 1 0 0,0-1 0 0 0,0 1 0 0 0,0 0-1 0 0,1 0 1 0 0,-1 0 0 0 0,0 0 0 0 0,1 2-248 0 0,-1 2 806 0 0,0 2-255 0 0,0-2-96 0 0,1 0 0 0 0,-1 0 1 0 0,0 0-1 0 0,0 0 0 0 0,-1 0 1 0 0,1 0-1 0 0,-1 0 1 0 0,0 0-1 0 0,-3 9 0 0 0,2-19 30 0 0,1-1 0 0 0,0 1-1 0 0,0 0 1 0 0,0 0 0 0 0,1-1-1 0 0,0 1 1 0 0,0-9 0 0 0,2 6 31 0 0,0-1 1 0 0,0 1 0 0 0,1 0 0 0 0,0 0 0 0 0,0 0 0 0 0,8-13 0 0 0,-9 18-43 0 0,-1 3-309 0 0,-1 0 1 0 0,1 0 0 0 0,-1 0 0 0 0,1 0 0 0 0,-1 0-1 0 0,1 0 1 0 0,-1-1 0 0 0,0 1 0 0 0,1 0 0 0 0,-1 0-1 0 0,1 0 1 0 0,-1 0 0 0 0,1-1 0 0 0,-1 1 0 0 0,0 0 0 0 0,1 0-1 0 0,-1-1 1 0 0,1 1 0 0 0,-1 0 0 0 0,0-1 0 0 0,1 1-1 0 0,-1 0 1 0 0,0-1 0 0 0,0 1 0 0 0,1-1 0 0 0,-1 1 0 0 0,0-1-1 0 0,1 0 22 0 0,0-1 0 0 0,0 1-1 0 0,0-1 1 0 0,1 1 0 0 0,-1 0-1 0 0,0 0 1 0 0,0 0 0 0 0,1 0-1 0 0,-1 0 1 0 0,1 0 0 0 0,-1 0-1 0 0,1 0 1 0 0,2-1-1 0 0,27-12-3 0 0,-12 12 37 0 0,-5 1-150 0 0,9 0 146 0 0,-1 5-3296 0 0</inkml:trace>
  <inkml:trace contextRef="#ctx0" brushRef="#br0" timeOffset="23">5226 638 3679 0 0,'-13'-4'9726'0'0,"29"-2"-7491"0"0,30-3-2883 0 0,-44 9 1271 0 0,130-21 2645 0 0,-13 4-1530 0 0,-2 0-842 0 0,-8 3-231 0 0,-5 4-385 0 0,-12 1-103 0 0,-18 1-329 0 0,-60 7 65 0 0,7-1 33 0 0,3 1-3018 0 0</inkml:trace>
  <inkml:trace contextRef="#ctx0" brushRef="#br0" timeOffset="24">5528 1048 8751 0 0,'-3'3'-120'0'0,"16"0"4216"0"0,43-5-3296 0 0,-42 2 0 0 0,-1-4 0 0 0,37-11-56 0 0,-47 15-684 0 0,0 0 0 0 0,0-1 0 0 0,0 0 0 0 0,0 0 1 0 0,0 0-1 0 0,0 0 0 0 0,0 0 0 0 0,0 0 0 0 0,0-1 0 0 0,-1 1 0 0 0,1-1 0 0 0,4-4 0 0 0,11-9 463 0 0,-8 7-388 0 0,-2 2-54 0 0,0 0 1 0 0,-1 0-1 0 0,0-1 0 0 0,0 0 0 0 0,-1 0 0 0 0,0 0 0 0 0,0-1 0 0 0,-1 0 0 0 0,0 0 1 0 0,0-1-1 0 0,-1 1 0 0 0,0-1 0 0 0,-1 0 0 0 0,5-14 0 0 0,-1 1 111 0 0,-8 24 244 0 0,-4 13 336 0 0,2 11-255 0 0,2-11-369 0 0,0-1 0 0 0,1 0 0 0 0,0 1 0 0 0,1-1 0 0 0,1 0 0 0 0,0 1-1 0 0,1-1 1 0 0,5 15 0 0 0,-7-24-308 0 0</inkml:trace>
  <inkml:trace contextRef="#ctx0" brushRef="#br0" timeOffset="25">5843 723 6447 0 0,'-3'-3'576'0'0,"-8"-2"7768"0"0</inkml:trace>
  <inkml:trace contextRef="#ctx0" brushRef="#br0" timeOffset="26">6467 521 15199 0 0,'14'0'5488'0'0,"13"-5"-5337"0"0,-14 2 210 0 0,-1 2 179 0 0,3 0-252 0 0,75-6 179 0 0,-15 2-442 0 0,-6-1-109 0 0,-56 4-353 0 0,-1-1-2071 0 0,48-13-4583 0 0</inkml:trace>
  <inkml:trace contextRef="#ctx0" brushRef="#br0" timeOffset="27">6789 333 8287 0 0,'-3'2'257'0'0,"-1"1"-1"0"0,1-1 1 0 0,-1 0-1 0 0,1 1 0 0 0,0 0 1 0 0,0 0-1 0 0,0 0 1 0 0,0 0-1 0 0,1 0 0 0 0,-1 1 1 0 0,1-1-1 0 0,0 1 1 0 0,0 0-1 0 0,0 0 0 0 0,0-1 1 0 0,1 1-1 0 0,0 0 1 0 0,-1 0-1 0 0,2 1 0 0 0,-1-1 1 0 0,0 6-1 0 0,-2 9 629 0 0,2 1 1 0 0,1 0-1 0 0,1 19 0 0 0,0-24-283 0 0,0 10-7 0 0,1-4-269 0 0,0-11-83 0 0,9 39-112 0 0,-5-38-179 0 0,-1-3-31 0 0,-2-1-590 0 0</inkml:trace>
  <inkml:trace contextRef="#ctx0" brushRef="#br0" timeOffset="28">7138 746 4143 0 0,'0'0'319'0'0,"4"-9"-200"0"0,1 1 3253 0 0,8-14-2058 0 0,-2 0 0 0 0,0-1 0 0 0,-1 0 1 0 0,-1-1-1 0 0,7-30 0 0 0,-9 21-520 0 0,-1 0-1 0 0,-2 0 1 0 0,0-55 0 0 0,4 10 2064 0 0,0 84-2770 0 0,27 22 0 0 0,-26-22 0 0 0,-4 4 0 0 0,57 133 257 0 0,-42-93-286 0 0,10 32-82 0 0,-27-74-154 0 0,-1-2-291 0 0,4 19 82 0 0,-6-17-618 0 0,-4 2-270 0 0</inkml:trace>
  <inkml:trace contextRef="#ctx0" brushRef="#br0" timeOffset="29">7116 548 455 0 0,'-4'-5'17039'0'0,"20"2"-13992"0"0,11 2-5682 0 0,-20 0 4383 0 0,6 1-1033 0 0,1 2-209 0 0,40 5-39 0 0,-40-5-59 0 0,1 1-208 0 0,72 16 69 0 0,-34-6-326 0 0,-39-10-51 0 0,0-2-6067 0 0,61 7-649 0 0</inkml:trace>
  <inkml:trace contextRef="#ctx0" brushRef="#br0" timeOffset="30">7847 255 13359 0 0,'-2'-2'207'0'0,"2"2"-149"0"0,-1-1-1 0 0,1 0 1 0 0,-1 1-1 0 0,1-1 1 0 0,-1 1-1 0 0,1-1 1 0 0,-1 1-1 0 0,0-1 1 0 0,1 1 0 0 0,-1 0-1 0 0,0-1 1 0 0,1 1-1 0 0,-1 0 1 0 0,0-1-1 0 0,1 1 1 0 0,-1 0-1 0 0,0 0 1 0 0,0 0 0 0 0,1 0-1 0 0,-1 0 1 0 0,0-1-1 0 0,0 1 1 0 0,-1 1 723 0 0,-21 18 2165 0 0,11-5-2472 0 0,1 0 0 0 0,0 1 1 0 0,1 0-1 0 0,0 0 0 0 0,1 1 1 0 0,1 0-1 0 0,-6 18 0 0 0,1-1-270 0 0,3 0 0 0 0,-13 60 0 0 0,19-63-188 0 0,0 34-73 0 0,6-56-27 0 0,-1-2-114 0 0,6 19 195 0 0,-5-14-1138 0 0,3 2-2438 0 0</inkml:trace>
  <inkml:trace contextRef="#ctx0" brushRef="#br0" timeOffset="31">7937 735 4607 0 0,'-1'-5'1153'0'0,"1"0"0"0"0,-1 0 0 0 0,1 0-1 0 0,0 0 1 0 0,0 0 0 0 0,1-10-1 0 0,18-48 3083 0 0,-9 35-2669 0 0,0-8-724 0 0,5-47-1 0 0,1-4-462 0 0,-11 68-331 0 0,3 1-18 0 0,-6 14 488 0 0,8 9-398 0 0,32 15 0 0 0,-31-15 0 0 0,-11-3-104 0 0,1 1-1 0 0,-1-1 1 0 0,1 1 0 0 0,-1-1-1 0 0,1 0 1 0 0,0 1 0 0 0,0-1-1 0 0,0 0 1 0 0,0 0-1 0 0,1 1 1 0 0,-1-1 0 0 0,2 2-1 0 0,1 2 22 0 0,-1 1 77 0 0,1 1-29 0 0,34 72 146 0 0,-35-72-165 0 0,2-1 1 0 0,15 25-71 0 0,8 11-203 0 0,-24-36 87 0 0</inkml:trace>
  <inkml:trace contextRef="#ctx0" brushRef="#br0" timeOffset="32">8021 433 3679 0 0,'-2'1'218'0'0,"0"-1"0"0"0,1 1 0 0 0,-1 0 0 0 0,1 0 0 0 0,-1-1 0 0 0,0 1 0 0 0,1 0 0 0 0,-1 0 0 0 0,1 1 0 0 0,0-1 0 0 0,-1 0 0 0 0,1 0 0 0 0,0 1 0 0 0,0-1 0 0 0,0 0 0 0 0,0 1 0 0 0,0-1 0 0 0,0 1-1 0 0,0 0 1 0 0,0-1 0 0 0,1 1 0 0 0,-1 0 0 0 0,0-1 0 0 0,1 1 0 0 0,0 0 0 0 0,-1 0 0 0 0,1-1 0 0 0,0 3 0 0 0,-2 7 397 0 0,-12 87 2313 0 0,8-43-1678 0 0,-17 73 0 0 0,11-98-4150 0 0,11-35 1628 0 0</inkml:trace>
  <inkml:trace contextRef="#ctx0" brushRef="#br0" timeOffset="33">8041 441 2759 0 0,'0'-2'207'0'0,"0"-8"5753"0"0,8 6-4523 0 0,25-9-42 0 0,-25 9 1277 0 0,5 5-1796 0 0,1-1-639 0 0,-7 0-52 0 0,0 0 0 0 0,-1 0 0 0 0,1 1 1 0 0,0 0-1 0 0,9 3 1173 0 0,-5 1-851 0 0,29 18-10 0 0,-29-17 381 0 0,-10 1-509 0 0,0-2-292 0 0,-1 0 1 0 0,1-1-1 0 0,-1 1 1 0 0,0-1-1 0 0,0 1 1 0 0,-1 0-1 0 0,0-1 1 0 0,1 1-1 0 0,-1-1 1 0 0,-1 1-1 0 0,1-1 1 0 0,-1 1-1 0 0,0-1 1 0 0,0 0-1 0 0,0 0 1 0 0,0 0-1 0 0,-1 0 1 0 0,1 0-1 0 0,-1-1 1 0 0,0 1-1 0 0,0-1 1 0 0,-1 1-1 0 0,1-1 1 0 0,-8 5-1 0 0,-2 1 15 0 0,0 0 0 0 0,-1-2 0 0 0,1 1 0 0 0,-18 5 0 0 0,24-10-210 0 0,1-1 0 0 0,0 0 0 0 0,-1-1 0 0 0,1 1 0 0 0,-1-1 0 0 0,1 0 0 0 0,-1-1 0 0 0,0 0 0 0 0,1 0 1 0 0,-1 0-1 0 0,1-1 0 0 0,-8-1 0 0 0,7-1-3121 0 0</inkml:trace>
  <inkml:trace contextRef="#ctx0" brushRef="#br0" timeOffset="34">8349 779 7831 0 0,'0'0'603'0'0,"-1"-3"-379"0"0,2-2 2263 0 0,15-39 37 0 0,-3-1 0 0 0,10-49 0 0 0,-23 91-2826 0 0</inkml:trace>
  <inkml:trace contextRef="#ctx0" brushRef="#br0" timeOffset="35">8379 660 6847 0 0,'0'0'528'0'0,"2"-3"-341"0"0,5-9-140 0 0,-5 9 479 0 0,26-49 4248 0 0,-22 41-3508 0 0,6-11-122 0 0,0 0-1 0 0,-2-2 1 0 0,11-35-1 0 0,-15 38-1090 0 0,-1 0 0 0 0,-1-1 1 0 0,-1 1-1 0 0,1-35 0 0 0,-4 55-1158 0 0</inkml:trace>
  <inkml:trace contextRef="#ctx0" brushRef="#br0" timeOffset="36">8537 760 9215 0 0,'0'0'422'0'0,"-1"0"-13"0"0,-2-3 419 0 0,4-2-473 0 0,1 0 0 0 0,0 0 0 0 0,0 0 0 0 0,0 0 0 0 0,1 0-1 0 0,-1 0 1 0 0,5-4 0 0 0,9-20 587 0 0,19-78 2228 0 0,-27 77-2347 0 0,2 0 0 0 0,1 0 1 0 0,28-52-1 0 0,-36 78-498 0 0,2 0-218 0 0,16-11-19 0 0,-16 12 76 0 0,3 10-71 0 0,24 22 3 0 0,-19-13-16 0 0,11 35 29 0 0,-11-17-26 0 0,-3-7-5 0 0,-3-5-66 0 0,-3 0 42 0 0,5 18-1 0 0,-4-5-63 0 0,-4-29-102 0 0,-1 27-219 0 0,0-27 14 0 0</inkml:trace>
  <inkml:trace contextRef="#ctx0" brushRef="#br0" timeOffset="37">8600 616 11519 0 0,'0'0'7574'0'0,"13"0"-6660"0"0,55 0 609 0 0,-55 1-1294 0 0,62 4 121 0 0,-28-1-457 0 0,-35-3-90 0 0</inkml:trace>
  <inkml:trace contextRef="#ctx0" brushRef="#br0" timeOffset="38">9039 737 5527 0 0,'0'0'7266'0'0,"-6"-1"-5910"0"0,7 4 457 0 0,7 2 3952 0 0,33 18-5695 0 0,-38-21-63 0 0,1-1 1 0 0,-1 1-1 0 0,0 0 1 0 0,1 0 0 0 0,-1 0-1 0 0,0 1 1 0 0,-1-1-1 0 0,1 1 1 0 0,0-1 0 0 0,-1 1-1 0 0,4 4 1 0 0,1 2 2 0 0,4 7 32 0 0,6 20-20 0 0,-12-20 21 0 0,-8 35-10 0 0,-5-40 0 0 0,0-4-25 0 0,5-3-880 0 0,-1 1 1 0 0,0-1-1 0 0,0 0 0 0 0,-1 0 0 0 0,1 0 0 0 0,-9 5 1 0 0,4-4-5995 0 0</inkml:trace>
  <inkml:trace contextRef="#ctx0" brushRef="#br0" timeOffset="39">9256 413 13823 0 0,'0'0'3978'0'0,"2"8"-3124"0"0,0 2-702 0 0,5 29 879 0 0,-2 1 0 0 0,1 59 1 0 0,-6-70-1014 0 0,-1-4-99 0 0,1-20-338 0 0,2 17-4247 0 0,3-43 1234 0 0,4-44-714 0 0,-7 45 3727 0 0,9-75-418 0 0,-8 86 1415 0 0,-1-1 0 0 0,1 1 0 0 0,1 0 0 0 0,7-14 6560 0 0,-1 28-6381 0 0,34 16-12 0 0,-34-16-34 0 0,-4 4-139 0 0,16 29-57 0 0,-16-29-17 0 0,0 1-52 0 0,19 27-214 0 0,-19-27 127 0 0,1-3-260 0 0,23 21-3 0 0,-23-21 288 0 0,0-12-288 0 0,17-15 11 0 0,-22 18-77 0 0,0-1-1 0 0,0 1 1 0 0,-1-1 0 0 0,1 1 0 0 0,-1-1 0 0 0,1 0 0 0 0,-1 0-1 0 0,0 1 1 0 0,0-1 0 0 0,-1 0 0 0 0,1 0 0 0 0,0 0 0 0 0,-1 0-1 0 0,0 0 1 0 0,0 0 0 0 0,0 0 0 0 0,0 0 0 0 0,-1-6 0 0 0,1 2 40 0 0,-6-85 288 0 0,3 64-345 0 0,2 0 1 0 0,0 0-1 0 0,4-33 1 0 0,0 49-20 0 0</inkml:trace>
  <inkml:trace contextRef="#ctx0" brushRef="#br0" timeOffset="40">9766 573 5527 0 0,'0'0'10895'0'0,"14"-1"-9294"0"0,54-3 1210 0 0,-55 2-2326 0 0,42-4-58 0 0,-42 5-15 0 0,-1-2-338 0 0,34-7-162 0 0,-44 9 32 0 0,1 1 0 0 0,0-1 0 0 0,-1 0 0 0 0,1 1 0 0 0,-1-1 0 0 0,1 0 0 0 0,-1 0 0 0 0,1-1-1 0 0,-1 1 1 0 0,0 0 0 0 0,0-1 0 0 0,4-3 0 0 0,-5 5-59 0 0,-1-1 1 0 0,1 0-1 0 0,0 1 1 0 0,0-1-1 0 0,0 1 0 0 0,-1-1 1 0 0,1 1-1 0 0,0-1 1 0 0,0 1-1 0 0,0-1 0 0 0,0 1 1 0 0,0 0-1 0 0,0 0 1 0 0,0 0-1 0 0,0-1 0 0 0,0 1 1 0 0,0 0-1 0 0,0 0 1 0 0,0 0-1 0 0,2 1 1 0 0</inkml:trace>
  <inkml:trace contextRef="#ctx0" brushRef="#br0" timeOffset="41">10182 350 6447 0 0,'0'0'6275'0'0,"4"7"-4750"0"0,0-1-1382 0 0,-1-1 337 0 0,1 1 1 0 0,0 0 0 0 0,-1 0 0 0 0,0 0-1 0 0,-1 0 1 0 0,1 0 0 0 0,-1 1 0 0 0,-1-1-1 0 0,1 1 1 0 0,0 10 0 0 0,-1-15-468 0 0,0 25 516 0 0,-1 0 0 0 0,-1 0 0 0 0,-1 0 0 0 0,-6 29 0 0 0,4-31-538 0 0,2 5-443 0 0,2-25 144 0 0</inkml:trace>
  <inkml:trace contextRef="#ctx0" brushRef="#br0" timeOffset="42">10451 308 9215 0 0,'0'0'4194'0'0,"9"9"-3038"0"0,42 43 1222 0 0,-13-8-66 0 0,-26-26-1880 0 0,-1-1 0 0 0,-1 2 0 0 0,-1-1 0 0 0,-1 1 0 0 0,0 0 0 0 0,9 41 0 0 0,-17-54-385 0 0,1 0-1 0 0,-1 0 1 0 0,0 0-1 0 0,-1 0 1 0 0,1 1-1 0 0,-1-1 1 0 0,-1 0 0 0 0,1 0-1 0 0,-3 6 1 0 0,2-4 7 0 0,0-3-158 0 0,1 0 1 0 0,-1 0-1 0 0,0-1 0 0 0,0 1 0 0 0,0-1 1 0 0,0 1-1 0 0,-1-1 0 0 0,0 0 1 0 0,0 0-1 0 0,0 0 0 0 0,0 0 0 0 0,-1 0 1 0 0,1-1-1 0 0,-1 1 0 0 0,0-1 0 0 0,0 0 1 0 0,0 0-1 0 0,-1-1 0 0 0,-7 5 1 0 0</inkml:trace>
  <inkml:trace contextRef="#ctx0" brushRef="#br0" timeOffset="43">10864 571 13359 0 0,'0'0'5712'0'0,"76"14"-3944"0"0,12-9-1648 0 0,-16-10-120 0 0</inkml:trace>
  <inkml:trace contextRef="#ctx0" brushRef="#br0" timeOffset="44">11450 336 6911 0 0,'-1'0'528'0'0,"-4"-4"-93"0"0,-5 4 6269 0 0,-2 7-3625 0 0,-10 15-1742 0 0,16-15-385 0 0,-8 8-612 0 0,0 1 0 0 0,0 1 0 0 0,2 0 0 0 0,0 1 0 0 0,1 1 0 0 0,1-1 0 0 0,0 2 0 0 0,-8 25 0 0 0,16-36-237 0 0,0 1 1 0 0,1-1-1 0 0,0 1 1 0 0,1-1-1 0 0,1 19 1 0 0,-1-24-79 0 0,0 2 82 0 0,14 34 94 0 0,-11-33-126 0 0,6 1 5 0 0,-9-8-80 0 0,6 5 10 0 0,0-1-1 0 0,1 1 1 0 0,-1-1-1 0 0,1 0 1 0 0,8 3-1 0 0,-9-5-9 0 0,-1 0-1 0 0,0-1 0 0 0,0 0 1 0 0,0 0-1 0 0,1-1 0 0 0,-1 0 0 0 0,0 1 1 0 0,1-2-1 0 0,-1 1 0 0 0,7-2 0 0 0,34-15-91 0 0,-37 13-13 0 0,-9 3 97 0 0,0 0 0 0 0,0 1 0 0 0,0-1 0 0 0,1 1 0 0 0,-1-1 0 0 0,0 0 0 0 0,0 1 0 0 0,0-1 0 0 0,1 1 0 0 0,-1-1 0 0 0,0 1 0 0 0,1-1 0 0 0,-1 0 0 0 0,0 1 0 0 0,1 0 0 0 0,-1-1 0 0 0,1 1 0 0 0,-1-1 0 0 0,1 1 0 0 0,-1-1 0 0 0,1 1 0 0 0,-1 0 0 0 0,1-1 0 0 0,-1 1 0 0 0,2-1 0 0 0,-1 1-15 0 0,0-1-1 0 0,0 0 1 0 0,1 1-1 0 0,-1-1 1 0 0,0 0-1 0 0,0 0 1 0 0,0 0-1 0 0,0 0 1 0 0,0 0-1 0 0,-1 0 1 0 0,1 0-1 0 0,0 0 1 0 0,0 0-1 0 0,-1-1 1 0 0,1 0-1 0 0,1-3-30 0 0,-1 0 1 0 0,0 0-1 0 0,-1 0 0 0 0,1 0 0 0 0,-1-1 1 0 0,0 1-1 0 0,-1 0 0 0 0,1 0 0 0 0,-1 0 1 0 0,0 0-1 0 0,0 0 0 0 0,-1 0 0 0 0,1 0 1 0 0,-1 0-1 0 0,0 0 0 0 0,0 1 0 0 0,-1-1 0 0 0,1 1 1 0 0,-1-1-1 0 0,0 1 0 0 0,-1 0 0 0 0,1 0 1 0 0,0 1-1 0 0,-7-6 0 0 0,9 8 142 0 0,-5-3 22 0 0,19 5 1108 0 0,38 13-1122 0 0,-38-11 88 0 0,-1 0-96 0 0,47 6-15 0 0,-4-7-106 0 0,-44-2-218 0 0,0-2-1936 0 0,47-10-5543 0 0</inkml:trace>
  <inkml:trace contextRef="#ctx0" brushRef="#br0" timeOffset="45">12163 271 9671 0 0,'-2'-1'748'0'0,"-4"-2"854"0"0,-23 12 4098 0 0,28-8-5648 0 0,-7 3 310 0 0,1 1-1 0 0,0 0 1 0 0,0 0 0 0 0,0 0 0 0 0,1 1 0 0 0,-1 0 0 0 0,2 0 0 0 0,-1 1 0 0 0,1 0 0 0 0,0 0 0 0 0,-8 13 0 0 0,-3 11 98 0 0,-19 48 0 0 0,33-73-337 0 0,-4 7 27 0 0,0 1 0 0 0,2 0-1 0 0,0 0 1 0 0,0 0 0 0 0,1 0-1 0 0,1 1 1 0 0,0-1 0 0 0,2 1-1 0 0,-1 0 1 0 0,4 24 0 0 0,-3-33-85 0 0,3 2-12 0 0,8 21-57 0 0,-8-22-65 0 0,8-1-440 0 0,31 17 91 0 0,-32-17-19 0 0,4-7-1155 0 0,58 0 344 0 0</inkml:trace>
  <inkml:trace contextRef="#ctx0" brushRef="#br0" timeOffset="46">12241 731 11055 0 0,'-6'-11'1320'0'0,"6"9"-577"0"0,19-33 2238 0 0,131-175 59 0 0,-77 114-1852 0 0,-70 93 1372 0 0,-1 7-2541 0 0,0-1-1 0 0,0 1 0 0 0,1-1 1 0 0,-1 1-1 0 0,1-1 1 0 0,0 0-1 0 0,0 0 0 0 0,0 0 1 0 0,5 3-1 0 0,1 2 14 0 0,1 9 64 0 0,5 65 152 0 0,-12-64-176 0 0,3 28-1 0 0,1 6-6 0 0,-1-6-12 0 0,-3-13-78 0 0,-2-27-156 0 0,-1 1-42 0 0,2 25-946 0 0</inkml:trace>
  <inkml:trace contextRef="#ctx0" brushRef="#br0" timeOffset="47">12354 534 14743 0 0,'0'0'2835'0'0,"10"2"-2164"0"0,53 15 449 0 0,3-3 41 0 0,-11-4-962 0 0,-42-8 47 0 0,46-1-502 0 0,-47-1-180 0 0</inkml:trace>
  <inkml:trace contextRef="#ctx0" brushRef="#br0" timeOffset="48">13068 339 14279 0 0,'-14'2'1527'0'0,"-14"35"2498"0"0,-9 40-2091 0 0,23-45-1525 0 0,-63 136 255 0 0,74-161-775 0 0,3-1-112 0 0,-3 17-464 0 0,3-18-203 0 0</inkml:trace>
  <inkml:trace contextRef="#ctx0" brushRef="#br0" timeOffset="49">13275 339 12895 0 0,'-15'1'1378'0'0,"7"2"-1180"0"0,6-2 712 0 0,-18 23 1566 0 0,7-5-1925 0 0,0 1 1 0 0,1 0 0 0 0,1 1 0 0 0,0 0 0 0 0,2 1 0 0 0,1 0 0 0 0,1 0 0 0 0,0 1-1 0 0,2 0 1 0 0,-5 45 0 0 0,9-61-348 0 0,3 1-17 0 0,1 1-123 0 0,4 25 388 0 0,-1-26-344 0 0,22 22-20 0 0,-22-22-7 0 0,6-5-2 0 0,43 6-34 0 0,-50-9-54 0 0,0-1 0 0 0,1 1 0 0 0,-1-1 0 0 0,0 0 0 0 0,0-1 0 0 0,8-2 0 0 0,-5 1-77 0 0,-8 2 76 0 0,0 0 1 0 0,0 1 0 0 0,0-1-1 0 0,0 0 1 0 0,0 1 0 0 0,1-1-1 0 0,-1 0 1 0 0,0 1-1 0 0,0-1 1 0 0,1 0 0 0 0,-1 1-1 0 0,0-1 1 0 0,1 1 0 0 0,-1-1-1 0 0,0 1 1 0 0,1-1-1 0 0,-1 1 1 0 0,1-1 0 0 0,-1 1-1 0 0,1-1 1 0 0,-1 1 0 0 0,1-1-1 0 0,-1 1 1 0 0,1 0 0 0 0,1-1-1 0 0,-1 0-9 0 0,0 0-1 0 0,0 0 1 0 0,1 1 0 0 0,-1-1-1 0 0,0 0 1 0 0,0-1-1 0 0,0 1 1 0 0,0 0 0 0 0,0 0-1 0 0,0 0 1 0 0,0-1-1 0 0,-1 1 1 0 0,1 0 0 0 0,1-3-1 0 0,0-3-102 0 0,0 0 0 0 0,-1 0 1 0 0,1 1-1 0 0,-1-1 0 0 0,-1 0 0 0 0,1 0 0 0 0,-1 0 1 0 0,-1 0-1 0 0,-1-11 0 0 0,2 14 48 0 0,-1 0 0 0 0,0 0 0 0 0,0 0 0 0 0,0 0 0 0 0,-1 0 0 0 0,1 0 1 0 0,-1 1-1 0 0,0-1 0 0 0,0 1 0 0 0,0-1 0 0 0,-1 1 0 0 0,1 0 0 0 0,-1 0 0 0 0,0 0 0 0 0,0 0 0 0 0,0 0 0 0 0,0 0 0 0 0,-5-2 0 0 0,6 4 117 0 0,3 3 70 0 0,0 0 0 0 0,0 0 0 0 0,1 0 0 0 0,-1 0 0 0 0,0 0 0 0 0,1-1 0 0 0,0 1 0 0 0,-1 0 0 0 0,1-1 0 0 0,0 1 0 0 0,0-1 0 0 0,0 1 0 0 0,0-1 0 0 0,2 1 0 0 0,0 1 36 0 0,5 4 179 0 0,2-6-224 0 0,31 4-7 0 0,-39-4-92 0 0,0-1-1 0 0,1 1 1 0 0,-1-1-1 0 0,1 1 1 0 0,-1-1-1 0 0,1-1 0 0 0,-1 1 1 0 0,1 0-1 0 0,-1-1 1 0 0,1 0-1 0 0,-1 1 1 0 0,6-3-1 0 0,1 0-19 0 0,-1 1-121 0 0,0-1-581 0 0,24-10 243 0 0,-25 10-1449 0 0</inkml:trace>
  <inkml:trace contextRef="#ctx0" brushRef="#br0" timeOffset="50">13776 663 9215 0 0,'0'0'5280'0'0,"-2"-4"-2356"0"0,9 9 2189 0 0,26 22-5091 0 0,-32-26-20 0 0,0-1 1 0 0,0 1-1 0 0,0-1 0 0 0,-1 1 1 0 0,1 0-1 0 0,0-1 0 0 0,-1 1 1 0 0,1 0-1 0 0,0 0 1 0 0,-1-1-1 0 0,1 1 0 0 0,-1 0 1 0 0,1 0-1 0 0,-1 0 0 0 0,0 0 1 0 0,1 0-1 0 0,-1 1 0 0 0,11 38 9 0 0,-10-36-11 0 0,-1 0 0 0 0,1-1 0 0 0,-1 1 0 0 0,0 0 0 0 0,0 0 0 0 0,-1 0 0 0 0,1-1 0 0 0,-2 6 0 0 0,-13 20-17 0 0,12-26-167 0 0,1-1 0 0 0,-1 1 1 0 0,1-1-1 0 0,-1 0 0 0 0,0 1 0 0 0,0-1 1 0 0,0 0-1 0 0,0-1 0 0 0,0 1 1 0 0,0-1-1 0 0,0 1 0 0 0,-1-1 0 0 0,1 0 1 0 0,-7 1-1 0 0,1-2-6979 0 0</inkml:trace>
  <inkml:trace contextRef="#ctx0" brushRef="#br0" timeOffset="51">14138 404 9215 0 0,'0'0'8006'0'0,"-3"6"-6758"0"0,-7 23 133 0 0,-34 86 715 0 0,13-50-3824 0 0,23-48 396 0 0,6-13-307 0 0</inkml:trace>
  <inkml:trace contextRef="#ctx0" brushRef="#br0" timeOffset="52">14075 493 1375 0 0,'0'0'263'0'0,"7"-21"2780"0"0,8-13 8770 0 0,-10 44-10616 0 0,13 31-287 0 0,-13-31-129 0 0,-5-7-656 0 0,0 0-1 0 0,1 0 1 0 0,-1-1 0 0 0,1 1 0 0 0,-1 0-1 0 0,1 0 1 0 0,0 0 0 0 0,0-1-1 0 0,3 6 1 0 0,-1 0 80 0 0,0 0 542 0 0,1-1-457 0 0,12 25-21 0 0,-12-24 569 0 0,5-9-625 0 0,27-4 3 0 0,-35 5-200 0 0,0 0 0 0 0,0 0-1 0 0,1 0 1 0 0,-1-1 0 0 0,0 1 0 0 0,0 0 0 0 0,0-1-1 0 0,0 1 1 0 0,0-1 0 0 0,1 0 0 0 0,-1 1-1 0 0,0-1 1 0 0,0 0 0 0 0,0 1 0 0 0,-1-1 0 0 0,1 0-1 0 0,0 0 1 0 0,0 0 0 0 0,0 0 0 0 0,-1 0-1 0 0,1 0 1 0 0,0 0 0 0 0,-1 0 0 0 0,1 0 0 0 0,-1 0-1 0 0,1-3 1 0 0,0 3 30 0 0,11-16 152 0 0,-1-1-1 0 0,0 0 0 0 0,-2-1 1 0 0,0 0-1 0 0,-1-1 1 0 0,0 0-1 0 0,7-36 0 0 0,-5 20-315 0 0,-9 33-39 0 0</inkml:trace>
  <inkml:trace contextRef="#ctx0" brushRef="#br0" timeOffset="53">14435 541 10591 0 0,'0'0'4328'0'0,"11"3"-2565"0"0,35 9-107 0 0,-35-9 384 0 0,2-2-1180 0 0,1 2-590 0 0,43 2 632 0 0,-7-3-2982 0 0</inkml:trace>
  <inkml:trace contextRef="#ctx0" brushRef="#br0" timeOffset="54">14763 372 3679 0 0,'0'0'284'0'0,"-2"3"-186"0"0,-18 37 10525 0 0,3 42-5131 0 0,3-17-3739 0 0,12-55-1684 0 0,-25 81 916 0 0,18-69-858 0 0,7-17-37 0 0,0 1-130 0 0,-8 15-58 0 0,7-15-13 0 0</inkml:trace>
  <inkml:trace contextRef="#ctx0" brushRef="#br0" timeOffset="55">14924 377 9671 0 0,'0'0'6075'0'0,"8"10"-4351"0"0,2-1-1255 0 0,-7-6-281 0 0,0 0 0 0 0,1 0-1 0 0,-1 1 1 0 0,0-1 0 0 0,-1 1 0 0 0,1 0-1 0 0,-1-1 1 0 0,1 1 0 0 0,-1 1 0 0 0,2 6 0 0 0,29 72 2683 0 0,-25-60-2299 0 0,-3 4-257 0 0,-4-5 206 0 0,-9 100 1237 0 0,7-116-1562 0 0,-2 0-11 0 0,-8 18-52 0 0,10-22-164 0 0,-1 0 0 0 0,1 0-1 0 0,0 0 1 0 0,-1 0 0 0 0,1 0-1 0 0,-1 0 1 0 0,1-1 0 0 0,-1 1-1 0 0,0 0 1 0 0,0-1-1 0 0,0 0 1 0 0,-2 2 0 0 0,-15 0-3307 0 0</inkml:trace>
  <inkml:trace contextRef="#ctx0" brushRef="#br0" timeOffset="56">15447 291 8287 0 0,'0'-2'333'0'0,"0"1"0"0"0,-1-1 0 0 0,1 1-1 0 0,0-1 1 0 0,-1 1 0 0 0,0 0-1 0 0,1-1 1 0 0,-1 1 0 0 0,0-1 0 0 0,0 1-1 0 0,0 0 1 0 0,0 0 0 0 0,0-1-1 0 0,0 1 1 0 0,0 0 0 0 0,0 0 0 0 0,0 0-1 0 0,-1 0 1 0 0,1 0 0 0 0,0 1-1 0 0,-1-1 1 0 0,1 0 0 0 0,-3 0 0 0 0,2 1-72 0 0,0 0 0 0 0,1 0 0 0 0,-1 0 0 0 0,0 0 1 0 0,0 0-1 0 0,0 0 0 0 0,0 1 0 0 0,0-1 1 0 0,0 1-1 0 0,0 0 0 0 0,1-1 0 0 0,-1 1 1 0 0,0 0-1 0 0,0 0 0 0 0,-1 2 0 0 0,-4 2 16 0 0,0 0-1 0 0,1 1 1 0 0,0 0-1 0 0,0 0 1 0 0,-7 9-1 0 0,-5 15-96 0 0,2 1 0 0 0,1 0 0 0 0,1 1 0 0 0,2 1 0 0 0,-9 34 0 0 0,14-44-103 0 0,3-2-56 0 0,3-3 41 0 0,-1 18-97 0 0,1-27-218 0 0,23 38-355 0 0,-18-38 155 0 0</inkml:trace>
  <inkml:trace contextRef="#ctx0" brushRef="#br0" timeOffset="57">15687 330 11975 0 0,'-1'0'48'0'0,"1"0"0"0"0,0 0 0 0 0,-1 0-1 0 0,1-1 1 0 0,-1 1 0 0 0,1 0 0 0 0,0 0-1 0 0,-1 0 1 0 0,1 0 0 0 0,0 0 0 0 0,-1 0-1 0 0,1 0 1 0 0,-1 0 0 0 0,1 0 0 0 0,0 0 0 0 0,-1 1-1 0 0,1-1 1 0 0,0 0 0 0 0,-1 0 0 0 0,1 0-1 0 0,0 0 1 0 0,-1 1 0 0 0,1-1 0 0 0,0 0-1 0 0,-1 0 1 0 0,1 0 0 0 0,0 1 0 0 0,-1-1-1 0 0,1 0 1 0 0,0 1 0 0 0,0-1 0 0 0,-1 0-1 0 0,1 1 1 0 0,0-1 0 0 0,0 0 0 0 0,0 1 0 0 0,0-1-1 0 0,-1 0 1 0 0,1 1 0 0 0,0-1 0 0 0,0 0-1 0 0,0 1 1 0 0,0-1 0 0 0,0 1 0 0 0,-12 67 2870 0 0,2 16-170 0 0,9-65-2378 0 0,0 13 389 0 0,-13 63 0 0 0,11-82-681 0 0,-3 11-90 0 0,4-18-99 0 0,-5-28-645 0 0,8-11 256 0 0,1 1 0 0 0,1-1 0 0 0,10-40 0 0 0,-10 60 474 0 0,0 1-1 0 0,1-1 1 0 0,0 1-1 0 0,1 0 0 0 0,0 0 1 0 0,1 1-1 0 0,1-1 1 0 0,0 1-1 0 0,0 1 0 0 0,17-19 1 0 0,3 8 219 0 0,-22 17-37 0 0,3 2 4 0 0,23-9 10 0 0,-23 9 492 0 0,47 21-198 0 0,-44-15 431 0 0,-9 6-702 0 0,7 27-1 0 0,-7-27-8 0 0,-2-10-175 0 0,-1 0 0 0 0,0 0-1 0 0,1 0 1 0 0,-1 0 0 0 0,1 0-1 0 0,-1 0 1 0 0,1 1 0 0 0,-1-1 0 0 0,0 0-1 0 0,1 0 1 0 0,-1 1 0 0 0,1-1-1 0 0,-1 1 1 0 0,1-1 0 0 0,0 0 0 0 0,-1 1-1 0 0,1-1 1 0 0,-1 1 0 0 0,1-1-1 0 0,0 1 1 0 0,-1-1 0 0 0,1 1 0 0 0,0-1-1 0 0,-1 1 1 0 0,-15 15 181 0 0,4-11-106 0 0,-1 1 0 0 0,0-2-1 0 0,0 0 1 0 0,-25 4 0 0 0,-8 3-776 0 0,44-11-577 0 0</inkml:trace>
  <inkml:trace contextRef="#ctx0" brushRef="#br0" timeOffset="58">15946 696 16583 0 0,'-2'-1'297'0'0,"1"0"-236"0"0,0 1 1 0 0,0-1-1 0 0,0 1 1 0 0,1-1-1 0 0,-1 1 0 0 0,0-1 1 0 0,0 0-1 0 0,1 1 1 0 0,-1-1-1 0 0,0 0 0 0 0,1 0 1 0 0,-1 1-1 0 0,1-1 1 0 0,-1 0-1 0 0,1 0 1 0 0,-1 0-1 0 0,1 0 0 0 0,0 0 1 0 0,-1 0-1 0 0,1 0 1 0 0,0 0-1 0 0,0 0 0 0 0,0-2 1 0 0,0 1 61 0 0,0 0 0 0 0,0 0 0 0 0,1-1 1 0 0,-1 1-1 0 0,1 0 0 0 0,-1 0 0 0 0,1 0 0 0 0,0-1 1 0 0,0 1-1 0 0,0 0 0 0 0,0 0 0 0 0,1 1 0 0 0,-1-1 1 0 0,0 0-1 0 0,1 0 0 0 0,2-2 0 0 0,1-2 278 0 0,96-143 1585 0 0,13-20-2530 0 0,-100 144-2536 0 0</inkml:trace>
  <inkml:trace contextRef="#ctx0" brushRef="#br0" timeOffset="59">16225 684 5527 0 0,'0'0'8578'0'0,"11"-24"-3076"0"0,40-64-2055 0 0,31-58-2650 0 0,-45 79-589 0 0,-22 45-196 0 0,-1 7 0 0 0,-11 12 112 0 0,4 12-56 0 0,23 26 12 0 0,-23-26-12 0 0,-4 0-4 0 0,15 47 69 0 0,-4 0 11 0 0,0 35-77 0 0,-13-82-142 0 0,-1-2-1091 0 0,-3 23 674 0 0,3-23-427 0 0</inkml:trace>
  <inkml:trace contextRef="#ctx0" brushRef="#br0" timeOffset="60">16330 463 13359 0 0,'0'0'612'0'0,"-1"-1"-14"0"0,-5-3 3290 0 0,16 5-2682 0 0,51 7 697 0 0,-16 0-1424 0 0,-33-6-249 0 0,-1 1-109 0 0,57 13 41 0 0,-26-5-230 0 0,-31-8-22 0 0,-1 0-131 0 0,31 8-587 0 0,-31-8-252 0 0</inkml:trace>
  <inkml:trace contextRef="#ctx0" brushRef="#br0" timeOffset="61">16835 634 8287 0 0,'-7'-4'12505'0'0,"5"1"-12220"0"0,12 8 1642 0 0,41 29-1940 0 0,-45-29 12 0 0,0 1-1 0 0,-1 0 1 0 0,0 0-1 0 0,0 1 1 0 0,0-1-1 0 0,6 14 0 0 0,-8-14-4 0 0,0 1 0 0 0,0 0 0 0 0,-1 0 0 0 0,0 0 0 0 0,0 0 0 0 0,1 10 0 0 0,-6 20-21 0 0,3-36 21 0 0,0 0 1 0 0,0 0-1 0 0,-1 1 0 0 0,1-1 1 0 0,0 0-1 0 0,-1 1 0 0 0,0-1 1 0 0,1 0-1 0 0,-1 0 0 0 0,1 0 1 0 0,-1 0-1 0 0,0 0 0 0 0,0 0 0 0 0,0 0 1 0 0,0 0-1 0 0,0 0 0 0 0,0 0 1 0 0,0 0-1 0 0,0 0 0 0 0,0 0 1 0 0,-2 0-1 0 0,1 1-13 0 0,0-1-84 0 0,0 0 0 0 0,1 0 0 0 0,-1 0 0 0 0,0 0 0 0 0,1 0-1 0 0,-1 0 1 0 0,0 0 0 0 0,0 0 0 0 0,0-1 0 0 0,0 1 0 0 0,0-1 0 0 0,0 0 0 0 0,0 1-1 0 0,0-1 1 0 0,0 0 0 0 0,0 0 0 0 0,0 0 0 0 0,0 0 0 0 0,0-1 0 0 0,0 1 0 0 0,0 0-1 0 0,0-1 1 0 0,0 0 0 0 0,0 1 0 0 0,-2-2 0 0 0,-6-5-7160 0 0</inkml:trace>
  <inkml:trace contextRef="#ctx0" brushRef="#br0" timeOffset="62">17224 421 6447 0 0,'2'-16'13024'0'0,"-2"18"-12874"0"0,0 0 1 0 0,0 0-1 0 0,0 0 0 0 0,0 0 0 0 0,0 0 0 0 0,0 0 0 0 0,-1 0 1 0 0,1-1-1 0 0,-1 1 0 0 0,0 0 0 0 0,1 0 0 0 0,-3 3 0 0 0,-9 28 830 0 0,-10 42-208 0 0,17-60-657 0 0,-30 78-661 0 0,33-98-3076 0 0,5-18-691 0 0,2-5 791 0 0,-2 0 997 0 0,9-60-2547 0 0,6 3 6519 0 0,-18 83-102 0 0,16-4 11227 0 0,-9 17-12196 0 0,15 38 1470 0 0,10 48-608 0 0,-29-89-962 0 0,2 3-11 0 0,13 32 0 0 0,-13-33 550 0 0,4-2-543 0 0,25 25 0 0 0,-25-25 272 0 0,-2-10-279 0 0,0-1-189 0 0,-1 0-1 0 0,1-1 1 0 0,-1 1-1 0 0,1-1 1 0 0,-1-1-1 0 0,0 1 0 0 0,0-1 1 0 0,-1 0-1 0 0,0 0 1 0 0,0-1-1 0 0,0 0 0 0 0,0 0 1 0 0,-1 0-1 0 0,0 0 1 0 0,5-10-1 0 0,4-14-21 0 0,18-63 1 0 0,-18 53-1375 0 0,-13 37 715 0 0</inkml:trace>
  <inkml:trace contextRef="#ctx0" brushRef="#br0" timeOffset="63">17632 543 10135 0 0,'0'0'1356'0'0,"11"3"102"0"0,0 1-778 0 0,8 3 50 0 0,12-3 3729 0 0,129 3 494 0 0,-149-7-4597 0 0,-3-1-40 0 0,21-2-151 0 0,-21 2 18 0 0,-2-1-158 0 0,43-20-1266 0 0,-45 20 456 0 0,18-11-2379 0 0</inkml:trace>
  <inkml:trace contextRef="#ctx0" brushRef="#br0" timeOffset="64">18120 339 3887 0 0,'0'0'0'0'0,"0"-1"0"0"0,1 0 0 0 0,-1 0 0 0 0,0 1 0 0 0,1-1 0 0 0,-1 0 0 0 0,0 0 0 0 0,1 1 0 0 0,-1-1 0 0 0,1 0 0 0 0,-1 1 0 0 0,1-1 0 0 0,-1 0 0 0 0,1 1 0 0 0,0-1 0 0 0,-1 1 0 0 0,1-1 0 0 0,1 0 0 0 0,8 9 8582 0 0,16 31-6746 0 0,-26-38-1741 0 0,1 0 0 0 0,0 0 0 0 0,-1 0-1 0 0,1 0 1 0 0,-1 0 0 0 0,1 0 0 0 0,-1 0 0 0 0,1 0 0 0 0,-1 0 0 0 0,1 0 0 0 0,-1 0 0 0 0,0 0 0 0 0,0 1 0 0 0,0-1 0 0 0,0 0 0 0 0,0 0 0 0 0,0 1 0 0 0,2 10 462 0 0,-4 39 2125 0 0,-8 29-917 0 0,-45 168 467 0 0,47-207-2219 0 0,7-34-126 0 0,3-9-1853 0 0,1-1 1464 0 0,-1 0-1 0 0,0-1 1 0 0,0 1 0 0 0,0 0 0 0 0,-1 0 0 0 0,1-1 0 0 0,-1 1 0 0 0,2-8 0 0 0,3-9-5748 0 0</inkml:trace>
  <inkml:trace contextRef="#ctx0" brushRef="#br0" timeOffset="65">18391 275 8751 0 0,'0'0'6282'0'0,"10"3"-4452"0"0,41 8 928 0 0,-43-2-1493 0 0,0-2-886 0 0,-5-4-263 0 0,0-1 1 0 0,0 0-1 0 0,0 1 1 0 0,-1 0-1 0 0,1 0 1 0 0,-1 0-1 0 0,0 0 1 0 0,0 0-1 0 0,0 0 1 0 0,0 0-1 0 0,-1 1 1 0 0,3 6-1 0 0,2-1 72 0 0,-4-6-108 0 0,0 0 0 0 0,0 1 0 0 0,-1 0 0 0 0,1-1-1 0 0,-1 1 1 0 0,1 0 0 0 0,-1 0 0 0 0,-1 0 0 0 0,1 0 0 0 0,0 4 0 0 0,3 5 87 0 0,-2-7-64 0 0,-1 0 1 0 0,1 1-1 0 0,-1-1 0 0 0,0 0 0 0 0,-1 1 1 0 0,0-1-1 0 0,0 7 0 0 0,1 2 60 0 0,-1 45 650 0 0,0-45-652 0 0,-7 44 614 0 0,5-45-626 0 0,-10 39 590 0 0,10-46-652 0 0,0 4 41 0 0,-1-1 0 0 0,-1 0 0 0 0,0 0 0 0 0,-1 0 1 0 0,1 0-1 0 0,-12 15 0 0 0,-5 1 5 0 0,-8-2-106 0 0,-15-2-2716 0 0,-4-10-3963 0 0,33-11-1719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82 65 10591 0 0,'-3'11'435'0'0,"0"1"1"0"0,1 0-1 0 0,0 0 0 0 0,1 0 0 0 0,0 0 0 0 0,1 0 0 0 0,2 18 1 0 0,-1 1 58 0 0,1 35 891 0 0,12 70-1 0 0,-1-33-1107 0 0,0-49-1059 0 0,-9-51-366 0 0,-2-5 208 0 0</inkml:trace>
  <inkml:trace contextRef="#ctx0" brushRef="#br0" timeOffset="1">95 51 8287 0 0,'0'-1'199'0'0,"1"0"0"0"0,-1 0-1 0 0,1 0 1 0 0,-1 0 0 0 0,1 0-1 0 0,-1 1 1 0 0,1-1 0 0 0,0 0-1 0 0,-1 1 1 0 0,1-1 0 0 0,0 0-1 0 0,0 1 1 0 0,-1-1 0 0 0,1 1-1 0 0,0-1 1 0 0,0 1 0 0 0,0-1-1 0 0,0 1 1 0 0,0 0 0 0 0,0-1 0 0 0,0 1-1 0 0,-1 0 1 0 0,1 0 0 0 0,0 0-1 0 0,1 0 1 0 0,42-5 5746 0 0,-30 2-5543 0 0,-8 3-243 0 0,0-1 1 0 0,-1 0-1 0 0,1 1 0 0 0,0 0 1 0 0,-1 0-1 0 0,1 1 1 0 0,0 0-1 0 0,-1 0 0 0 0,6 2 1 0 0,66 12 293 0 0,-25-2-479 0 0,-39-9-325 0 0</inkml:trace>
  <inkml:trace contextRef="#ctx0" brushRef="#br0" timeOffset="2">6 210 8751 0 0,'-1'1'166'0'0,"1"-1"1"0"0,-1 1-1 0 0,1-1 0 0 0,-1 1 0 0 0,1-1 0 0 0,0 1 0 0 0,-1 0 0 0 0,1-1 0 0 0,0 1 0 0 0,-1 0 0 0 0,1-1 1 0 0,0 1-1 0 0,0 0 0 0 0,0-1 0 0 0,0 1 0 0 0,0 0 0 0 0,0-1 0 0 0,0 1 0 0 0,0 0 0 0 0,0-1 0 0 0,0 1 1 0 0,0 0-1 0 0,0-1 0 0 0,0 1 0 0 0,0 0 0 0 0,0-1 0 0 0,1 1 0 0 0,-1 0 0 0 0,0-1 0 0 0,1 1 0 0 0,-1 0 0 0 0,0-1 1 0 0,1 1-1 0 0,-1-1 0 0 0,1 1 0 0 0,-1-1 0 0 0,3 2 1642 0 0,11 4-490 0 0,44 18-116 0 0,-43-18-498 0 0,2-3-215 0 0,52 6-45 0 0,-51-7-61 0 0,-2-1-215 0 0,51 4-90 0 0,24-3-303 0 0,-76-2-139 0 0,-2 0-876 0 0,40-2-3601 0 0,-39 1-1541 0 0</inkml:trace>
  <inkml:trace contextRef="#ctx0" brushRef="#br0" timeOffset="3">941 119 455 0 0,'0'-8'1088'0'0,"-1"-1"0"0"0,1 0 0 0 0,-1 0 0 0 0,0 1 0 0 0,-1-1 0 0 0,0 0 0 0 0,-1 1 0 0 0,-4-11 0 0 0,6 17-846 0 0,0 0 1 0 0,0 0-1 0 0,0 0 0 0 0,-1 0 0 0 0,1 0 0 0 0,-1 0 1 0 0,1 1-1 0 0,-1-1 0 0 0,0 1 0 0 0,0-1 1 0 0,0 1-1 0 0,0-1 0 0 0,0 1 0 0 0,0 0 0 0 0,0 0 1 0 0,0 0-1 0 0,0 0 0 0 0,0 1 0 0 0,-1-1 1 0 0,1 0-1 0 0,0 1 0 0 0,0 0 0 0 0,-1-1 1 0 0,1 1-1 0 0,0 0 0 0 0,-1 0 0 0 0,1 0 0 0 0,0 1 1 0 0,-1-1-1 0 0,1 0 0 0 0,0 1 0 0 0,0 0 1 0 0,-1-1-1 0 0,1 1 0 0 0,-3 2 0 0 0,-6 2 66 0 0,0 0 0 0 0,1 1 0 0 0,0 1 0 0 0,0 0-1 0 0,1 0 1 0 0,0 0 0 0 0,0 1 0 0 0,1 1 0 0 0,0 0 0 0 0,-10 14-1 0 0,0 1-134 0 0,2 1 1 0 0,1 0-1 0 0,-12 28 0 0 0,23-43-106 0 0,1 0-1 0 0,0 0 1 0 0,1 1 0 0 0,0-1 0 0 0,0 1 0 0 0,1-1 0 0 0,1 1-1 0 0,1 20 1 0 0,0-24 24 0 0,7 4-18 0 0,24 31 7 0 0,-31-40-76 0 0,0-1-1 0 0,-1 0 0 0 0,2 1 1 0 0,-1-1-1 0 0,0 0 0 0 0,0 0 1 0 0,0 0-1 0 0,0 0 0 0 0,1 0 1 0 0,-1 0-1 0 0,0 0 1 0 0,1-1-1 0 0,-1 1 0 0 0,1 0 1 0 0,-1-1-1 0 0,3 1 0 0 0,55 24-4 0 0,-30-17-67 0 0,-12-5 33 0 0,-9-1 6 0 0,0-1 0 0 0,0 0-1 0 0,0-1 1 0 0,0 1 0 0 0,0-2-1 0 0,11 0 1 0 0,-5 1-19 0 0,41-7-357 0 0,12-7-1256 0 0,-26 4-3629 0 0,-31 7-1698 0 0</inkml:trace>
  <inkml:trace contextRef="#ctx0" brushRef="#br0" timeOffset="4">1278 276 10135 0 0,'2'-5'3211'0'0,"25"2"2954"0"0,27 3-5058 0 0,-40 0-526 0 0,-1 2-226 0 0,42 5-47 0 0,-42-5-46 0 0,2 0-154 0 0,70 10-40 0 0,-34-8-84 0 0,-39-3-113 0 0,0-2-263 0 0,37-3-381 0 0,-24-4-1127 0 0,-20-6-1020 0 0,-7 6 1117 0 0</inkml:trace>
  <inkml:trace contextRef="#ctx0" brushRef="#br0" timeOffset="5">1567 99 919 0 0,'-1'1'236'0'0,"-1"0"-1"0"0,1-1 0 0 0,-1 1 0 0 0,1 0 1 0 0,-1 0-1 0 0,1 1 0 0 0,-1-1 0 0 0,1 0 1 0 0,0 0-1 0 0,0 1 0 0 0,-1-1 0 0 0,1 0 0 0 0,0 1 1 0 0,0-1-1 0 0,1 1 0 0 0,-1 0 0 0 0,0-1 1 0 0,0 3-1 0 0,-16 37 2548 0 0,15-36-2297 0 0,-9 24 755 0 0,2 0 0 0 0,1 0 0 0 0,1 1 1 0 0,2 0-1 0 0,1 0 0 0 0,0 42 0 0 0,5-23-1352 0 0,3-37 112 0 0,4 7-2750 0 0</inkml:trace>
  <inkml:trace contextRef="#ctx0" brushRef="#br0" timeOffset="6">1840 525 8751 0 0,'-1'-2'99'0'0,"1"1"0"0"0,-1 0-1 0 0,1 0 1 0 0,-1-1-1 0 0,1 1 1 0 0,-1-1 0 0 0,1 1-1 0 0,0 0 1 0 0,0-1-1 0 0,0 1 1 0 0,0-1 0 0 0,0 1-1 0 0,0-1 1 0 0,0 1-1 0 0,0-1 1 0 0,0 1 0 0 0,1 0-1 0 0,-1-1 1 0 0,1 1-1 0 0,-1 0 1 0 0,1-1 0 0 0,-1 1-1 0 0,1 0 1 0 0,0-1-1 0 0,1-1 1 0 0,27-44 1910 0 0,-20 33-1502 0 0,47-88 1992 0 0,-33 57-1264 0 0,35-50-1 0 0,-57 93-1139 0 0,1 0-1 0 0,-1 0 1 0 0,1 0-1 0 0,-1 0 1 0 0,1 0-1 0 0,0 1 1 0 0,0-1 0 0 0,-1 1-1 0 0,1-1 1 0 0,0 1-1 0 0,1 0 1 0 0,-1 0-1 0 0,0 0 1 0 0,0 0-1 0 0,0 0 1 0 0,1 0-1 0 0,-1 1 1 0 0,0-1 0 0 0,1 1-1 0 0,-1-1 1 0 0,3 1 783 0 0,0 11-712 0 0,8 27-14 0 0,-1 0 1 0 0,-2 1-1 0 0,7 63 1 0 0,-14-83-100 0 0,23 122-5 0 0,-14-91-373 0 0,-9-42 133 0 0</inkml:trace>
  <inkml:trace contextRef="#ctx0" brushRef="#br0" timeOffset="7">1890 389 7367 0 0,'-3'2'1610'0'0,"10"1"703"0"0,10 2 4235 0 0,45 13-5433 0 0,-47-14-535 0 0,-2-1-238 0 0,38 9-43 0 0,-39-9-68 0 0,3-2-383 0 0,45 3-6 0 0,-45-3-130 0 0,-3-3-1605 0 0,39-4-175 0 0,-38 5-3819 0 0</inkml:trace>
  <inkml:trace contextRef="#ctx0" brushRef="#br0" timeOffset="8">2528 180 919 0 0,'-4'-1'-449'0'0,"-15"-5"3069"0"0,17 5-1659 0 0,-1 1 0 0 0,1-1 0 0 0,0 1-1 0 0,-1-1 1 0 0,1 1 0 0 0,-1 0 0 0 0,1 0 0 0 0,0 0 0 0 0,-1 1-1 0 0,1-1 1 0 0,0 0 0 0 0,-1 1 0 0 0,1 0 0 0 0,0-1 0 0 0,-4 2-1 0 0,-10 9-1046 0 0,7-3 420 0 0,0 1 0 0 0,1 0 0 0 0,0 1 0 0 0,0-1 0 0 0,1 2 1 0 0,0-1-1 0 0,1 1 0 0 0,0 0 0 0 0,1 0 0 0 0,-6 17 0 0 0,3-5-153 0 0,1 1 1 0 0,1 0-1 0 0,1 0 0 0 0,-1 28 0 0 0,6-40-131 0 0,0 1 0 0 0,0-1 0 0 0,2 0 1 0 0,4 21-1 0 0,-5-27-68 0 0,1 2-115 0 0,5 1-233 0 0,23 25-64 0 0,-23-25-915 0 0</inkml:trace>
  <inkml:trace contextRef="#ctx0" brushRef="#br0" timeOffset="9">2797 205 10135 0 0,'-1'1'87'0'0,"0"-1"-1"0"0,0 0 0 0 0,0 0 0 0 0,0 0 0 0 0,0 1 1 0 0,0-1-1 0 0,0 0 0 0 0,1 1 0 0 0,-1-1 0 0 0,0 1 1 0 0,0-1-1 0 0,0 1 0 0 0,0-1 0 0 0,1 1 0 0 0,-1 0 0 0 0,0-1 1 0 0,0 1-1 0 0,1 0 0 0 0,-1 0 0 0 0,1-1 0 0 0,-1 1 1 0 0,1 0-1 0 0,-1 0 0 0 0,1 0 0 0 0,-1 0 0 0 0,1 0 1 0 0,0 0-1 0 0,-1 0 0 0 0,1 0 0 0 0,0 1 0 0 0,-2 29 1675 0 0,2-26-1946 0 0,-7 70 2697 0 0,6-69-2344 0 0,-1 40 446 0 0,-3 0 0 0 0,-13 56 1 0 0,27-187 518 0 0,-2 50-847 0 0,0 0 0 0 0,18-48 0 0 0,-21 72-219 0 0,0 0-1 0 0,1 1 1 0 0,0-1-1 0 0,1 1 1 0 0,0 0-1 0 0,1 0 1 0 0,0 1-1 0 0,1-1 1 0 0,-1 2-1 0 0,2-1 1 0 0,8-7-1 0 0,-14 15 30 0 0,4-2-2 0 0,27-8 203 0 0,-22 15-232 0 0,36 15-1 0 0,-36-14 0 0 0,-12-1-51 0 0,1-1 8 0 0,-1 0 0 0 0,0 1 0 0 0,1-1 0 0 0,-1 0 0 0 0,0 0 0 0 0,-1 0 0 0 0,1 0-1 0 0,0 0 1 0 0,-1 0 0 0 0,0 0 0 0 0,0 0 0 0 0,0 0 0 0 0,0 0 0 0 0,0 0 0 0 0,0 0 0 0 0,-1 0 0 0 0,1 0-1 0 0,-1-1 1 0 0,0 1 0 0 0,0-1 0 0 0,0 1 0 0 0,0-1 0 0 0,-1 0 0 0 0,1 0 0 0 0,0 0 0 0 0,-1 0-1 0 0,0 0 1 0 0,1-1 0 0 0,-5 3 0 0 0,-78 50-1354 0 0</inkml:trace>
  <inkml:trace contextRef="#ctx0" brushRef="#br0" timeOffset="10">3075 534 3679 0 0,'0'0'284'0'0,"6"-33"8018"0"0,15-16-3905 0 0,-5 14-2530 0 0,8-43-345 0 0,13-34-848 0 0,-31 98-1490 0 0,0 1 0 0 0,1 0 0 0 0,9-13 0 0 0</inkml:trace>
  <inkml:trace contextRef="#ctx0" brushRef="#br0" timeOffset="11">3287 450 7831 0 0,'0'0'5006'0'0,"6"-3"-3766"0"0,0 0-909 0 0,0-1 1 0 0,0-1-1 0 0,-1 1 1 0 0,1-1-1 0 0,-1 0 1 0 0,0 0-1 0 0,0 0 1 0 0,-1-1-1 0 0,0 1 1 0 0,0-1-1 0 0,0 0 1 0 0,-1-1-1 0 0,1 1 1 0 0,-2-1-1 0 0,5-10 1 0 0,2-10 581 0 0,11-44 0 0 0,-15 50-680 0 0,0-1 1 0 0,2 1-1 0 0,17-37 0 0 0,-14 46-233 0 0,1 19-42 0 0,28 28 18 0 0,-37-34 21 0 0,-1-1 0 0 0,0 1-1 0 0,0 0 1 0 0,0 0 0 0 0,-1 0 0 0 0,1 0 0 0 0,0 0 0 0 0,0 0 0 0 0,0 0-1 0 0,-1 0 1 0 0,1 0 0 0 0,0 0 0 0 0,-1 0 0 0 0,1 1 0 0 0,-1-1 0 0 0,1 1-1 0 0,15 48-9 0 0,-1 10 13 0 0,-3-4 0 0 0,-3-16-29 0 0,2-7-114 0 0,-5-8-1683 0 0</inkml:trace>
  <inkml:trace contextRef="#ctx0" brushRef="#br0" timeOffset="12">3411 310 15663 0 0,'16'7'4346'0'0,"20"9"-4426"0"0,-23-12 413 0 0,0 0-12 0 0,39 13-111 0 0,-39-13-466 0 0,1 0-1503 0 0,41 10-2892 0 0,-41-10-1437 0 0</inkml:trace>
  <inkml:trace contextRef="#ctx0" brushRef="#br0" timeOffset="13">3849 497 8287 0 0,'-5'-3'11296'0'0,"60"22"-11236"0"0,-8 16-37 0 0,-39-27 94 0 0,-3 1-53 0 0,11 29 18 0 0,-12-29 260 0 0,-5-3-250 0 0,0-1 0 0 0,0 0 0 0 0,-1 0 0 0 0,0 0 0 0 0,1 0 0 0 0,-2 0 0 0 0,1 0 0 0 0,0 0 0 0 0,-1-1 0 0 0,-5 8 0 0 0,7-11-143 0 0,1 0 0 0 0,-1-1 0 0 0,1 1 0 0 0,-1 0 0 0 0,0 0 0 0 0,1 0 0 0 0,-1 0 1 0 0,0 0-1 0 0,0-1 0 0 0,1 1 0 0 0,-1 0 0 0 0,0-1 0 0 0,0 1 0 0 0,0 0 0 0 0,0-1 0 0 0,0 1 0 0 0,0-1 0 0 0,0 0 0 0 0,0 1 1 0 0,0-1-1 0 0,0 0 0 0 0,0 1 0 0 0,0-1 0 0 0,0 0 0 0 0,-1 0 0 0 0,1 0 0 0 0,0 0 0 0 0,0 0 0 0 0,0 0 0 0 0,0-1 0 0 0,0 1 1 0 0,0 0-1 0 0,0 0 0 0 0,0-1 0 0 0,0 1 0 0 0,0-1 0 0 0,0 1 0 0 0,0-1 0 0 0,0 1 0 0 0,0-1 0 0 0,0 1 0 0 0,0-1 0 0 0,0 0 1 0 0,1 0-1 0 0,-1 1 0 0 0,0-1 0 0 0,0 0 0 0 0,1 0 0 0 0,-1 0 0 0 0,1 0 0 0 0,-1 0 0 0 0,1 0 0 0 0,-1 0 0 0 0,1 0 0 0 0,-1 0 0 0 0,1-2 1 0 0,-4-7-1332 0 0</inkml:trace>
  <inkml:trace contextRef="#ctx0" brushRef="#br0" timeOffset="14">4192 213 13359 0 0,'-1'1'141'0'0,"1"-1"-1"0"0,-1 1 1 0 0,1 0-1 0 0,-1-1 1 0 0,1 1-1 0 0,0 0 1 0 0,-1-1-1 0 0,1 1 1 0 0,0 0-1 0 0,-1 0 1 0 0,1-1-1 0 0,0 1 1 0 0,0 0-1 0 0,0 0 1 0 0,0-1-1 0 0,0 1 1 0 0,0 0-1 0 0,0 0 1 0 0,0 0-1 0 0,0-1 1 0 0,0 1-1 0 0,0 0 1 0 0,0 0-1 0 0,0-1 1 0 0,1 1-1 0 0,-1 1 1 0 0,-7 227 2767 0 0,7-222-3219 0 0</inkml:trace>
  <inkml:trace contextRef="#ctx0" brushRef="#br0" timeOffset="15">4199 310 24 0 0,'2'-9'551'0'0,"0"-1"1"0"0,0 1-1 0 0,0 0 1 0 0,1 0-1 0 0,1 0 1 0 0,0 0 0 0 0,0 0-1 0 0,0 1 1 0 0,8-11 5474 0 0,-1 26-4809 0 0,32 20-42 0 0,-32-20-174 0 0,-6 4-75 0 0,16 33-20 0 0,-15-33-30 0 0,-2-2-117 0 0,13 30-50 0 0,-12-29 1141 0 0,0-2-1430 0 0,16 28-18 0 0,-16-27 682 0 0,-1-13-868 0 0,0-1-134 0 0,0 0 0 0 0,-1 0 0 0 0,0 0 0 0 0,0-1 0 0 0,0 1-1 0 0,-1-1 1 0 0,0 1 0 0 0,0-1 0 0 0,0 0 0 0 0,-1 0 0 0 0,2-8 0 0 0,4-82 763 0 0,0 12-478 0 0,-6 81-548 0 0,6-29 274 0 0,4 16-2920 0 0</inkml:trace>
  <inkml:trace contextRef="#ctx0" brushRef="#br0" timeOffset="16">4667 44 2759 0 0,'0'0'8500'0'0,"5"13"-5710"0"0,29 61 928 0 0,3-3-647 0 0,-3 1-1837 0 0,-14-30-828 0 0,-15-32-36 0 0,0 1-96 0 0,13 35-46 0 0,-13-34-11 0 0,-4-4 75 0 0,-1-4-243 0 0,1 1 0 0 0,-1 0 0 0 0,0 0 0 0 0,0-1 0 0 0,-1 1 0 0 0,1 0 1 0 0,-1 0-1 0 0,0-1 0 0 0,0 1 0 0 0,-1-1 0 0 0,1 1 0 0 0,-1-1 0 0 0,0 1 0 0 0,0-1 0 0 0,0 0 0 0 0,-1 0 0 0 0,0 0 0 0 0,0 0 0 0 0,0 0 0 0 0,0-1 0 0 0,0 0 0 0 0,-1 1 0 0 0,1-1 1 0 0,-1 0-1 0 0,0-1 0 0 0,0 1 0 0 0,0-1 0 0 0,-5 3 0 0 0,7-4-112 0 0,0-1 0 0 0,0 1 1 0 0,0-1-1 0 0,0 1 0 0 0,0-1 1 0 0,0 0-1 0 0,0 0 0 0 0,0 0 1 0 0,0 0-1 0 0,-1 0 0 0 0,1 0 1 0 0,0 0-1 0 0,0-1 0 0 0,0 1 1 0 0,0-1-1 0 0,0 0 0 0 0,-2 0 1 0 0,-18-15-4318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15663 0 0,'0'0'3152'0'0,"100"25"-3152"0"0,-25-12 0 0 0,1-7-2064 0 0,0-9-200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2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46 308 2759 0 0,'-1'-1'294'0'0,"0"-5"-571"0"0,19 5 3028 0 0,29 6-2351 0 0,-36-4-82 0 0,-2 6-444 0 0,36 29 14 0 0</inkml:trace>
  <inkml:trace contextRef="#ctx0" brushRef="#br0" timeOffset="1">5 638 455 0 0,'-1'-3'484'0'0,"1"0"-1"0"0,-1 0 0 0 0,0 1 0 0 0,1-1 0 0 0,-1 0 1 0 0,1 0-1 0 0,0 0 0 0 0,0 0 0 0 0,0 0 0 0 0,0 0 0 0 0,1 0 1 0 0,-1 0-1 0 0,1 0 0 0 0,0 0 0 0 0,0 0 0 0 0,2-5 1 0 0,24-49 2107 0 0,-23 49-2331 0 0,47-78 2928 0 0,4 3 1 0 0,71-83 0 0 0,-126 165-3073 0 0,0 1-96 0 0,0 0 0 0 0,0-1 0 0 0,0 1 0 0 0,0-1 0 0 0,1 1 0 0 0,-1 0 1 0 0,0-1-1 0 0,0 1 0 0 0,0 0 0 0 0,1-1 0 0 0,-1 1 0 0 0,0 0 1 0 0,0-1-1 0 0,1 1 0 0 0,-1 0 0 0 0,0 0 0 0 0,1-1 0 0 0,-1 1 0 0 0,0 0 1 0 0,1 0-1 0 0,-1 0 0 0 0,0-1 0 0 0,1 1 0 0 0,-1 0 0 0 0,0 0 0 0 0,1 0 1 0 0,-1 0-1 0 0,1 0 0 0 0,-1 0 0 0 0,0 0 0 0 0,1 0 0 0 0,-1 0 0 0 0,1 0 1 0 0,-1 0-1 0 0,0 0 0 0 0,1 0 0 0 0,-1 0 0 0 0,1 0 0 0 0,-1 0 1 0 0,0 0-1 0 0,1 1 0 0 0,-1-1 0 0 0,0 0 0 0 0,1 0 0 0 0,-1 0 0 0 0,0 1 1 0 0,1-1-1 0 0,-1 0 0 0 0,0 0 0 0 0,0 1 0 0 0,1-1 0 0 0,-1 0 0 0 0,0 1 1 0 0,0-1-1 0 0,1 0 0 0 0,-1 1 0 0 0,0 0 0 0 0,34 28 65 0 0,-22-12-6 0 0,-4 0-38 0 0,1 3-14 0 0,0 1 0 0 0,-2 0 0 0 0,-1 0 0 0 0,5 25 0 0 0,-1 1-27 0 0,-2-5 0 0 0,-4-4-13 0 0,-1-4-89 0 0,-2-28-269 0 0,-1-1 0 0 0,0 1 0 0 0,0-1 0 0 0,-1 1 0 0 0,0-1-1 0 0,1 1 1 0 0,-4 7 0 0 0,3-10 131 0 0,-1 1-1940 0 0</inkml:trace>
  <inkml:trace contextRef="#ctx0" brushRef="#br0" timeOffset="2">143 381 8287 0 0,'-3'0'-492'0'0,"7"0"3150"0"0,6 2 5484 0 0,6 4-7869 0 0,-11-4-141 0 0,1 0 0 0 0,0 0 0 0 0,0-1 0 0 0,0 1 0 0 0,0-1 0 0 0,0-1 0 0 0,11 1 562 0 0,-2 3-203 0 0,4 1-391 0 0,51 8 221 0 0,-24-8-296 0 0,-35-4-235 0 0,3-1-1296 0 0,40-2-3334 0 0,-40 1-1556 0 0</inkml:trace>
  <inkml:trace contextRef="#ctx0" brushRef="#br0" timeOffset="3">797 87 8751 0 0,'-1'-1'244'0'0,"0"0"0"0"0,0 0 0 0 0,-1 0-1 0 0,1 0 1 0 0,0 0 0 0 0,-1 0-1 0 0,1 1 1 0 0,-1-1 0 0 0,1 0 0 0 0,-1 1-1 0 0,1-1 1 0 0,-1 1 0 0 0,0-1 0 0 0,1 1-1 0 0,-1 0 1 0 0,1 0 0 0 0,-1 0 0 0 0,0 0-1 0 0,1 0 1 0 0,-1 0 0 0 0,0 0-1 0 0,1 1 1 0 0,-1-1 0 0 0,1 0 0 0 0,-1 1-1 0 0,1 0 1 0 0,-3 0 0 0 0,1 1 117 0 0,-1 1 0 0 0,0 0 0 0 0,1 0 0 0 0,0 0 0 0 0,-1 0 0 0 0,1 0 0 0 0,0 1 0 0 0,1-1 0 0 0,-1 1 0 0 0,-2 4 0 0 0,-5 11 252 0 0,0 1 0 0 0,2 0 0 0 0,-9 27 0 0 0,10-26-403 0 0,3-6-100 0 0,0-1 1 0 0,0 1 0 0 0,2 0-1 0 0,0 0 1 0 0,0 15-1 0 0,3-17-51 0 0,4 16-60 0 0,-4-22-101 0 0,8 1-156 0 0,30 25-60 0 0,-30-24-940 0 0</inkml:trace>
  <inkml:trace contextRef="#ctx0" brushRef="#br0" timeOffset="4">1018 129 2759 0 0,'-1'1'305'0'0,"1"0"0"0"0,-1-1 0 0 0,0 1-1 0 0,1-1 1 0 0,-1 1 0 0 0,1 0-1 0 0,-1-1 1 0 0,0 1 0 0 0,1 0 0 0 0,0 0-1 0 0,-1-1 1 0 0,1 1 0 0 0,-1 0-1 0 0,1 0 1 0 0,0 0 0 0 0,0 0 0 0 0,-1-1-1 0 0,1 1 1 0 0,0 2 0 0 0,-5 23 1512 0 0,0 6 0 0 0,2 0 0 0 0,1 1-1 0 0,2 36 1 0 0,0 4 74 0 0,4 12-409 0 0,-1-89-1560 0 0,0 0 60 0 0,0 1 0 0 0,0-1 1 0 0,-1-1-1 0 0,1 1 1 0 0,-1 0-1 0 0,0-1 0 0 0,0 1 1 0 0,-1-1-1 0 0,0 1 0 0 0,2-9 1 0 0,7-60-85 0 0,-6 29 108 0 0,0 22 52 0 0,0 1 0 0 0,1 0 0 0 0,15-41 0 0 0,-16 55 1 0 0,-1-1 0 0 0,1 0 1 0 0,1 1-1 0 0,-1-1 0 0 0,1 1 0 0 0,1 1 0 0 0,-1-1 0 0 0,1 1 0 0 0,0 0 0 0 0,1 0 0 0 0,0 1 0 0 0,9-7 0 0 0,-12 9 173 0 0,9 6-161 0 0,36 6-6 0 0,-48-9-63 0 0,0 0 0 0 0,-1 0 0 0 0,1 0 0 0 0,0 0 0 0 0,0 0 0 0 0,-1 0-1 0 0,1 0 1 0 0,0 1 0 0 0,0-1 0 0 0,-1 0 0 0 0,1 0 0 0 0,0 1 0 0 0,-1-1 0 0 0,1 0 0 0 0,-1 1 0 0 0,1-1 0 0 0,0 1-1 0 0,-1-1 1 0 0,1 1 0 0 0,-1-1 0 0 0,1 1 0 0 0,-1-1 0 0 0,1 1 0 0 0,-1 0 0 0 0,1-1 0 0 0,-1 1 0 0 0,1 0-1 0 0,18 32 21 0 0,-18-32-18 0 0,0 0-1 0 0,0 0 1 0 0,-1 0 0 0 0,1 0-1 0 0,-1 1 1 0 0,1-1 0 0 0,-1 0-1 0 0,1 1 1 0 0,-1-1 0 0 0,0 0-1 0 0,0 1 1 0 0,1-1 0 0 0,-1 0-1 0 0,0 1 1 0 0,0-1 0 0 0,0 0-1 0 0,-1 1 1 0 0,1-1 0 0 0,0 0-1 0 0,0 1 1 0 0,-1-1 0 0 0,1 0-1 0 0,-1 1 1 0 0,1-1 0 0 0,-1 1-1 0 0,-1 1 8 0 0,1 2 12 0 0,-1-1 0 0 0,0 1-1 0 0,0-1 1 0 0,0 1 0 0 0,0-1-1 0 0,-1 0 1 0 0,0 0 0 0 0,0 0-1 0 0,0 0 1 0 0,0 0 0 0 0,-1-1-1 0 0,1 0 1 0 0,-1 1 0 0 0,0-1-1 0 0,0-1 1 0 0,0 1 0 0 0,0 0-1 0 0,0-1 1 0 0,-1 0 0 0 0,-7 3-1 0 0,6-3-189 0 0,0 0 1 0 0,0 0-1 0 0,-1 0 0 0 0,1-1 0 0 0,0 0 0 0 0,-1 0 0 0 0,1-1 1 0 0,-1 0-1 0 0,1 0 0 0 0,0 0 0 0 0,-1-1 0 0 0,1 0 1 0 0,-1 0-1 0 0,-9-3 0 0 0</inkml:trace>
  <inkml:trace contextRef="#ctx0" brushRef="#br0" timeOffset="5">1341 601 4143 0 0,'0'0'174'0'0,"-1"0"-1"0"0,1 0 0 0 0,-1 0 0 0 0,1 0 0 0 0,0 0 0 0 0,-1 0 0 0 0,1 0 0 0 0,0 0 0 0 0,-1 0 0 0 0,1 0 0 0 0,-1 0 0 0 0,1 0 0 0 0,0 0 0 0 0,-1 0 0 0 0,1 0 1 0 0,0 0-1 0 0,-1-1 0 0 0,1 1 0 0 0,0 0 0 0 0,-1 0 0 0 0,1 0 0 0 0,0-1 0 0 0,-1 1 0 0 0,1 0 0 0 0,0 0 0 0 0,0-1 0 0 0,-1 1 0 0 0,1 0 0 0 0,0 0 0 0 0,0-1 1 0 0,-1 1-1 0 0,1 0 0 0 0,0-1 0 0 0,0 1 0 0 0,0 0 0 0 0,0-1 0 0 0,-1 1 0 0 0,1-1 0 0 0,0 1 0 0 0,0 0 0 0 0,0-1 0 0 0,0 1 0 0 0,0 0 0 0 0,0-1 0 0 0,0 1 1 0 0,0 0-1 0 0,0-1 0 0 0,0 1 0 0 0,0-1 0 0 0,0 1 0 0 0,1 0 0 0 0,-1-1 0 0 0,0 1 0 0 0,0 0 0 0 0,0-1 0 0 0,0 1 0 0 0,1-1 0 0 0,6-29 3016 0 0,-6 26-2377 0 0,31-102 2612 0 0,31-50-2911 0 0,-32 106-2661 0 0</inkml:trace>
  <inkml:trace contextRef="#ctx0" brushRef="#br0" timeOffset="6">1567 529 14279 0 0,'-1'-1'96'0'0,"1"0"1"0"0,-1 1-1 0 0,0-1 0 0 0,1 0 0 0 0,-1 1 0 0 0,0-1 0 0 0,1 0 0 0 0,-1 1 0 0 0,1-1 0 0 0,-1 0 1 0 0,1 0-1 0 0,0 0 0 0 0,-1 0 0 0 0,1 1 0 0 0,0-1 0 0 0,0 0 0 0 0,-1 0 0 0 0,1 0 1 0 0,0 0-1 0 0,0 0 0 0 0,0 0 0 0 0,0 0 0 0 0,0 0 0 0 0,0 0 0 0 0,0 0 0 0 0,1 1 0 0 0,-1-2 1 0 0,8-32 1912 0 0,-5 23-1640 0 0,2-15 57 0 0,1-1 1 0 0,2 1 0 0 0,1 1-1 0 0,1-1 1 0 0,0 1-1 0 0,21-33 1 0 0,-29 55-331 0 0,-1 2-83 0 0,-1 0-1 0 0,1 1 1 0 0,-1-1-1 0 0,1 0 1 0 0,0 0-1 0 0,-1 0 1 0 0,1 1 0 0 0,0-1-1 0 0,0 0 1 0 0,0 1-1 0 0,0-1 1 0 0,-1 0 0 0 0,1 1-1 0 0,0-1 1 0 0,0 1-1 0 0,0 0 1 0 0,0-1 0 0 0,0 1-1 0 0,0 0 1 0 0,0 0-1 0 0,0-1 1 0 0,0 1-1 0 0,0 0 1 0 0,0 0 0 0 0,1 0-1 0 0,-1 0 1 0 0,0 0-1 0 0,0 0 1 0 0,0 1 0 0 0,0-1-1 0 0,1 1 1 0 0,46 5 13 0 0,-35-4 41 0 0,-6 5 0 0 0,3 1-56 0 0,-6-5-4 0 0,-1 0 0 0 0,1 0 1 0 0,-1 0-1 0 0,0 0 0 0 0,0 1 1 0 0,0-1-1 0 0,0 1 0 0 0,0 0 1 0 0,2 5-1 0 0,15 23 58 0 0,-9-14-12 0 0,-1 0-42 0 0,2 10 53 0 0,7 16-11 0 0,-4-1-63 0 0,-3 6-260 0 0,-10-41 97 0 0,-3-3-94 0 0,0 17-380 0 0,1-16-169 0 0,-2-2-1256 0 0,-6 17-4910 0 0</inkml:trace>
  <inkml:trace contextRef="#ctx0" brushRef="#br0" timeOffset="7">1623 358 11519 0 0,'15'2'7690'0'0,"15"-3"-7330"0"0,-13 1 94 0 0,-3 1 736 0 0,-9-1-1148 0 0,-1 0 0 0 0,1 1 1 0 0,0-1-1 0 0,0 1 0 0 0,-1 0 1 0 0,1 1-1 0 0,-1-1 0 0 0,8 4 1 0 0,1 0 25 0 0,-1-1 73 0 0,-9-4-128 0 0,-1 0 0 0 0,1 0 0 0 0,-1 1 0 0 0,1-1 0 0 0,-1 1 1 0 0,1 0-1 0 0,-1 0 0 0 0,1 0 0 0 0,-1 0 0 0 0,0 0 0 0 0,3 2 0 0 0,13 5-980 0 0,10 0-2607 0 0,29 3-2854 0 0</inkml:trace>
  <inkml:trace contextRef="#ctx0" brushRef="#br0" timeOffset="8">2150 533 455 0 0,'-4'-1'20872'0'0,"13"9"-20766"0"0,27 24-29 0 0,-27-24 52 0 0,-5 1-75 0 0,13 25-33 0 0,-12-25 32 0 0,-5-2 1 0 0,1-2-46 0 0,-1-1 0 0 0,0 1 0 0 0,0-1 0 0 0,-1 1 0 0 0,1-1 0 0 0,-1 1 0 0 0,0-1 0 0 0,0 1 0 0 0,-1-1 1 0 0,1 0-1 0 0,-1 0 0 0 0,0 0 0 0 0,0 0 0 0 0,0 0 0 0 0,-1 0 0 0 0,1 0 0 0 0,-1-1 0 0 0,0 1 1 0 0,0-1-1 0 0,0 0 0 0 0,0 1 0 0 0,-1-2 0 0 0,0 1 0 0 0,-6 4 0 0 0,6-4-125 0 0,1-1 0 0 0,-1 0-1 0 0,0 0 1 0 0,1 0 0 0 0,-1-1 0 0 0,0 1-1 0 0,0-1 1 0 0,0 0 0 0 0,0 0 0 0 0,0 0-1 0 0,0 0 1 0 0,-1-1 0 0 0,1 0 0 0 0,0 0-1 0 0,-5 0 1 0 0,4-3-1087 0 0</inkml:trace>
  <inkml:trace contextRef="#ctx0" brushRef="#br0" timeOffset="9">2580 244 3679 0 0,'-15'1'4876'0'0,"10"14"-153"0"0,-10 13-2386 0 0,8-15-1951 0 0,-85 253 4047 0 0,90-261-4546 0 0,4-10-4001 0 0,-1 3 3974 0 0,0 1 1 0 0,0-1 0 0 0,0 0-1 0 0,0 1 1 0 0,0-1 0 0 0,0 1-1 0 0,0-1 1 0 0,0 1 0 0 0,2-2-1 0 0,2-2-211 0 0,5-17-636 0 0,0 0 1 0 0,-2 0-1 0 0,0-1 0 0 0,-2 0 1 0 0,7-37-1 0 0,2-9 719 0 0,-13 62 228 0 0,0 0 546 0 0,-1 0 1 0 0,2 0-1 0 0,-1 0 1 0 0,1 1-1 0 0,7-13 7514 0 0,-3 29-7332 0 0,20 33-43 0 0,-20-32-53 0 0,-3 0-201 0 0,12 34-87 0 0,-12-34-16 0 0,0-1-31 0 0,0 2-190 0 0,-3-7-21 0 0,1-1 1 0 0,-1 1-1 0 0,1 0 1 0 0,0-1-1 0 0,1 1 1 0 0,-1-1-1 0 0,1 1 1 0 0,4 4-1 0 0,15 23 86 0 0,-16-24 843 0 0,-3-8-941 0 0,-1 0 0 0 0,1-1 0 0 0,-1 0 0 0 0,1 1 0 0 0,0-1 0 0 0,-1 0 0 0 0,1 0 0 0 0,-1 0 0 0 0,0 0 0 0 0,1-1 0 0 0,-1 1-1 0 0,0-1 1 0 0,0 1 0 0 0,0-1 0 0 0,0 0 0 0 0,0 0 0 0 0,0 0 0 0 0,-1 0 0 0 0,1 0 0 0 0,-1 0 0 0 0,1 0 0 0 0,-1-1 0 0 0,0 1 0 0 0,0-1 0 0 0,0 1 0 0 0,0-1 0 0 0,1-3 0 0 0,3-11 190 0 0,-1 0 0 0 0,0-1 0 0 0,1-20 0 0 0,0 7-74 0 0,7-24-86 0 0,3-16-97 0 0,-11 25-7636 0 0</inkml:trace>
  <inkml:trace contextRef="#ctx0" brushRef="#br0" timeOffset="10">2936 381 6911 0 0,'0'0'11434'0'0,"12"0"-10317"0"0,62-3 1203 0 0,-26 3-2172 0 0,-35 0-48 0 0,-3 0-42 0 0,34 0-128 0 0,-34 0-53 0 0,2 1-303 0 0,32 0-556 0 0,-33-1-296 0 0</inkml:trace>
  <inkml:trace contextRef="#ctx0" brushRef="#br0" timeOffset="11">3350 136 13359 0 0,'0'0'1210'0'0,"-1"7"-852"0"0,-3 20 412 0 0,3-21 224 0 0,3 4 44 0 0,7 50 766 0 0,1 35 230 0 0,-9-86-1754 0 0,0 0-148 0 0,4 37-1566 0 0</inkml:trace>
  <inkml:trace contextRef="#ctx0" brushRef="#br0" timeOffset="12">3578 75 10591 0 0,'0'0'4074'0'0,"12"5"-2452"0"0,3 2-1090 0 0,34 12 1738 0 0,-37-8-1162 0 0,39 33-27 0 0,-47-42-950 0 0,0 1 0 0 0,0 0 1 0 0,-1 1-1 0 0,1-1 0 0 0,-1 0 1 0 0,1 1-1 0 0,-1 0 0 0 0,-1 0 1 0 0,1 0-1 0 0,4 8 0 0 0,-1 0 66 0 0,21 32 621 0 0,-21-32-661 0 0,-4-9-88 0 0,0 1 1 0 0,0-1 0 0 0,0 1-1 0 0,0 0 1 0 0,0 0 0 0 0,-1 0-1 0 0,0 0 1 0 0,0 0-1 0 0,1 6 1 0 0,0 1 46 0 0,4 8 246 0 0,-5-17-328 0 0,0 1-1 0 0,0 0 0 0 0,-1-1 1 0 0,1 1-1 0 0,-1 0 0 0 0,1-1 0 0 0,-1 1 1 0 0,0 0-1 0 0,0 0 0 0 0,0-1 1 0 0,0 1-1 0 0,-1 0 0 0 0,1-1 1 0 0,-2 5-1 0 0,1-3 59 0 0,-2 9 28 0 0,0-1 0 0 0,-2 1 0 0 0,1-1-1 0 0,-1 0 1 0 0,-1 0 0 0 0,0 0-1 0 0,-1-1 1 0 0,-16 21 0 0 0,20-29-52 0 0,-36 38-572 0 0,37-39 391 0 0,1-1 1 0 0,-1 1 0 0 0,1-1-1 0 0,-1 0 1 0 0,0 0-1 0 0,0 0 1 0 0,1 0 0 0 0,-1 0-1 0 0,0 0 1 0 0,0 0 0 0 0,0 0-1 0 0,0-1 1 0 0,0 1-1 0 0,0-1 1 0 0,0 1 0 0 0,0-1-1 0 0,0 0 1 0 0,0 0-1 0 0,0 0 1 0 0,0 0 0 0 0,0 0-1 0 0,0-1 1 0 0,-3 0-1 0 0,0-3-2046 0 0</inkml:trace>
  <inkml:trace contextRef="#ctx0" brushRef="#br0" timeOffset="13">3952 414 16583 0 0,'0'0'3474'0'0,"15"2"-2892"0"0,73 7 498 0 0,-9-3-65 0 0,-6-2-470 0 0,-32-2-322 0 0,-31-1-29 0 0,1-1-104 0 0,31 0-692 0 0,9-4-5860 0 0</inkml:trace>
  <inkml:trace contextRef="#ctx0" brushRef="#br0" timeOffset="14">4266 278 2759 0 0,'0'0'3144'0'0,"-2"6"-1552"0"0,-30 129 9270 0 0,12-43-6888 0 0,12-58-3798 0 0,7-27 107 0 0,0 2-35 0 0,-1-1-195 0 0,1-5-40 0 0,1 0 0 0 0,-1 0 1 0 0,1-1-1 0 0,-1 1 1 0 0,1 0-1 0 0,0 0 0 0 0,0 0 1 0 0,0 0-1 0 0,1 0 0 0 0,-1 0 1 0 0,1 0-1 0 0,1 5 0 0 0,5 24-209 0 0,-5-24-17 0 0</inkml:trace>
  <inkml:trace contextRef="#ctx0" brushRef="#br0" timeOffset="15">4807 87 14279 0 0,'-16'4'1640'0'0,"13"-2"-1467"0"0,1 0 0 0 0,-1 0 0 0 0,1 0 0 0 0,0 0 0 0 0,-1 1 0 0 0,1-1 0 0 0,0 1 0 0 0,1-1 0 0 0,-1 1 0 0 0,0 0 0 0 0,1-1 0 0 0,-2 5 0 0 0,-20 43 1133 0 0,18-40-1037 0 0,-2 5 102 0 0,-8 19 436 0 0,1 0 0 0 0,1 0 0 0 0,-7 38 0 0 0,13-30-28 0 0,-3 63 0 0 0,11-97-531 0 0,2 1-21 0 0,2-2-151 0 0,-4-5-36 0 0,1 0 0 0 0,0 1 0 0 0,-1 0 0 0 0,0-1 0 0 0,1 1 0 0 0,-1-1 0 0 0,0 1 0 0 0,0 0 0 0 0,-1 0 0 0 0,1 0 0 0 0,0 5 0 0 0,7 0 51 0 0,24 23-10 0 0,-14-20-14 0 0,20 1-43 0 0,-21-12-3 0 0,-13-1-76 0 0,1-1-1 0 0,-1 1 0 0 0,1-1 1 0 0,-1-1-1 0 0,1 1 1 0 0,-1-1-1 0 0,0 1 0 0 0,0-1 1 0 0,0 0-1 0 0,-1-1 1 0 0,1 1-1 0 0,-1-1 0 0 0,0 1 1 0 0,1-1-1 0 0,-2 0 1 0 0,1 0-1 0 0,0 0 1 0 0,-1-1-1 0 0,0 1 0 0 0,0-1 1 0 0,0 1-1 0 0,-1-1 1 0 0,1 0-1 0 0,-1 1 0 0 0,1-8 1 0 0,-1 0-186 0 0,-1 0-1 0 0,0 0 1 0 0,0 1 0 0 0,-1-1-1 0 0,-4-17 1 0 0,4 24 179 0 0,-1 0 0 0 0,1 1-1 0 0,0 0 1 0 0,-1-1 0 0 0,0 1 0 0 0,0 0-1 0 0,-1 0 1 0 0,1 0 0 0 0,-1 0 0 0 0,1 0-1 0 0,-1 0 1 0 0,-1 1 0 0 0,1 0 0 0 0,0-1 0 0 0,-1 1-1 0 0,1 0 1 0 0,-9-4 0 0 0,37 27 2665 0 0,-8-6-2634 0 0,-7-7 344 0 0,-6-7-290 0 0,0 1-1 0 0,0-1 1 0 0,-1 0-1 0 0,1 1 1 0 0,0 0-1 0 0,-1 0 1 0 0,1 0-1 0 0,4 2 1 0 0,2 1 3 0 0,0-2 105 0 0,-1-2-78 0 0,28 0-65 0 0,-28 0-96 0 0,-1-1 0 0 0,1-1 61 0 0,27-8-619 0 0,-5-3-14 0 0</inkml:trace>
  <inkml:trace contextRef="#ctx0" brushRef="#br0" timeOffset="16">5407 21 6447 0 0,'-1'-1'211'0'0,"1"0"-1"0"0,-1 0 0 0 0,1 0 0 0 0,-1 0 1 0 0,1-1-1 0 0,-1 1 0 0 0,0 0 1 0 0,0 0-1 0 0,1 0 0 0 0,-1 0 0 0 0,0 0 1 0 0,0 1-1 0 0,0-1 0 0 0,0 0 0 0 0,0 0 1 0 0,0 1-1 0 0,0-1 0 0 0,0 0 1 0 0,0 1-1 0 0,-1-1 0 0 0,1 1 0 0 0,0-1 1 0 0,0 1-1 0 0,0 0 0 0 0,-1-1 0 0 0,1 1 1 0 0,0 0-1 0 0,0 0 0 0 0,-1 0 1 0 0,1 0-1 0 0,0 0 0 0 0,0 0 0 0 0,-1 0 1 0 0,1 1-1 0 0,0-1 0 0 0,0 0 0 0 0,-1 1 1 0 0,1-1-1 0 0,0 1 0 0 0,0-1 1 0 0,0 1-1 0 0,0 0 0 0 0,0-1 0 0 0,0 1 1 0 0,0 0-1 0 0,0 0 0 0 0,-2 1 0 0 0,-3 3 250 0 0,0 0 0 0 0,0 0-1 0 0,1 1 1 0 0,-1 0 0 0 0,1 0-1 0 0,-5 9 1 0 0,0 2-194 0 0,0 0 1 0 0,2 1-1 0 0,0 1 1 0 0,1-1 0 0 0,1 1-1 0 0,1 0 1 0 0,0 1-1 0 0,1-1 1 0 0,2 1-1 0 0,-1 30 1 0 0,3-38-223 0 0,0-1 0 0 0,1 1 0 0 0,1 0 0 0 0,0-1 0 0 0,1 1 0 0 0,5 15 0 0 0,-5-18-71 0 0,0 1-38 0 0,4 0-55 0 0,24 30-95 0 0,-23-29-38 0 0,2-5-378 0 0,31 20-173 0 0,-31-19-188 0 0,3-4-5341 0 0,48 13 478 0 0</inkml:trace>
  <inkml:trace contextRef="#ctx0" brushRef="#br0" timeOffset="17">5679 477 2759 0 0,'0'-1'207'0'0,"-7"-16"4995"0"0,10-15-2247 0 0,-2 27-2173 0 0,21-102 4645 0 0,24-51-2403 0 0,-46 156-2983 0 0,2-5 144 0 0,1 0 0 0 0,-1 0 1 0 0,1 0-1 0 0,1 0 0 0 0,-1 1 1 0 0,6-8 943 0 0,1 24-1056 0 0,31 32-1 0 0,-31-32 1 0 0,-3 3 6 0 0,29 62 81 0 0,-16-28-83 0 0,-1-2-10 0 0,-11-25-14 0 0,14 36-62 0 0,-13-38-98 0 0,1 6 65 0 0,-7-4-4043 0 0</inkml:trace>
  <inkml:trace contextRef="#ctx0" brushRef="#br0" timeOffset="18">5770 297 4463 0 0,'-37'-8'7751'0'0,"37"8"-7597"0"0,20 11 6533 0 0,-3-3-5856 0 0,-8-3-2960 0 0,4 1 2755 0 0,-1-3-32 0 0,37 8-130 0 0,-37-8-59 0 0,1-1-12 0 0,3 2-270 0 0,50 3 226 0 0,-13-4-411 0 0,-17 0-563 0 0,1-5-58 0 0,-16-2-417 0 0,12-3-3452 0 0,-25 6-1354 0 0</inkml:trace>
  <inkml:trace contextRef="#ctx0" brushRef="#br0" timeOffset="19">6441 89 5983 0 0,'-3'-3'4164'0'0,"-4"9"-2725"0"0,-6 18 514 0 0,-78 175 4387 0 0,35-78-4821 0 0,39-82-1432 0 0,4-6-173 0 0,11-27-423 0 0,3-3 366 0 0,0-1 0 0 0,-1 0 1 0 0,0 1-1 0 0,1-1 0 0 0,-1 0 0 0 0,0 1 1 0 0,0-1-1 0 0,0 0 0 0 0,-1 1 0 0 0,1-1 1 0 0,0 1-1 0 0,-2 3 0 0 0,1-1-684 0 0,0 2-5837 0 0</inkml:trace>
  <inkml:trace contextRef="#ctx0" brushRef="#br0" timeOffset="20">6679 158 4607 0 0,'-1'-1'356'0'0,"0"1"0"0"0,0 0-1 0 0,0 0 1 0 0,0-1 0 0 0,0 1-1 0 0,0 0 1 0 0,0 0 0 0 0,0 0-1 0 0,0 0 1 0 0,0 0-1 0 0,0 0 1 0 0,0 1 0 0 0,0-1-1 0 0,0 0 1 0 0,0 0 0 0 0,0 1-1 0 0,0-1 1 0 0,0 1-1 0 0,-1 0 1 0 0,-18 16 2915 0 0,-12 32-908 0 0,27-40-1188 0 0,-16 24-386 0 0,3 1 0 0 0,1 1 0 0 0,1 0 0 0 0,2 2 0 0 0,-19 74 0 0 0,31-102-549 0 0,4 1-13 0 0,3 32-58 0 0,-4-32 107 0 0,5 0-149 0 0,19 27-41 0 0,-25-36-84 0 0,0-1 0 0 0,0 1 0 0 0,1-1-1 0 0,-1 1 1 0 0,0 0 0 0 0,1-1-1 0 0,-1 1 1 0 0,1-1 0 0 0,-1 1-1 0 0,0-1 1 0 0,1 0 0 0 0,-1 1 0 0 0,1-1-1 0 0,-1 1 1 0 0,1-1 0 0 0,-1 0-1 0 0,1 1 1 0 0,0-1 0 0 0,-1 0-1 0 0,1 0 1 0 0,-1 1 0 0 0,1-1-1 0 0,0 0 1 0 0,-1 0 0 0 0,1 0 0 0 0,-1 0-1 0 0,1 0 1 0 0,0 0 0 0 0,-1 0-1 0 0,1 0 1 0 0,0 0 0 0 0,0 0-1 0 0,47-2 10 0 0,-45 1-25 0 0,0 0 0 0 0,0 0-1 0 0,0 0 1 0 0,0 0 0 0 0,0 0 0 0 0,0-1 0 0 0,0 0-1 0 0,-1 0 1 0 0,1 1 0 0 0,0-1 0 0 0,-1-1-1 0 0,0 1 1 0 0,1 0 0 0 0,-1-1 0 0 0,0 1 0 0 0,0-1-1 0 0,0 1 1 0 0,-1-1 0 0 0,1 0 0 0 0,-1 0-1 0 0,0 0 1 0 0,1 0 0 0 0,-1 0 0 0 0,0-4-1 0 0,2-4-75 0 0,0 0-1 0 0,-1-1 0 0 0,0 1 1 0 0,-1-23-1 0 0,-1 23 44 0 0,-1 0 1 0 0,0 0 0 0 0,0 0-1 0 0,-1 0 1 0 0,-5-16 0 0 0,2 10 477 0 0,15 18-328 0 0,30 5-7 0 0,-30-5 165 0 0,0 5-188 0 0,32 17 13 0 0,-31-18-41 0 0,-1 1-2136 0 0,31 14-3399 0 0,-31-14-1777 0 0</inkml:trace>
  <inkml:trace contextRef="#ctx0" brushRef="#br0" timeOffset="21">7041 475 7831 0 0,'-4'-1'15240'0'0,"13"0"-15187"0"0,-4 0-51 0 0,0 1 0 0 0,0 0-1 0 0,0 0 1 0 0,0 1-1 0 0,0-1 1 0 0,8 3-1 0 0,-8-1-1 0 0,-1-1 0 0 0,1 1 0 0 0,-1 1 0 0 0,1-1 0 0 0,-1 1 0 0 0,0 0 0 0 0,0 0 0 0 0,0 0 0 0 0,6 6 0 0 0,-6-4 0 0 0,0 0 0 0 0,-1 0 0 0 0,0 0 0 0 0,0 0 0 0 0,0 0 0 0 0,0 1 0 0 0,2 7 0 0 0,0-2 5 0 0,-3-9-2 0 0,-1 1 0 0 0,0 0 0 0 0,0-1 0 0 0,0 1 0 0 0,0 0 0 0 0,0 0 0 0 0,-1 0 0 0 0,1 0 0 0 0,-1 0 0 0 0,0 0 0 0 0,0 0 0 0 0,0 0 0 0 0,0-1 0 0 0,0 1 0 0 0,-2 4 0 0 0,-5 25 8 0 0,-6-10-11 0 0,11-21-112 0 0,0 0 1 0 0,1 1-1 0 0,-1-2 0 0 0,0 1 1 0 0,0 0-1 0 0,0 0 0 0 0,0 0 1 0 0,1-1-1 0 0,-1 1 0 0 0,0-1 1 0 0,0 0-1 0 0,0 1 0 0 0,0-1 1 0 0,0 0-1 0 0,0 0 0 0 0,0 0 0 0 0,0-1 1 0 0,0 1-1 0 0,0 0 0 0 0,0-1 1 0 0,0 1-1 0 0,0-1 0 0 0,0 0 1 0 0,0 0-1 0 0,0 0 0 0 0,0 0 1 0 0,1 0-1 0 0,-1 0 0 0 0,-3-2 1 0 0</inkml:trace>
  <inkml:trace contextRef="#ctx0" brushRef="#br0" timeOffset="22">7441 230 10135 0 0,'0'0'5376'0'0,"-1"9"-3918"0"0,-32 154 3208 0 0,8-87-4042 0 0,23-69-525 0 0,0 0-10 0 0,-8 24-32 0 0,7-24-119 0 0,9-12-4894 0 0,1-1 4392 0 0,-1-1 0 0 0,-1 0-1 0 0,1 0 1 0 0,-1-1 0 0 0,0 1 0 0 0,-1-1 0 0 0,0 0-1 0 0,0-1 1 0 0,-1 1 0 0 0,0-1 0 0 0,0 1 0 0 0,-1-1 0 0 0,2-17-1 0 0,10-60-2125 0 0,-9 46 3220 0 0,21-62 6774 0 0,-19 110-6146 0 0,7 38-416 0 0,2 40 1169 0 0,-7-33-838 0 0,-7-44-611 0 0,0 1-29 0 0,-2 0-268 0 0,0-6-62 0 0,1-1 0 0 0,-1 1 0 0 0,0-1 0 0 0,1 0 1 0 0,0 1-1 0 0,0-1 0 0 0,0 0 0 0 0,0 1 0 0 0,0-1 0 0 0,1 0 0 0 0,-1 0 0 0 0,5 5 0 0 0,13 28 92 0 0,-14-27 618 0 0,0-10-768 0 0,0 1-1 0 0,-1-1 0 0 0,1 0 1 0 0,0-1-1 0 0,-1 1 1 0 0,1-1-1 0 0,-1 0 1 0 0,0 0-1 0 0,1 0 0 0 0,-1-1 1 0 0,0 1-1 0 0,0-1 1 0 0,-1 0-1 0 0,1 0 1 0 0,-1 0-1 0 0,1-1 0 0 0,-1 1 1 0 0,0-1-1 0 0,0 0 1 0 0,-1 0-1 0 0,5-7 1 0 0,6-13 175 0 0,-1 0 1 0 0,15-47-1 0 0,-9 25-190 0 0,-7 23-53 0 0,9-26-2880 0 0</inkml:trace>
  <inkml:trace contextRef="#ctx0" brushRef="#br0" timeOffset="23">7896 385 15199 0 0,'0'0'3622'0'0,"9"0"-2538"0"0,80-1 1250 0 0,-80 0-2029 0 0,-2 0-198 0 0,-1 1-120 0 0,1-1 0 0 0,-1 0 0 0 0,0 0 0 0 0,0 0 0 0 0,0 0 0 0 0,0-1 0 0 0,8-4 0 0 0,2 4-402 0 0,-11-1-1303 0 0,18-11-5641 0 0</inkml:trace>
  <inkml:trace contextRef="#ctx0" brushRef="#br0" timeOffset="24">8298 164 5527 0 0,'0'0'2019'0'0,"0"8"-406"0"0,0 102 5114 0 0,2-68-4297 0 0,-3-23-2127 0 0,-6 59 683 0 0,3-29-853 0 0,3-39 184 0 0,0-2-125 0 0,-2 29-1177 0 0,24-61-4439 0 0,-3-5 88 0 0,-9 10 2625 0 0</inkml:trace>
  <inkml:trace contextRef="#ctx0" brushRef="#br0" timeOffset="25">8632 111 10591 0 0,'0'0'2374'0'0,"7"8"-998"0"0,1-2-918 0 0,-5-4-275 0 0,0 0 1 0 0,0 1 0 0 0,-1-1-1 0 0,1 1 1 0 0,-1-1-1 0 0,0 1 1 0 0,1 0 0 0 0,-1 0-1 0 0,-1-1 1 0 0,1 2 0 0 0,0-1-1 0 0,2 6 1 0 0,1 1 236 0 0,-2-6-177 0 0,0 0 0 0 0,-1 1-1 0 0,0 0 1 0 0,0-1 0 0 0,0 1 0 0 0,-1 0 0 0 0,2 7 0 0 0,2 1 126 0 0,-3-7-116 0 0,0 0 0 0 0,0 0-1 0 0,0 1 1 0 0,-1-1 0 0 0,0 1-1 0 0,1 10 1 0 0,0-5-23 0 0,1 40 504 0 0,-21 83 758 0 0,16-128-1251 0 0,2-6-232 0 0,0 0 0 0 0,0 0 0 0 0,0 0 0 0 0,0 0 0 0 0,0 0-1 0 0,-1 0 1 0 0,1 0 0 0 0,0 0 0 0 0,0 0 0 0 0,-1 0-1 0 0,1 0 1 0 0,-1-1 0 0 0,1 1 0 0 0,-1 0 0 0 0,1 0-1 0 0,-1 0 1 0 0,0-1 0 0 0,1 1 0 0 0,-1 0 0 0 0,0-1 0 0 0,0 1-1 0 0,-1 0 1 0 0,1 0-3 0 0,0 0 0 0 0,1-1-1 0 0,-1 1 1 0 0,0-1 0 0 0,0 1 0 0 0,1 0-1 0 0,-1 0 1 0 0,1-1 0 0 0,-1 1 0 0 0,0 0-1 0 0,1 0 1 0 0,-1 0 0 0 0,1 0 0 0 0,0-1-1 0 0,-1 1 1 0 0,1 0 0 0 0,0 0-1 0 0,0 0 1 0 0,-1 0 0 0 0,1 0 0 0 0,0 0-1 0 0,0 2 1 0 0,-4 1 67 0 0,1-1-93 0 0,0 0-1 0 0,0 0 0 0 0,0 0 1 0 0,0-1-1 0 0,0 1 0 0 0,-1-1 1 0 0,1 0-1 0 0,-1 1 0 0 0,0-2 0 0 0,0 1 1 0 0,1 0-1 0 0,-1-1 0 0 0,-7 2 1 0 0,9-3-106 0 0,0 0 1 0 0,0 0-1 0 0,0-1 1 0 0,1 1-1 0 0,-1-1 1 0 0,0 1-1 0 0,0-1 1 0 0,0 1 0 0 0,0-1-1 0 0,1 0 1 0 0,-1 0-1 0 0,0 0 1 0 0,1 0-1 0 0,-1 0 1 0 0,0-1-1 0 0,-1-1 1 0 0,-4-3-966 0 0</inkml:trace>
  <inkml:trace contextRef="#ctx0" brushRef="#br0" timeOffset="26">8990 142 16127 0 0,'-30'-2'1848'0'0,"28"4"-1661"0"0,-1-1-1 0 0,1 0 1 0 0,0 0-1 0 0,0 1 1 0 0,0-1-1 0 0,0 1 1 0 0,0 0-1 0 0,0 0 1 0 0,0 0 0 0 0,1 0-1 0 0,-1 0 1 0 0,1 0-1 0 0,-1 0 1 0 0,1 0-1 0 0,0 1 1 0 0,-1 2-1 0 0,-14 26 571 0 0,2-3-105 0 0,-21 58-1 0 0,31-77-619 0 0,-9 25 307 0 0,6-7-180 0 0,3-7 63 0 0,-3 17-32 0 0,5-28-19 0 0,1 2-3 0 0,-1 35-13 0 0,1-34 10 0 0,3-2-101 0 0,8 31-32 0 0,-7-31-136 0 0,7-4-872 0 0,29 18 501 0 0,-29-18-962 0 0,-3-7-3968 0 0,29-3-1702 0 0</inkml:trace>
  <inkml:trace contextRef="#ctx0" brushRef="#br0" timeOffset="27">9261 162 11975 0 0,'-1'-1'401'0'0,"-2"-2"-517"0"0,-6 3 4753 0 0,7 10-3391 0 0,-7 51 681 0 0,1 1-220 0 0,-3 3-888 0 0,0-1-212 0 0,6-41-529 0 0,-4 17 239 0 0,-5 56 0 0 0,28-116-555 0 0,-8 13 192 0 0,1-9-45 0 0,-1 0 0 0 0,0 0 0 0 0,5-27 0 0 0,8-19-25 0 0,-14 46 86 0 0,2 0-1 0 0,0 0 1 0 0,0 1 0 0 0,2 0-1 0 0,0 1 1 0 0,0 0-1 0 0,1 0 1 0 0,1 1 0 0 0,22-22-1 0 0,-3 15 28 0 0,-25 19-5 0 0,-4 1 8 0 0,-1-1-1 0 0,0 1 0 0 0,1 0 0 0 0,-1 0 0 0 0,0 0 1 0 0,1 0-1 0 0,-1 0 0 0 0,0 0 0 0 0,1 0 0 0 0,-1 0 0 0 0,1 0 1 0 0,-1 0-1 0 0,0 0 0 0 0,1 0 0 0 0,-1 0 0 0 0,0 0 0 0 0,1 0 1 0 0,-1 0-1 0 0,0 0 0 0 0,1 1 0 0 0,-1-1 0 0 0,0 0 0 0 0,1 0 1 0 0,-1 0-1 0 0,0 0 0 0 0,1 1 0 0 0,-1-1 0 0 0,0 0 0 0 0,1 0 1 0 0,-1 1-1 0 0,0-1 0 0 0,0 0 0 0 0,0 1 0 0 0,1-1 1 0 0,-1 0-1 0 0,0 1 0 0 0,32 25 49 0 0,-24-19 92 0 0,-8-7-133 0 0,-1 0 0 0 0,1 1 0 0 0,-1-1-1 0 0,1 0 1 0 0,-1 1 0 0 0,0-1 0 0 0,1 1 0 0 0,-1-1 0 0 0,1 1 0 0 0,0-1 0 0 0,-1 1 0 0 0,1-1 0 0 0,-1 1 0 0 0,1-1-1 0 0,0 1 1 0 0,-1-1 0 0 0,1 1 0 0 0,0 0 0 0 0,0-1 0 0 0,-1 1 0 0 0,1-1 0 0 0,0 1 0 0 0,0 0 0 0 0,0-1 0 0 0,0 1-1 0 0,0 1 1 0 0,0-1 4 0 0,0 0-1 0 0,0 0 1 0 0,-1 1-1 0 0,1-1 0 0 0,0 0 1 0 0,-1 0-1 0 0,1 0 1 0 0,0 0-1 0 0,-1 0 1 0 0,1 0-1 0 0,-1 0 0 0 0,0 0 1 0 0,1 0-1 0 0,-1 0 1 0 0,0 0-1 0 0,0 0 0 0 0,1 0 1 0 0,-1-1-1 0 0,0 1 1 0 0,-1 1-1 0 0,-15 9 188 0 0,0-1 0 0 0,-1-1 0 0 0,-22 9 0 0 0,21-10-332 0 0,0 1-1 0 0,1 1 1 0 0,-21 13 0 0 0,36-20-216 0 0,3-2-459 0 0,-1 1 410 0 0,1 0-1 0 0,-1 0 0 0 0,0 0 0 0 0,1-1 0 0 0,-1 1 1 0 0,0 0-1 0 0,0 0 0 0 0,0-1 0 0 0,0 1 0 0 0,0-1 1 0 0,-3 3-1 0 0,2-1-1055 0 0</inkml:trace>
  <inkml:trace contextRef="#ctx0" brushRef="#br0" timeOffset="28">9470 627 11975 0 0,'0'-1'923'0'0,"0"-1"-550"0"0,0-1-1 0 0,-1 1 1 0 0,2 0 0 0 0,-1 0-1 0 0,0-1 1 0 0,0 1 0 0 0,1 0-1 0 0,-1 0 1 0 0,1 0 0 0 0,-1 0-1 0 0,1-1 1 0 0,0 1 0 0 0,0 0-1 0 0,1-2 1 0 0,3-6 618 0 0,41-127 2686 0 0,-21 75-3236 0 0,43-74 1 0 0,-39 100-713 0 0,-27 34 6 0 0</inkml:trace>
  <inkml:trace contextRef="#ctx0" brushRef="#br0" timeOffset="29">9682 593 6911 0 0,'0'0'940'0'0,"3"-18"3136"0"0,21-44-345 0 0,4-12-470 0 0,65-122 0 0 0,-87 185-3150 0 0,-4 7-73 0 0,0 1 0 0 0,1-1 0 0 0,-1 1 1 0 0,1-1-1 0 0,0 1 0 0 0,0 0 0 0 0,0 0 0 0 0,0 0 0 0 0,1 1 1 0 0,-1-1-1 0 0,1 1 0 0 0,6-3 0 0 0,11-5 47 0 0,-16 10-75 0 0,-4-1-8 0 0,-1 1-1 0 0,1 0 1 0 0,-1 0 0 0 0,1 0 0 0 0,-1 0-1 0 0,1 0 1 0 0,-1 0 0 0 0,1 0 0 0 0,-1 0 0 0 0,1 0-1 0 0,-1 0 1 0 0,1 0 0 0 0,-1 0 0 0 0,1 1-1 0 0,-1-1 1 0 0,1 0 0 0 0,-1 0 0 0 0,1 1 0 0 0,-1-1-1 0 0,1 0 1 0 0,-1 0 0 0 0,1 1 0 0 0,-1-1-1 0 0,0 0 1 0 0,1 1 0 0 0,-1-1 0 0 0,0 1 0 0 0,1-1-1 0 0,-1 1 1 0 0,39 27 62 0 0,-38-27-61 0 0,-1-1-1 0 0,1 1 1 0 0,0-1 0 0 0,0 1-1 0 0,0-1 1 0 0,-1 1 0 0 0,1 0-1 0 0,0 0 1 0 0,0-1 0 0 0,-1 1-1 0 0,1 0 1 0 0,-1 0 0 0 0,1 0-1 0 0,-1 0 1 0 0,1-1 0 0 0,-1 1-1 0 0,0 0 1 0 0,1 0 0 0 0,-1 1-1 0 0,5 8 9 0 0,-3-6-1 0 0,0-1-1 0 0,-1 1 1 0 0,1 0 0 0 0,-1 0-1 0 0,0 0 1 0 0,0 0 0 0 0,0 0 0 0 0,-1 0-1 0 0,1 0 1 0 0,-1 5 0 0 0,3 27 196 0 0,-1 1 0 0 0,-2 0 1 0 0,-10 70-1 0 0,4-67-249 0 0,-4-2-320 0 0,6-10-1243 0 0</inkml:trace>
  <inkml:trace contextRef="#ctx0" brushRef="#br0" timeOffset="30">9760 377 15663 0 0,'0'0'5384'0'0,"11"6"-4806"0"0,33 19-143 0 0,-33-19-25 0 0,2 1-56 0 0,61 29-119 0 0,-9-3-2143 0 0,-13-4-5684 0 0</inkml:trace>
  <inkml:trace contextRef="#ctx0" brushRef="#br0" timeOffset="31">10251 561 11519 0 0,'-13'-1'12141'0'0,"14"10"-12066"0"0,4 26-43 0 0,-5-34-28 0 0,1 0 0 0 0,-1 1-1 0 0,0-1 1 0 0,0 0 0 0 0,1 0 0 0 0,-1 0-1 0 0,0 0 1 0 0,1 0 0 0 0,-1 0 0 0 0,1 0 0 0 0,0 0-1 0 0,-1 0 1 0 0,1 0 0 0 0,0 0 0 0 0,-1 0-1 0 0,2 1 1 0 0,33 45 12 0 0,-12 0-40 0 0,-22-45 12 0 0,0 1 0 0 0,0-1-1 0 0,0 1 1 0 0,0-1 0 0 0,0 1 0 0 0,-1 0-1 0 0,1-1 1 0 0,-1 1 0 0 0,1 0 0 0 0,-1 0 0 0 0,0-1-1 0 0,0 1 1 0 0,0 0 0 0 0,-1 0 0 0 0,0 3-1 0 0,0 2-22 0 0,1 1-70 0 0,-18 7-5323 0 0,14-13 3735 0 0</inkml:trace>
  <inkml:trace contextRef="#ctx0" brushRef="#br0" timeOffset="32">10466 511 10591 0 0,'0'0'4328'0'0,"7"0"-2565"0"0,79 0 2914 0 0,-43 2-3821 0 0,-34-2-473 0 0,-1 0-37 0 0,77 1-695 0 0</inkml:trace>
  <inkml:trace contextRef="#ctx0" brushRef="#br0" timeOffset="33">10681 248 919 0 0,'0'-7'15100'0'0,"-1"21"-14173"0"0,-1 0 0 0 0,-1 0 0 0 0,0 0 0 0 0,-10 25 0 0 0,11-33-1066 0 0,-6 17 707 0 0,0-4-324 0 0,-4-1 262 0 0,-59 86 197 0 0,66-97-868 0 0,1-1-393 0 0,-1 0 189 0 0,-3 4 142 0 0,1 2-6295 0 0</inkml:trace>
  <inkml:trace contextRef="#ctx0" brushRef="#br0" timeOffset="34">10674 203 1839 0 0,'0'0'7644'0'0,"7"7"-5522"0"0,22 20 48 0 0,-22-20 8 0 0,-2 5-168 0 0,2 1-1523 0 0,-3-8-266 0 0,-1 1 0 0 0,0 0 0 0 0,-1 0-1 0 0,1 0 1 0 0,-1 0 0 0 0,-1 1 0 0 0,2 7 0 0 0,6 21 681 0 0,-7-26-83 0 0,1 3-325 0 0,11 56 489 0 0,-7-29-748 0 0,-5-30 1090 0 0,7-8-1209 0 0,-5-1-108 0 0,-2 1 3 0 0,0-1 0 0 0,0 1 0 0 0,0-1 1 0 0,-1 0-1 0 0,1 0 0 0 0,0 0 0 0 0,0 0 0 0 0,0 0 0 0 0,0 0 0 0 0,0 0 1 0 0,0-1-1 0 0,0 1 0 0 0,-1-1 0 0 0,1 1 0 0 0,0-1 0 0 0,0 0 0 0 0,-1 0 0 0 0,1 0 1 0 0,0 0-1 0 0,-1 0 0 0 0,1 0 0 0 0,-1 0 0 0 0,1 0 0 0 0,-1-1 0 0 0,0 1 1 0 0,1 0-1 0 0,-1-1 0 0 0,0 0 0 0 0,0 1 0 0 0,0-1 0 0 0,0 1 0 0 0,0-1 1 0 0,0 0-1 0 0,-1 0 0 0 0,1 0 0 0 0,0-1 0 0 0,17-51 5 0 0,-3 0-1 0 0,15-87 1 0 0,-30 136-119 0 0</inkml:trace>
  <inkml:trace contextRef="#ctx0" brushRef="#br0" timeOffset="35">10976 421 3223 0 0,'0'0'4210'0'0,"9"2"-2050"0"0,25 5 695 0 0,0-1 1 0 0,0-1 0 0 0,48 0-1 0 0,-69-6-2390 0 0,7-2-76 0 0,-4-4-124 0 0,27-12-764 0 0,-41 15 265 0 0,1 2-640 0 0</inkml:trace>
  <inkml:trace contextRef="#ctx0" brushRef="#br0" timeOffset="36">11383 187 6447 0 0,'0'0'5715'0'0,"2"12"-3919"0"0,1 2-1216 0 0,5 42 2264 0 0,-4 4 371 0 0,-4 2-1828 0 0,-9 42 99 0 0,8-92-1253 0 0,-1-4-40 0 0,-5 24-219 0 0,5-24-310 0 0</inkml:trace>
  <inkml:trace contextRef="#ctx0" brushRef="#br0" timeOffset="37">11679 233 9671 0 0,'0'0'2912'0'0,"10"6"-812"0"0,27 20 107 0 0,-28-19-128 0 0,-2 3-630 0 0,31 46 843 0 0,-19-24-1243 0 0,-14-24-237 0 0,-2 4-107 0 0,12 34-22 0 0,-11-35-30 0 0,-4-1-111 0 0,1 31-50 0 0,0-31-11 0 0,-3-2-44 0 0,-7 23-181 0 0,7-23-85 0 0,-2-1-12 0 0,-43 50-343 0 0,42-52-30 0 0,-1-2-331 0 0,3-1 275 0 0,0-1-1 0 0,-1 1 1 0 0,1-1 0 0 0,-1 1-1 0 0,0-1 1 0 0,1 0-1 0 0,-1-1 1 0 0,0 1 0 0 0,1-1-1 0 0,-1 1 1 0 0,0-1 0 0 0,0 0-1 0 0,1 0 1 0 0,-1-1-1 0 0,0 1 1 0 0,0-1 0 0 0,1 0-1 0 0,-1 0 1 0 0,0 0 0 0 0,1-1-1 0 0,-1 1 1 0 0,-3-3-1 0 0,-6-4-7758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13823 0 0,'0'0'4866'0'0,"12"1"-4129"0"0,63 3 1211 0 0,-22-1-1700 0 0,-39-2-153 0 0,-2 0-39 0 0,61 2-248 0 0,-25 1-1088 0 0</inkml:trace>
  <inkml:trace contextRef="#ctx0" brushRef="#br0" timeOffset="1">6 184 9671 0 0,'0'0'6914'0'0,"-1"6"-5588"0"0,-2 17-80 0 0,2-18 1064 0 0,10 0-1815 0 0,31 15-263 0 0,-30-15-52 0 0,25 0-4 0 0,-30-3-170 0 0,1 0 0 0 0,-1-1 0 0 0,1 0-1 0 0,-1 0 1 0 0,1 0 0 0 0,-1-1 0 0 0,11 0-1 0 0,37 1-10 0 0,-39-1-86 0 0,-3 0-58 0 0,36-2-975 0 0,-35 1-4048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1 369 10135 0 0,'0'0'6535'0'0,"0"-5"-5710"0"0,2-5-548 0 0,1-1 1 0 0,0 1-1 0 0,0-1 0 0 0,1 1 0 0 0,0 0 0 0 0,1 1 1 0 0,0-1-1 0 0,6-9 0 0 0,15-30 478 0 0,-14 24-512 0 0,0 1 1 0 0,2 0 0 0 0,1 1 0 0 0,18-23 0 0 0,-16 24-172 0 0,5-6-61 0 0,-21 27-10 0 0,1-1-1 0 0,-1 0 1 0 0,1 0 0 0 0,-1 0-1 0 0,1 1 1 0 0,0-1 0 0 0,0 1-1 0 0,0 0 1 0 0,0-1-1 0 0,0 1 1 0 0,0 0 0 0 0,0 0-1 0 0,0 0 1 0 0,1 1 0 0 0,-1-1-1 0 0,3 0 1 0 0,-2 1 3 0 0,-1 0 0 0 0,1 1 0 0 0,-1-1 0 0 0,1 1 0 0 0,-1-1 0 0 0,1 1 0 0 0,-1 0 0 0 0,1 0 0 0 0,-1 0 0 0 0,0 0 0 0 0,1 1 0 0 0,-1-1 0 0 0,0 1 0 0 0,0-1 0 0 0,0 1 0 0 0,3 3 0 0 0,-3 0 28 0 0,1-1 1 0 0,-1 1 0 0 0,0 0-1 0 0,-1 0 1 0 0,1 0-1 0 0,-1 1 1 0 0,0-1-1 0 0,0 0 1 0 0,0 1-1 0 0,-1-1 1 0 0,0 0 0 0 0,0 1-1 0 0,-1 6 1 0 0,1-7-32 0 0,-9 119 503 0 0,8-103-400 0 0,-2 28-28 0 0,0 5-7 0 0,2-8-54 0 0,1 32-7292 0 0</inkml:trace>
  <inkml:trace contextRef="#ctx0" brushRef="#br0" timeOffset="1">144 160 10135 0 0,'0'0'4602'0'0,"7"7"-3372"0"0,23 21-132 0 0,-23-21-61 0 0,3 1-12 0 0,72 57 683 0 0,-75-60-1449 0 0,1 0-82 0 0,25 15-302 0 0,-24-15-130 0 0,1-3-1639 0 0,39 11 432 0 0</inkml:trace>
  <inkml:trace contextRef="#ctx0" brushRef="#br0" timeOffset="2">480 241 3223 0 0,'0'0'6131'0'0,"1"7"-4664"0"0,5 22-26 0 0,-4-21 1307 0 0,0-1-1927 0 0,1 1-585 0 0,5 22 1519 0 0,-2-24-1667 0 0,19 18-48 0 0,-19-18-176 0 0,2-7-569 0 0,24-3 293 0 0,-24 3-62 0 0,-2-3-7 0 0,19-10 6 0 0,-19 10 49 0 0,-1-1 18 0 0,16-13 6 0 0,-15 13 53 0 0,-2 1 218 0 0,16-17 6275 0 0,-17 28-5505 0 0,9 22-88 0 0,-11-27-511 0 0,0-1 0 0 0,-1 1 1 0 0,1-1-1 0 0,-1 1 1 0 0,0-1-1 0 0,1 1 1 0 0,-1-1-1 0 0,0 1 1 0 0,0-1-1 0 0,0 1 1 0 0,0 0-1 0 0,0-1 0 0 0,0 1 1 0 0,0-1-1 0 0,-1 1 1 0 0,1-1-1 0 0,-1 1 1 0 0,1-1-1 0 0,-1 1 1 0 0,1-1-1 0 0,-2 3 1 0 0,0-1 80 0 0,-2 14 30 0 0,0 0-1 0 0,-2-1 1 0 0,0 0-1 0 0,-1 0 1 0 0,0 0-1 0 0,-15 21 1 0 0,13-20-110 0 0,-6 10-126 0 0,12-21-143 0 0,-14 13-1720 0 0,14-15 673 0 0</inkml:trace>
  <inkml:trace contextRef="#ctx0" brushRef="#br0" timeOffset="3">891 246 3679 0 0,'0'0'5871'0'0,"1"7"-4146"0"0,-3 69 4697 0 0,1-69-5670 0 0,0-1-59 0 0,-19 46 1683 0 0,17-47-1920 0 0,-3-10-323 0 0,6 5-124 0 0,-1 0 0 0 0,1-1 0 0 0,-1 1 0 0 0,1 0 0 0 0,-1 0 0 0 0,1 0 0 0 0,-1-1 0 0 0,0 1 0 0 0,1 0 1 0 0,0-1-1 0 0,-1 1 0 0 0,1 0 0 0 0,-1-1 0 0 0,1 1 0 0 0,-1 0 0 0 0,1-1 0 0 0,0 1 0 0 0,-1-1 0 0 0,1 1 0 0 0,0-1 0 0 0,-1 1 0 0 0,1-1 0 0 0,0 1 0 0 0,0-1 0 0 0,-1 1 0 0 0,1-1 0 0 0,0 0 0 0 0,-1-4 29 0 0,0 1 1 0 0,1 1-1 0 0,-1-1 1 0 0,1 0-1 0 0,0 0 1 0 0,0 0-1 0 0,0 1 1 0 0,0-1-1 0 0,1 0 1 0 0,1-7-1 0 0,-1 6-15 0 0,0 1 0 0 0,1-1 0 0 0,-1 0-1 0 0,1 0 1 0 0,0 1 0 0 0,0-1 0 0 0,0 1 0 0 0,1 0-1 0 0,-1 0 1 0 0,1 0 0 0 0,0 0 0 0 0,5-6 0 0 0,-2 5-8 0 0,-3 1 57 0 0,3 0-12 0 0,-2 0-50 0 0,-2 2-6 0 0,-1 1 1 0 0,0-1-1 0 0,1 1 0 0 0,-1 0 0 0 0,1 0 0 0 0,0-1 0 0 0,-1 1 0 0 0,1 0 0 0 0,0 0 0 0 0,0 1 1 0 0,0-1-1 0 0,-1 0 0 0 0,1 1 0 0 0,0-1 0 0 0,4 0 0 0 0,32-7 49 0 0,1 4-54 0 0,-35 4-5 0 0,0-1 0 0 0,-1 1 1 0 0,1 0-1 0 0,-1 0 0 0 0,1 0 0 0 0,-1 1 0 0 0,1-1 0 0 0,-1 1 1 0 0,1 0-1 0 0,4 2 0 0 0,1 0-7 0 0,0-2-98 0 0,-1 3-665 0 0,-2 0 647 0 0,-4-3 33 0 0,0 1 1 0 0,0-1-1 0 0,1 1 1 0 0,-1-1-1 0 0,0 0 1 0 0,1 0-1 0 0,-1 0 1 0 0,1 0-1 0 0,-1 0 1 0 0,1 0-1 0 0,-1-1 1 0 0,5 1 0 0 0</inkml:trace>
  <inkml:trace contextRef="#ctx0" brushRef="#br0" timeOffset="4">70 667 8287 0 0,'0'0'4563'0'0,"8"-1"-3107"0"0,84-7 3381 0 0,20 5-2629 0 0,324 17-472 0 0,-318-7-1555 0 0,-53-4-245 0 0,-54-3-44 0 0</inkml:trace>
  <inkml:trace contextRef="#ctx0" brushRef="#br0" timeOffset="5">285 1099 7831 0 0,'0'0'13174'0'0,"9"-2"-12729"0"0,1 3-310 0 0,-6-1-72 0 0,-1 0 0 0 0,0 0 0 0 0,0 0 0 0 0,1-1 1 0 0,-1 1-1 0 0,0-1 0 0 0,0 0 0 0 0,0 1 0 0 0,1-1 0 0 0,-1-1 1 0 0,0 1-1 0 0,4-3 0 0 0,3 1-42 0 0,-6 2-10 0 0,-1 0 0 0 0,1-1 0 0 0,0 1 0 0 0,-1-1-1 0 0,1 0 1 0 0,-1 0 0 0 0,0 0 0 0 0,6-5-1 0 0,24-18 1 0 0,-5 2 5 0 0,-28 22-14 0 0,0 1-1 0 0,0 0 1 0 0,0 0-1 0 0,0 0 0 0 0,0-1 1 0 0,0 1-1 0 0,0 0 1 0 0,0 0-1 0 0,1 0 1 0 0,-1 0-1 0 0,0 0 1 0 0,0-1-1 0 0,0 1 1 0 0,0 0-1 0 0,0 0 1 0 0,1 0-1 0 0,-1 0 0 0 0,0 0 1 0 0,0 0-1 0 0,0 0 1 0 0,1-1-1 0 0,-1 1 1 0 0,0 0-1 0 0,0 0 1 0 0,0 0-1 0 0,1 0 1 0 0,-1 0-1 0 0,0 0 1 0 0,0 0-1 0 0,0 0 1 0 0,1 0-1 0 0,-1 0 0 0 0,0 0 1 0 0,0 0-1 0 0,0 0 1 0 0,1 0-1 0 0,-1 0 1 0 0,0 1-1 0 0,0-1 1 0 0,0 0-1 0 0,1 0 1 0 0,-1 0-1 0 0,0 0 1 0 0,0 0-1 0 0,0 0 0 0 0,0 0 1 0 0,1 1-1 0 0,-1-1 1 0 0,0 0-1 0 0,0 0 1 0 0,0 0-1 0 0,0 0 1 0 0,0 1-1 0 0,0-1 1 0 0,0 0-1 0 0,1 0 1 0 0,-1 0-1 0 0,0 1 0 0 0,0-1 1 0 0,0 0-1 0 0,0 0 1 0 0,16 22 151 0 0,-12-16 27 0 0,-4 1 4 0 0,0 22 0 0 0,0-21 0 0 0,1 32 184 0 0,0-32-191 0 0,-1-1-27 0 0,1 23-13 0 0,0-23-1 0 0,-1-2-9 0 0,1 2-296 0 0,1 3 251 0 0,-2 1-8875 0 0</inkml:trace>
  <inkml:trace contextRef="#ctx0" brushRef="#br0" timeOffset="6">526 886 6767 0 0,'0'0'11026'0'0,"7"4"-11329"0"0,21 11-1110 0 0,-20-11-4401 0 0</inkml:trace>
  <inkml:trace contextRef="#ctx0" brushRef="#br0" timeOffset="7">854 928 12895 0 0,'0'0'6072'0'0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6 12895 0 0,'-1'-1'67'0'0,"0"1"-1"0"0,0-1 0 0 0,0 1 0 0 0,0-1 0 0 0,0 0 1 0 0,0 1-1 0 0,0 0 0 0 0,0-1 0 0 0,0 1 1 0 0,-1 0-1 0 0,1 0 0 0 0,0-1 0 0 0,0 1 0 0 0,0 0 1 0 0,-1 0-1 0 0,1 0 0 0 0,0 0 0 0 0,0 1 0 0 0,0-1 1 0 0,-1 0-1 0 0,1 0 0 0 0,0 1 0 0 0,0-1 1 0 0,0 1-1 0 0,0-1 0 0 0,0 1 0 0 0,0-1 0 0 0,0 1 1 0 0,0 0-1 0 0,0 0 0 0 0,0-1 0 0 0,0 1 1 0 0,0 0-1 0 0,0 0 0 0 0,0 0 0 0 0,1 0 0 0 0,-1 0 1 0 0,0 0-1 0 0,1 0 0 0 0,-1 0 0 0 0,1 0 1 0 0,-1 2-1 0 0,-29 62 1581 0 0,24-48-1131 0 0,-14 31 87 0 0,2 0 1 0 0,3 1-1 0 0,1 1 1 0 0,3 1-1 0 0,2-1 1 0 0,2 2-1 0 0,0 94 1 0 0,15-96-528 0 0,-5-38-66 0 0,-3-9-5 0 0,1 0 0 0 0,-1-1 0 0 0,0 1-1 0 0,1 0 1 0 0,0-1 0 0 0,-1 1-1 0 0,1-1 1 0 0,0 1 0 0 0,1-1-1 0 0,-1 1 1 0 0,0-1 0 0 0,0 0-1 0 0,1 0 1 0 0,0 0 0 0 0,2 3 0 0 0,-3-4-14 0 0,0 0 0 0 0,0 1 0 0 0,0-1 1 0 0,0 0-1 0 0,0 1 0 0 0,0-1 0 0 0,0 1 1 0 0,0-1-1 0 0,0 1 0 0 0,-1 0 0 0 0,1-1 1 0 0,-1 1-1 0 0,1 0 0 0 0,-1 1 0 0 0,14 8-91 0 0,39 33-81 0 0,-26-27-387 0 0,43 10-172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9:23:42.67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363 15 7367 0 0,'-1'0'568'0'0,"-4"-2"-274"0"0,-8-2 436 0 0,1 1 0 0 0,-1 1 0 0 0,0 0 0 0 0,0 1 0 0 0,0 0 0 0 0,0 1 0 0 0,-17 2 1 0 0,12-1 118 0 0,-3-1-355 0 0,1 1 1 0 0,0 1-1 0 0,0 0 0 0 0,0 2 0 0 0,0 0 0 0 0,1 1 0 0 0,-23 10 1 0 0,28-7-457 0 0,1 3-99 0 0,3 7-181 0 0,48 42-10495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 0 5983 0 0,'2'1'70'0'0,"-1"0"-1"0"0,1 0 0 0 0,0 0 0 0 0,0 0 0 0 0,-1 0 0 0 0,1 0 0 0 0,-1 0 0 0 0,1 0 0 0 0,-1 1 0 0 0,0-1 0 0 0,1 1 1 0 0,-1-1-1 0 0,0 1 0 0 0,0 0 0 0 0,0-1 0 0 0,2 4 1211 0 0,0 8-548 0 0,2 1-376 0 0,10 48 1870 0 0,-11-44-1753 0 0,-1-7-4 0 0,-1 1 0 0 0,0 0 0 0 0,-1 0 0 0 0,0 17 0 0 0,1-8-59 0 0,0-6 54 0 0,-1 0-1 0 0,0 0 0 0 0,-3 27 1 0 0,1-20-109 0 0,-5 66 1350 0 0,4-67-1447 0 0,-10 61 737 0 0,9-63-817 0 0,-13 52 664 0 0,13-56-729 0 0,2-8-57 0 0,-1 0 0 0 0,1 0 1 0 0,-1 0-1 0 0,-1 0 0 0 0,1 0 0 0 0,-8 12 1 0 0,5-7 8 0 0,-20 36 235 0 0,-3-8-226 0 0,19-27-65 0 0,7-9-3 0 0,-1 0 1 0 0,-1-1-1 0 0,1 1 0 0 0,-1 0 0 0 0,1-1 0 0 0,-1 0 0 0 0,0 0 0 0 0,-6 4 1 0 0,-15 8-63 0 0,1 0 0 0 0,-52 21 1 0 0,13-16-6540 0 0,45-16-9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31 8287 0 0,'-5'-9'93'0'0,"-3"-12"10005"0"0,8 22-9905 0 0,10 10-1631 0 0,28 34-426 0 0,-28-34-3810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104 248 7831 0 0,'6'-4'762'0'0,"1"1"0"0"0,-1-1 0 0 0,1 1 0 0 0,0 0 0 0 0,12-3 0 0 0,11-5 693 0 0,-30 11-1454 0 0,22-10 653 0 0,0-1 0 0 0,0-2 0 0 0,32-23 0 0 0,-50 33-578 0 0,0 0 0 0 0,-1 0 0 0 0,1 0 0 0 0,0 0 0 0 0,-1-1 0 0 0,0 0 0 0 0,0 1 0 0 0,0-1 0 0 0,0 0 0 0 0,-1-1 0 0 0,1 1 0 0 0,-1 0 0 0 0,0-1 0 0 0,-1 1 0 0 0,1-1 0 0 0,-1 0 0 0 0,0 1 0 0 0,0-1 0 0 0,0 0 0 0 0,0 0 0 0 0,-1 0 0 0 0,0 1 0 0 0,0-1 0 0 0,0 0 0 0 0,-1 0 0 0 0,-1-5 0 0 0,2 9-70 0 0,0 0-1 0 0,0 0 1 0 0,-1 0-1 0 0,1-1 1 0 0,0 1-1 0 0,-1 0 1 0 0,1 0-1 0 0,-1 0 1 0 0,1 0-1 0 0,-1 0 1 0 0,0 0-1 0 0,1 0 1 0 0,-1 0-1 0 0,0 0 1 0 0,0 0-1 0 0,1 1 0 0 0,-1-1 1 0 0,0 0-1 0 0,0 0 1 0 0,0 1-1 0 0,0-1 1 0 0,0 1-1 0 0,0-1 1 0 0,0 1-1 0 0,-1-1 1 0 0,1 1-1 0 0,0-1 1 0 0,0 1-1 0 0,0 0 1 0 0,0 0-1 0 0,0 0 1 0 0,-1 0-1 0 0,1 0 1 0 0,-2 0-1 0 0,2 0 8 0 0,-1 1-1 0 0,1 0 0 0 0,-1-1 1 0 0,0 1-1 0 0,1 0 0 0 0,0 0 1 0 0,-1 0-1 0 0,1 0 0 0 0,-1 0 1 0 0,1 0-1 0 0,0 1 0 0 0,0-1 1 0 0,0 0-1 0 0,0 1 0 0 0,0-1 1 0 0,0 1-1 0 0,0-1 0 0 0,0 1 1 0 0,1-1-1 0 0,-1 1 0 0 0,0-1 1 0 0,1 1-1 0 0,-1 2 0 0 0,-1 15 242 0 0,0 1 0 0 0,1 0 0 0 0,1 0 0 0 0,1-1-1 0 0,1 1 1 0 0,0 0 0 0 0,7 23 0 0 0,-7-34-37 0 0,-2-5-192 0 0,1-1 0 0 0,-1 1 0 0 0,1 0 0 0 0,-1-1 0 0 0,1 1 0 0 0,0 0 0 0 0,1-1 0 0 0,-1 0 0 0 0,0 1 0 0 0,3 3 0 0 0,1 3 7 0 0,-1 1 101 0 0,1-1-79 0 0,14 32-58 0 0,-14-31-166 0 0</inkml:trace>
  <inkml:trace contextRef="#ctx0" brushRef="#br0" timeOffset="1">0 688 11519 0 0,'0'-1'114'0'0,"0"1"0"0"0,1-1 0 0 0,-1 0 0 0 0,0 0 0 0 0,0 1 0 0 0,0-1 0 0 0,1 0 0 0 0,-1 0-1 0 0,0 1 1 0 0,1-1 0 0 0,-1 0 0 0 0,1 1 0 0 0,-1-1 0 0 0,1 0 0 0 0,-1 1 0 0 0,1-1 0 0 0,-1 1 0 0 0,1-1 0 0 0,-1 1-1 0 0,1-1 1 0 0,0 1 0 0 0,-1-1 0 0 0,1 1 0 0 0,0 0 0 0 0,0-1 0 0 0,-1 1 0 0 0,2-1 0 0 0,23-14 1139 0 0,22-8 435 0 0,0 2 0 0 0,77-22 0 0 0,105-16-648 0 0,-123 36-1701 0 0,-78 17-1097 0 0</inkml:trace>
  <inkml:trace contextRef="#ctx0" brushRef="#br0" timeOffset="2">364 889 1375 0 0,'0'-3'463'0'0,"0"1"0"0"0,0-1-1 0 0,0 1 1 0 0,0-1 0 0 0,-1 1-1 0 0,1-1 1 0 0,-1 1-1 0 0,0-1 1 0 0,1 1 0 0 0,-1 0-1 0 0,0 0 1 0 0,0-1 0 0 0,0 1-1 0 0,-1 0 1 0 0,1 0-1 0 0,-1 0 1 0 0,1 0 0 0 0,-1 0-1 0 0,1 0 1 0 0,-1 1 0 0 0,0-1-1 0 0,-4-2 1 0 0,5 3-234 0 0,-1 1 1 0 0,1 0-1 0 0,-1-1 0 0 0,0 1 1 0 0,1 0-1 0 0,-1 0 0 0 0,0 0 1 0 0,1 0-1 0 0,-1 0 0 0 0,0 0 1 0 0,1 0-1 0 0,-1 1 0 0 0,0-1 1 0 0,1 1-1 0 0,-1-1 0 0 0,1 1 1 0 0,-1 0-1 0 0,1-1 1 0 0,-1 1-1 0 0,1 0 0 0 0,-1 0 1 0 0,1 0-1 0 0,0 0 0 0 0,-1 0 1 0 0,1 0-1 0 0,0 1 0 0 0,0-1 1 0 0,0 0-1 0 0,0 0 0 0 0,0 1 1 0 0,0-1-1 0 0,0 1 1 0 0,0 2-1 0 0,-5 7-12 0 0,1 0 0 0 0,0 0 0 0 0,1 0 0 0 0,0 0 1 0 0,1 1-1 0 0,0 0 0 0 0,1 0 0 0 0,1-1 0 0 0,0 1 0 0 0,0 0 0 0 0,1 0 0 0 0,2 20 1 0 0,-1 11 184 0 0,3-32-258 0 0,14 32-33 0 0,-14-32 82 0 0,7-1-113 0 0,31 29-52 0 0,-32-30 31 0 0,2-6-5 0 0,46 8-43 0 0,-54-11-32 0 0,-1 0 1 0 0,1 0-1 0 0,0-1 0 0 0,0 1 0 0 0,0-1 0 0 0,-1 1 0 0 0,1-1 1 0 0,0 0-1 0 0,0-1 0 0 0,-1 1 0 0 0,1-1 0 0 0,-1 1 1 0 0,0-1-1 0 0,1 0 0 0 0,-1 0 0 0 0,0-1 0 0 0,0 1 0 0 0,0-1 1 0 0,0 1-1 0 0,-1-1 0 0 0,4-4 0 0 0,-5 4 4 0 0,1 1-1 0 0,-1-1 0 0 0,0 0 1 0 0,0 0-1 0 0,0 0 1 0 0,0 1-1 0 0,-1-1 0 0 0,1 0 1 0 0,-1 0-1 0 0,0 0 1 0 0,1 0-1 0 0,-2 0 1 0 0,1 0-1 0 0,0 0 0 0 0,0 0 1 0 0,-1 0-1 0 0,0 0 1 0 0,1 0-1 0 0,-1 0 0 0 0,0 0 1 0 0,-1 1-1 0 0,1-1 1 0 0,0 0-1 0 0,-1 1 1 0 0,1-1-1 0 0,-1 1 0 0 0,0-1 1 0 0,-3-2-1 0 0,0-2-18 0 0,-1 1-1 0 0,0 0 0 0 0,0 0 1 0 0,-1 0-1 0 0,0 1 1 0 0,1 0-1 0 0,-2 1 1 0 0,1-1-1 0 0,-1 1 0 0 0,1 1 1 0 0,-1-1-1 0 0,0 1 1 0 0,-15-3-1 0 0,87 8 1192 0 0,-51-1-1030 0 0,-3-2 3 0 0,30-2 0 0 0,-31 2-9 0 0,1 0-39 0 0,28-3-15 0 0,-28 3-1 0 0,0 0-32 0 0,39-5-796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82 7367 0 0,'7'-2'7320'0'0,"55"-2"-4700"0"0,-1-3-842 0 0,14-5-272 0 0,8-3-812 0 0,-1 0-213 0 0,-11 4-307 0 0,-3 4-83 0 0,-10 3-75 0 0,-6 0-45 0 0,-43 3-119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25 53 4143 0 0,'-24'-10'11984'0'0,"73"7"-11206"0"0,-36 2-70 0 0,2 0-18 0 0,78-7 414 0 0,-6 0-360 0 0,6 1-214 0 0,-2 3-260 0 0,-18 3-163 0 0,11 1-86 0 0,8 1-134 0 0,-24-1-388 0 0,-18 0 215 0 0,-38 0-39 0 0,0 0-550 0 0,35 0 689 0 0,-35 0 8 0 0,32-10-6914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46 11519 0 0,'17'0'4302'0'0,"-3"-2"-2897"0"0,41-5-272 0 0,27 1 497 0 0,25-1-436 0 0,186-2-178 0 0,-222 6-929 0 0,35-2-70 0 0,0 1-17 0 0,-16 2-13 0 0,-7 2-1110 0 0,-50 0 897 0 0,-8 0-4122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3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35 4607 0 0,'10'0'12856'0'0,"74"-6"-11594"0"0,12-4 299 0 0,-74 7-1311 0 0,68-6 933 0 0,31 4-554 0 0,-5 4-222 0 0,-32 1-360 0 0,3 3-5 0 0,-3-1-183 0 0,-32 1 66 0 0,-39-2-45 0 0,-2 0-165 0 0,34 1 125 0 0,-34-2-66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4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42 7367 0 0,'9'-13'10976'0'0,"74"2"-9165"0"0,-5 4-502 0 0,18 1-326 0 0,7 2-391 0 0,3 4-212 0 0,6 2-239 0 0,-19 2-110 0 0,32 2-237 0 0,-26 2-367 0 0,-12-3-1864 0 0,-20-2-4954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07:20.34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11 15663 0 0,'0'0'2776'0'0,"16"2"-2374"0"0,77 10 662 0 0,-4-4 21 0 0,12-1-550 0 0,0-7-166 0 0,-20-3-336 0 0,14-5-91 0 0,10-4-670 0 0,-52 6 281 0 0,-40 5-113 0 0,1-1-443 0 0,2-1 591 0 0,38-2-2526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2T18:34:43.07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14 187 1375 0 0,'-1'-1'49'0'0,"0"0"-1"0"0,0 0 0 0 0,0 0 0 0 0,0 0 0 0 0,0 0 1 0 0,0 0-1 0 0,0 0 0 0 0,0 0 0 0 0,0-1 0 0 0,1 1 1 0 0,-1 0-1 0 0,1 0 0 0 0,-1-1 0 0 0,1 1 0 0 0,-1-1 0 0 0,1 1 1 0 0,0 0-1 0 0,-1-1 0 0 0,1 1 0 0 0,0-1 0 0 0,0-2 1 0 0,16-49 8514 0 0,-7 60-7792 0 0,27 19-123 0 0,-27-20 533 0 0,8-2-614 0 0,54 13-75 0 0,-54-13-39 0 0,3-3-5 0 0,2 1-303 0 0,-11-1-43 0 0,1 0-1 0 0,-1-1 1 0 0,1 0 0 0 0,-1-1-1 0 0,20-3 1 0 0,54-8 455 0 0,-68 9-468 0 0,51-12 268 0 0,15-8-43 0 0,-3 4-76 0 0,-1 2-92 0 0,-13 6-86 0 0,15-3-48 0 0,16-5-12 0 0,-20 1-54 0 0,-62 14-221 0 0,-1 2-396 0 0,44-6 203 0 0,-43 6-554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14"/>
  <sheetViews>
    <sheetView workbookViewId="0">
      <selection activeCell="F13" sqref="F13"/>
    </sheetView>
  </sheetViews>
  <sheetFormatPr defaultRowHeight="15" x14ac:dyDescent="0.25"/>
  <sheetData>
    <row r="5" spans="2:6" x14ac:dyDescent="0.25">
      <c r="B5" t="s">
        <v>0</v>
      </c>
      <c r="C5" s="1">
        <v>0.1</v>
      </c>
    </row>
    <row r="6" spans="2:6" x14ac:dyDescent="0.25">
      <c r="B6" t="s">
        <v>1</v>
      </c>
      <c r="C6" s="1">
        <v>0.1</v>
      </c>
    </row>
    <row r="7" spans="2:6" x14ac:dyDescent="0.25">
      <c r="B7" t="s">
        <v>2</v>
      </c>
      <c r="C7">
        <v>10</v>
      </c>
    </row>
    <row r="8" spans="2:6" x14ac:dyDescent="0.25">
      <c r="B8" t="s">
        <v>4</v>
      </c>
      <c r="C8">
        <v>10</v>
      </c>
    </row>
    <row r="10" spans="2:6" x14ac:dyDescent="0.25">
      <c r="B10" t="s">
        <v>5</v>
      </c>
      <c r="C10">
        <f>C8*(1-C6)^C7</f>
        <v>3.4867844010000013</v>
      </c>
    </row>
    <row r="12" spans="2:6" x14ac:dyDescent="0.25">
      <c r="C12" t="s">
        <v>7</v>
      </c>
      <c r="D12">
        <f>(C5*(1+C5)^C7)/((1+C5)^C7-1)</f>
        <v>0.16274539488251155</v>
      </c>
      <c r="E12" t="s">
        <v>8</v>
      </c>
      <c r="F12">
        <f>C5/((1+C5)^C7-1)</f>
        <v>6.2745394882511532E-2</v>
      </c>
    </row>
    <row r="14" spans="2:6" x14ac:dyDescent="0.25">
      <c r="B14" t="s">
        <v>6</v>
      </c>
      <c r="C14" s="3">
        <f>(D12*C8)-(C10*F12)</f>
        <v>1.4086742847141889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D661-5CEA-42F4-AE72-ED13AD95AC39}">
  <dimension ref="B12:L22"/>
  <sheetViews>
    <sheetView workbookViewId="0">
      <selection activeCell="K21" sqref="K21"/>
    </sheetView>
  </sheetViews>
  <sheetFormatPr defaultRowHeight="15" x14ac:dyDescent="0.25"/>
  <sheetData>
    <row r="12" spans="2:8" x14ac:dyDescent="0.25">
      <c r="B12" t="s">
        <v>0</v>
      </c>
      <c r="C12">
        <f>D12/100</f>
        <v>0.12</v>
      </c>
      <c r="D12">
        <v>12</v>
      </c>
    </row>
    <row r="14" spans="2:8" x14ac:dyDescent="0.25">
      <c r="B14" s="19" t="s">
        <v>91</v>
      </c>
      <c r="C14" s="19"/>
      <c r="D14" s="19"/>
      <c r="E14" s="19"/>
      <c r="H14" t="s">
        <v>92</v>
      </c>
    </row>
    <row r="18" spans="2:12" x14ac:dyDescent="0.25">
      <c r="B18" t="s">
        <v>20</v>
      </c>
      <c r="C18">
        <v>70000</v>
      </c>
      <c r="E18" t="s">
        <v>6</v>
      </c>
      <c r="F18">
        <v>10000</v>
      </c>
      <c r="H18" t="s">
        <v>20</v>
      </c>
      <c r="I18">
        <v>4000</v>
      </c>
      <c r="K18" t="s">
        <v>6</v>
      </c>
      <c r="L18">
        <v>3000</v>
      </c>
    </row>
    <row r="19" spans="2:12" x14ac:dyDescent="0.25">
      <c r="B19" t="s">
        <v>0</v>
      </c>
      <c r="C19">
        <f>C12</f>
        <v>0.12</v>
      </c>
      <c r="H19" t="s">
        <v>7</v>
      </c>
      <c r="I19">
        <f>(C12*(1+C12)^I20)/((1+C12)^I20-1)</f>
        <v>0.59169811320754684</v>
      </c>
    </row>
    <row r="20" spans="2:12" x14ac:dyDescent="0.25">
      <c r="H20" t="s">
        <v>2</v>
      </c>
      <c r="I20">
        <v>2</v>
      </c>
    </row>
    <row r="21" spans="2:12" x14ac:dyDescent="0.25">
      <c r="B21" t="s">
        <v>93</v>
      </c>
      <c r="C21">
        <f>F18-(C18*C19)</f>
        <v>1600</v>
      </c>
    </row>
    <row r="22" spans="2:12" x14ac:dyDescent="0.25">
      <c r="H22" t="s">
        <v>93</v>
      </c>
      <c r="I22">
        <f>L18-(I18*I19)</f>
        <v>633.20754716981264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562D-4105-48CD-A052-AF1F10E445C1}">
  <dimension ref="B5:C8"/>
  <sheetViews>
    <sheetView workbookViewId="0">
      <selection activeCell="E8" sqref="E8"/>
    </sheetView>
  </sheetViews>
  <sheetFormatPr defaultRowHeight="15" x14ac:dyDescent="0.25"/>
  <sheetData>
    <row r="5" spans="2:3" x14ac:dyDescent="0.25">
      <c r="B5" t="s">
        <v>20</v>
      </c>
      <c r="C5">
        <v>5.5</v>
      </c>
    </row>
    <row r="6" spans="2:3" x14ac:dyDescent="0.25">
      <c r="B6" t="s">
        <v>17</v>
      </c>
      <c r="C6">
        <v>24.9</v>
      </c>
    </row>
    <row r="7" spans="2:3" x14ac:dyDescent="0.25">
      <c r="B7" t="s">
        <v>2</v>
      </c>
      <c r="C7">
        <v>10</v>
      </c>
    </row>
    <row r="8" spans="2:3" x14ac:dyDescent="0.25">
      <c r="B8" s="10" t="s">
        <v>0</v>
      </c>
      <c r="C8" s="11">
        <f>(C6/C5)^(1/C7)-1</f>
        <v>0.16301058054145634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CC18-D123-4B4B-9AF8-DBAE73FD3857}">
  <dimension ref="B6:F10"/>
  <sheetViews>
    <sheetView tabSelected="1" workbookViewId="0">
      <selection activeCell="F9" sqref="F9"/>
    </sheetView>
  </sheetViews>
  <sheetFormatPr defaultRowHeight="15" x14ac:dyDescent="0.25"/>
  <sheetData>
    <row r="6" spans="2:6" x14ac:dyDescent="0.25">
      <c r="B6" t="s">
        <v>49</v>
      </c>
      <c r="C6">
        <v>6000</v>
      </c>
      <c r="E6" t="s">
        <v>51</v>
      </c>
      <c r="F6" s="1">
        <v>0.1</v>
      </c>
    </row>
    <row r="7" spans="2:6" x14ac:dyDescent="0.25">
      <c r="B7" t="s">
        <v>50</v>
      </c>
      <c r="C7">
        <v>2000</v>
      </c>
      <c r="E7" t="s">
        <v>52</v>
      </c>
      <c r="F7" s="1">
        <v>0.03</v>
      </c>
    </row>
    <row r="8" spans="2:6" x14ac:dyDescent="0.25">
      <c r="B8" t="s">
        <v>54</v>
      </c>
      <c r="C8">
        <v>4500</v>
      </c>
      <c r="E8" t="s">
        <v>53</v>
      </c>
      <c r="F8" s="12">
        <f>((1+F6)*(1+F7))-1</f>
        <v>0.13300000000000023</v>
      </c>
    </row>
    <row r="10" spans="2:6" x14ac:dyDescent="0.25">
      <c r="B10" t="s">
        <v>28</v>
      </c>
      <c r="C10">
        <f>-C6+(C7/(1+F8))+(C8/((1+F8)^2))</f>
        <v>-729.25295768679325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34C0-06C5-4048-9849-460B23692A75}">
  <dimension ref="B5:F15"/>
  <sheetViews>
    <sheetView workbookViewId="0">
      <selection activeCell="F14" sqref="F14"/>
    </sheetView>
  </sheetViews>
  <sheetFormatPr defaultRowHeight="15" x14ac:dyDescent="0.25"/>
  <cols>
    <col min="4" max="4" width="10.5703125" bestFit="1" customWidth="1"/>
    <col min="5" max="5" width="10.140625" customWidth="1"/>
    <col min="6" max="6" width="10.5703125" bestFit="1" customWidth="1"/>
  </cols>
  <sheetData>
    <row r="5" spans="2:6" x14ac:dyDescent="0.25">
      <c r="B5" t="s">
        <v>6</v>
      </c>
      <c r="C5">
        <v>27000</v>
      </c>
      <c r="E5" t="s">
        <v>56</v>
      </c>
      <c r="F5" s="1">
        <v>0.12</v>
      </c>
    </row>
    <row r="6" spans="2:6" x14ac:dyDescent="0.25">
      <c r="B6" t="s">
        <v>2</v>
      </c>
      <c r="C6">
        <v>5</v>
      </c>
    </row>
    <row r="8" spans="2:6" x14ac:dyDescent="0.25">
      <c r="B8" t="s">
        <v>55</v>
      </c>
      <c r="C8" t="s">
        <v>52</v>
      </c>
      <c r="D8" t="s">
        <v>17</v>
      </c>
      <c r="E8" t="s">
        <v>94</v>
      </c>
      <c r="F8" t="s">
        <v>20</v>
      </c>
    </row>
    <row r="9" spans="2:6" x14ac:dyDescent="0.25">
      <c r="B9">
        <v>1</v>
      </c>
      <c r="C9" s="1">
        <v>0.03</v>
      </c>
      <c r="D9" s="5">
        <v>27000</v>
      </c>
      <c r="E9" s="14">
        <f>(1+C9)*(1+$F$5)-1</f>
        <v>0.15360000000000018</v>
      </c>
      <c r="F9" s="17">
        <f>D9/((1+E9))</f>
        <v>23404.993065187235</v>
      </c>
    </row>
    <row r="10" spans="2:6" x14ac:dyDescent="0.25">
      <c r="B10">
        <v>2</v>
      </c>
      <c r="C10" s="1">
        <v>0.05</v>
      </c>
      <c r="D10" s="5">
        <v>27000</v>
      </c>
      <c r="E10" s="14">
        <f t="shared" ref="E10:E12" si="0">(1+C10)*(1+$F$5)-1</f>
        <v>0.17600000000000016</v>
      </c>
      <c r="F10" s="17">
        <f>D10/((1+E10)*(1+E9))</f>
        <v>19902.204987404111</v>
      </c>
    </row>
    <row r="11" spans="2:6" x14ac:dyDescent="0.25">
      <c r="B11">
        <v>3</v>
      </c>
      <c r="C11" s="1">
        <v>0.11</v>
      </c>
      <c r="D11" s="5">
        <v>27000</v>
      </c>
      <c r="E11" s="14">
        <f t="shared" si="0"/>
        <v>0.2432000000000003</v>
      </c>
      <c r="F11" s="17">
        <f>D11/((1+E10)*(1+E9)*(1+E11))</f>
        <v>16008.852145595325</v>
      </c>
    </row>
    <row r="12" spans="2:6" x14ac:dyDescent="0.25">
      <c r="B12">
        <v>4</v>
      </c>
      <c r="C12" s="1">
        <v>0.11</v>
      </c>
      <c r="D12" s="5">
        <v>27000</v>
      </c>
      <c r="E12" s="14">
        <f t="shared" si="0"/>
        <v>0.2432000000000003</v>
      </c>
      <c r="F12" s="17">
        <f>D12/((1+E10)*(1+E9)*(1+E11)*(1+E12))</f>
        <v>12877.133321746558</v>
      </c>
    </row>
    <row r="13" spans="2:6" x14ac:dyDescent="0.25">
      <c r="B13">
        <v>5</v>
      </c>
      <c r="C13" s="1">
        <v>0.11</v>
      </c>
      <c r="D13" s="5">
        <v>27000</v>
      </c>
      <c r="E13" s="14">
        <f>(1+C13)*(1+$F$5)-1</f>
        <v>0.2432000000000003</v>
      </c>
      <c r="F13" s="17">
        <f>D13/((1+E10)*(1+E9)*(1+E11)*(1+E12)*(1+E13))</f>
        <v>10358.054473734359</v>
      </c>
    </row>
    <row r="15" spans="2:6" x14ac:dyDescent="0.25">
      <c r="F15" s="20">
        <f>SUM(F9:F13)</f>
        <v>82551.237993667586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42A6-95FF-4E91-876A-B9D4D585AE5A}">
  <dimension ref="B5:D21"/>
  <sheetViews>
    <sheetView workbookViewId="0">
      <selection activeCell="G20" sqref="G20"/>
    </sheetView>
  </sheetViews>
  <sheetFormatPr defaultRowHeight="15" x14ac:dyDescent="0.25"/>
  <sheetData>
    <row r="5" spans="2:4" x14ac:dyDescent="0.25">
      <c r="B5" t="s">
        <v>0</v>
      </c>
      <c r="C5" s="1">
        <v>0.05</v>
      </c>
    </row>
    <row r="7" spans="2:4" x14ac:dyDescent="0.25">
      <c r="B7" t="s">
        <v>57</v>
      </c>
      <c r="C7">
        <v>2000</v>
      </c>
    </row>
    <row r="9" spans="2:4" x14ac:dyDescent="0.25">
      <c r="B9" t="s">
        <v>58</v>
      </c>
      <c r="C9" t="s">
        <v>59</v>
      </c>
      <c r="D9" t="s">
        <v>17</v>
      </c>
    </row>
    <row r="10" spans="2:4" x14ac:dyDescent="0.25">
      <c r="B10">
        <v>0</v>
      </c>
      <c r="C10">
        <f>(1+$C$5)^B10</f>
        <v>1</v>
      </c>
      <c r="D10">
        <f>$C$7*C10</f>
        <v>2000</v>
      </c>
    </row>
    <row r="11" spans="2:4" x14ac:dyDescent="0.25">
      <c r="B11">
        <v>2</v>
      </c>
      <c r="C11">
        <f t="shared" ref="C11:C20" si="0">(1+$C$5)^B11</f>
        <v>1.1025</v>
      </c>
      <c r="D11">
        <f t="shared" ref="D11:D20" si="1">$C$7*C11</f>
        <v>2205</v>
      </c>
    </row>
    <row r="12" spans="2:4" x14ac:dyDescent="0.25">
      <c r="B12">
        <v>4</v>
      </c>
      <c r="C12">
        <f t="shared" si="0"/>
        <v>1.21550625</v>
      </c>
      <c r="D12">
        <f t="shared" si="1"/>
        <v>2431.0124999999998</v>
      </c>
    </row>
    <row r="13" spans="2:4" x14ac:dyDescent="0.25">
      <c r="B13">
        <v>6</v>
      </c>
      <c r="C13">
        <f t="shared" si="0"/>
        <v>1.340095640625</v>
      </c>
      <c r="D13">
        <f t="shared" si="1"/>
        <v>2680.19128125</v>
      </c>
    </row>
    <row r="14" spans="2:4" x14ac:dyDescent="0.25">
      <c r="B14">
        <v>8</v>
      </c>
      <c r="C14">
        <f t="shared" si="0"/>
        <v>1.4774554437890626</v>
      </c>
      <c r="D14">
        <f t="shared" si="1"/>
        <v>2954.9108875781253</v>
      </c>
    </row>
    <row r="15" spans="2:4" x14ac:dyDescent="0.25">
      <c r="B15">
        <v>10</v>
      </c>
      <c r="C15">
        <f t="shared" si="0"/>
        <v>1.6288946267774416</v>
      </c>
      <c r="D15">
        <f t="shared" si="1"/>
        <v>3257.7892535548831</v>
      </c>
    </row>
    <row r="16" spans="2:4" x14ac:dyDescent="0.25">
      <c r="B16">
        <v>12</v>
      </c>
      <c r="C16">
        <f t="shared" si="0"/>
        <v>1.7958563260221292</v>
      </c>
      <c r="D16">
        <f t="shared" si="1"/>
        <v>3591.7126520442584</v>
      </c>
    </row>
    <row r="17" spans="2:4" x14ac:dyDescent="0.25">
      <c r="B17">
        <v>14</v>
      </c>
      <c r="C17">
        <f t="shared" si="0"/>
        <v>1.9799315994393973</v>
      </c>
      <c r="D17">
        <f t="shared" si="1"/>
        <v>3959.8631988787947</v>
      </c>
    </row>
    <row r="18" spans="2:4" x14ac:dyDescent="0.25">
      <c r="B18">
        <v>16</v>
      </c>
      <c r="C18">
        <f t="shared" si="0"/>
        <v>2.182874588381936</v>
      </c>
      <c r="D18">
        <f t="shared" si="1"/>
        <v>4365.7491767638721</v>
      </c>
    </row>
    <row r="19" spans="2:4" x14ac:dyDescent="0.25">
      <c r="B19">
        <v>18</v>
      </c>
      <c r="C19">
        <f t="shared" si="0"/>
        <v>2.4066192336910848</v>
      </c>
      <c r="D19">
        <f t="shared" si="1"/>
        <v>4813.2384673821698</v>
      </c>
    </row>
    <row r="21" spans="2:4" x14ac:dyDescent="0.25">
      <c r="C21" t="s">
        <v>17</v>
      </c>
      <c r="D21">
        <f>SUM(D10:D20)</f>
        <v>32259.467417452102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8C3C-B7D2-4CB7-89C2-5B5CDBD17667}">
  <dimension ref="B5:F12"/>
  <sheetViews>
    <sheetView workbookViewId="0">
      <selection activeCell="C11" sqref="C11"/>
    </sheetView>
  </sheetViews>
  <sheetFormatPr defaultRowHeight="15" x14ac:dyDescent="0.25"/>
  <sheetData>
    <row r="5" spans="2:6" x14ac:dyDescent="0.25">
      <c r="B5" t="s">
        <v>3</v>
      </c>
      <c r="C5">
        <v>3000</v>
      </c>
    </row>
    <row r="6" spans="2:6" x14ac:dyDescent="0.25">
      <c r="B6" t="s">
        <v>23</v>
      </c>
      <c r="C6">
        <v>200</v>
      </c>
      <c r="E6" t="s">
        <v>0</v>
      </c>
      <c r="F6" s="1">
        <v>0.1</v>
      </c>
    </row>
    <row r="7" spans="2:6" x14ac:dyDescent="0.25">
      <c r="B7" t="s">
        <v>2</v>
      </c>
      <c r="C7">
        <v>10</v>
      </c>
    </row>
    <row r="8" spans="2:6" x14ac:dyDescent="0.25">
      <c r="B8" t="s">
        <v>5</v>
      </c>
      <c r="C8">
        <v>300</v>
      </c>
    </row>
    <row r="10" spans="2:6" x14ac:dyDescent="0.25">
      <c r="B10" t="s">
        <v>60</v>
      </c>
      <c r="C10">
        <f>-(C5*C11)-C6+(C8*C12)</f>
        <v>-669.41256618278112</v>
      </c>
    </row>
    <row r="11" spans="2:6" x14ac:dyDescent="0.25">
      <c r="B11" t="s">
        <v>7</v>
      </c>
      <c r="C11">
        <f>(F6*(1+F6)^C7)/((1+F6)^C7-1)</f>
        <v>0.16274539488251155</v>
      </c>
    </row>
    <row r="12" spans="2:6" x14ac:dyDescent="0.25">
      <c r="B12" t="s">
        <v>8</v>
      </c>
      <c r="C12">
        <f>F6/((1+F6)^C7-1)</f>
        <v>6.2745394882511532E-2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A61E-80E8-4578-9347-7D28450B113D}">
  <dimension ref="B10:L36"/>
  <sheetViews>
    <sheetView workbookViewId="0">
      <selection activeCell="G36" sqref="G36"/>
    </sheetView>
  </sheetViews>
  <sheetFormatPr defaultRowHeight="15" x14ac:dyDescent="0.25"/>
  <sheetData>
    <row r="10" spans="2:4" x14ac:dyDescent="0.25">
      <c r="B10" t="s">
        <v>25</v>
      </c>
      <c r="C10">
        <v>56471</v>
      </c>
    </row>
    <row r="11" spans="2:4" x14ac:dyDescent="0.25">
      <c r="B11" t="s">
        <v>95</v>
      </c>
      <c r="C11">
        <v>190000</v>
      </c>
    </row>
    <row r="12" spans="2:4" x14ac:dyDescent="0.25">
      <c r="B12" t="s">
        <v>96</v>
      </c>
      <c r="C12">
        <f>C10+C11</f>
        <v>246471</v>
      </c>
    </row>
    <row r="14" spans="2:4" x14ac:dyDescent="0.25">
      <c r="B14" t="s">
        <v>74</v>
      </c>
      <c r="C14">
        <v>5</v>
      </c>
    </row>
    <row r="15" spans="2:4" x14ac:dyDescent="0.25">
      <c r="B15" t="s">
        <v>97</v>
      </c>
      <c r="C15">
        <v>10</v>
      </c>
      <c r="D15">
        <f>C15/100</f>
        <v>0.1</v>
      </c>
    </row>
    <row r="19" spans="3:12" x14ac:dyDescent="0.25">
      <c r="I19">
        <f>C12</f>
        <v>246471</v>
      </c>
    </row>
    <row r="21" spans="3:12" x14ac:dyDescent="0.25">
      <c r="L21">
        <f>3.7908</f>
        <v>3.7907999999999999</v>
      </c>
    </row>
    <row r="23" spans="3:12" x14ac:dyDescent="0.25">
      <c r="I23" t="s">
        <v>98</v>
      </c>
      <c r="J23">
        <f>I19/L21</f>
        <v>65018.20196264641</v>
      </c>
    </row>
    <row r="27" spans="3:12" x14ac:dyDescent="0.25">
      <c r="D27">
        <f>C11/J23</f>
        <v>2.922258602431929</v>
      </c>
    </row>
    <row r="32" spans="3:12" x14ac:dyDescent="0.25">
      <c r="C32" t="s">
        <v>99</v>
      </c>
      <c r="D32">
        <v>25</v>
      </c>
      <c r="E32" t="s">
        <v>100</v>
      </c>
      <c r="F32">
        <v>2.6892999999999998</v>
      </c>
    </row>
    <row r="33" spans="3:6" x14ac:dyDescent="0.25">
      <c r="C33" t="s">
        <v>101</v>
      </c>
      <c r="D33" t="s">
        <v>71</v>
      </c>
      <c r="E33" t="s">
        <v>102</v>
      </c>
      <c r="F33">
        <f>D27</f>
        <v>2.922258602431929</v>
      </c>
    </row>
    <row r="34" spans="3:6" x14ac:dyDescent="0.25">
      <c r="C34" t="s">
        <v>103</v>
      </c>
      <c r="D34">
        <v>20</v>
      </c>
      <c r="E34" t="s">
        <v>104</v>
      </c>
      <c r="F34">
        <v>2.9906000000000001</v>
      </c>
    </row>
    <row r="36" spans="3:6" x14ac:dyDescent="0.25">
      <c r="C36" t="s">
        <v>101</v>
      </c>
      <c r="D36" s="21">
        <f>D32+(D34-D32)*((F33-F32)/(F34-F32))</f>
        <v>21.134108821242467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BE8C-B100-4BAA-AF52-FEFB5F4DB6C6}">
  <dimension ref="B7:H13"/>
  <sheetViews>
    <sheetView workbookViewId="0">
      <selection activeCell="D14" sqref="D14"/>
    </sheetView>
  </sheetViews>
  <sheetFormatPr defaultRowHeight="15" x14ac:dyDescent="0.25"/>
  <sheetData>
    <row r="7" spans="2:8" x14ac:dyDescent="0.25">
      <c r="C7" t="s">
        <v>61</v>
      </c>
      <c r="G7" t="s">
        <v>62</v>
      </c>
      <c r="H7">
        <v>2500</v>
      </c>
    </row>
    <row r="8" spans="2:8" x14ac:dyDescent="0.25">
      <c r="B8" t="s">
        <v>3</v>
      </c>
      <c r="C8">
        <v>3000</v>
      </c>
      <c r="D8" t="s">
        <v>0</v>
      </c>
      <c r="E8" s="1">
        <v>0.1</v>
      </c>
    </row>
    <row r="9" spans="2:8" x14ac:dyDescent="0.25">
      <c r="B9" t="s">
        <v>5</v>
      </c>
      <c r="C9">
        <v>200</v>
      </c>
      <c r="D9" t="s">
        <v>2</v>
      </c>
      <c r="E9">
        <v>4</v>
      </c>
    </row>
    <row r="11" spans="2:8" x14ac:dyDescent="0.25">
      <c r="B11" t="s">
        <v>20</v>
      </c>
      <c r="C11">
        <f>C8-(C9/((1+E8)^E9))</f>
        <v>2863.3973089269857</v>
      </c>
    </row>
    <row r="13" spans="2:8" x14ac:dyDescent="0.25">
      <c r="D13" t="s">
        <v>63</v>
      </c>
      <c r="E13">
        <f>C11-H7</f>
        <v>363.39730892698572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C0DD-83D1-4267-9910-35F1CA6FDBFA}">
  <dimension ref="B7:K42"/>
  <sheetViews>
    <sheetView workbookViewId="0">
      <selection activeCell="J18" sqref="J18"/>
    </sheetView>
  </sheetViews>
  <sheetFormatPr defaultRowHeight="15" x14ac:dyDescent="0.25"/>
  <sheetData>
    <row r="7" spans="2:7" x14ac:dyDescent="0.25">
      <c r="B7" t="s">
        <v>13</v>
      </c>
      <c r="C7" s="8">
        <v>0.11</v>
      </c>
      <c r="E7" t="s">
        <v>2</v>
      </c>
      <c r="F7">
        <v>6</v>
      </c>
      <c r="G7">
        <f>F7-1</f>
        <v>5</v>
      </c>
    </row>
    <row r="11" spans="2:7" x14ac:dyDescent="0.25">
      <c r="C11">
        <v>212000</v>
      </c>
      <c r="D11">
        <v>40000</v>
      </c>
    </row>
    <row r="17" spans="2:11" x14ac:dyDescent="0.25">
      <c r="C17">
        <v>40000</v>
      </c>
      <c r="D17">
        <v>16000</v>
      </c>
      <c r="G17">
        <v>4000</v>
      </c>
    </row>
    <row r="21" spans="2:11" x14ac:dyDescent="0.25">
      <c r="B21" t="s">
        <v>105</v>
      </c>
    </row>
    <row r="31" spans="2:11" x14ac:dyDescent="0.25">
      <c r="B31">
        <f>C11/G17</f>
        <v>53</v>
      </c>
      <c r="C31" t="s">
        <v>106</v>
      </c>
      <c r="D31">
        <f>D11/G17</f>
        <v>10</v>
      </c>
      <c r="E31" t="s">
        <v>107</v>
      </c>
      <c r="F31">
        <f>D17/G17</f>
        <v>4</v>
      </c>
      <c r="G31" t="s">
        <v>108</v>
      </c>
      <c r="H31">
        <f>G17/G17</f>
        <v>1</v>
      </c>
      <c r="I31" t="s">
        <v>109</v>
      </c>
      <c r="J31" t="s">
        <v>110</v>
      </c>
      <c r="K31">
        <f>C17/G17</f>
        <v>10</v>
      </c>
    </row>
    <row r="33" spans="2:7" x14ac:dyDescent="0.25">
      <c r="B33" t="s">
        <v>111</v>
      </c>
    </row>
    <row r="35" spans="2:7" x14ac:dyDescent="0.25">
      <c r="B35" t="s">
        <v>112</v>
      </c>
      <c r="C35" t="s">
        <v>113</v>
      </c>
      <c r="D35" t="s">
        <v>114</v>
      </c>
      <c r="E35" t="s">
        <v>115</v>
      </c>
      <c r="G35" t="s">
        <v>116</v>
      </c>
    </row>
    <row r="36" spans="2:7" x14ac:dyDescent="0.25">
      <c r="B36" s="1">
        <v>0.11</v>
      </c>
      <c r="C36" s="22">
        <f>((1+B36)^$F$7-1)/(B36*(1+B36)^$F$7)</f>
        <v>4.2305378537382587</v>
      </c>
      <c r="D36" s="22">
        <f>((1+B36)^$G$7-1)/(B36*(1+B36)^$G$7)</f>
        <v>3.6958970176494668</v>
      </c>
      <c r="E36">
        <f>(1/B36)-($G$7/((1+B36)^$G$7-1))</f>
        <v>1.7922586584211651</v>
      </c>
      <c r="G36" s="3">
        <f>($B$31*B36)+($D$31*B36*C36)-($F$31*B36*D36)+($H$31*B36*E36*D36)</f>
        <v>9.586037328702993</v>
      </c>
    </row>
    <row r="37" spans="2:7" x14ac:dyDescent="0.25">
      <c r="B37" s="1">
        <v>0.12</v>
      </c>
      <c r="C37" s="22">
        <f>((1+B37)^$F$7-1)/(B37*(1+B37)^$F$7)</f>
        <v>4.1114073235223279</v>
      </c>
      <c r="D37" s="22">
        <f>((1+B37)^$G$7-1)/(B37*(1+B37)^$G$7)</f>
        <v>3.6047762023450067</v>
      </c>
      <c r="E37">
        <f>(1/B37)-($G$7/((1+B37)^$G$7-1))</f>
        <v>1.7745945024563019</v>
      </c>
      <c r="G37" s="3">
        <f>($B$31*B37)+($D$31*B37*C37)-($F$31*B37*D37)+($H$31*B37*E37*D37)</f>
        <v>10.3310381348532</v>
      </c>
    </row>
    <row r="38" spans="2:7" x14ac:dyDescent="0.25">
      <c r="B38" s="1"/>
    </row>
    <row r="39" spans="2:7" x14ac:dyDescent="0.25">
      <c r="B39" s="1"/>
    </row>
    <row r="40" spans="2:7" x14ac:dyDescent="0.25">
      <c r="B40" s="1" t="s">
        <v>112</v>
      </c>
      <c r="C40" s="23">
        <f>B36+(B37-B36)*((K31-G36)/(G37-G36))</f>
        <v>0.11555653991082453</v>
      </c>
    </row>
    <row r="42" spans="2:7" x14ac:dyDescent="0.25">
      <c r="B42" t="s">
        <v>117</v>
      </c>
      <c r="C42" t="b">
        <f>C40&gt;C7</f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BD08-2448-4402-B8BB-3AC47AE22F17}">
  <dimension ref="B5:G24"/>
  <sheetViews>
    <sheetView workbookViewId="0">
      <selection activeCell="L19" sqref="L19"/>
    </sheetView>
  </sheetViews>
  <sheetFormatPr defaultRowHeight="15" x14ac:dyDescent="0.25"/>
  <sheetData>
    <row r="5" spans="2:7" x14ac:dyDescent="0.25">
      <c r="B5" t="s">
        <v>64</v>
      </c>
      <c r="C5">
        <v>10000</v>
      </c>
      <c r="D5" t="s">
        <v>2</v>
      </c>
      <c r="E5">
        <v>8</v>
      </c>
    </row>
    <row r="6" spans="2:7" x14ac:dyDescent="0.25">
      <c r="B6" t="s">
        <v>0</v>
      </c>
      <c r="C6" s="1">
        <v>0.1</v>
      </c>
    </row>
    <row r="10" spans="2:7" x14ac:dyDescent="0.25">
      <c r="B10" s="10">
        <f>C5/((1+C6)^E5)</f>
        <v>4665.0738020973313</v>
      </c>
    </row>
    <row r="13" spans="2:7" x14ac:dyDescent="0.25">
      <c r="B13" t="s">
        <v>52</v>
      </c>
      <c r="C13" s="1">
        <v>0.1</v>
      </c>
      <c r="D13" t="s">
        <v>66</v>
      </c>
      <c r="E13" s="1">
        <v>0.1</v>
      </c>
    </row>
    <row r="15" spans="2:7" x14ac:dyDescent="0.25">
      <c r="B15" t="s">
        <v>65</v>
      </c>
      <c r="D15" s="1">
        <f>(1+C13)*(1+E13)-1</f>
        <v>0.21000000000000019</v>
      </c>
      <c r="F15" s="10" t="s">
        <v>28</v>
      </c>
      <c r="G15" s="10">
        <f>C5/((1+D15)^E5)</f>
        <v>2176.2913579014853</v>
      </c>
    </row>
    <row r="19" spans="2:3" x14ac:dyDescent="0.25">
      <c r="B19" s="8">
        <f>D15</f>
        <v>0.21000000000000019</v>
      </c>
    </row>
    <row r="22" spans="2:3" x14ac:dyDescent="0.25">
      <c r="B22" t="s">
        <v>17</v>
      </c>
      <c r="C22">
        <f>C5</f>
        <v>10000</v>
      </c>
    </row>
    <row r="23" spans="2:3" x14ac:dyDescent="0.25">
      <c r="B23" t="s">
        <v>19</v>
      </c>
      <c r="C23">
        <f>1/((1+B19)^E5)</f>
        <v>0.21762913579014853</v>
      </c>
    </row>
    <row r="24" spans="2:3" x14ac:dyDescent="0.25">
      <c r="B24" t="s">
        <v>20</v>
      </c>
      <c r="C24">
        <f>C22*C23</f>
        <v>2176.2913579014853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491-524A-4992-8395-3E991D8E012A}">
  <dimension ref="G10:N21"/>
  <sheetViews>
    <sheetView workbookViewId="0">
      <selection activeCell="L21" sqref="L21"/>
    </sheetView>
  </sheetViews>
  <sheetFormatPr defaultRowHeight="15" x14ac:dyDescent="0.25"/>
  <cols>
    <col min="11" max="11" width="11.5703125" bestFit="1" customWidth="1"/>
  </cols>
  <sheetData>
    <row r="10" spans="7:14" x14ac:dyDescent="0.25">
      <c r="G10" t="s">
        <v>2</v>
      </c>
      <c r="H10" t="s">
        <v>86</v>
      </c>
      <c r="I10" t="s">
        <v>87</v>
      </c>
      <c r="J10" t="s">
        <v>89</v>
      </c>
      <c r="K10" t="s">
        <v>88</v>
      </c>
      <c r="L10" t="s">
        <v>52</v>
      </c>
    </row>
    <row r="11" spans="7:14" x14ac:dyDescent="0.25">
      <c r="G11">
        <v>0</v>
      </c>
      <c r="H11">
        <v>40000</v>
      </c>
      <c r="I11">
        <v>26000</v>
      </c>
      <c r="J11">
        <f>H11+I11</f>
        <v>66000</v>
      </c>
      <c r="K11">
        <f>(1+$N$11)^(8-G11)</f>
        <v>1.8509302102818823</v>
      </c>
      <c r="L11" s="5">
        <f>K11*(J11)</f>
        <v>122161.39387860423</v>
      </c>
      <c r="M11" t="s">
        <v>0</v>
      </c>
      <c r="N11" s="1">
        <v>0.08</v>
      </c>
    </row>
    <row r="12" spans="7:14" x14ac:dyDescent="0.25">
      <c r="G12">
        <v>1</v>
      </c>
      <c r="H12">
        <v>40000</v>
      </c>
      <c r="I12">
        <v>23000</v>
      </c>
      <c r="J12">
        <f t="shared" ref="J12:J19" si="0">H12+I12</f>
        <v>63000</v>
      </c>
      <c r="K12">
        <f t="shared" ref="K12:K19" si="1">(1+$N$11)^(8-G12)</f>
        <v>1.7138242687795207</v>
      </c>
      <c r="L12" s="5">
        <f t="shared" ref="L12:L19" si="2">K12*(J12)</f>
        <v>107970.9289331098</v>
      </c>
    </row>
    <row r="13" spans="7:14" x14ac:dyDescent="0.25">
      <c r="G13">
        <v>2</v>
      </c>
      <c r="H13">
        <v>40000</v>
      </c>
      <c r="I13">
        <v>20000</v>
      </c>
      <c r="J13">
        <f t="shared" si="0"/>
        <v>60000</v>
      </c>
      <c r="K13">
        <f t="shared" si="1"/>
        <v>1.5868743229440005</v>
      </c>
      <c r="L13" s="5">
        <f t="shared" si="2"/>
        <v>95212.459376640036</v>
      </c>
    </row>
    <row r="14" spans="7:14" x14ac:dyDescent="0.25">
      <c r="G14">
        <v>3</v>
      </c>
      <c r="H14">
        <v>40000</v>
      </c>
      <c r="I14">
        <v>17000</v>
      </c>
      <c r="J14">
        <f t="shared" si="0"/>
        <v>57000</v>
      </c>
      <c r="K14">
        <f t="shared" si="1"/>
        <v>1.4693280768000003</v>
      </c>
      <c r="L14" s="5">
        <f t="shared" si="2"/>
        <v>83751.70037760002</v>
      </c>
    </row>
    <row r="15" spans="7:14" x14ac:dyDescent="0.25">
      <c r="G15">
        <v>4</v>
      </c>
      <c r="H15">
        <v>40000</v>
      </c>
      <c r="I15">
        <v>14000</v>
      </c>
      <c r="J15">
        <f t="shared" si="0"/>
        <v>54000</v>
      </c>
      <c r="K15">
        <f t="shared" si="1"/>
        <v>1.3604889600000003</v>
      </c>
      <c r="L15" s="5">
        <f t="shared" si="2"/>
        <v>73466.403840000014</v>
      </c>
    </row>
    <row r="16" spans="7:14" x14ac:dyDescent="0.25">
      <c r="G16">
        <v>5</v>
      </c>
      <c r="H16">
        <v>40000</v>
      </c>
      <c r="I16">
        <v>14000</v>
      </c>
      <c r="J16">
        <f t="shared" si="0"/>
        <v>54000</v>
      </c>
      <c r="K16">
        <f t="shared" si="1"/>
        <v>1.2597120000000002</v>
      </c>
      <c r="L16" s="5">
        <f t="shared" si="2"/>
        <v>68024.448000000004</v>
      </c>
    </row>
    <row r="17" spans="7:12" x14ac:dyDescent="0.25">
      <c r="G17">
        <v>6</v>
      </c>
      <c r="H17">
        <v>40000</v>
      </c>
      <c r="I17">
        <v>14000</v>
      </c>
      <c r="J17">
        <f t="shared" si="0"/>
        <v>54000</v>
      </c>
      <c r="K17">
        <f t="shared" si="1"/>
        <v>1.1664000000000001</v>
      </c>
      <c r="L17" s="5">
        <f t="shared" si="2"/>
        <v>62985.600000000006</v>
      </c>
    </row>
    <row r="18" spans="7:12" x14ac:dyDescent="0.25">
      <c r="G18">
        <v>7</v>
      </c>
      <c r="H18">
        <v>40000</v>
      </c>
      <c r="I18">
        <v>14000</v>
      </c>
      <c r="J18">
        <f t="shared" si="0"/>
        <v>54000</v>
      </c>
      <c r="K18">
        <f t="shared" si="1"/>
        <v>1.08</v>
      </c>
      <c r="L18" s="5">
        <f t="shared" si="2"/>
        <v>58320.000000000007</v>
      </c>
    </row>
    <row r="19" spans="7:12" x14ac:dyDescent="0.25">
      <c r="G19">
        <v>8</v>
      </c>
      <c r="H19">
        <v>40000</v>
      </c>
      <c r="I19">
        <v>14000</v>
      </c>
      <c r="J19">
        <f t="shared" si="0"/>
        <v>54000</v>
      </c>
      <c r="K19">
        <f t="shared" si="1"/>
        <v>1</v>
      </c>
      <c r="L19" s="5">
        <f t="shared" si="2"/>
        <v>54000</v>
      </c>
    </row>
    <row r="21" spans="7:12" x14ac:dyDescent="0.25">
      <c r="J21" t="s">
        <v>90</v>
      </c>
      <c r="K21" s="5">
        <f>SUM(L11:L19)</f>
        <v>725892.93440595409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6C11-C889-462D-81D4-92E28FADC61B}">
  <dimension ref="B5:E13"/>
  <sheetViews>
    <sheetView workbookViewId="0">
      <selection activeCell="K19" sqref="K19"/>
    </sheetView>
  </sheetViews>
  <sheetFormatPr defaultRowHeight="15" x14ac:dyDescent="0.25"/>
  <cols>
    <col min="2" max="2" width="9.140625" customWidth="1"/>
    <col min="3" max="3" width="11.42578125" customWidth="1"/>
  </cols>
  <sheetData>
    <row r="5" spans="2:5" x14ac:dyDescent="0.25">
      <c r="B5" t="s">
        <v>3</v>
      </c>
      <c r="C5" s="5">
        <v>1000000</v>
      </c>
    </row>
    <row r="6" spans="2:5" x14ac:dyDescent="0.25">
      <c r="B6" t="s">
        <v>17</v>
      </c>
      <c r="C6" s="5">
        <v>2000000</v>
      </c>
      <c r="D6" t="s">
        <v>2</v>
      </c>
      <c r="E6">
        <v>4</v>
      </c>
    </row>
    <row r="7" spans="2:5" x14ac:dyDescent="0.25">
      <c r="B7" t="s">
        <v>52</v>
      </c>
      <c r="C7" s="1">
        <v>0.05</v>
      </c>
    </row>
    <row r="9" spans="2:5" x14ac:dyDescent="0.25">
      <c r="B9">
        <v>18.899999999999999</v>
      </c>
    </row>
    <row r="11" spans="2:5" x14ac:dyDescent="0.25">
      <c r="B11" t="s">
        <v>0</v>
      </c>
      <c r="C11" s="9">
        <f>((C6/C5)^(1/E6))-1</f>
        <v>0.18920711500272103</v>
      </c>
    </row>
    <row r="13" spans="2:5" x14ac:dyDescent="0.25">
      <c r="B13" t="s">
        <v>67</v>
      </c>
      <c r="C13" s="13">
        <f>((1+C11)/(1+C7))-1</f>
        <v>0.13257820476449611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552E-3C16-4170-B748-C9F080E21B06}">
  <dimension ref="A12:E22"/>
  <sheetViews>
    <sheetView workbookViewId="0">
      <selection activeCell="K19" sqref="K19"/>
    </sheetView>
  </sheetViews>
  <sheetFormatPr defaultRowHeight="15" x14ac:dyDescent="0.25"/>
  <sheetData>
    <row r="12" spans="1:5" x14ac:dyDescent="0.25">
      <c r="B12" t="s">
        <v>22</v>
      </c>
      <c r="C12" s="1">
        <v>0.1</v>
      </c>
    </row>
    <row r="14" spans="1:5" x14ac:dyDescent="0.25">
      <c r="A14" t="s">
        <v>68</v>
      </c>
      <c r="B14" t="s">
        <v>24</v>
      </c>
      <c r="C14" t="s">
        <v>69</v>
      </c>
      <c r="D14" t="s">
        <v>70</v>
      </c>
      <c r="E14" t="s">
        <v>19</v>
      </c>
    </row>
    <row r="15" spans="1:5" x14ac:dyDescent="0.25">
      <c r="A15">
        <v>1</v>
      </c>
      <c r="B15">
        <v>28900</v>
      </c>
      <c r="C15">
        <v>3000</v>
      </c>
      <c r="D15">
        <v>33558</v>
      </c>
    </row>
    <row r="16" spans="1:5" x14ac:dyDescent="0.25">
      <c r="A16">
        <v>2</v>
      </c>
      <c r="B16">
        <v>22670</v>
      </c>
      <c r="C16">
        <v>6000</v>
      </c>
      <c r="D16">
        <v>21921</v>
      </c>
    </row>
    <row r="17" spans="1:5" x14ac:dyDescent="0.25">
      <c r="A17">
        <v>3</v>
      </c>
      <c r="B17">
        <v>15300</v>
      </c>
      <c r="C17">
        <v>12000</v>
      </c>
      <c r="D17" t="s">
        <v>71</v>
      </c>
    </row>
    <row r="18" spans="1:5" x14ac:dyDescent="0.25">
      <c r="A18">
        <v>4</v>
      </c>
      <c r="B18">
        <v>11280</v>
      </c>
      <c r="C18">
        <v>24000</v>
      </c>
      <c r="D18">
        <v>15482</v>
      </c>
    </row>
    <row r="19" spans="1:5" x14ac:dyDescent="0.25">
      <c r="A19">
        <v>5</v>
      </c>
      <c r="B19">
        <v>7800</v>
      </c>
      <c r="C19">
        <v>48000</v>
      </c>
      <c r="D19">
        <v>13701</v>
      </c>
    </row>
    <row r="21" spans="1:5" x14ac:dyDescent="0.25">
      <c r="B21">
        <f>B15+D15</f>
        <v>62458</v>
      </c>
      <c r="C21">
        <f>B21-B17</f>
        <v>47158</v>
      </c>
      <c r="D21" t="s">
        <v>72</v>
      </c>
      <c r="E21">
        <v>2.74</v>
      </c>
    </row>
    <row r="22" spans="1:5" x14ac:dyDescent="0.25">
      <c r="C22">
        <f>C21/E21</f>
        <v>17210.948905109486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8B5-91B9-44ED-A48D-164331B44DAD}">
  <dimension ref="B5:H15"/>
  <sheetViews>
    <sheetView workbookViewId="0">
      <selection activeCell="D10" sqref="D10"/>
    </sheetView>
  </sheetViews>
  <sheetFormatPr defaultRowHeight="15" x14ac:dyDescent="0.25"/>
  <cols>
    <col min="6" max="6" width="12" bestFit="1" customWidth="1"/>
  </cols>
  <sheetData>
    <row r="5" spans="2:8" x14ac:dyDescent="0.25">
      <c r="B5" t="s">
        <v>17</v>
      </c>
      <c r="C5">
        <v>1000000</v>
      </c>
    </row>
    <row r="6" spans="2:8" x14ac:dyDescent="0.25">
      <c r="B6" t="s">
        <v>6</v>
      </c>
      <c r="C6">
        <v>5000</v>
      </c>
      <c r="D6" t="s">
        <v>31</v>
      </c>
      <c r="E6">
        <v>100</v>
      </c>
    </row>
    <row r="7" spans="2:8" x14ac:dyDescent="0.25">
      <c r="B7" t="s">
        <v>0</v>
      </c>
      <c r="C7" s="1">
        <v>0.05</v>
      </c>
    </row>
    <row r="9" spans="2:8" x14ac:dyDescent="0.25">
      <c r="B9" t="s">
        <v>2</v>
      </c>
      <c r="C9" t="s">
        <v>73</v>
      </c>
      <c r="D9" t="s">
        <v>75</v>
      </c>
      <c r="E9" t="s">
        <v>6</v>
      </c>
      <c r="F9" t="s">
        <v>73</v>
      </c>
      <c r="G9" t="s">
        <v>52</v>
      </c>
      <c r="H9" t="s">
        <v>79</v>
      </c>
    </row>
    <row r="10" spans="2:8" x14ac:dyDescent="0.25">
      <c r="B10">
        <v>30</v>
      </c>
      <c r="C10">
        <f>((1+$C$7)^B10-1)/$C$7</f>
        <v>66.43884750301325</v>
      </c>
      <c r="D10">
        <f>(1/$C$7)-(B10/((1+$C$7)^B10-1))</f>
        <v>10.969138951834049</v>
      </c>
      <c r="E10">
        <f>$C$6+$E$6*D10</f>
        <v>6096.9138951834047</v>
      </c>
      <c r="F10">
        <f>((1+$C$7)^B10-1)/$C$7</f>
        <v>66.43884750301325</v>
      </c>
      <c r="G10">
        <f>F10*E10</f>
        <v>405071.93252109276</v>
      </c>
      <c r="H10">
        <f>B15*C10+G10</f>
        <v>408393.87489624345</v>
      </c>
    </row>
    <row r="11" spans="2:8" x14ac:dyDescent="0.25">
      <c r="B11">
        <v>35</v>
      </c>
      <c r="C11">
        <f t="shared" ref="C11:C13" si="0">((1+$C$7)^B11-1)/$C$7</f>
        <v>90.320307351845017</v>
      </c>
      <c r="D11">
        <f t="shared" ref="D11:D13" si="1">(1/$C$7)-(B11/((1+$C$7)^B11-1))</f>
        <v>12.249804938405131</v>
      </c>
      <c r="E11">
        <f t="shared" ref="E11:E13" si="2">$C$6+$E$6*D11</f>
        <v>6224.9804938405132</v>
      </c>
    </row>
    <row r="12" spans="2:8" x14ac:dyDescent="0.25">
      <c r="B12">
        <v>40</v>
      </c>
      <c r="C12">
        <f t="shared" si="0"/>
        <v>120.79977424249297</v>
      </c>
      <c r="D12">
        <f t="shared" si="1"/>
        <v>13.377471067172003</v>
      </c>
      <c r="E12">
        <f t="shared" si="2"/>
        <v>6337.7471067172</v>
      </c>
    </row>
    <row r="13" spans="2:8" x14ac:dyDescent="0.25">
      <c r="B13">
        <v>45</v>
      </c>
      <c r="C13">
        <f t="shared" si="0"/>
        <v>159.70015586985625</v>
      </c>
      <c r="D13">
        <f t="shared" si="1"/>
        <v>14.364438812862318</v>
      </c>
      <c r="E13">
        <f t="shared" si="2"/>
        <v>6436.4438812862318</v>
      </c>
    </row>
    <row r="15" spans="2:8" x14ac:dyDescent="0.25">
      <c r="B15">
        <f>C6/E6</f>
        <v>50</v>
      </c>
      <c r="C15" t="s">
        <v>76</v>
      </c>
      <c r="D15" s="15" t="s">
        <v>77</v>
      </c>
      <c r="E15" s="15" t="s">
        <v>78</v>
      </c>
      <c r="F15">
        <f>C5/E6</f>
        <v>10000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D22-6822-41C9-A2A8-D0066F5447EF}">
  <dimension ref="B7:C14"/>
  <sheetViews>
    <sheetView workbookViewId="0">
      <selection activeCell="C14" sqref="C14"/>
    </sheetView>
  </sheetViews>
  <sheetFormatPr defaultRowHeight="15" x14ac:dyDescent="0.25"/>
  <sheetData>
    <row r="7" spans="2:3" x14ac:dyDescent="0.25">
      <c r="B7" t="s">
        <v>118</v>
      </c>
      <c r="C7">
        <v>2004</v>
      </c>
    </row>
    <row r="8" spans="2:3" x14ac:dyDescent="0.25">
      <c r="B8" t="s">
        <v>119</v>
      </c>
      <c r="C8">
        <v>2550</v>
      </c>
    </row>
    <row r="9" spans="2:3" x14ac:dyDescent="0.25">
      <c r="B9" t="s">
        <v>120</v>
      </c>
      <c r="C9">
        <v>2870</v>
      </c>
    </row>
    <row r="10" spans="2:3" x14ac:dyDescent="0.25">
      <c r="B10" t="s">
        <v>52</v>
      </c>
      <c r="C10" s="1">
        <v>0.03</v>
      </c>
    </row>
    <row r="12" spans="2:3" x14ac:dyDescent="0.25">
      <c r="B12">
        <f>LOG(C9/C8)/LOG(1+C10)</f>
        <v>3.999440492722012</v>
      </c>
    </row>
    <row r="14" spans="2:3" x14ac:dyDescent="0.25">
      <c r="B14" t="s">
        <v>55</v>
      </c>
      <c r="C14" s="24">
        <f>C7+B12</f>
        <v>2007.999440492722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210F-67C1-4926-B115-1D0858EBAB32}">
  <dimension ref="B7:C15"/>
  <sheetViews>
    <sheetView workbookViewId="0">
      <selection activeCell="G15" sqref="G15"/>
    </sheetView>
  </sheetViews>
  <sheetFormatPr defaultRowHeight="15" x14ac:dyDescent="0.25"/>
  <sheetData>
    <row r="7" spans="2:3" x14ac:dyDescent="0.25">
      <c r="B7" t="s">
        <v>121</v>
      </c>
      <c r="C7">
        <v>10</v>
      </c>
    </row>
    <row r="8" spans="2:3" x14ac:dyDescent="0.25">
      <c r="B8" t="s">
        <v>122</v>
      </c>
      <c r="C8">
        <v>50000</v>
      </c>
    </row>
    <row r="9" spans="2:3" x14ac:dyDescent="0.25">
      <c r="B9" t="s">
        <v>123</v>
      </c>
      <c r="C9">
        <v>390000</v>
      </c>
    </row>
    <row r="10" spans="2:3" x14ac:dyDescent="0.25">
      <c r="B10" t="s">
        <v>124</v>
      </c>
      <c r="C10">
        <v>10000</v>
      </c>
    </row>
    <row r="11" spans="2:3" x14ac:dyDescent="0.25">
      <c r="B11" t="s">
        <v>22</v>
      </c>
      <c r="C11" s="1">
        <v>0.05</v>
      </c>
    </row>
    <row r="12" spans="2:3" x14ac:dyDescent="0.25">
      <c r="B12" t="s">
        <v>74</v>
      </c>
      <c r="C12">
        <v>10</v>
      </c>
    </row>
    <row r="14" spans="2:3" x14ac:dyDescent="0.25">
      <c r="B14" t="s">
        <v>7</v>
      </c>
      <c r="C14">
        <f>(C11*(1+C11)^C12)/((1+C11)^C12-1)</f>
        <v>0.1295045749654567</v>
      </c>
    </row>
    <row r="15" spans="2:3" x14ac:dyDescent="0.25">
      <c r="B15" t="s">
        <v>85</v>
      </c>
      <c r="C15">
        <f>(C8*C14*C7)+C9+C10</f>
        <v>464752.28748272837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EF14-61A4-4523-932E-EDCF02745708}">
  <dimension ref="A1"/>
  <sheetViews>
    <sheetView workbookViewId="0">
      <selection activeCell="B8" sqref="B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262E-D744-402C-9036-EBD1438808BE}">
  <dimension ref="B8:G27"/>
  <sheetViews>
    <sheetView workbookViewId="0">
      <selection activeCell="H26" sqref="H26"/>
    </sheetView>
  </sheetViews>
  <sheetFormatPr defaultRowHeight="15" x14ac:dyDescent="0.25"/>
  <cols>
    <col min="7" max="7" width="13.28515625" bestFit="1" customWidth="1"/>
  </cols>
  <sheetData>
    <row r="8" spans="2:7" x14ac:dyDescent="0.25">
      <c r="C8" t="s">
        <v>13</v>
      </c>
      <c r="D8" s="1">
        <v>0.05</v>
      </c>
    </row>
    <row r="10" spans="2:7" x14ac:dyDescent="0.25">
      <c r="B10" t="s">
        <v>9</v>
      </c>
      <c r="F10" t="s">
        <v>12</v>
      </c>
    </row>
    <row r="11" spans="2:7" x14ac:dyDescent="0.25">
      <c r="B11" t="s">
        <v>3</v>
      </c>
      <c r="C11">
        <v>190000</v>
      </c>
      <c r="F11" t="s">
        <v>3</v>
      </c>
      <c r="G11" s="5">
        <v>2700000</v>
      </c>
    </row>
    <row r="12" spans="2:7" x14ac:dyDescent="0.25">
      <c r="B12" t="s">
        <v>10</v>
      </c>
      <c r="C12">
        <v>21000</v>
      </c>
      <c r="F12" t="s">
        <v>10</v>
      </c>
      <c r="G12" s="5">
        <v>300000</v>
      </c>
    </row>
    <row r="13" spans="2:7" x14ac:dyDescent="0.25">
      <c r="B13" t="s">
        <v>11</v>
      </c>
      <c r="C13">
        <v>59000</v>
      </c>
      <c r="F13" t="s">
        <v>11</v>
      </c>
      <c r="G13" s="5">
        <v>450000</v>
      </c>
    </row>
    <row r="14" spans="2:7" x14ac:dyDescent="0.25">
      <c r="B14" t="s">
        <v>2</v>
      </c>
      <c r="C14">
        <v>7</v>
      </c>
      <c r="F14" t="s">
        <v>2</v>
      </c>
      <c r="G14" s="5">
        <v>24</v>
      </c>
    </row>
    <row r="18" spans="2:7" x14ac:dyDescent="0.25">
      <c r="B18" t="s">
        <v>15</v>
      </c>
      <c r="C18">
        <f>C11*((D8*(1+D8)^C14)/((1+D8)^C14-1))+C12</f>
        <v>53835.765504772426</v>
      </c>
      <c r="F18" t="s">
        <v>15</v>
      </c>
      <c r="G18" s="7">
        <f>G11*((D8*(1+D8)^G14)/((1+D8)^G14-1))+G12</f>
        <v>495671.43203225487</v>
      </c>
    </row>
    <row r="20" spans="2:7" x14ac:dyDescent="0.25">
      <c r="B20" s="10" t="s">
        <v>14</v>
      </c>
      <c r="C20" s="18">
        <f>C13/C18</f>
        <v>1.0959257186520321</v>
      </c>
      <c r="F20" s="10" t="s">
        <v>83</v>
      </c>
      <c r="G20" s="18">
        <f>G13/G18</f>
        <v>0.90785946277960416</v>
      </c>
    </row>
    <row r="22" spans="2:7" x14ac:dyDescent="0.25">
      <c r="B22" s="10" t="s">
        <v>84</v>
      </c>
      <c r="C22" s="10"/>
      <c r="D22" s="10" t="b">
        <f>C20&gt;G20</f>
        <v>1</v>
      </c>
    </row>
    <row r="26" spans="2:7" x14ac:dyDescent="0.25">
      <c r="B26" s="10" t="s">
        <v>85</v>
      </c>
      <c r="C26" s="18">
        <f>(C13-C12)/C27</f>
        <v>1.1572746794795143</v>
      </c>
      <c r="F26" s="10" t="s">
        <v>85</v>
      </c>
      <c r="G26" s="18">
        <f>(G13-G12)/G27</f>
        <v>0.76659121079705528</v>
      </c>
    </row>
    <row r="27" spans="2:7" x14ac:dyDescent="0.25">
      <c r="C27">
        <f>C11*((D8*(1+D8)^C14)/((1+D8)^C14-1))</f>
        <v>32835.765504772426</v>
      </c>
      <c r="G27" s="7">
        <f>G11*((D8*(1+D8)^G14)/((1+D8)^G14-1))</f>
        <v>195671.4320322549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F730-38F9-4076-9020-B3FF7B99B21B}">
  <dimension ref="B13:K22"/>
  <sheetViews>
    <sheetView workbookViewId="0">
      <selection activeCell="J22" sqref="J22"/>
    </sheetView>
  </sheetViews>
  <sheetFormatPr defaultRowHeight="15" x14ac:dyDescent="0.25"/>
  <sheetData>
    <row r="13" spans="2:11" x14ac:dyDescent="0.25">
      <c r="B13" t="s">
        <v>0</v>
      </c>
      <c r="C13" s="1">
        <v>0.1</v>
      </c>
      <c r="D13" t="s">
        <v>2</v>
      </c>
      <c r="E13">
        <v>6</v>
      </c>
    </row>
    <row r="15" spans="2:11" x14ac:dyDescent="0.25">
      <c r="B15" t="s">
        <v>81</v>
      </c>
      <c r="D15">
        <f>G17+I16</f>
        <v>4423.1220000000012</v>
      </c>
      <c r="J15" t="s">
        <v>16</v>
      </c>
      <c r="K15">
        <f>(C16*4*K16)+(C17-C16)*K17</f>
        <v>4771.2091200923942</v>
      </c>
    </row>
    <row r="16" spans="2:11" x14ac:dyDescent="0.25">
      <c r="B16" t="s">
        <v>6</v>
      </c>
      <c r="C16">
        <v>200</v>
      </c>
      <c r="D16" t="s">
        <v>73</v>
      </c>
      <c r="E16">
        <f>((1+C13)^4-1)/C13</f>
        <v>4.6410000000000036</v>
      </c>
      <c r="F16" t="s">
        <v>21</v>
      </c>
      <c r="G16">
        <f>(1+C13)^2</f>
        <v>1.2100000000000002</v>
      </c>
      <c r="H16" t="s">
        <v>17</v>
      </c>
      <c r="I16">
        <f>C16*E16*G16</f>
        <v>1123.122000000001</v>
      </c>
      <c r="J16" t="s">
        <v>18</v>
      </c>
      <c r="K16">
        <f>((1+C13)^(E13-1)-1)/(C13*(1+C13)^(E13-1))</f>
        <v>3.7907867694084505</v>
      </c>
    </row>
    <row r="17" spans="2:11" x14ac:dyDescent="0.25">
      <c r="B17" t="s">
        <v>17</v>
      </c>
      <c r="C17">
        <v>3000</v>
      </c>
      <c r="D17" t="s">
        <v>21</v>
      </c>
      <c r="E17" s="17">
        <f>(1+C13)</f>
        <v>1.1000000000000001</v>
      </c>
      <c r="F17" t="s">
        <v>52</v>
      </c>
      <c r="G17">
        <f>E17*C17</f>
        <v>3300.0000000000005</v>
      </c>
      <c r="J17" t="s">
        <v>19</v>
      </c>
      <c r="K17">
        <f>1/((1+C13)^(E13-1))</f>
        <v>0.62092132305915493</v>
      </c>
    </row>
    <row r="19" spans="2:11" x14ac:dyDescent="0.25">
      <c r="B19" t="s">
        <v>82</v>
      </c>
      <c r="G19" t="s">
        <v>80</v>
      </c>
      <c r="H19">
        <f>(H20*J20)+H20</f>
        <v>3128.9478601075543</v>
      </c>
    </row>
    <row r="20" spans="2:11" x14ac:dyDescent="0.25">
      <c r="B20" t="s">
        <v>6</v>
      </c>
      <c r="C20">
        <v>2000</v>
      </c>
      <c r="G20" t="s">
        <v>20</v>
      </c>
      <c r="H20">
        <v>2000</v>
      </c>
      <c r="I20" t="s">
        <v>19</v>
      </c>
      <c r="J20">
        <f>1/((1+C13)^E13)</f>
        <v>0.56447393005377722</v>
      </c>
    </row>
    <row r="22" spans="2:11" x14ac:dyDescent="0.25">
      <c r="B22">
        <f>D15/C20</f>
        <v>2.2115610000000006</v>
      </c>
      <c r="G22" t="s">
        <v>0</v>
      </c>
      <c r="H22" s="16">
        <f>(H19/K15)^(1/E13)-1</f>
        <v>-6.7901850600836422E-2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3703-AD7D-46EF-9A5F-FCB96D3B1B63}">
  <dimension ref="B10:J17"/>
  <sheetViews>
    <sheetView workbookViewId="0">
      <selection activeCell="C21" sqref="C21"/>
    </sheetView>
  </sheetViews>
  <sheetFormatPr defaultRowHeight="15" x14ac:dyDescent="0.25"/>
  <cols>
    <col min="3" max="3" width="10.5703125" bestFit="1" customWidth="1"/>
    <col min="7" max="7" width="10.5703125" bestFit="1" customWidth="1"/>
    <col min="8" max="8" width="11.5703125" bestFit="1" customWidth="1"/>
    <col min="10" max="10" width="10.5703125" bestFit="1" customWidth="1"/>
  </cols>
  <sheetData>
    <row r="10" spans="2:10" x14ac:dyDescent="0.25">
      <c r="B10" t="s">
        <v>3</v>
      </c>
      <c r="C10" s="5">
        <v>60000</v>
      </c>
    </row>
    <row r="11" spans="2:10" x14ac:dyDescent="0.25">
      <c r="B11" t="s">
        <v>22</v>
      </c>
      <c r="C11" s="1">
        <v>0.1</v>
      </c>
    </row>
    <row r="13" spans="2:10" x14ac:dyDescent="0.25">
      <c r="B13" t="s">
        <v>2</v>
      </c>
      <c r="C13" t="s">
        <v>23</v>
      </c>
      <c r="D13" t="s">
        <v>24</v>
      </c>
      <c r="E13" t="s">
        <v>18</v>
      </c>
      <c r="F13" t="s">
        <v>26</v>
      </c>
      <c r="G13" t="s">
        <v>27</v>
      </c>
      <c r="H13" t="s">
        <v>28</v>
      </c>
      <c r="I13" t="s">
        <v>7</v>
      </c>
      <c r="J13" t="s">
        <v>29</v>
      </c>
    </row>
    <row r="14" spans="2:10" x14ac:dyDescent="0.25">
      <c r="B14">
        <v>1</v>
      </c>
      <c r="C14" s="5">
        <v>20000</v>
      </c>
      <c r="D14" s="5">
        <v>40000</v>
      </c>
      <c r="E14">
        <f>((1+$C$11)^B14-1)/($C$11*(1+$C$11)^B14)</f>
        <v>0.90909090909090973</v>
      </c>
      <c r="F14" s="6">
        <f>E14*C14</f>
        <v>18181.818181818195</v>
      </c>
      <c r="G14" s="7">
        <f>(1/(1+$C$11)^B14)*D14</f>
        <v>36363.63636363636</v>
      </c>
      <c r="H14" s="7">
        <f>$C$10+F14-G14</f>
        <v>41818.181818181831</v>
      </c>
      <c r="I14">
        <f>($C$11*(1+$C$11)^B14)/((1+$C$11)^B14-1)</f>
        <v>1.0999999999999992</v>
      </c>
      <c r="J14" s="7">
        <f>I14*H14</f>
        <v>45999.999999999978</v>
      </c>
    </row>
    <row r="15" spans="2:10" x14ac:dyDescent="0.25">
      <c r="B15">
        <v>2</v>
      </c>
      <c r="C15" s="5">
        <v>20000</v>
      </c>
      <c r="D15" s="5">
        <v>20000</v>
      </c>
      <c r="E15">
        <f t="shared" ref="E15:E17" si="0">((1+$C$11)^B15-1)/($C$11*(1+$C$11)^B15)</f>
        <v>1.7355371900826457</v>
      </c>
      <c r="F15" s="6">
        <f>E15*C15</f>
        <v>34710.743801652912</v>
      </c>
      <c r="G15" s="7">
        <f t="shared" ref="G15:G17" si="1">(1/(1+$C$11)^B15)*D15</f>
        <v>16528.92561983471</v>
      </c>
      <c r="H15" s="7">
        <f t="shared" ref="H15:H17" si="2">$C$10+F15-G15</f>
        <v>78181.818181818206</v>
      </c>
      <c r="I15">
        <f t="shared" ref="I15:I17" si="3">($C$11*(1+$C$11)^B15)/((1+$C$11)^B15-1)</f>
        <v>0.57619047619047581</v>
      </c>
      <c r="J15" s="7">
        <f t="shared" ref="J15:J17" si="4">I15*H15</f>
        <v>45047.619047619031</v>
      </c>
    </row>
    <row r="16" spans="2:10" x14ac:dyDescent="0.25">
      <c r="B16">
        <v>3</v>
      </c>
      <c r="C16" s="5">
        <v>40000</v>
      </c>
      <c r="D16" s="5">
        <v>10000</v>
      </c>
      <c r="E16">
        <f>((1+$C$11)^B16-1)/($C$11*(1+$C$11)^B16)</f>
        <v>2.4868519909842246</v>
      </c>
      <c r="F16" s="6">
        <f>E16*C16</f>
        <v>99474.079639368982</v>
      </c>
      <c r="G16" s="7">
        <f t="shared" si="1"/>
        <v>7513.1480090157756</v>
      </c>
      <c r="H16" s="7">
        <f>$C$10+F16-G16</f>
        <v>151960.93163035321</v>
      </c>
      <c r="I16">
        <f t="shared" si="3"/>
        <v>0.40211480362537733</v>
      </c>
      <c r="J16" s="7">
        <f t="shared" si="4"/>
        <v>61105.740181268869</v>
      </c>
    </row>
    <row r="17" spans="2:10" x14ac:dyDescent="0.25">
      <c r="B17">
        <v>4</v>
      </c>
      <c r="C17" s="5">
        <v>50000</v>
      </c>
      <c r="D17" s="5">
        <v>5000</v>
      </c>
      <c r="E17">
        <f>((1+$C$11)^B17-1)/($C$11*(1+$C$11)^B17)</f>
        <v>3.169865446349295</v>
      </c>
      <c r="F17" s="6">
        <f t="shared" ref="F15:F17" si="5">E17*C17</f>
        <v>158493.27231746475</v>
      </c>
      <c r="G17" s="7">
        <f t="shared" si="1"/>
        <v>3415.0672768253526</v>
      </c>
      <c r="H17" s="7">
        <f t="shared" si="2"/>
        <v>215078.20504063941</v>
      </c>
      <c r="I17">
        <f t="shared" si="3"/>
        <v>0.31547080370609765</v>
      </c>
      <c r="J17" s="7">
        <f t="shared" si="4"/>
        <v>67850.894203835371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59B8-F117-42F1-9276-3B0E14F87971}">
  <dimension ref="B12:B20"/>
  <sheetViews>
    <sheetView workbookViewId="0">
      <selection activeCell="B21" sqref="B21"/>
    </sheetView>
  </sheetViews>
  <sheetFormatPr defaultRowHeight="15" x14ac:dyDescent="0.25"/>
  <sheetData>
    <row r="12" spans="2:2" x14ac:dyDescent="0.25">
      <c r="B12">
        <v>-1000</v>
      </c>
    </row>
    <row r="13" spans="2:2" x14ac:dyDescent="0.25">
      <c r="B13">
        <v>-200</v>
      </c>
    </row>
    <row r="14" spans="2:2" x14ac:dyDescent="0.25">
      <c r="B14">
        <v>-200</v>
      </c>
    </row>
    <row r="15" spans="2:2" x14ac:dyDescent="0.25">
      <c r="B15">
        <v>-200</v>
      </c>
    </row>
    <row r="16" spans="2:2" x14ac:dyDescent="0.25">
      <c r="B16">
        <v>-200</v>
      </c>
    </row>
    <row r="17" spans="2:2" x14ac:dyDescent="0.25">
      <c r="B17">
        <v>2000</v>
      </c>
    </row>
    <row r="18" spans="2:2" x14ac:dyDescent="0.25">
      <c r="B18">
        <v>2000</v>
      </c>
    </row>
    <row r="20" spans="2:2" x14ac:dyDescent="0.25">
      <c r="B20" s="8">
        <f>IRR(B12:B18)</f>
        <v>0.19243768411807749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4440-0CC0-4A07-B513-08C45C5DF70D}">
  <dimension ref="B8:G23"/>
  <sheetViews>
    <sheetView workbookViewId="0">
      <selection activeCell="F16" sqref="F16"/>
    </sheetView>
  </sheetViews>
  <sheetFormatPr defaultRowHeight="15" x14ac:dyDescent="0.25"/>
  <cols>
    <col min="3" max="3" width="13.28515625" bestFit="1" customWidth="1"/>
    <col min="5" max="5" width="12" customWidth="1"/>
    <col min="7" max="7" width="11" customWidth="1"/>
  </cols>
  <sheetData>
    <row r="8" spans="2:7" x14ac:dyDescent="0.25">
      <c r="B8" t="s">
        <v>6</v>
      </c>
      <c r="C8" s="5">
        <v>200000</v>
      </c>
      <c r="F8" t="s">
        <v>30</v>
      </c>
      <c r="G8" s="5">
        <v>3000000</v>
      </c>
    </row>
    <row r="9" spans="2:7" x14ac:dyDescent="0.25">
      <c r="B9" t="s">
        <v>31</v>
      </c>
      <c r="C9" s="5">
        <v>10000</v>
      </c>
    </row>
    <row r="10" spans="2:7" x14ac:dyDescent="0.25">
      <c r="B10" t="s">
        <v>0</v>
      </c>
      <c r="C10">
        <v>7</v>
      </c>
      <c r="D10">
        <f>C10/100</f>
        <v>7.0000000000000007E-2</v>
      </c>
    </row>
    <row r="11" spans="2:7" x14ac:dyDescent="0.25">
      <c r="B11" t="s">
        <v>2</v>
      </c>
      <c r="C11">
        <v>25</v>
      </c>
    </row>
    <row r="13" spans="2:7" x14ac:dyDescent="0.25">
      <c r="B13" t="s">
        <v>32</v>
      </c>
    </row>
    <row r="14" spans="2:7" x14ac:dyDescent="0.25">
      <c r="B14" t="s">
        <v>33</v>
      </c>
      <c r="C14">
        <f>1/D10</f>
        <v>14.285714285714285</v>
      </c>
      <c r="D14" t="s">
        <v>34</v>
      </c>
      <c r="E14" s="3">
        <f>C11/((1+D10)^C11-1)</f>
        <v>5.6466132930948625</v>
      </c>
    </row>
    <row r="15" spans="2:7" x14ac:dyDescent="0.25">
      <c r="B15" t="s">
        <v>35</v>
      </c>
      <c r="C15" s="3">
        <f>C14-E14</f>
        <v>8.6391009926194222</v>
      </c>
    </row>
    <row r="16" spans="2:7" x14ac:dyDescent="0.25">
      <c r="B16" t="s">
        <v>36</v>
      </c>
      <c r="C16">
        <f>C8</f>
        <v>200000</v>
      </c>
    </row>
    <row r="17" spans="2:3" x14ac:dyDescent="0.25">
      <c r="B17" t="s">
        <v>37</v>
      </c>
      <c r="C17">
        <f>C16+C9*C15</f>
        <v>286391.00992619421</v>
      </c>
    </row>
    <row r="19" spans="2:3" x14ac:dyDescent="0.25">
      <c r="B19" t="s">
        <v>38</v>
      </c>
    </row>
    <row r="20" spans="2:3" x14ac:dyDescent="0.25">
      <c r="B20" t="s">
        <v>39</v>
      </c>
      <c r="C20">
        <f>((1+D10)^C11-1)/(D10*(1+D10)^C11)</f>
        <v>11.65358317825372</v>
      </c>
    </row>
    <row r="21" spans="2:3" x14ac:dyDescent="0.25">
      <c r="B21" t="s">
        <v>20</v>
      </c>
      <c r="C21" s="5">
        <f>C17*C20</f>
        <v>3337481.455678991</v>
      </c>
    </row>
    <row r="23" spans="2:3" x14ac:dyDescent="0.25">
      <c r="B23" t="s">
        <v>40</v>
      </c>
      <c r="C23" t="b">
        <f>C21&lt;G8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0A41-2E03-4D6D-B937-4CCC9F5080B2}">
  <dimension ref="B22:I28"/>
  <sheetViews>
    <sheetView workbookViewId="0">
      <selection activeCell="K25" sqref="K25"/>
    </sheetView>
  </sheetViews>
  <sheetFormatPr defaultRowHeight="15" x14ac:dyDescent="0.25"/>
  <cols>
    <col min="2" max="2" width="15.7109375" customWidth="1"/>
    <col min="3" max="3" width="10.5703125" customWidth="1"/>
    <col min="5" max="5" width="10.5703125" bestFit="1" customWidth="1"/>
    <col min="7" max="7" width="10.5703125" bestFit="1" customWidth="1"/>
    <col min="9" max="9" width="10.5703125" bestFit="1" customWidth="1"/>
  </cols>
  <sheetData>
    <row r="22" spans="2:9" x14ac:dyDescent="0.25">
      <c r="B22" t="s">
        <v>41</v>
      </c>
      <c r="C22" s="5">
        <v>5400000</v>
      </c>
    </row>
    <row r="24" spans="2:9" x14ac:dyDescent="0.25">
      <c r="B24" t="s">
        <v>42</v>
      </c>
      <c r="C24" s="5">
        <v>700000</v>
      </c>
      <c r="D24" t="s">
        <v>43</v>
      </c>
      <c r="E24" s="5">
        <v>30000</v>
      </c>
      <c r="F24" t="s">
        <v>44</v>
      </c>
      <c r="G24" s="5">
        <v>20000</v>
      </c>
      <c r="H24" t="s">
        <v>45</v>
      </c>
      <c r="I24" s="5">
        <f>50000</f>
        <v>50000</v>
      </c>
    </row>
    <row r="26" spans="2:9" x14ac:dyDescent="0.25">
      <c r="B26" t="s">
        <v>46</v>
      </c>
      <c r="C26" s="5">
        <f>C24-E24-G24-I24</f>
        <v>600000</v>
      </c>
    </row>
    <row r="28" spans="2:9" x14ac:dyDescent="0.25">
      <c r="B28" t="s">
        <v>47</v>
      </c>
      <c r="C28" s="17">
        <f>C22/C26</f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C6F4-21BF-4FA7-85DE-E5FC510D7BEF}">
  <dimension ref="B8:G13"/>
  <sheetViews>
    <sheetView workbookViewId="0">
      <selection activeCell="J11" sqref="J11"/>
    </sheetView>
  </sheetViews>
  <sheetFormatPr defaultRowHeight="15" x14ac:dyDescent="0.25"/>
  <cols>
    <col min="7" max="7" width="10.5703125" bestFit="1" customWidth="1"/>
  </cols>
  <sheetData>
    <row r="8" spans="2:7" x14ac:dyDescent="0.25">
      <c r="B8" t="s">
        <v>48</v>
      </c>
      <c r="C8">
        <v>6</v>
      </c>
    </row>
    <row r="9" spans="2:7" x14ac:dyDescent="0.25">
      <c r="B9" t="s">
        <v>0</v>
      </c>
      <c r="C9">
        <v>12</v>
      </c>
      <c r="D9">
        <f>C9/100</f>
        <v>0.12</v>
      </c>
    </row>
    <row r="10" spans="2:7" x14ac:dyDescent="0.25">
      <c r="B10" t="s">
        <v>6</v>
      </c>
      <c r="C10">
        <v>18000</v>
      </c>
    </row>
    <row r="11" spans="2:7" x14ac:dyDescent="0.25">
      <c r="B11" t="s">
        <v>5</v>
      </c>
      <c r="C11">
        <v>0</v>
      </c>
      <c r="F11" t="s">
        <v>39</v>
      </c>
      <c r="G11" s="2">
        <f>((1+D9)^C8-1)/(D9*(1+D9)^C8)</f>
        <v>4.1114073235223279</v>
      </c>
    </row>
    <row r="13" spans="2:7" x14ac:dyDescent="0.25">
      <c r="F13" t="s">
        <v>20</v>
      </c>
      <c r="G13" s="4">
        <f>C10*G11</f>
        <v>74005.331823401895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2015-06-05T18:17:20Z</dcterms:created>
  <dcterms:modified xsi:type="dcterms:W3CDTF">2023-08-13T02:49:26Z</dcterms:modified>
</cp:coreProperties>
</file>