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D:\เอกสารธุรการชั้นเรียนสร้างใหม่ เทอม 2-67\อนุบาล 3\ประเมินพัฒนาการ\"/>
    </mc:Choice>
  </mc:AlternateContent>
  <xr:revisionPtr revIDLastSave="0" documentId="13_ncr:1_{3DCFEAE5-0260-4FB6-A214-F4BFDF88AE26}" xr6:coauthVersionLast="36" xr6:coauthVersionMax="47" xr10:uidLastSave="{00000000-0000-0000-0000-000000000000}"/>
  <bookViews>
    <workbookView xWindow="0" yWindow="0" windowWidth="20490" windowHeight="7005" xr2:uid="{00000000-000D-0000-FFFF-FFFF00000000}"/>
  </bookViews>
  <sheets>
    <sheet name="มตฐ1 ร่างกาย" sheetId="1" r:id="rId1"/>
    <sheet name="มตฐ2 กล้ามเนื้อ" sheetId="3" r:id="rId2"/>
    <sheet name="มตฐ3มีสุขภาพจิตดี" sheetId="4" r:id="rId3"/>
    <sheet name="มตฐ4 ชื่นชม.แสดงออกทางศิลปะ" sheetId="5" r:id="rId4"/>
    <sheet name="มตฐ5 มีคุณธรรม" sheetId="6" r:id="rId5"/>
    <sheet name="มตฐ6มีทักษะชีวิต" sheetId="7" r:id="rId6"/>
    <sheet name="มตฐ7 รักธรรมชาติ" sheetId="8" r:id="rId7"/>
    <sheet name="มตฐ8อยู่ร่วมกับผู้อื่น" sheetId="9" r:id="rId8"/>
    <sheet name="มตฐ9 ใช้ภาษาสื่อสาร" sheetId="10" r:id="rId9"/>
    <sheet name="มตฐ10" sheetId="11" r:id="rId10"/>
    <sheet name="มตฐ11" sheetId="12" r:id="rId11"/>
    <sheet name="มตฐ12" sheetId="13" r:id="rId12"/>
    <sheet name="ผลประเมินพัฒนาการฯ" sheetId="14" r:id="rId13"/>
    <sheet name="Sheet1" sheetId="16" r:id="rId14"/>
  </sheets>
  <definedNames>
    <definedName name="_xlnm.Print_Titles" localSheetId="12">ผลประเมินพัฒนาการฯ!$1:$5</definedName>
    <definedName name="_xlnm.Print_Titles" localSheetId="0">'มตฐ1 ร่างกาย'!$1:$7</definedName>
    <definedName name="_xlnm.Print_Titles" localSheetId="9">มตฐ10!$1:$7</definedName>
    <definedName name="_xlnm.Print_Titles" localSheetId="10">มตฐ11!$1:$7</definedName>
    <definedName name="_xlnm.Print_Titles" localSheetId="11">มตฐ12!$1:$7</definedName>
    <definedName name="_xlnm.Print_Titles" localSheetId="1">'มตฐ2 กล้ามเนื้อ'!$1:$7</definedName>
    <definedName name="_xlnm.Print_Titles" localSheetId="2">มตฐ3มีสุขภาพจิตดี!$1:$7</definedName>
    <definedName name="_xlnm.Print_Titles" localSheetId="4">'มตฐ5 มีคุณธรรม'!$1:$7</definedName>
    <definedName name="_xlnm.Print_Titles" localSheetId="5">มตฐ6มีทักษะชีวิต!$1:$6</definedName>
    <definedName name="_xlnm.Print_Titles" localSheetId="6">'มตฐ7 รักธรรมชาติ'!$1:$7</definedName>
    <definedName name="_xlnm.Print_Titles" localSheetId="7">มตฐ8อยู่ร่วมกับผู้อื่น!$1:$7</definedName>
    <definedName name="_xlnm.Print_Titles" localSheetId="8">'มตฐ9 ใช้ภาษาสื่อสาร'!$1:$7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4" l="1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6" i="14"/>
  <c r="J7" i="14"/>
  <c r="J8" i="14"/>
  <c r="J9" i="14"/>
  <c r="J10" i="14"/>
  <c r="J11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6" i="14"/>
  <c r="I7" i="14"/>
  <c r="I8" i="14"/>
  <c r="I9" i="14"/>
  <c r="I10" i="14"/>
  <c r="I11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6" i="14"/>
  <c r="G22" i="13" l="1"/>
  <c r="H22" i="13"/>
  <c r="I22" i="13" s="1"/>
  <c r="G23" i="13"/>
  <c r="H23" i="13"/>
  <c r="I23" i="13" s="1"/>
  <c r="G24" i="13"/>
  <c r="H24" i="13"/>
  <c r="I24" i="13" s="1"/>
  <c r="G25" i="13"/>
  <c r="H25" i="13"/>
  <c r="E22" i="12"/>
  <c r="F22" i="12"/>
  <c r="G22" i="12" s="1"/>
  <c r="E23" i="12"/>
  <c r="F23" i="12"/>
  <c r="G23" i="12"/>
  <c r="E24" i="12"/>
  <c r="F24" i="12"/>
  <c r="G24" i="12" s="1"/>
  <c r="E25" i="12"/>
  <c r="F25" i="12"/>
  <c r="G25" i="12"/>
  <c r="K22" i="11"/>
  <c r="L22" i="11"/>
  <c r="M22" i="11" s="1"/>
  <c r="K23" i="11"/>
  <c r="L23" i="11"/>
  <c r="M23" i="11" s="1"/>
  <c r="K24" i="11"/>
  <c r="L24" i="11"/>
  <c r="M24" i="11" s="1"/>
  <c r="K25" i="11"/>
  <c r="L25" i="11"/>
  <c r="M25" i="11" s="1"/>
  <c r="G22" i="10"/>
  <c r="H22" i="10"/>
  <c r="I22" i="10" s="1"/>
  <c r="G23" i="10"/>
  <c r="H23" i="10"/>
  <c r="G24" i="10"/>
  <c r="H24" i="10"/>
  <c r="I24" i="10" s="1"/>
  <c r="G25" i="10"/>
  <c r="H25" i="10"/>
  <c r="I22" i="9"/>
  <c r="J22" i="9"/>
  <c r="K22" i="9" s="1"/>
  <c r="I23" i="9"/>
  <c r="J23" i="9"/>
  <c r="I24" i="9"/>
  <c r="J24" i="9"/>
  <c r="K24" i="9" s="1"/>
  <c r="I25" i="9"/>
  <c r="J25" i="9"/>
  <c r="K25" i="9" s="1"/>
  <c r="H22" i="8"/>
  <c r="I22" i="8"/>
  <c r="J22" i="8" s="1"/>
  <c r="H23" i="8"/>
  <c r="I23" i="8"/>
  <c r="J23" i="8"/>
  <c r="H24" i="8"/>
  <c r="I24" i="8"/>
  <c r="J24" i="8" s="1"/>
  <c r="H25" i="8"/>
  <c r="I25" i="8"/>
  <c r="J25" i="8"/>
  <c r="I21" i="7"/>
  <c r="J21" i="7"/>
  <c r="K21" i="7" s="1"/>
  <c r="I22" i="7"/>
  <c r="J22" i="7"/>
  <c r="K22" i="7" s="1"/>
  <c r="I23" i="7"/>
  <c r="J23" i="7"/>
  <c r="K23" i="7" s="1"/>
  <c r="I24" i="7"/>
  <c r="J24" i="7"/>
  <c r="K24" i="7"/>
  <c r="H22" i="6"/>
  <c r="I22" i="6"/>
  <c r="H23" i="6"/>
  <c r="I23" i="6"/>
  <c r="H24" i="6"/>
  <c r="I24" i="6"/>
  <c r="H25" i="6"/>
  <c r="I25" i="6"/>
  <c r="F22" i="5"/>
  <c r="G22" i="5"/>
  <c r="H22" i="5" s="1"/>
  <c r="F23" i="5"/>
  <c r="G23" i="5"/>
  <c r="H23" i="5" s="1"/>
  <c r="F24" i="5"/>
  <c r="G24" i="5"/>
  <c r="H24" i="5" s="1"/>
  <c r="F25" i="5"/>
  <c r="G25" i="5"/>
  <c r="H25" i="5" s="1"/>
  <c r="F22" i="4"/>
  <c r="G22" i="4"/>
  <c r="H22" i="4" s="1"/>
  <c r="F23" i="4"/>
  <c r="G23" i="4"/>
  <c r="H23" i="4" s="1"/>
  <c r="F24" i="4"/>
  <c r="G24" i="4"/>
  <c r="H24" i="4" s="1"/>
  <c r="F25" i="4"/>
  <c r="G25" i="4"/>
  <c r="J22" i="3"/>
  <c r="K22" i="3"/>
  <c r="L22" i="3" s="1"/>
  <c r="J23" i="3"/>
  <c r="K23" i="3"/>
  <c r="L23" i="3" s="1"/>
  <c r="J24" i="3"/>
  <c r="K24" i="3"/>
  <c r="L24" i="3" s="1"/>
  <c r="J25" i="3"/>
  <c r="K25" i="3"/>
  <c r="L25" i="3" s="1"/>
  <c r="I22" i="1"/>
  <c r="J22" i="1"/>
  <c r="I23" i="1"/>
  <c r="J23" i="1"/>
  <c r="C21" i="14" s="1"/>
  <c r="I24" i="1"/>
  <c r="J24" i="1"/>
  <c r="C22" i="14" s="1"/>
  <c r="I25" i="1"/>
  <c r="J25" i="1"/>
  <c r="K22" i="1" l="1"/>
  <c r="C20" i="14"/>
  <c r="K25" i="1"/>
  <c r="C23" i="14"/>
  <c r="J22" i="6"/>
  <c r="G20" i="14"/>
  <c r="J24" i="6"/>
  <c r="G22" i="14"/>
  <c r="J25" i="6"/>
  <c r="G23" i="14"/>
  <c r="J23" i="6"/>
  <c r="G21" i="14"/>
  <c r="I25" i="13"/>
  <c r="I25" i="10"/>
  <c r="I23" i="10"/>
  <c r="K23" i="9"/>
  <c r="O23" i="14"/>
  <c r="H25" i="4"/>
  <c r="K24" i="1"/>
  <c r="K23" i="1"/>
  <c r="J8" i="1"/>
  <c r="J9" i="1"/>
  <c r="J10" i="1"/>
  <c r="J11" i="1"/>
  <c r="J12" i="1"/>
  <c r="J13" i="1"/>
  <c r="J14" i="1"/>
  <c r="J15" i="1"/>
  <c r="J16" i="1"/>
  <c r="J17" i="1"/>
  <c r="C15" i="14" s="1"/>
  <c r="J18" i="1"/>
  <c r="J19" i="1"/>
  <c r="J20" i="1"/>
  <c r="J21" i="1"/>
  <c r="C19" i="14" s="1"/>
  <c r="J26" i="1"/>
  <c r="J27" i="1"/>
  <c r="J28" i="1"/>
  <c r="J29" i="1"/>
  <c r="K27" i="1" l="1"/>
  <c r="C25" i="14"/>
  <c r="K19" i="1"/>
  <c r="C17" i="14"/>
  <c r="K15" i="1"/>
  <c r="C13" i="14"/>
  <c r="K11" i="1"/>
  <c r="C9" i="14"/>
  <c r="P23" i="14"/>
  <c r="Q23" i="14" s="1"/>
  <c r="K28" i="1"/>
  <c r="C26" i="14"/>
  <c r="K16" i="1"/>
  <c r="C14" i="14"/>
  <c r="K12" i="1"/>
  <c r="C10" i="14"/>
  <c r="K18" i="1"/>
  <c r="C16" i="14"/>
  <c r="K10" i="1"/>
  <c r="C8" i="14"/>
  <c r="K20" i="1"/>
  <c r="C18" i="14"/>
  <c r="K8" i="1"/>
  <c r="C6" i="14"/>
  <c r="K26" i="1"/>
  <c r="C24" i="14"/>
  <c r="K14" i="1"/>
  <c r="C12" i="14"/>
  <c r="K29" i="1"/>
  <c r="C27" i="14"/>
  <c r="K13" i="1"/>
  <c r="C11" i="14"/>
  <c r="K9" i="1"/>
  <c r="C7" i="14"/>
  <c r="O22" i="14"/>
  <c r="P22" i="14"/>
  <c r="P21" i="14"/>
  <c r="O21" i="14"/>
  <c r="K21" i="1"/>
  <c r="K17" i="1"/>
  <c r="Q22" i="14" l="1"/>
  <c r="Q21" i="14"/>
  <c r="P20" i="14"/>
  <c r="O20" i="14"/>
  <c r="H28" i="14"/>
  <c r="H31" i="14" s="1"/>
  <c r="H29" i="14"/>
  <c r="H30" i="14" s="1"/>
  <c r="H29" i="13"/>
  <c r="G29" i="13"/>
  <c r="H28" i="13"/>
  <c r="G28" i="13"/>
  <c r="H27" i="13"/>
  <c r="G27" i="13"/>
  <c r="H26" i="13"/>
  <c r="G26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F29" i="12"/>
  <c r="E29" i="12"/>
  <c r="F28" i="12"/>
  <c r="E28" i="12"/>
  <c r="F27" i="12"/>
  <c r="E27" i="12"/>
  <c r="F26" i="12"/>
  <c r="E26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L29" i="11"/>
  <c r="K29" i="11"/>
  <c r="L28" i="11"/>
  <c r="K28" i="11"/>
  <c r="L27" i="11"/>
  <c r="K27" i="11"/>
  <c r="L26" i="11"/>
  <c r="K26" i="11"/>
  <c r="L21" i="11"/>
  <c r="K21" i="11"/>
  <c r="L20" i="11"/>
  <c r="K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L8" i="11"/>
  <c r="K8" i="11"/>
  <c r="H29" i="10"/>
  <c r="G29" i="10"/>
  <c r="H28" i="10"/>
  <c r="G28" i="10"/>
  <c r="H27" i="10"/>
  <c r="G27" i="10"/>
  <c r="H26" i="10"/>
  <c r="G26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J29" i="9"/>
  <c r="I29" i="9"/>
  <c r="J28" i="9"/>
  <c r="I28" i="9"/>
  <c r="J27" i="9"/>
  <c r="I27" i="9"/>
  <c r="J26" i="9"/>
  <c r="I26" i="9"/>
  <c r="J21" i="9"/>
  <c r="I21" i="9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J12" i="14" s="1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I29" i="8"/>
  <c r="H29" i="8"/>
  <c r="I28" i="8"/>
  <c r="H28" i="8"/>
  <c r="I27" i="8"/>
  <c r="H27" i="8"/>
  <c r="I26" i="8"/>
  <c r="H26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I12" i="14" s="1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J28" i="7"/>
  <c r="K28" i="7" s="1"/>
  <c r="I28" i="7"/>
  <c r="J27" i="7"/>
  <c r="K27" i="7" s="1"/>
  <c r="I27" i="7"/>
  <c r="J26" i="7"/>
  <c r="K26" i="7" s="1"/>
  <c r="I26" i="7"/>
  <c r="J25" i="7"/>
  <c r="K25" i="7" s="1"/>
  <c r="I25" i="7"/>
  <c r="J20" i="7"/>
  <c r="K20" i="7" s="1"/>
  <c r="I20" i="7"/>
  <c r="J19" i="7"/>
  <c r="K19" i="7" s="1"/>
  <c r="I19" i="7"/>
  <c r="J18" i="7"/>
  <c r="K18" i="7" s="1"/>
  <c r="I18" i="7"/>
  <c r="J17" i="7"/>
  <c r="K17" i="7" s="1"/>
  <c r="I17" i="7"/>
  <c r="J16" i="7"/>
  <c r="K16" i="7" s="1"/>
  <c r="I16" i="7"/>
  <c r="J15" i="7"/>
  <c r="K15" i="7" s="1"/>
  <c r="I15" i="7"/>
  <c r="J14" i="7"/>
  <c r="K14" i="7" s="1"/>
  <c r="I14" i="7"/>
  <c r="J13" i="7"/>
  <c r="K13" i="7" s="1"/>
  <c r="I13" i="7"/>
  <c r="J12" i="7"/>
  <c r="K12" i="7" s="1"/>
  <c r="I12" i="7"/>
  <c r="J11" i="7"/>
  <c r="K11" i="7" s="1"/>
  <c r="I11" i="7"/>
  <c r="J10" i="7"/>
  <c r="K10" i="7" s="1"/>
  <c r="I10" i="7"/>
  <c r="J9" i="7"/>
  <c r="K9" i="7" s="1"/>
  <c r="I9" i="7"/>
  <c r="J8" i="7"/>
  <c r="K8" i="7" s="1"/>
  <c r="I8" i="7"/>
  <c r="J7" i="7"/>
  <c r="K7" i="7" s="1"/>
  <c r="I7" i="7"/>
  <c r="I29" i="6"/>
  <c r="H29" i="6"/>
  <c r="I28" i="6"/>
  <c r="H28" i="6"/>
  <c r="I27" i="6"/>
  <c r="H27" i="6"/>
  <c r="I26" i="6"/>
  <c r="H26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G29" i="5"/>
  <c r="F29" i="5"/>
  <c r="G28" i="5"/>
  <c r="F28" i="5"/>
  <c r="G27" i="5"/>
  <c r="F27" i="5"/>
  <c r="G26" i="5"/>
  <c r="F26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G29" i="4"/>
  <c r="F29" i="4"/>
  <c r="G28" i="4"/>
  <c r="F28" i="4"/>
  <c r="G27" i="4"/>
  <c r="F27" i="4"/>
  <c r="G26" i="4"/>
  <c r="F26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K11" i="3"/>
  <c r="K12" i="3"/>
  <c r="K13" i="3"/>
  <c r="K14" i="3"/>
  <c r="K15" i="3"/>
  <c r="K16" i="3"/>
  <c r="K17" i="3"/>
  <c r="K18" i="3"/>
  <c r="K19" i="3"/>
  <c r="K20" i="3"/>
  <c r="K21" i="3"/>
  <c r="K26" i="3"/>
  <c r="K27" i="3"/>
  <c r="K28" i="3"/>
  <c r="K29" i="3"/>
  <c r="J29" i="3"/>
  <c r="J28" i="3"/>
  <c r="J27" i="3"/>
  <c r="J26" i="3"/>
  <c r="J21" i="3"/>
  <c r="J20" i="3"/>
  <c r="J19" i="3"/>
  <c r="J18" i="3"/>
  <c r="J17" i="3"/>
  <c r="J16" i="3"/>
  <c r="J15" i="3"/>
  <c r="J14" i="3"/>
  <c r="J13" i="3"/>
  <c r="J12" i="3"/>
  <c r="J11" i="3"/>
  <c r="K10" i="3"/>
  <c r="J10" i="3"/>
  <c r="K9" i="3"/>
  <c r="J9" i="3"/>
  <c r="K8" i="3"/>
  <c r="J8" i="3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6" i="1"/>
  <c r="I27" i="1"/>
  <c r="I28" i="1"/>
  <c r="I29" i="1"/>
  <c r="J8" i="6" l="1"/>
  <c r="G6" i="14"/>
  <c r="J12" i="6"/>
  <c r="G10" i="14"/>
  <c r="J16" i="6"/>
  <c r="G14" i="14"/>
  <c r="J28" i="6"/>
  <c r="G26" i="14"/>
  <c r="J10" i="6"/>
  <c r="G8" i="14"/>
  <c r="J14" i="6"/>
  <c r="G12" i="14"/>
  <c r="J18" i="6"/>
  <c r="G16" i="14"/>
  <c r="J20" i="6"/>
  <c r="G18" i="14"/>
  <c r="J26" i="6"/>
  <c r="G24" i="14"/>
  <c r="J9" i="6"/>
  <c r="G7" i="14"/>
  <c r="J11" i="6"/>
  <c r="G9" i="14"/>
  <c r="J13" i="6"/>
  <c r="G11" i="14"/>
  <c r="J15" i="6"/>
  <c r="G13" i="14"/>
  <c r="J17" i="6"/>
  <c r="G15" i="14"/>
  <c r="J19" i="6"/>
  <c r="G17" i="14"/>
  <c r="J21" i="6"/>
  <c r="G19" i="14"/>
  <c r="J27" i="6"/>
  <c r="G25" i="14"/>
  <c r="J29" i="6"/>
  <c r="G27" i="14"/>
  <c r="Q20" i="14"/>
  <c r="G30" i="10"/>
  <c r="H30" i="6"/>
  <c r="G8" i="12"/>
  <c r="I8" i="13"/>
  <c r="M8" i="11"/>
  <c r="I8" i="10"/>
  <c r="K8" i="9"/>
  <c r="J8" i="8"/>
  <c r="H8" i="5"/>
  <c r="H8" i="4"/>
  <c r="L8" i="3"/>
  <c r="I9" i="13"/>
  <c r="I11" i="13"/>
  <c r="I13" i="13"/>
  <c r="I15" i="13"/>
  <c r="I17" i="13"/>
  <c r="I19" i="13"/>
  <c r="I21" i="13"/>
  <c r="I27" i="13"/>
  <c r="I29" i="13"/>
  <c r="I10" i="13"/>
  <c r="I12" i="13"/>
  <c r="I14" i="13"/>
  <c r="I16" i="13"/>
  <c r="I18" i="13"/>
  <c r="I20" i="13"/>
  <c r="I26" i="13"/>
  <c r="I28" i="13"/>
  <c r="G9" i="12"/>
  <c r="G11" i="12"/>
  <c r="G13" i="12"/>
  <c r="G15" i="12"/>
  <c r="G17" i="12"/>
  <c r="G19" i="12"/>
  <c r="G21" i="12"/>
  <c r="G27" i="12"/>
  <c r="G29" i="12"/>
  <c r="G10" i="12"/>
  <c r="G12" i="12"/>
  <c r="G14" i="12"/>
  <c r="G16" i="12"/>
  <c r="G18" i="12"/>
  <c r="G20" i="12"/>
  <c r="G26" i="12"/>
  <c r="G28" i="12"/>
  <c r="M9" i="11"/>
  <c r="M11" i="11"/>
  <c r="M13" i="11"/>
  <c r="M15" i="11"/>
  <c r="M17" i="11"/>
  <c r="M19" i="11"/>
  <c r="M21" i="11"/>
  <c r="M27" i="11"/>
  <c r="M29" i="11"/>
  <c r="M10" i="11"/>
  <c r="M12" i="11"/>
  <c r="M14" i="11"/>
  <c r="M16" i="11"/>
  <c r="M18" i="11"/>
  <c r="M20" i="11"/>
  <c r="M26" i="11"/>
  <c r="M28" i="11"/>
  <c r="I13" i="10"/>
  <c r="I15" i="10"/>
  <c r="I27" i="10"/>
  <c r="I9" i="10"/>
  <c r="I19" i="10"/>
  <c r="I10" i="10"/>
  <c r="I12" i="10"/>
  <c r="I14" i="10"/>
  <c r="I16" i="10"/>
  <c r="I18" i="10"/>
  <c r="I20" i="10"/>
  <c r="I26" i="10"/>
  <c r="I28" i="10"/>
  <c r="I11" i="10"/>
  <c r="I17" i="10"/>
  <c r="I21" i="10"/>
  <c r="I29" i="10"/>
  <c r="K9" i="9"/>
  <c r="K15" i="9"/>
  <c r="K21" i="9"/>
  <c r="K11" i="9"/>
  <c r="K19" i="9"/>
  <c r="K29" i="9"/>
  <c r="K10" i="9"/>
  <c r="K12" i="9"/>
  <c r="K14" i="9"/>
  <c r="K16" i="9"/>
  <c r="K18" i="9"/>
  <c r="K20" i="9"/>
  <c r="K26" i="9"/>
  <c r="K28" i="9"/>
  <c r="K13" i="9"/>
  <c r="K17" i="9"/>
  <c r="K27" i="9"/>
  <c r="J10" i="8"/>
  <c r="J12" i="8"/>
  <c r="J14" i="8"/>
  <c r="J16" i="8"/>
  <c r="J18" i="8"/>
  <c r="J20" i="8"/>
  <c r="J26" i="8"/>
  <c r="J28" i="8"/>
  <c r="J9" i="8"/>
  <c r="J11" i="8"/>
  <c r="J13" i="8"/>
  <c r="J15" i="8"/>
  <c r="J17" i="8"/>
  <c r="J19" i="8"/>
  <c r="J21" i="8"/>
  <c r="J27" i="8"/>
  <c r="J29" i="8"/>
  <c r="H9" i="5"/>
  <c r="H11" i="5"/>
  <c r="H13" i="5"/>
  <c r="H15" i="5"/>
  <c r="H17" i="5"/>
  <c r="H19" i="5"/>
  <c r="H21" i="5"/>
  <c r="H27" i="5"/>
  <c r="H29" i="5"/>
  <c r="F30" i="5"/>
  <c r="H10" i="5"/>
  <c r="H12" i="5"/>
  <c r="H14" i="5"/>
  <c r="H16" i="5"/>
  <c r="H18" i="5"/>
  <c r="H20" i="5"/>
  <c r="H26" i="5"/>
  <c r="H28" i="5"/>
  <c r="H12" i="4"/>
  <c r="H14" i="4"/>
  <c r="H18" i="4"/>
  <c r="H20" i="4"/>
  <c r="H26" i="4"/>
  <c r="H28" i="4"/>
  <c r="H16" i="4"/>
  <c r="H10" i="4"/>
  <c r="H9" i="4"/>
  <c r="H11" i="4"/>
  <c r="H13" i="4"/>
  <c r="H15" i="4"/>
  <c r="H17" i="4"/>
  <c r="H19" i="4"/>
  <c r="H21" i="4"/>
  <c r="H27" i="4"/>
  <c r="H29" i="4"/>
  <c r="L18" i="3"/>
  <c r="L21" i="3"/>
  <c r="L13" i="3"/>
  <c r="L28" i="3"/>
  <c r="L20" i="3"/>
  <c r="L16" i="3"/>
  <c r="L12" i="3"/>
  <c r="L26" i="3"/>
  <c r="L14" i="3"/>
  <c r="L10" i="3"/>
  <c r="L29" i="3"/>
  <c r="L17" i="3"/>
  <c r="L9" i="3"/>
  <c r="L27" i="3"/>
  <c r="L19" i="3"/>
  <c r="L15" i="3"/>
  <c r="L11" i="3"/>
  <c r="J30" i="1"/>
  <c r="K30" i="1" s="1"/>
  <c r="C28" i="14"/>
  <c r="C31" i="14" s="1"/>
  <c r="C29" i="14"/>
  <c r="C30" i="14" s="1"/>
  <c r="G30" i="13"/>
  <c r="H30" i="13"/>
  <c r="I30" i="13" s="1"/>
  <c r="F30" i="12"/>
  <c r="G30" i="12" s="1"/>
  <c r="E30" i="12"/>
  <c r="K30" i="11"/>
  <c r="L30" i="11"/>
  <c r="M30" i="11" s="1"/>
  <c r="H30" i="10"/>
  <c r="I30" i="10" s="1"/>
  <c r="I30" i="9"/>
  <c r="J30" i="9"/>
  <c r="K30" i="9" s="1"/>
  <c r="I30" i="8"/>
  <c r="J30" i="8" s="1"/>
  <c r="H30" i="8"/>
  <c r="I29" i="7"/>
  <c r="J29" i="7"/>
  <c r="K29" i="7" s="1"/>
  <c r="I30" i="6"/>
  <c r="J30" i="6" s="1"/>
  <c r="G30" i="5"/>
  <c r="H30" i="5" s="1"/>
  <c r="F30" i="4"/>
  <c r="G30" i="4"/>
  <c r="H30" i="4" s="1"/>
  <c r="K30" i="3"/>
  <c r="L30" i="3" s="1"/>
  <c r="J30" i="3"/>
  <c r="G29" i="14" l="1"/>
  <c r="G30" i="14" s="1"/>
  <c r="G28" i="14"/>
  <c r="G31" i="14" s="1"/>
  <c r="O27" i="14"/>
  <c r="P11" i="14"/>
  <c r="O7" i="14"/>
  <c r="O11" i="14"/>
  <c r="O6" i="14"/>
  <c r="P6" i="14"/>
  <c r="P27" i="14"/>
  <c r="P15" i="14"/>
  <c r="O14" i="14"/>
  <c r="N29" i="14"/>
  <c r="N30" i="14" s="1"/>
  <c r="N28" i="14"/>
  <c r="N31" i="14" s="1"/>
  <c r="P16" i="14"/>
  <c r="M28" i="14"/>
  <c r="M31" i="14" s="1"/>
  <c r="M29" i="14"/>
  <c r="M30" i="14" s="1"/>
  <c r="O16" i="14"/>
  <c r="L28" i="14"/>
  <c r="L31" i="14" s="1"/>
  <c r="L29" i="14"/>
  <c r="L30" i="14" s="1"/>
  <c r="P24" i="14"/>
  <c r="O19" i="14"/>
  <c r="K28" i="14"/>
  <c r="K31" i="14" s="1"/>
  <c r="K29" i="14"/>
  <c r="K30" i="14" s="1"/>
  <c r="P8" i="14"/>
  <c r="P12" i="14"/>
  <c r="O15" i="14"/>
  <c r="P26" i="14"/>
  <c r="P18" i="14"/>
  <c r="P14" i="14"/>
  <c r="J29" i="14"/>
  <c r="J30" i="14" s="1"/>
  <c r="J28" i="14"/>
  <c r="J31" i="14" s="1"/>
  <c r="O10" i="14"/>
  <c r="O17" i="14"/>
  <c r="I28" i="14"/>
  <c r="I31" i="14" s="1"/>
  <c r="I29" i="14"/>
  <c r="I30" i="14" s="1"/>
  <c r="O26" i="14"/>
  <c r="P25" i="14"/>
  <c r="P17" i="14"/>
  <c r="P13" i="14"/>
  <c r="P9" i="14"/>
  <c r="F29" i="14"/>
  <c r="F30" i="14" s="1"/>
  <c r="F28" i="14"/>
  <c r="F31" i="14" s="1"/>
  <c r="O9" i="14"/>
  <c r="O12" i="14"/>
  <c r="O13" i="14"/>
  <c r="O25" i="14"/>
  <c r="O8" i="14"/>
  <c r="O18" i="14"/>
  <c r="E29" i="14"/>
  <c r="E30" i="14" s="1"/>
  <c r="E28" i="14"/>
  <c r="E31" i="14" s="1"/>
  <c r="D28" i="14"/>
  <c r="D31" i="14" s="1"/>
  <c r="C32" i="14" s="1"/>
  <c r="D29" i="14"/>
  <c r="D30" i="14" s="1"/>
  <c r="P19" i="14"/>
  <c r="O24" i="14"/>
  <c r="P10" i="14"/>
  <c r="P7" i="14"/>
  <c r="I8" i="1"/>
  <c r="Q27" i="14" l="1"/>
  <c r="Q26" i="14"/>
  <c r="Q25" i="14"/>
  <c r="Q24" i="14"/>
  <c r="Q19" i="14"/>
  <c r="Q18" i="14"/>
  <c r="Q17" i="14"/>
  <c r="Q16" i="14"/>
  <c r="Q15" i="14"/>
  <c r="Q14" i="14"/>
  <c r="Q13" i="14"/>
  <c r="Q12" i="14"/>
  <c r="Q11" i="14"/>
  <c r="Q10" i="14"/>
  <c r="Q9" i="14"/>
  <c r="Q8" i="14"/>
  <c r="Q7" i="14"/>
  <c r="Q6" i="14"/>
  <c r="H32" i="14"/>
  <c r="K32" i="14"/>
  <c r="E32" i="14"/>
  <c r="I30" i="1"/>
</calcChain>
</file>

<file path=xl/sharedStrings.xml><?xml version="1.0" encoding="utf-8"?>
<sst xmlns="http://schemas.openxmlformats.org/spreadsheetml/2006/main" count="573" uniqueCount="165">
  <si>
    <t>มาตรฐานที่ 1 ร่างกายเจริญเติบโตตามวัย และมีสุขนิสัยที่ดี     (ด้านร่างกาย)</t>
  </si>
  <si>
    <t>สภาพที่พึงประสงค์</t>
  </si>
  <si>
    <t>ตัวบ่งชี้</t>
  </si>
  <si>
    <t>รวม</t>
  </si>
  <si>
    <t>ค่าเฉลี่ย</t>
  </si>
  <si>
    <t>สรุประดับคุณภาพ</t>
  </si>
  <si>
    <t>เลขที่</t>
  </si>
  <si>
    <t>ชื่อ-สกุล</t>
  </si>
  <si>
    <t>1.2 มีสุขภาพอนามัย สุขนิสัยที่ดี</t>
  </si>
  <si>
    <t>1.3 รักษาความปลอดภัยของตนเองและผู้อื่น</t>
  </si>
  <si>
    <t>1.1.1. มีน้ำหนักละส่วนสูงตามเกณฑ์ของกรมอนามัย</t>
  </si>
  <si>
    <t>1.2.1 รับประทานอาหารที่มีประโยชน์ได้และดื่มน้ำสะอาดได้ด้วยตนเอง</t>
  </si>
  <si>
    <t>1.2.2 ล้างมือก่อนรับประทานอาหารและหลังจากใช้ห้องน้ำห้องส้วมด้วยตนเอง</t>
  </si>
  <si>
    <t xml:space="preserve">1.2.3 นอนพักผ่อนเป็นเวลา    </t>
  </si>
  <si>
    <t>1.2.4 ออกกำลังกายเป็นเวลา</t>
  </si>
  <si>
    <t>เกณฑ์การแปลคุณภาพ</t>
  </si>
  <si>
    <t>มาตรฐานที่ 2  กล้ามเนื้อใหญ่และกล้ามเนื้อเล็กแข็งแรงใช้ได้อย่างคล่องแคล่วประสานสัมพันธ์กัน (ด้านร่างกาย)</t>
  </si>
  <si>
    <t>2.1 เคลื่อนไหวร่างกายอย่างคล่องแคล่วประสานสัมพันธ์และทรงตัวได้</t>
  </si>
  <si>
    <t>2.2 ใช้มือ-ตา ประสานสัมพันธ์กัน</t>
  </si>
  <si>
    <t>3.1 แสดงออกทางอารมณ์ได้อย่างเหมาะสม</t>
  </si>
  <si>
    <t>3.2 มีความรู้สึกที่ดี ต่อตนเองและผู้อื่น</t>
  </si>
  <si>
    <t>4.1 สนใจ มีความสุข และแสดงออกผ่านงานศิลปะ ดนตรีและการเคลื่อนไหว</t>
  </si>
  <si>
    <t>4.1.1 สนใจ  มีความสุขและแสดงออกผ่านงานศิลปะ</t>
  </si>
  <si>
    <t>4.1.2 สนใจ มีความสุขและแสดงออกผ่านเสียงเพลง ดนตรี</t>
  </si>
  <si>
    <t>4.1.3 สนใจ มีความสุขและแสดงท่าทาง/เคลื่อนไหวประกอบเพลง จังหวะและ ดนตรี</t>
  </si>
  <si>
    <t xml:space="preserve">5.2.1แสดงความรักเพื่อนและมีเมตตาสัตว์เลี้ยง </t>
  </si>
  <si>
    <t>5.1 ซื่อสัตย์ สุจริต</t>
  </si>
  <si>
    <t>5.2 มีความสุขเมตตากรุณา มีน้ำใจและช่วยเหลือแบ่งปัน</t>
  </si>
  <si>
    <t>5.3 มีความเห็นอกเห็นใจผู้อื่น</t>
  </si>
  <si>
    <t>5.4 มีความรับผิดชอบ</t>
  </si>
  <si>
    <t>มาตรฐานที่  6  มีทักษะชีวิตและปฏิบัติตนตามหลักปรัชญาของเศรษฐกิจพอเพียง (ด้านสังคม)</t>
  </si>
  <si>
    <t>6.2.2เข้าแถวตามลำดับก่อนหลังได้ด้วยตนเอง</t>
  </si>
  <si>
    <t>6.1 ช่วยเหลือตนเอง ในการปฏิบัติกิจวัตรประจำวัน</t>
  </si>
  <si>
    <t>6.2 มีวินัยในตนเอง</t>
  </si>
  <si>
    <t>6.3 ประหยัดและพอเพียง</t>
  </si>
  <si>
    <t xml:space="preserve">7.1.2 ทิ้งขยะได้ถูกที่ </t>
  </si>
  <si>
    <t xml:space="preserve">7.2.2 กล่าวคำขอบคุณและขอโทษด้วยตนเอง </t>
  </si>
  <si>
    <t>7.1 ดูแลรักษาธรรมชาติและสิ่งแวดล้อม</t>
  </si>
  <si>
    <t>7.2 มีมารยาทตามวัฒนธรรมไทยและรักความเป็นไทย</t>
  </si>
  <si>
    <t>มาตรฐานที่  8  อยู่ร่วมกับผู้อื่นได้อย่างมีความสุขและปฏิบัติตนเป็นสมาชิกที่ดีของสังคม ในระบอบประชาธิปไตยอันมีพระมหากษัตริย์ทรงเป็นประมุข  คล่องแคล่วประสานสัมพันธ์กัน (ด้านร่างกาย)</t>
  </si>
  <si>
    <t xml:space="preserve">8.1.1เล่นและทำกิจกรรมร่วมกับเด็กที่แตกต่างไปจากตน  </t>
  </si>
  <si>
    <t>8.1 ยอมรับความเหมือนและความ</t>
  </si>
  <si>
    <t>8.2 มีปฏิสัมพันธ์ที่ดีกับผู้อื่น</t>
  </si>
  <si>
    <t>8.3 ปฏิบัติตนเบื้องต้นในการเป็นสมาชิกที่ดีของสังคม</t>
  </si>
  <si>
    <t>มาตรฐานที่  9  ใช้ภาษาสื่อสารได้เหมาะสมกับวัย  (ด้านสติปัญญา)คล่องแคล่วประสานสัมพันธ์กัน (ด้านร่างกาย)</t>
  </si>
  <si>
    <t>9.1 สนทนาโต้ตอบ และเล่าเรื่องให้ผู้อื่นเข้าใจ</t>
  </si>
  <si>
    <t>9.2 อ่าน เขียนภาพ และสัญลักษณ์</t>
  </si>
  <si>
    <t>10.1 มีความสามารถในการคิดรวบยอด</t>
  </si>
  <si>
    <t>10.2 มีความสามารถในการคิดเชิงเหตุผล</t>
  </si>
  <si>
    <t>10.3 มีความสารถในการคิด แก้ปัญหาและตัดสินใจ</t>
  </si>
  <si>
    <t xml:space="preserve">11.1.1สร้างผลงานศิลปะเพื่อสื่อสารความคิด ความรู้สึกของตนเองโดยมีการดัดแปลงและแปลกใหม่จากเดิมหรือมีรายละเอียดเพิ่มขึ้น  </t>
  </si>
  <si>
    <t>11.2.1 เคลื่อนไหวท่าทาง เพื่อสื่อสารความคิด ความรู้สึกของตนเองอย่างหลากหลายและแปลกใหม่</t>
  </si>
  <si>
    <t>11.1 ทำงานศิลปะตามจินตนาการและความคิดสร้างสรรค์</t>
  </si>
  <si>
    <t>11.2 แสดงท่าทาง/เคลื่อนไหวตามจินตนาการอย่างสร้างสรรค์</t>
  </si>
  <si>
    <t>12.1 มีเจตคติที่ดีต่อการเรียนรู้</t>
  </si>
  <si>
    <t>12.2 มีความสามารถในการแสวงหาความรู้</t>
  </si>
  <si>
    <t>ผลการประเมินพัฒนาการตามมาตรฐานคุณลักษณะที่พึงประสงค์</t>
  </si>
  <si>
    <t>มตฐ.1</t>
  </si>
  <si>
    <t>มตฐ.2</t>
  </si>
  <si>
    <t>มตฐ.3</t>
  </si>
  <si>
    <t>มตฐ.4</t>
  </si>
  <si>
    <t>มตฐ.5</t>
  </si>
  <si>
    <t>มตฐ.6</t>
  </si>
  <si>
    <t>มตฐ.7</t>
  </si>
  <si>
    <t>มตฐ.8</t>
  </si>
  <si>
    <t>มตฐ.9</t>
  </si>
  <si>
    <t>มตฐ.10</t>
  </si>
  <si>
    <t>มตฐ.11</t>
  </si>
  <si>
    <t>มตฐ.12</t>
  </si>
  <si>
    <t>รวมคะแนนที่ได้</t>
  </si>
  <si>
    <t>ระดับคุณภาพ</t>
  </si>
  <si>
    <t>ผู้เรียนร้อยละ</t>
  </si>
  <si>
    <t>สรุปผล/ร้อยละ</t>
  </si>
  <si>
    <t>ระดับ 1   หมายถึง ควรเสริม (นักเรียนไม่สามารถปฏิบัติได้เลย)</t>
  </si>
  <si>
    <t>ระดับ 2   หมายถึง พอใช้   (นักเรียนสามารถปฏิบัติได้บางส่วนโดยมีคุณครูคอยตักเตือน)</t>
  </si>
  <si>
    <t>ระดับ 3   หมายถึง  ดี   (นักเรียนสามารถปฏิบัติได้ โดยคุณครูไม่ต้องตักเตือน)</t>
  </si>
  <si>
    <t>ด้านร่างกาย</t>
  </si>
  <si>
    <t>ด้านอารมณ์-จิตใจ</t>
  </si>
  <si>
    <t xml:space="preserve">  ด้านสังคม</t>
  </si>
  <si>
    <t>ด้านสติปัญญา</t>
  </si>
  <si>
    <t>มาตรฐานที่ 5 มีคุณธรรม จริยธรรมและมีจิตใจที่ดีงาม  (ด้านอารมณ์-จิตใจ)</t>
  </si>
  <si>
    <t>1.1 น้ำหนักและส่วนสูงตามเกณฑ์</t>
  </si>
  <si>
    <t>คะแนน 1.00 – 1.49 ระดับคุณภาพ 1 (ควรเสริม)</t>
  </si>
  <si>
    <t xml:space="preserve">คะแนน 1.50 – 2.49 ระดับคุณภาพ 2 (พอใช้)  </t>
  </si>
  <si>
    <t>คะแนน 2.50 – 3.00 ระดับคุณภาพ 3 (ดี)</t>
  </si>
  <si>
    <t>ค่า
เฉลี่ย</t>
  </si>
  <si>
    <t>มาตรฐานที่  7  รักธรรมชาติ  สิ่งแวดล้อม  วัฒนธรรม  และความเป็นไทย  (ด้านสังคม)
คล่องแคล่วประสานสัมพันธ์กัน (ด้านร่างกาย)</t>
  </si>
  <si>
    <t>มาตรฐานที่  10  มีความสามารถในการคิดที่เป็นพื้นฐานในการเรียนรู้  (ด้านสติปัญญา)
คล่องแคล่วประสานสัมพันธ์กัน (ด้านร่างกาย)</t>
  </si>
  <si>
    <t>มาตรฐานที่  11  มีจินตนาการและความคิดสร้างสรรค์    (ด้านสติปัญญา)
คล่องแคล่วประสานสัมพันธ์กัน (ด้านร่างกาย)</t>
  </si>
  <si>
    <t>มาตรฐานที่  12  มีเจตคติที่ดีต่อการเรียนรู้  และมีความสามารถในการแสวงหาความรู้ได้เหมาะสมกับวัย   
(ด้านสติปัญญา)คล่องแคล่วประสานสัมพันธ์กัน (ด้านร่างกาย)</t>
  </si>
  <si>
    <t>มาตรฐานที่  3   มีสุขภาพจิตดีและมีความสุข   (ด้านอารมณ์-จิตใจ)คล่องแคล่วประสานสัมพันธ์กัน (ด้านร่างกาย)</t>
  </si>
  <si>
    <t>มาตรฐานที่  4  ชื่นชมและแสดงออกทางศิลปะ ดนตรี และการเคลื่อนไหว (ด้านอารมณ์-จิตใจ)คล่องแคล่วประสานสัมพันธ์กัน (ด้านร่างกาย)</t>
  </si>
  <si>
    <t>แบบประเมินพัฒนาการตามมาตรฐานคุณลักษณะที่พึงประสงค์    ชั้นอนุบาลปีที่3 
โรงเรียนบ้านหยวก  ภาคเรียนที่ 2  ปีการศึกษา 2567</t>
  </si>
  <si>
    <t xml:space="preserve">แบบประเมินพัฒนาการตามมาตรฐานคุณลักษณะที่พึงประสงค์    ชั้นอนุบาลปีที่ 3 
โรงเรียนบ้านหยวก ภาคเรียนที่ 2  ปีการศึกษา 2567
</t>
  </si>
  <si>
    <t>แบบประเมินพัฒนาการตามมาตรฐานคุณลักษณะที่พึงประสงค์    ชั้นอนุบาลปีที่ 3
โรงเรียนบ้านหยวกภาคเรียนที่2  ปีการศึกษา 2567</t>
  </si>
  <si>
    <t>แบบประเมินพัฒนาการตามมาตรฐานคุณลักษณะที่พึงประสงค์    ชั้นอนุบาลปีที่ 3 
โรงเรียนบ้านหยวก ภาคเรียนที่ 2  ปีการศึกษา 2567</t>
  </si>
  <si>
    <t>แบบประเมินพัฒนาการตามมาตรฐานคุณลักษณะที่พึงประสงค์    ชั้นอนุบาลปีที่ 3 
โรงเรียนบ้านหยวก  ภาคเรียนที่ 2  ปีการศึกษา 2567</t>
  </si>
  <si>
    <t xml:space="preserve"> แบบประเมินพัฒนาการตามมาตรฐานคุณลักษณะที่พึงประสงค์    ชั้นอนุบาลปีที่ 3 
โรงเรียนบ้านหยวก  ภาคเรียนที่ 2  ปีการศึกษา 2567</t>
  </si>
  <si>
    <t>ชั้นอนุบาลปีที่ 3  โรงเรียนบ้านหยวก  ภาคเรียนที่ 2 ปีการศึกษา 2567</t>
  </si>
  <si>
    <t>เด็กชายคุณากร  บุญเรือง</t>
  </si>
  <si>
    <t>เด็กชายฐานพัฒน์  ทุมรักษา</t>
  </si>
  <si>
    <t>เด็กชายนัทธพงษ์  แย้มศรี</t>
  </si>
  <si>
    <t>เด็กชายนนทภัทร  มาลัย</t>
  </si>
  <si>
    <t>เด็กชายภัทรพล  ใจกลาง</t>
  </si>
  <si>
    <t>เด็กชายรัฐศาสตร์  นคร</t>
  </si>
  <si>
    <t>เด็กชายวรชิต  ไชยราชา</t>
  </si>
  <si>
    <t>เด็กชายศุภณัฐ  รักถาวร</t>
  </si>
  <si>
    <t>เด็กชายสิทธิศักดิ์  ภูผาบาง</t>
  </si>
  <si>
    <t>เด็กหญิงชไมพร  หาโคตร</t>
  </si>
  <si>
    <t>เด็กหญิงญาณิศา  ดวงภักดี</t>
  </si>
  <si>
    <t>เด็กหญิงณัฏฐวี  แสงศร</t>
  </si>
  <si>
    <t>เด็กหญิงณัฐณิชา  เรืองเทศ</t>
  </si>
  <si>
    <t>เด็กหญิงพีชญา  ไชยนิคม</t>
  </si>
  <si>
    <t>เด็กหญิงภัชราภรณ์  กาสา</t>
  </si>
  <si>
    <t>เด็กหญิงภูริชญา  หิงประโคน</t>
  </si>
  <si>
    <t>เด็กหญิงมาริสา  วันสม</t>
  </si>
  <si>
    <t>เด็กหญิงวีรภัทรา  ประทุมรัตน์</t>
  </si>
  <si>
    <t>เด็กหญิงสุธิมนต์  เรียบร้อย</t>
  </si>
  <si>
    <t>เด็กหญิงณัฐธิชา  แก่นที</t>
  </si>
  <si>
    <t>เด็กหญิงประภารัตน์  สมบัติสี</t>
  </si>
  <si>
    <t>เด็กชายเมธัส  วาดวงษ์</t>
  </si>
  <si>
    <t>1.3.1 เล่น ทำกิจกรรมและปฏิบัติต่อผู้อื่นอย่างปลอดภัย</t>
  </si>
  <si>
    <t>2.1.1 เดินต่อเท้าถอยหลังเป็นเส้นตรงได้โดยไม่กางแขน</t>
  </si>
  <si>
    <t xml:space="preserve">2.1.2 กระโดดขาเดียว ไปข้างหน้าได้โดยไม่เสียการทรงตัว </t>
  </si>
  <si>
    <t>2.1.3.วิ่งหลบหลีกสิ่งกีดขวางได้อย่างคล่องแคล่ว</t>
  </si>
  <si>
    <t>2.1.4 รับลูกบอลที่กระดอนขึ้นจากพื้นได้</t>
  </si>
  <si>
    <t>2.2.1 ใช้กรรไกรตัดกระดาษตามแนวเส้นโค้งได้</t>
  </si>
  <si>
    <t xml:space="preserve">2.2.2 เขียนรูปสามเหลี่ยมตามแบบได้อย่างมีมุมชัดเจน </t>
  </si>
  <si>
    <t xml:space="preserve">2.2.3 ร้อยวัสดุที่มีรูขนาดเส้นผ่านศูนย์กลาง 0.25 ซม.ได้ </t>
  </si>
  <si>
    <t>3.1.1 แสดงอารมณ์ ความรู้สึกได้สอดคล้องตามสถานการณ์ อย่างเหมาะสม</t>
  </si>
  <si>
    <t>3.2.1กล้าพูด กล้าแสดงออกอย่างเหมาะสมตามสถานการณ์</t>
  </si>
  <si>
    <t>3.2.2 แสดงความพอใจในผลงานและความสามารถของตนเอง และผู้อื่น</t>
  </si>
  <si>
    <t>5.1.1 ขออนุญาตหรือรอคอยเมื่อต้องการสิ่งของของผู้อื่น ด้วยตนเอง</t>
  </si>
  <si>
    <t>5.2.2 ช่วยเหลือและแบ่งปันผู้อื่นได้ด้วยตนเอง</t>
  </si>
  <si>
    <t>5.3.1 แสดงสีหน้าและท่าทาง รับรู้ความรู้สึกผู้อื่นอย่างสอดคล้องกับสถานการณ์</t>
  </si>
  <si>
    <t>5.4.1 ทำงานที่ได้รับมอบหมายจนสำเร็จด้วยตนเอง</t>
  </si>
  <si>
    <t>6.1.1 .แต่งตัวด้วยตนเองได้อย่างคล่องแคล่ว</t>
  </si>
  <si>
    <t>6.1.2 รับประทานอาหารด้วยตนเองอย่างถูกวิธี</t>
  </si>
  <si>
    <t>6.1.3 ใช้และทำความสะอาดห้องน้ำ ห้องส้วมด้วยตนเอง</t>
  </si>
  <si>
    <t>6.2.1 เก็บของเล่นของใช้เข้าที่อย่างเรียบร้อยด้วยตนเอง</t>
  </si>
  <si>
    <t>6.3.1 ใช้สิ่งของเครื่องใช้อย่างประหยัดและพอเพียงด้วยตนเอง</t>
  </si>
  <si>
    <t>7.1.1 ดูแลรักษาธรรมชาติและสิ่งแวดล้อมด้วยตนเอง</t>
  </si>
  <si>
    <t>7.2.1 ปฏิบัติตนตามมารยาทไทยได้ ตามกาลเทศะ</t>
  </si>
  <si>
    <t xml:space="preserve">7.2.3 ยืนตรงและร่วมร้องเพลงชาติไทยและเพลงสรรเสริญพระบารมี </t>
  </si>
  <si>
    <t>8.2.1 เล่นหรือทำงานร่วมกับเพื่อนอย่างมีเป้าหมาย</t>
  </si>
  <si>
    <t>8.2.2 ยิ้ม  ทักทายและพูดคุยกับผู้ใหญ่และบุคคลที่คุ้นเคยได้เหมาะสมกับสถานการณ์</t>
  </si>
  <si>
    <t>8.3.1 มีส่วนร่วมสร้างข้อตกลงและปฏิบัติตามข้อตกลงด้วยตนเอง</t>
  </si>
  <si>
    <t>8.3.2 ปฏิบัติตนเป็นผู้นำและผู้ตามได้เหมาะสมกับสถานการณ์</t>
  </si>
  <si>
    <t>8.3.3 ประนีประนอมแก้ไขปัญหาโดยปราศจากการใช้ความรุนแรง ด้วยตนเอง</t>
  </si>
  <si>
    <t>9.1.1 ฟังผู้อื่นพูดจนจบ และสนทนาโต้ตอบอย่างต่อเนื่อง เชื่อมโยงกับเรื่องที่ฟัง</t>
  </si>
  <si>
    <t>9.1.2 เล่าเรื่องเป็นเรื่องราวต่อเนื่อง</t>
  </si>
  <si>
    <t>10.1.1บอกลักษณะส่วนประกอบ การเปลี่ยนแปลงหรือความสัมพันธ์ของสิ่งต่างๆจากการสังเกตโดยใช้ประสาทสัมผัส</t>
  </si>
  <si>
    <t>10.1.2 จับคู่และเปรียบเทียบความแตกต่างและความเหมือนของสิ่งต่างๆโดยใช้ลักษณะที่สังเกตพบ 2 ลักษณะขึ้นไป</t>
  </si>
  <si>
    <t>จำแนกจัดกลุ่มสิ่งต่างๆ โดยใช้ตั้งแต่ 2 ลักษณะขึ้นไปเป็นเกณฑ์</t>
  </si>
  <si>
    <t>10.1.4 เรียงลำดับสิ่งของและเหตุการณ์อย่างน้อย 5 ลำดับ</t>
  </si>
  <si>
    <t>10.2.1 อธิบายเชื่อมโยงสาเหตุและผลที่เกิดขึ้นในเหตุการณ์ หรือการกระทำด้วยตนเอง</t>
  </si>
  <si>
    <t>10.2.2 คาดคะเนสิ่งที่อาจจะเกิดขึ้น และมีส่วนร่วมในการลงความเห็นจากข้อมูลอย่างมีเหตุผล</t>
  </si>
  <si>
    <t>10.3.1 ตัดสินใจในเรื่องง่ายๆและยอมรับผลที่เกิดขึ้น</t>
  </si>
  <si>
    <t xml:space="preserve">10.3.2 ระบุปัญหา สร้างทางเลือกและเลือกวิธีแก้ปัญหา </t>
  </si>
  <si>
    <t>12.1.1 สนใจหยิบหนังสือมาอ่านและเขียนสื่อความคิดด้วยตนเองเป็นประจำอย่างต่อเนื่อง</t>
  </si>
  <si>
    <t>12.1.2 กระตือรือร้นในการร่วมกิจกรรมตั้งแต่ต้นจนจบ</t>
  </si>
  <si>
    <t>12.2.1 ค้นหาคำตอบของข้อสงสัยต่างๆ ตามวิธีการที่หลากหลายด้วยตนเอง</t>
  </si>
  <si>
    <t>12.2.2 ใช้ประโยคคำถามว่า "เมื่อไหร่" "อย่างไร" ในการค้นหาคำตอบ</t>
  </si>
  <si>
    <t>9.2.1 อ่านภาพ  สัญลักษณ์ คำพร้อมทั้งชี้ หรือกวาดตามองจุดเริ่มต้นและจุดจบข้อความ</t>
  </si>
  <si>
    <t>9.2.2 เขียนชื่อของตนเองตามแบบ เขียนข้อความด้วยวิธีที่คิดขึ้นเอง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</si>
</sst>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22"/>
      <scheme val="minor"/>
    </font>
    <font>
      <sz val="14"/>
      <color theme="1"/>
      <name val="TH SarabunPSK"/>
      <family val="2"/>
    </font>
    <font>
      <sz val="16"/>
      <color theme="1"/>
      <name val="TH SarabunPSK"/>
      <family val="2"/>
    </font>
    <font>
      <b/>
      <sz val="14"/>
      <color theme="1"/>
      <name val="TH SarabunPSK"/>
      <family val="2"/>
    </font>
    <font>
      <b/>
      <sz val="13"/>
      <color theme="1"/>
      <name val="TH SarabunPSK"/>
      <family val="2"/>
    </font>
    <font>
      <sz val="13"/>
      <color theme="1"/>
      <name val="TH SarabunPSK"/>
      <family val="2"/>
    </font>
    <font>
      <sz val="13"/>
      <color rgb="FF000000"/>
      <name val="TH SarabunPSK"/>
      <family val="2"/>
    </font>
    <font>
      <sz val="13"/>
      <name val="TH SarabunPSK"/>
      <family val="2"/>
    </font>
  </fonts>
  <fills count="14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/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 textRotation="90" wrapText="1"/>
    </xf>
    <xf numFmtId="0" fontId="6" fillId="0" borderId="0" xfId="0" applyFont="1" applyAlignment="1">
      <alignment horizontal="center" textRotation="90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textRotation="90" wrapText="1"/>
    </xf>
    <xf numFmtId="0" fontId="6" fillId="0" borderId="1" xfId="0" applyFont="1" applyBorder="1" applyAlignment="1">
      <alignment horizontal="center" textRotation="90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textRotation="90" wrapText="1"/>
    </xf>
    <xf numFmtId="0" fontId="5" fillId="0" borderId="1" xfId="0" applyFont="1" applyBorder="1" applyAlignment="1">
      <alignment textRotation="90" wrapText="1"/>
    </xf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" xfId="0" applyFont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center"/>
    </xf>
    <xf numFmtId="0" fontId="1" fillId="0" borderId="0" xfId="0" applyFont="1" applyAlignment="1"/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2" fontId="1" fillId="11" borderId="1" xfId="0" applyNumberFormat="1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textRotation="90" wrapText="1"/>
    </xf>
    <xf numFmtId="0" fontId="5" fillId="0" borderId="3" xfId="0" applyFont="1" applyBorder="1" applyAlignment="1">
      <alignment horizontal="center" textRotation="90" wrapText="1"/>
    </xf>
    <xf numFmtId="0" fontId="5" fillId="0" borderId="4" xfId="0" applyFont="1" applyBorder="1" applyAlignment="1">
      <alignment horizontal="center" textRotation="90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4" fillId="0" borderId="8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12" borderId="2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2" fontId="1" fillId="12" borderId="2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1" fillId="12" borderId="3" xfId="0" applyNumberFormat="1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0" fontId="7" fillId="0" borderId="1" xfId="0" applyFont="1" applyBorder="1" applyAlignment="1">
      <alignment vertical="center" wrapText="1"/>
    </xf>
    <xf numFmtId="0" fontId="7" fillId="13" borderId="0" xfId="0" applyFont="1" applyFill="1" applyAlignment="1">
      <alignment horizontal="center" textRotation="90" wrapText="1"/>
    </xf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66FFFF"/>
      <color rgb="FF66CCFF"/>
      <color rgb="FFFFCCFF"/>
      <color rgb="FFCC99FF"/>
      <color rgb="FFFF9999"/>
      <color rgb="FF99FF66"/>
      <color rgb="FFFF6743"/>
      <color rgb="FFFF3300"/>
      <color rgb="FFFF9933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47626</xdr:colOff>
      <xdr:row>37</xdr:row>
      <xdr:rowOff>19051</xdr:rowOff>
    </xdr:from>
    <xdr:to>
      <xdr:col>13</xdr:col>
      <xdr:colOff>123826</xdr:colOff>
      <xdr:row>40</xdr:row>
      <xdr:rowOff>123826</xdr:rowOff>
    </xdr:to>
    <xdr:sp macro="" textlink="">
      <xdr:nvSpPr>
        <xdr:cNvPr id="2" name="กล่องข้อความ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>
          <a:spLocks noChangeArrowheads="1"/>
        </xdr:cNvSpPr>
      </xdr:nvSpPr>
      <xdr:spPr bwMode="auto">
        <a:xfrm>
          <a:off x="342901" y="9134476"/>
          <a:ext cx="5486400" cy="81915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l">
            <a:lnSpc>
              <a:spcPct val="107000"/>
            </a:lnSpc>
            <a:spcAft>
              <a:spcPts val="0"/>
            </a:spcAft>
          </a:pPr>
          <a:r>
            <a:rPr lang="th-TH" sz="1600">
              <a:solidFill>
                <a:schemeClr val="tx1"/>
              </a:solidFill>
              <a:effectLst/>
              <a:latin typeface="TH SarabunPSK" panose="020B0500040200020003" pitchFamily="34" charset="-34"/>
              <a:ea typeface="Calibri" panose="020F0502020204030204" pitchFamily="34" charset="0"/>
              <a:cs typeface="TH SarabunPSK" panose="020B0500040200020003" pitchFamily="34" charset="-34"/>
            </a:rPr>
            <a:t>     </a:t>
          </a:r>
          <a:r>
            <a:rPr lang="th-TH" sz="1400" b="0">
              <a:solidFill>
                <a:schemeClr val="tx1"/>
              </a:solidFill>
              <a:effectLst/>
              <a:latin typeface="TH SarabunPSK" panose="020B0500040200020003" pitchFamily="34" charset="-34"/>
              <a:ea typeface="Calibri" panose="020F0502020204030204" pitchFamily="34" charset="0"/>
              <a:cs typeface="TH SarabunPSK" panose="020B0500040200020003" pitchFamily="34" charset="-34"/>
            </a:rPr>
            <a:t>ลงชื่อ..................................ผู้ประเมิน</a:t>
          </a:r>
          <a:r>
            <a:rPr lang="en-US" sz="1400" b="0">
              <a:solidFill>
                <a:schemeClr val="tx1"/>
              </a:solidFill>
              <a:effectLst/>
              <a:latin typeface="TH SarabunPSK" panose="020B0500040200020003" pitchFamily="34" charset="-34"/>
              <a:ea typeface="Calibri" panose="020F0502020204030204" pitchFamily="34" charset="0"/>
              <a:cs typeface="TH SarabunPSK" panose="020B0500040200020003" pitchFamily="34" charset="-34"/>
            </a:rPr>
            <a:t>	   </a:t>
          </a:r>
          <a:r>
            <a:rPr lang="en-US" sz="1400" b="0" baseline="0">
              <a:solidFill>
                <a:schemeClr val="tx1"/>
              </a:solidFill>
              <a:effectLst/>
              <a:latin typeface="TH SarabunPSK" panose="020B0500040200020003" pitchFamily="34" charset="-34"/>
              <a:ea typeface="Calibri" panose="020F0502020204030204" pitchFamily="34" charset="0"/>
              <a:cs typeface="TH SarabunPSK" panose="020B0500040200020003" pitchFamily="34" charset="-34"/>
            </a:rPr>
            <a:t>          </a:t>
          </a:r>
          <a:r>
            <a:rPr lang="th-TH" sz="1400" b="0">
              <a:solidFill>
                <a:schemeClr val="tx1"/>
              </a:solidFill>
              <a:effectLst/>
              <a:latin typeface="TH SarabunPSK" panose="020B0500040200020003" pitchFamily="34" charset="-34"/>
              <a:ea typeface="Calibri" panose="020F0502020204030204" pitchFamily="34" charset="0"/>
              <a:cs typeface="TH SarabunPSK" panose="020B0500040200020003" pitchFamily="34" charset="-34"/>
            </a:rPr>
            <a:t>ลงชื่อ........................................ผู้บริหาร</a:t>
          </a:r>
          <a:endParaRPr lang="en-US" sz="1400" b="0">
            <a:solidFill>
              <a:schemeClr val="tx1"/>
            </a:solidFill>
            <a:effectLst/>
            <a:latin typeface="TH SarabunPSK" panose="020B0500040200020003" pitchFamily="34" charset="-34"/>
            <a:ea typeface="Calibri" panose="020F0502020204030204" pitchFamily="34" charset="0"/>
            <a:cs typeface="TH SarabunPSK" panose="020B0500040200020003" pitchFamily="34" charset="-34"/>
          </a:endParaRPr>
        </a:p>
        <a:p>
          <a:pPr algn="l">
            <a:lnSpc>
              <a:spcPct val="107000"/>
            </a:lnSpc>
            <a:spcAft>
              <a:spcPts val="0"/>
            </a:spcAft>
          </a:pPr>
          <a:r>
            <a:rPr lang="th-TH" sz="1400" b="0">
              <a:solidFill>
                <a:schemeClr val="tx1"/>
              </a:solidFill>
              <a:effectLst/>
              <a:latin typeface="TH SarabunPSK" panose="020B0500040200020003" pitchFamily="34" charset="-34"/>
              <a:ea typeface="Calibri" panose="020F0502020204030204" pitchFamily="34" charset="0"/>
              <a:cs typeface="TH SarabunPSK" panose="020B0500040200020003" pitchFamily="34" charset="-34"/>
            </a:rPr>
            <a:t>          (นางดุจดาว</a:t>
          </a:r>
          <a:r>
            <a:rPr lang="th-TH" sz="1400" b="0" baseline="0">
              <a:solidFill>
                <a:schemeClr val="tx1"/>
              </a:solidFill>
              <a:effectLst/>
              <a:latin typeface="TH SarabunPSK" panose="020B0500040200020003" pitchFamily="34" charset="-34"/>
              <a:ea typeface="Calibri" panose="020F0502020204030204" pitchFamily="34" charset="0"/>
              <a:cs typeface="TH SarabunPSK" panose="020B0500040200020003" pitchFamily="34" charset="-34"/>
            </a:rPr>
            <a:t>  มาลาแสง</a:t>
          </a:r>
          <a:r>
            <a:rPr lang="th-TH" sz="1400" b="0">
              <a:solidFill>
                <a:schemeClr val="tx1"/>
              </a:solidFill>
              <a:effectLst/>
              <a:latin typeface="TH SarabunPSK" panose="020B0500040200020003" pitchFamily="34" charset="-34"/>
              <a:ea typeface="Calibri" panose="020F0502020204030204" pitchFamily="34" charset="0"/>
              <a:cs typeface="TH SarabunPSK" panose="020B0500040200020003" pitchFamily="34" charset="-34"/>
            </a:rPr>
            <a:t>)		     </a:t>
          </a:r>
          <a:r>
            <a:rPr lang="th-TH" sz="1400" b="0" baseline="0">
              <a:solidFill>
                <a:schemeClr val="tx1"/>
              </a:solidFill>
              <a:effectLst/>
              <a:latin typeface="TH SarabunPSK" panose="020B0500040200020003" pitchFamily="34" charset="-34"/>
              <a:ea typeface="Calibri" panose="020F0502020204030204" pitchFamily="34" charset="0"/>
              <a:cs typeface="TH SarabunPSK" panose="020B0500040200020003" pitchFamily="34" charset="-34"/>
            </a:rPr>
            <a:t>        </a:t>
          </a:r>
          <a:r>
            <a:rPr lang="th-TH" sz="1400" b="0">
              <a:solidFill>
                <a:schemeClr val="tx1"/>
              </a:solidFill>
              <a:effectLst/>
              <a:latin typeface="TH SarabunPSK" panose="020B0500040200020003" pitchFamily="34" charset="-34"/>
              <a:ea typeface="Calibri" panose="020F0502020204030204" pitchFamily="34" charset="0"/>
              <a:cs typeface="TH SarabunPSK" panose="020B0500040200020003" pitchFamily="34" charset="-34"/>
            </a:rPr>
            <a:t>         </a:t>
          </a:r>
          <a:r>
            <a:rPr lang="en-US" sz="1400" b="0">
              <a:solidFill>
                <a:schemeClr val="tx1"/>
              </a:solidFill>
              <a:effectLst/>
              <a:latin typeface="TH SarabunPSK" panose="020B0500040200020003" pitchFamily="34" charset="-34"/>
              <a:ea typeface="Calibri" panose="020F0502020204030204" pitchFamily="34" charset="0"/>
              <a:cs typeface="TH SarabunPSK" panose="020B0500040200020003" pitchFamily="34" charset="-34"/>
            </a:rPr>
            <a:t>(</a:t>
          </a:r>
          <a:r>
            <a:rPr lang="th-TH" sz="1400" b="0" baseline="0">
              <a:solidFill>
                <a:schemeClr val="tx1"/>
              </a:solidFill>
              <a:effectLst/>
              <a:latin typeface="TH SarabunPSK" panose="020B0500040200020003" pitchFamily="34" charset="-34"/>
              <a:ea typeface="Calibri" panose="020F0502020204030204" pitchFamily="34" charset="0"/>
              <a:cs typeface="TH SarabunPSK" panose="020B0500040200020003" pitchFamily="34" charset="-34"/>
            </a:rPr>
            <a:t>นายอดุลย์  เถาวัลย์</a:t>
          </a:r>
          <a:r>
            <a:rPr lang="th-TH" sz="1400" b="0">
              <a:solidFill>
                <a:schemeClr val="tx1"/>
              </a:solidFill>
              <a:effectLst/>
              <a:latin typeface="TH SarabunPSK" panose="020B0500040200020003" pitchFamily="34" charset="-34"/>
              <a:ea typeface="Calibri" panose="020F0502020204030204" pitchFamily="34" charset="0"/>
              <a:cs typeface="TH SarabunPSK" panose="020B0500040200020003" pitchFamily="34" charset="-34"/>
            </a:rPr>
            <a:t>)</a:t>
          </a:r>
          <a:endParaRPr lang="en-US" sz="1400" b="0">
            <a:solidFill>
              <a:schemeClr val="tx1"/>
            </a:solidFill>
            <a:effectLst/>
            <a:latin typeface="TH SarabunPSK" panose="020B0500040200020003" pitchFamily="34" charset="-34"/>
            <a:ea typeface="Calibri" panose="020F0502020204030204" pitchFamily="34" charset="0"/>
            <a:cs typeface="TH SarabunPSK" panose="020B0500040200020003" pitchFamily="34" charset="-34"/>
          </a:endParaRPr>
        </a:p>
        <a:p>
          <a:pPr algn="l">
            <a:lnSpc>
              <a:spcPct val="107000"/>
            </a:lnSpc>
            <a:spcAft>
              <a:spcPts val="0"/>
            </a:spcAft>
          </a:pPr>
          <a:r>
            <a:rPr lang="th-TH" sz="1400" b="0">
              <a:solidFill>
                <a:schemeClr val="tx1"/>
              </a:solidFill>
              <a:effectLst/>
              <a:latin typeface="TH SarabunPSK" panose="020B0500040200020003" pitchFamily="34" charset="-34"/>
              <a:ea typeface="Calibri" panose="020F0502020204030204" pitchFamily="34" charset="0"/>
              <a:cs typeface="TH SarabunPSK" panose="020B0500040200020003" pitchFamily="34" charset="-34"/>
            </a:rPr>
            <a:t>         ครูประจำชั้นอนุบาลปีที่ 2                      	               ผู้อำนวยการ โรงเรียนบ้านหยวก</a:t>
          </a:r>
          <a:endParaRPr lang="en-US" sz="1400" b="0">
            <a:solidFill>
              <a:schemeClr val="tx1"/>
            </a:solidFill>
            <a:effectLst/>
            <a:latin typeface="TH SarabunPSK" panose="020B0500040200020003" pitchFamily="34" charset="-34"/>
            <a:ea typeface="Calibri" panose="020F0502020204030204" pitchFamily="34" charset="0"/>
            <a:cs typeface="TH SarabunPSK" panose="020B0500040200020003" pitchFamily="34" charset="-3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18" zoomScale="95" zoomScaleNormal="95" zoomScaleSheetLayoutView="82" zoomScalePageLayoutView="77" workbookViewId="0">
      <selection sqref="A1:K35"/>
    </sheetView>
  </sheetViews>
  <sheetFormatPr defaultColWidth="9" defaultRowHeight="17.25"/>
  <cols>
    <col min="1" max="1" width="4.28515625" style="6" customWidth="1"/>
    <col min="2" max="2" width="23.140625" style="6" customWidth="1"/>
    <col min="3" max="3" width="7.28515625" style="6" customWidth="1"/>
    <col min="4" max="4" width="8.7109375" style="6" customWidth="1"/>
    <col min="5" max="10" width="7.28515625" style="6" customWidth="1"/>
    <col min="11" max="11" width="7.42578125" style="6" customWidth="1"/>
    <col min="12" max="16384" width="9" style="6"/>
  </cols>
  <sheetData>
    <row r="1" spans="1:11" ht="32.25" customHeight="1">
      <c r="A1" s="48" t="s">
        <v>92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1">
      <c r="A2" s="50" t="s">
        <v>0</v>
      </c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>
      <c r="A3" s="40"/>
      <c r="B3" s="40"/>
      <c r="C3" s="36"/>
      <c r="D3" s="36"/>
      <c r="E3" s="36"/>
      <c r="F3" s="36"/>
      <c r="G3" s="36"/>
      <c r="H3" s="36"/>
      <c r="I3" s="40"/>
      <c r="J3" s="40"/>
      <c r="K3" s="40"/>
    </row>
    <row r="4" spans="1:11" ht="17.25" customHeight="1">
      <c r="A4" s="51" t="s">
        <v>6</v>
      </c>
      <c r="B4" s="51" t="s">
        <v>7</v>
      </c>
      <c r="C4" s="57" t="s">
        <v>1</v>
      </c>
      <c r="D4" s="57"/>
      <c r="E4" s="57"/>
      <c r="F4" s="57"/>
      <c r="G4" s="57"/>
      <c r="H4" s="57"/>
      <c r="I4" s="51" t="s">
        <v>3</v>
      </c>
      <c r="J4" s="51" t="s">
        <v>4</v>
      </c>
      <c r="K4" s="54" t="s">
        <v>5</v>
      </c>
    </row>
    <row r="5" spans="1:11" ht="17.25" customHeight="1">
      <c r="A5" s="52"/>
      <c r="B5" s="52"/>
      <c r="C5" s="57" t="s">
        <v>2</v>
      </c>
      <c r="D5" s="57"/>
      <c r="E5" s="57"/>
      <c r="F5" s="57"/>
      <c r="G5" s="57"/>
      <c r="H5" s="57"/>
      <c r="I5" s="52"/>
      <c r="J5" s="52"/>
      <c r="K5" s="55"/>
    </row>
    <row r="6" spans="1:11" ht="90" customHeight="1">
      <c r="A6" s="52"/>
      <c r="B6" s="52"/>
      <c r="C6" s="7" t="s">
        <v>81</v>
      </c>
      <c r="D6" s="58" t="s">
        <v>8</v>
      </c>
      <c r="E6" s="59"/>
      <c r="F6" s="59"/>
      <c r="G6" s="60"/>
      <c r="H6" s="7" t="s">
        <v>9</v>
      </c>
      <c r="I6" s="52"/>
      <c r="J6" s="52"/>
      <c r="K6" s="55"/>
    </row>
    <row r="7" spans="1:11" ht="135.75" customHeight="1">
      <c r="A7" s="53"/>
      <c r="B7" s="53"/>
      <c r="C7" s="8" t="s">
        <v>10</v>
      </c>
      <c r="D7" s="7" t="s">
        <v>11</v>
      </c>
      <c r="E7" s="7" t="s">
        <v>12</v>
      </c>
      <c r="F7" s="7" t="s">
        <v>13</v>
      </c>
      <c r="G7" s="7" t="s">
        <v>14</v>
      </c>
      <c r="H7" s="7" t="s">
        <v>121</v>
      </c>
      <c r="I7" s="53"/>
      <c r="J7" s="53"/>
      <c r="K7" s="56"/>
    </row>
    <row r="8" spans="1:11" ht="18" customHeight="1">
      <c r="A8" s="9">
        <v>1</v>
      </c>
      <c r="B8" s="93" t="s">
        <v>99</v>
      </c>
      <c r="C8" s="10">
        <v>3</v>
      </c>
      <c r="D8" s="10">
        <v>3</v>
      </c>
      <c r="E8" s="10">
        <v>3</v>
      </c>
      <c r="F8" s="10">
        <v>3</v>
      </c>
      <c r="G8" s="10">
        <v>3</v>
      </c>
      <c r="H8" s="10">
        <v>3</v>
      </c>
      <c r="I8" s="9">
        <f>SUM(C8:H8)</f>
        <v>18</v>
      </c>
      <c r="J8" s="11">
        <f>AVERAGE(C8:H8)</f>
        <v>3</v>
      </c>
      <c r="K8" s="9" t="str">
        <f>IF(J8&gt;=2.5,"ดี",IF(J8&gt;=1.5,"พอใช้",IF(J8&gt;=2.49,"พอใช้",IF(J8&gt;=0,"ควรส่งเสริม"))))</f>
        <v>ดี</v>
      </c>
    </row>
    <row r="9" spans="1:11" ht="18" customHeight="1">
      <c r="A9" s="9">
        <v>2</v>
      </c>
      <c r="B9" s="93" t="s">
        <v>100</v>
      </c>
      <c r="C9" s="10">
        <v>2</v>
      </c>
      <c r="D9" s="10">
        <v>3</v>
      </c>
      <c r="E9" s="10">
        <v>3</v>
      </c>
      <c r="F9" s="10">
        <v>3</v>
      </c>
      <c r="G9" s="10">
        <v>3</v>
      </c>
      <c r="H9" s="10">
        <v>3</v>
      </c>
      <c r="I9" s="9">
        <f t="shared" ref="I9:I29" si="0">SUM(C9:H9)</f>
        <v>17</v>
      </c>
      <c r="J9" s="11">
        <f t="shared" ref="J9:J29" si="1">AVERAGE(C9:H9)</f>
        <v>2.8333333333333335</v>
      </c>
      <c r="K9" s="9" t="str">
        <f t="shared" ref="K9:K29" si="2">IF(J9&gt;=2.5,"ดี",IF(J9&gt;=1.5,"พอใช้",IF(J9&gt;=2.49,"พอใช้",IF(J9&gt;=0,"ควรส่งเสริม"))))</f>
        <v>ดี</v>
      </c>
    </row>
    <row r="10" spans="1:11" ht="18" customHeight="1">
      <c r="A10" s="37">
        <v>3</v>
      </c>
      <c r="B10" s="93" t="s">
        <v>101</v>
      </c>
      <c r="C10" s="10">
        <v>3</v>
      </c>
      <c r="D10" s="10">
        <v>3</v>
      </c>
      <c r="E10" s="10">
        <v>3</v>
      </c>
      <c r="F10" s="10">
        <v>3</v>
      </c>
      <c r="G10" s="10">
        <v>3</v>
      </c>
      <c r="H10" s="10">
        <v>3</v>
      </c>
      <c r="I10" s="9">
        <f t="shared" si="0"/>
        <v>18</v>
      </c>
      <c r="J10" s="11">
        <f t="shared" si="1"/>
        <v>3</v>
      </c>
      <c r="K10" s="9" t="str">
        <f t="shared" si="2"/>
        <v>ดี</v>
      </c>
    </row>
    <row r="11" spans="1:11" ht="18" customHeight="1">
      <c r="A11" s="37">
        <v>4</v>
      </c>
      <c r="B11" s="93" t="s">
        <v>102</v>
      </c>
      <c r="C11" s="10">
        <v>2</v>
      </c>
      <c r="D11" s="10">
        <v>3</v>
      </c>
      <c r="E11" s="10">
        <v>3</v>
      </c>
      <c r="F11" s="10">
        <v>3</v>
      </c>
      <c r="G11" s="10">
        <v>3</v>
      </c>
      <c r="H11" s="10">
        <v>3</v>
      </c>
      <c r="I11" s="9">
        <f t="shared" si="0"/>
        <v>17</v>
      </c>
      <c r="J11" s="11">
        <f t="shared" si="1"/>
        <v>2.8333333333333335</v>
      </c>
      <c r="K11" s="9" t="str">
        <f t="shared" si="2"/>
        <v>ดี</v>
      </c>
    </row>
    <row r="12" spans="1:11" ht="18" customHeight="1">
      <c r="A12" s="37">
        <v>5</v>
      </c>
      <c r="B12" s="93" t="s">
        <v>103</v>
      </c>
      <c r="C12" s="10">
        <v>3</v>
      </c>
      <c r="D12" s="10">
        <v>3</v>
      </c>
      <c r="E12" s="10">
        <v>3</v>
      </c>
      <c r="F12" s="10">
        <v>3</v>
      </c>
      <c r="G12" s="10">
        <v>2</v>
      </c>
      <c r="H12" s="10">
        <v>3</v>
      </c>
      <c r="I12" s="9">
        <f t="shared" si="0"/>
        <v>17</v>
      </c>
      <c r="J12" s="11">
        <f t="shared" si="1"/>
        <v>2.8333333333333335</v>
      </c>
      <c r="K12" s="9" t="str">
        <f t="shared" si="2"/>
        <v>ดี</v>
      </c>
    </row>
    <row r="13" spans="1:11" ht="18" customHeight="1">
      <c r="A13" s="37">
        <v>6</v>
      </c>
      <c r="B13" s="93" t="s">
        <v>104</v>
      </c>
      <c r="C13" s="10">
        <v>3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  <c r="I13" s="9">
        <f t="shared" si="0"/>
        <v>18</v>
      </c>
      <c r="J13" s="11">
        <f t="shared" si="1"/>
        <v>3</v>
      </c>
      <c r="K13" s="9" t="str">
        <f t="shared" si="2"/>
        <v>ดี</v>
      </c>
    </row>
    <row r="14" spans="1:11" ht="18" customHeight="1">
      <c r="A14" s="37">
        <v>7</v>
      </c>
      <c r="B14" s="93" t="s">
        <v>105</v>
      </c>
      <c r="C14" s="10">
        <v>3</v>
      </c>
      <c r="D14" s="10">
        <v>3</v>
      </c>
      <c r="E14" s="10">
        <v>3</v>
      </c>
      <c r="F14" s="10">
        <v>3</v>
      </c>
      <c r="G14" s="10">
        <v>3</v>
      </c>
      <c r="H14" s="10">
        <v>3</v>
      </c>
      <c r="I14" s="9">
        <f t="shared" si="0"/>
        <v>18</v>
      </c>
      <c r="J14" s="11">
        <f t="shared" si="1"/>
        <v>3</v>
      </c>
      <c r="K14" s="9" t="str">
        <f t="shared" si="2"/>
        <v>ดี</v>
      </c>
    </row>
    <row r="15" spans="1:11" ht="18" customHeight="1">
      <c r="A15" s="37">
        <v>8</v>
      </c>
      <c r="B15" s="93" t="s">
        <v>106</v>
      </c>
      <c r="C15" s="10">
        <v>3</v>
      </c>
      <c r="D15" s="10">
        <v>3</v>
      </c>
      <c r="E15" s="10">
        <v>3</v>
      </c>
      <c r="F15" s="10">
        <v>3</v>
      </c>
      <c r="G15" s="10">
        <v>3</v>
      </c>
      <c r="H15" s="10">
        <v>3</v>
      </c>
      <c r="I15" s="9">
        <f t="shared" si="0"/>
        <v>18</v>
      </c>
      <c r="J15" s="11">
        <f t="shared" si="1"/>
        <v>3</v>
      </c>
      <c r="K15" s="9" t="str">
        <f t="shared" si="2"/>
        <v>ดี</v>
      </c>
    </row>
    <row r="16" spans="1:11" ht="18" customHeight="1">
      <c r="A16" s="37">
        <v>9</v>
      </c>
      <c r="B16" s="93" t="s">
        <v>107</v>
      </c>
      <c r="C16" s="10">
        <v>3</v>
      </c>
      <c r="D16" s="10">
        <v>3</v>
      </c>
      <c r="E16" s="10">
        <v>3</v>
      </c>
      <c r="F16" s="10">
        <v>3</v>
      </c>
      <c r="G16" s="10">
        <v>3</v>
      </c>
      <c r="H16" s="10">
        <v>3</v>
      </c>
      <c r="I16" s="9">
        <f t="shared" si="0"/>
        <v>18</v>
      </c>
      <c r="J16" s="11">
        <f t="shared" si="1"/>
        <v>3</v>
      </c>
      <c r="K16" s="9" t="str">
        <f t="shared" si="2"/>
        <v>ดี</v>
      </c>
    </row>
    <row r="17" spans="1:11" ht="18" customHeight="1">
      <c r="A17" s="37">
        <v>10</v>
      </c>
      <c r="B17" s="93" t="s">
        <v>108</v>
      </c>
      <c r="C17" s="10">
        <v>3</v>
      </c>
      <c r="D17" s="10">
        <v>3</v>
      </c>
      <c r="E17" s="10">
        <v>3</v>
      </c>
      <c r="F17" s="10">
        <v>3</v>
      </c>
      <c r="G17" s="10">
        <v>3</v>
      </c>
      <c r="H17" s="10">
        <v>3</v>
      </c>
      <c r="I17" s="9">
        <f t="shared" si="0"/>
        <v>18</v>
      </c>
      <c r="J17" s="11">
        <f t="shared" si="1"/>
        <v>3</v>
      </c>
      <c r="K17" s="9" t="str">
        <f t="shared" si="2"/>
        <v>ดี</v>
      </c>
    </row>
    <row r="18" spans="1:11" ht="18" customHeight="1">
      <c r="A18" s="37">
        <v>11</v>
      </c>
      <c r="B18" s="93" t="s">
        <v>109</v>
      </c>
      <c r="C18" s="10">
        <v>3</v>
      </c>
      <c r="D18" s="10">
        <v>3</v>
      </c>
      <c r="E18" s="10">
        <v>3</v>
      </c>
      <c r="F18" s="10">
        <v>3</v>
      </c>
      <c r="G18" s="10">
        <v>2</v>
      </c>
      <c r="H18" s="10">
        <v>3</v>
      </c>
      <c r="I18" s="9">
        <f t="shared" si="0"/>
        <v>17</v>
      </c>
      <c r="J18" s="11">
        <f t="shared" si="1"/>
        <v>2.8333333333333335</v>
      </c>
      <c r="K18" s="9" t="str">
        <f t="shared" si="2"/>
        <v>ดี</v>
      </c>
    </row>
    <row r="19" spans="1:11" ht="18" customHeight="1">
      <c r="A19" s="37">
        <v>12</v>
      </c>
      <c r="B19" s="93" t="s">
        <v>110</v>
      </c>
      <c r="C19" s="10">
        <v>2</v>
      </c>
      <c r="D19" s="10">
        <v>3</v>
      </c>
      <c r="E19" s="10">
        <v>3</v>
      </c>
      <c r="F19" s="10">
        <v>3</v>
      </c>
      <c r="G19" s="10">
        <v>3</v>
      </c>
      <c r="H19" s="10">
        <v>3</v>
      </c>
      <c r="I19" s="9">
        <f t="shared" si="0"/>
        <v>17</v>
      </c>
      <c r="J19" s="11">
        <f t="shared" si="1"/>
        <v>2.8333333333333335</v>
      </c>
      <c r="K19" s="9" t="str">
        <f t="shared" si="2"/>
        <v>ดี</v>
      </c>
    </row>
    <row r="20" spans="1:11" ht="18" customHeight="1">
      <c r="A20" s="37">
        <v>13</v>
      </c>
      <c r="B20" s="93" t="s">
        <v>111</v>
      </c>
      <c r="C20" s="10">
        <v>2</v>
      </c>
      <c r="D20" s="10">
        <v>3</v>
      </c>
      <c r="E20" s="10">
        <v>3</v>
      </c>
      <c r="F20" s="10">
        <v>3</v>
      </c>
      <c r="G20" s="10">
        <v>3</v>
      </c>
      <c r="H20" s="10">
        <v>3</v>
      </c>
      <c r="I20" s="9">
        <f t="shared" si="0"/>
        <v>17</v>
      </c>
      <c r="J20" s="11">
        <f t="shared" si="1"/>
        <v>2.8333333333333335</v>
      </c>
      <c r="K20" s="9" t="str">
        <f t="shared" si="2"/>
        <v>ดี</v>
      </c>
    </row>
    <row r="21" spans="1:11" ht="18" customHeight="1">
      <c r="A21" s="37">
        <v>14</v>
      </c>
      <c r="B21" s="93" t="s">
        <v>112</v>
      </c>
      <c r="C21" s="10">
        <v>3</v>
      </c>
      <c r="D21" s="10">
        <v>3</v>
      </c>
      <c r="E21" s="10">
        <v>3</v>
      </c>
      <c r="F21" s="10">
        <v>3</v>
      </c>
      <c r="G21" s="10">
        <v>3</v>
      </c>
      <c r="H21" s="10">
        <v>3</v>
      </c>
      <c r="I21" s="9">
        <f t="shared" si="0"/>
        <v>18</v>
      </c>
      <c r="J21" s="11">
        <f t="shared" si="1"/>
        <v>3</v>
      </c>
      <c r="K21" s="9" t="str">
        <f t="shared" si="2"/>
        <v>ดี</v>
      </c>
    </row>
    <row r="22" spans="1:11" ht="18" customHeight="1">
      <c r="A22" s="44">
        <v>15</v>
      </c>
      <c r="B22" s="93" t="s">
        <v>113</v>
      </c>
      <c r="C22" s="10">
        <v>3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  <c r="I22" s="44">
        <f t="shared" ref="I22:I25" si="3">SUM(C22:H22)</f>
        <v>18</v>
      </c>
      <c r="J22" s="11">
        <f t="shared" ref="J22:J25" si="4">AVERAGE(C22:H22)</f>
        <v>3</v>
      </c>
      <c r="K22" s="44" t="str">
        <f t="shared" ref="K22:K25" si="5">IF(J22&gt;=2.5,"ดี",IF(J22&gt;=1.5,"พอใช้",IF(J22&gt;=2.49,"พอใช้",IF(J22&gt;=0,"ควรส่งเสริม"))))</f>
        <v>ดี</v>
      </c>
    </row>
    <row r="23" spans="1:11" ht="18" customHeight="1">
      <c r="A23" s="44">
        <v>16</v>
      </c>
      <c r="B23" s="93" t="s">
        <v>114</v>
      </c>
      <c r="C23" s="10">
        <v>3</v>
      </c>
      <c r="D23" s="10">
        <v>3</v>
      </c>
      <c r="E23" s="10">
        <v>3</v>
      </c>
      <c r="F23" s="10">
        <v>3</v>
      </c>
      <c r="G23" s="10">
        <v>3</v>
      </c>
      <c r="H23" s="10">
        <v>3</v>
      </c>
      <c r="I23" s="44">
        <f t="shared" si="3"/>
        <v>18</v>
      </c>
      <c r="J23" s="11">
        <f t="shared" si="4"/>
        <v>3</v>
      </c>
      <c r="K23" s="44" t="str">
        <f t="shared" si="5"/>
        <v>ดี</v>
      </c>
    </row>
    <row r="24" spans="1:11" ht="18" customHeight="1">
      <c r="A24" s="44">
        <v>17</v>
      </c>
      <c r="B24" s="93" t="s">
        <v>115</v>
      </c>
      <c r="C24" s="10">
        <v>3</v>
      </c>
      <c r="D24" s="10">
        <v>3</v>
      </c>
      <c r="E24" s="10">
        <v>3</v>
      </c>
      <c r="F24" s="10">
        <v>3</v>
      </c>
      <c r="G24" s="10">
        <v>3</v>
      </c>
      <c r="H24" s="10">
        <v>3</v>
      </c>
      <c r="I24" s="44">
        <f t="shared" si="3"/>
        <v>18</v>
      </c>
      <c r="J24" s="11">
        <f t="shared" si="4"/>
        <v>3</v>
      </c>
      <c r="K24" s="44" t="str">
        <f t="shared" si="5"/>
        <v>ดี</v>
      </c>
    </row>
    <row r="25" spans="1:11" ht="18" customHeight="1">
      <c r="A25" s="44">
        <v>18</v>
      </c>
      <c r="B25" s="93" t="s">
        <v>116</v>
      </c>
      <c r="C25" s="10">
        <v>3</v>
      </c>
      <c r="D25" s="10">
        <v>3</v>
      </c>
      <c r="E25" s="10">
        <v>3</v>
      </c>
      <c r="F25" s="10">
        <v>3</v>
      </c>
      <c r="G25" s="10">
        <v>3</v>
      </c>
      <c r="H25" s="10">
        <v>3</v>
      </c>
      <c r="I25" s="44">
        <f t="shared" si="3"/>
        <v>18</v>
      </c>
      <c r="J25" s="11">
        <f t="shared" si="4"/>
        <v>3</v>
      </c>
      <c r="K25" s="44" t="str">
        <f t="shared" si="5"/>
        <v>ดี</v>
      </c>
    </row>
    <row r="26" spans="1:11" ht="18" customHeight="1">
      <c r="A26" s="44">
        <v>19</v>
      </c>
      <c r="B26" s="93" t="s">
        <v>117</v>
      </c>
      <c r="C26" s="10">
        <v>3</v>
      </c>
      <c r="D26" s="10">
        <v>3</v>
      </c>
      <c r="E26" s="10">
        <v>3</v>
      </c>
      <c r="F26" s="10">
        <v>3</v>
      </c>
      <c r="G26" s="10">
        <v>3</v>
      </c>
      <c r="H26" s="10">
        <v>3</v>
      </c>
      <c r="I26" s="9">
        <f t="shared" si="0"/>
        <v>18</v>
      </c>
      <c r="J26" s="11">
        <f t="shared" si="1"/>
        <v>3</v>
      </c>
      <c r="K26" s="9" t="str">
        <f t="shared" si="2"/>
        <v>ดี</v>
      </c>
    </row>
    <row r="27" spans="1:11" ht="18" customHeight="1">
      <c r="A27" s="44">
        <v>20</v>
      </c>
      <c r="B27" s="93" t="s">
        <v>118</v>
      </c>
      <c r="C27" s="10">
        <v>2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  <c r="I27" s="9">
        <f t="shared" si="0"/>
        <v>17</v>
      </c>
      <c r="J27" s="11">
        <f t="shared" si="1"/>
        <v>2.8333333333333335</v>
      </c>
      <c r="K27" s="9" t="str">
        <f t="shared" si="2"/>
        <v>ดี</v>
      </c>
    </row>
    <row r="28" spans="1:11" ht="18" customHeight="1">
      <c r="A28" s="44">
        <v>21</v>
      </c>
      <c r="B28" s="93" t="s">
        <v>119</v>
      </c>
      <c r="C28" s="10">
        <v>3</v>
      </c>
      <c r="D28" s="10">
        <v>3</v>
      </c>
      <c r="E28" s="10">
        <v>3</v>
      </c>
      <c r="F28" s="10">
        <v>3</v>
      </c>
      <c r="G28" s="10">
        <v>2</v>
      </c>
      <c r="H28" s="10">
        <v>3</v>
      </c>
      <c r="I28" s="9">
        <f t="shared" si="0"/>
        <v>17</v>
      </c>
      <c r="J28" s="11">
        <f t="shared" si="1"/>
        <v>2.8333333333333335</v>
      </c>
      <c r="K28" s="9" t="str">
        <f t="shared" si="2"/>
        <v>ดี</v>
      </c>
    </row>
    <row r="29" spans="1:11" ht="18" customHeight="1">
      <c r="A29" s="44">
        <v>22</v>
      </c>
      <c r="B29" s="94" t="s">
        <v>120</v>
      </c>
      <c r="C29" s="10">
        <v>3</v>
      </c>
      <c r="D29" s="10">
        <v>3</v>
      </c>
      <c r="E29" s="10">
        <v>3</v>
      </c>
      <c r="F29" s="10">
        <v>3</v>
      </c>
      <c r="G29" s="10">
        <v>3</v>
      </c>
      <c r="H29" s="10">
        <v>3</v>
      </c>
      <c r="I29" s="9">
        <f t="shared" si="0"/>
        <v>18</v>
      </c>
      <c r="J29" s="11">
        <f t="shared" si="1"/>
        <v>3</v>
      </c>
      <c r="K29" s="9" t="str">
        <f t="shared" si="2"/>
        <v>ดี</v>
      </c>
    </row>
    <row r="30" spans="1:11" ht="15" customHeight="1">
      <c r="A30" s="45" t="s">
        <v>5</v>
      </c>
      <c r="B30" s="46"/>
      <c r="C30" s="46"/>
      <c r="D30" s="46"/>
      <c r="E30" s="46"/>
      <c r="F30" s="46"/>
      <c r="G30" s="46"/>
      <c r="H30" s="47"/>
      <c r="I30" s="12">
        <f>SUM(I8:I29)</f>
        <v>388</v>
      </c>
      <c r="J30" s="13">
        <f>AVERAGE(J8:J29)</f>
        <v>2.9393939393939403</v>
      </c>
      <c r="K30" s="14" t="str">
        <f>IF(J30&gt;=2.5,"ดี",IF(J30&gt;=1.5,"พอใช้",IF(J30&gt;=2.49,"พอใช้",IF(J30&gt;=0,"ควรส่งเสริม"))))</f>
        <v>ดี</v>
      </c>
    </row>
    <row r="31" spans="1:11" ht="15" customHeight="1">
      <c r="B31" s="6" t="s">
        <v>15</v>
      </c>
    </row>
    <row r="32" spans="1:11" ht="15" customHeight="1">
      <c r="B32" s="6" t="s">
        <v>82</v>
      </c>
    </row>
    <row r="33" spans="2:2" ht="15" customHeight="1">
      <c r="B33" s="6" t="s">
        <v>83</v>
      </c>
    </row>
    <row r="34" spans="2:2" ht="15" customHeight="1">
      <c r="B34" s="6" t="s">
        <v>84</v>
      </c>
    </row>
  </sheetData>
  <mergeCells count="11">
    <mergeCell ref="A30:H30"/>
    <mergeCell ref="A1:K1"/>
    <mergeCell ref="A2:K2"/>
    <mergeCell ref="I4:I7"/>
    <mergeCell ref="J4:J7"/>
    <mergeCell ref="K4:K7"/>
    <mergeCell ref="C4:H4"/>
    <mergeCell ref="C5:H5"/>
    <mergeCell ref="D6:G6"/>
    <mergeCell ref="A4:A7"/>
    <mergeCell ref="B4:B7"/>
  </mergeCells>
  <printOptions horizontalCentered="1"/>
  <pageMargins left="0.23622047244094491" right="0.23622047244094491" top="0.35433070866141736" bottom="0.35433070866141736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4"/>
  <sheetViews>
    <sheetView topLeftCell="A19" zoomScale="95" zoomScaleNormal="95" workbookViewId="0">
      <selection activeCell="O10" sqref="O10"/>
    </sheetView>
  </sheetViews>
  <sheetFormatPr defaultColWidth="9" defaultRowHeight="17.25"/>
  <cols>
    <col min="1" max="1" width="3.42578125" style="16" customWidth="1"/>
    <col min="2" max="2" width="22.85546875" style="6" customWidth="1"/>
    <col min="3" max="10" width="6.28515625" style="6" customWidth="1"/>
    <col min="11" max="12" width="6.140625" style="6" customWidth="1"/>
    <col min="13" max="13" width="9.28515625" style="6" customWidth="1"/>
    <col min="14" max="16384" width="9" style="6"/>
  </cols>
  <sheetData>
    <row r="1" spans="1:13" ht="32.25" customHeight="1">
      <c r="A1" s="48" t="s">
        <v>96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32.25" customHeight="1">
      <c r="A2" s="62" t="s">
        <v>87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1:13" ht="6" customHeight="1">
      <c r="A3" s="41"/>
      <c r="B3" s="40"/>
      <c r="C3" s="36"/>
      <c r="D3" s="36"/>
      <c r="E3" s="36"/>
      <c r="F3" s="36"/>
      <c r="G3" s="36"/>
      <c r="H3" s="36"/>
      <c r="I3" s="36"/>
      <c r="J3" s="36"/>
      <c r="K3" s="40"/>
      <c r="L3" s="40"/>
      <c r="M3" s="40"/>
    </row>
    <row r="4" spans="1:13" ht="18" customHeight="1">
      <c r="A4" s="54" t="s">
        <v>6</v>
      </c>
      <c r="B4" s="51" t="s">
        <v>7</v>
      </c>
      <c r="C4" s="57" t="s">
        <v>1</v>
      </c>
      <c r="D4" s="57"/>
      <c r="E4" s="57"/>
      <c r="F4" s="57"/>
      <c r="G4" s="57"/>
      <c r="H4" s="57"/>
      <c r="I4" s="57"/>
      <c r="J4" s="57"/>
      <c r="K4" s="51" t="s">
        <v>3</v>
      </c>
      <c r="L4" s="51" t="s">
        <v>4</v>
      </c>
      <c r="M4" s="54" t="s">
        <v>5</v>
      </c>
    </row>
    <row r="5" spans="1:13" ht="18" customHeight="1">
      <c r="A5" s="55"/>
      <c r="B5" s="52"/>
      <c r="C5" s="57" t="s">
        <v>2</v>
      </c>
      <c r="D5" s="57"/>
      <c r="E5" s="57"/>
      <c r="F5" s="57"/>
      <c r="G5" s="57"/>
      <c r="H5" s="57"/>
      <c r="I5" s="57"/>
      <c r="J5" s="57"/>
      <c r="K5" s="52"/>
      <c r="L5" s="52"/>
      <c r="M5" s="55"/>
    </row>
    <row r="6" spans="1:13" ht="54.75" customHeight="1">
      <c r="A6" s="55"/>
      <c r="B6" s="52"/>
      <c r="C6" s="58" t="s">
        <v>47</v>
      </c>
      <c r="D6" s="59"/>
      <c r="E6" s="59"/>
      <c r="F6" s="60"/>
      <c r="G6" s="67" t="s">
        <v>48</v>
      </c>
      <c r="H6" s="67"/>
      <c r="I6" s="58" t="s">
        <v>49</v>
      </c>
      <c r="J6" s="60"/>
      <c r="K6" s="52"/>
      <c r="L6" s="52"/>
      <c r="M6" s="55"/>
    </row>
    <row r="7" spans="1:13" ht="168.75" customHeight="1">
      <c r="A7" s="56"/>
      <c r="B7" s="53"/>
      <c r="C7" s="18" t="s">
        <v>151</v>
      </c>
      <c r="D7" s="7" t="s">
        <v>152</v>
      </c>
      <c r="E7" s="7" t="s">
        <v>153</v>
      </c>
      <c r="F7" s="7" t="s">
        <v>154</v>
      </c>
      <c r="G7" s="7" t="s">
        <v>155</v>
      </c>
      <c r="H7" s="7" t="s">
        <v>156</v>
      </c>
      <c r="I7" s="7" t="s">
        <v>157</v>
      </c>
      <c r="J7" s="7" t="s">
        <v>158</v>
      </c>
      <c r="K7" s="53"/>
      <c r="L7" s="53"/>
      <c r="M7" s="56"/>
    </row>
    <row r="8" spans="1:13" ht="21" customHeight="1">
      <c r="A8" s="37">
        <v>1</v>
      </c>
      <c r="B8" s="93" t="s">
        <v>99</v>
      </c>
      <c r="C8" s="15">
        <v>2.8</v>
      </c>
      <c r="D8" s="43">
        <v>2.8</v>
      </c>
      <c r="E8" s="43">
        <v>2.8</v>
      </c>
      <c r="F8" s="43">
        <v>2.8</v>
      </c>
      <c r="G8" s="43">
        <v>2.7</v>
      </c>
      <c r="H8" s="43">
        <v>2.8</v>
      </c>
      <c r="I8" s="43">
        <v>2.8</v>
      </c>
      <c r="J8" s="43">
        <v>2.8</v>
      </c>
      <c r="K8" s="9">
        <f>SUM(C8:J8)</f>
        <v>22.3</v>
      </c>
      <c r="L8" s="11">
        <f>AVERAGE(C8:J8)</f>
        <v>2.7875000000000001</v>
      </c>
      <c r="M8" s="9" t="str">
        <f>IF(L8&gt;=2.5,"ดี",IF(L8&gt;=1.5,"พอใช้",IF(L8&gt;=2.49,"พอใช้",IF(L8&gt;=0,"ควรส่งเสริม"))))</f>
        <v>ดี</v>
      </c>
    </row>
    <row r="9" spans="1:13">
      <c r="A9" s="37">
        <v>2</v>
      </c>
      <c r="B9" s="93" t="s">
        <v>100</v>
      </c>
      <c r="C9" s="43">
        <v>2.8</v>
      </c>
      <c r="D9" s="43">
        <v>2.8</v>
      </c>
      <c r="E9" s="43">
        <v>2.8</v>
      </c>
      <c r="F9" s="43">
        <v>2.8</v>
      </c>
      <c r="G9" s="43">
        <v>2.7</v>
      </c>
      <c r="H9" s="43">
        <v>2.8</v>
      </c>
      <c r="I9" s="43">
        <v>2.8</v>
      </c>
      <c r="J9" s="43">
        <v>2.8</v>
      </c>
      <c r="K9" s="9">
        <f t="shared" ref="K9:K29" si="0">SUM(C9:J9)</f>
        <v>22.3</v>
      </c>
      <c r="L9" s="11">
        <f t="shared" ref="L9" si="1">AVERAGE(C9:J9)</f>
        <v>2.7875000000000001</v>
      </c>
      <c r="M9" s="9" t="str">
        <f t="shared" ref="M9:M30" si="2">IF(L9&gt;=2.5,"ดี",IF(L9&gt;=1.5,"พอใช้",IF(L9&gt;=2.49,"พอใช้",IF(L9&gt;=0,"ควรส่งเสริม"))))</f>
        <v>ดี</v>
      </c>
    </row>
    <row r="10" spans="1:13">
      <c r="A10" s="37">
        <v>3</v>
      </c>
      <c r="B10" s="93" t="s">
        <v>101</v>
      </c>
      <c r="C10" s="43">
        <v>2.8</v>
      </c>
      <c r="D10" s="43">
        <v>2.8</v>
      </c>
      <c r="E10" s="43">
        <v>2.8</v>
      </c>
      <c r="F10" s="43">
        <v>2.8</v>
      </c>
      <c r="G10" s="43">
        <v>2.7</v>
      </c>
      <c r="H10" s="43">
        <v>2.8</v>
      </c>
      <c r="I10" s="43">
        <v>2.8</v>
      </c>
      <c r="J10" s="43">
        <v>2.8</v>
      </c>
      <c r="K10" s="9">
        <f t="shared" si="0"/>
        <v>22.3</v>
      </c>
      <c r="L10" s="11">
        <f>AVERAGE(C10:J10)</f>
        <v>2.7875000000000001</v>
      </c>
      <c r="M10" s="9" t="str">
        <f t="shared" si="2"/>
        <v>ดี</v>
      </c>
    </row>
    <row r="11" spans="1:13">
      <c r="A11" s="37">
        <v>4</v>
      </c>
      <c r="B11" s="93" t="s">
        <v>102</v>
      </c>
      <c r="C11" s="43">
        <v>2.8</v>
      </c>
      <c r="D11" s="43">
        <v>2.8</v>
      </c>
      <c r="E11" s="43">
        <v>2.8</v>
      </c>
      <c r="F11" s="43">
        <v>2.8</v>
      </c>
      <c r="G11" s="43">
        <v>2.7</v>
      </c>
      <c r="H11" s="43">
        <v>2.8</v>
      </c>
      <c r="I11" s="43">
        <v>2.8</v>
      </c>
      <c r="J11" s="43">
        <v>2.8</v>
      </c>
      <c r="K11" s="9">
        <f t="shared" si="0"/>
        <v>22.3</v>
      </c>
      <c r="L11" s="11">
        <f t="shared" ref="L11:L29" si="3">AVERAGE(C11:J11)</f>
        <v>2.7875000000000001</v>
      </c>
      <c r="M11" s="9" t="str">
        <f t="shared" si="2"/>
        <v>ดี</v>
      </c>
    </row>
    <row r="12" spans="1:13">
      <c r="A12" s="37">
        <v>5</v>
      </c>
      <c r="B12" s="93" t="s">
        <v>103</v>
      </c>
      <c r="C12" s="43">
        <v>2</v>
      </c>
      <c r="D12" s="43">
        <v>2.2999999999999998</v>
      </c>
      <c r="E12" s="43">
        <v>2.2999999999999998</v>
      </c>
      <c r="F12" s="43">
        <v>2.2999999999999998</v>
      </c>
      <c r="G12" s="43">
        <v>2.2999999999999998</v>
      </c>
      <c r="H12" s="43">
        <v>2.2999999999999998</v>
      </c>
      <c r="I12" s="43">
        <v>2.4</v>
      </c>
      <c r="J12" s="43">
        <v>2.5</v>
      </c>
      <c r="K12" s="9">
        <f t="shared" si="0"/>
        <v>18.399999999999999</v>
      </c>
      <c r="L12" s="11">
        <f t="shared" si="3"/>
        <v>2.2999999999999998</v>
      </c>
      <c r="M12" s="9" t="str">
        <f t="shared" si="2"/>
        <v>พอใช้</v>
      </c>
    </row>
    <row r="13" spans="1:13">
      <c r="A13" s="37">
        <v>6</v>
      </c>
      <c r="B13" s="93" t="s">
        <v>104</v>
      </c>
      <c r="C13" s="43">
        <v>2.5</v>
      </c>
      <c r="D13" s="43">
        <v>2.8</v>
      </c>
      <c r="E13" s="43">
        <v>2.8</v>
      </c>
      <c r="F13" s="43">
        <v>2.8</v>
      </c>
      <c r="G13" s="43">
        <v>2.7</v>
      </c>
      <c r="H13" s="43">
        <v>2.8</v>
      </c>
      <c r="I13" s="43">
        <v>2.8</v>
      </c>
      <c r="J13" s="43">
        <v>2.8</v>
      </c>
      <c r="K13" s="9">
        <f t="shared" si="0"/>
        <v>22</v>
      </c>
      <c r="L13" s="11">
        <f t="shared" si="3"/>
        <v>2.75</v>
      </c>
      <c r="M13" s="9" t="str">
        <f t="shared" si="2"/>
        <v>ดี</v>
      </c>
    </row>
    <row r="14" spans="1:13">
      <c r="A14" s="37">
        <v>7</v>
      </c>
      <c r="B14" s="93" t="s">
        <v>105</v>
      </c>
      <c r="C14" s="43">
        <v>2.2000000000000002</v>
      </c>
      <c r="D14" s="43">
        <v>2.5</v>
      </c>
      <c r="E14" s="43">
        <v>2.4</v>
      </c>
      <c r="F14" s="43">
        <v>2.9</v>
      </c>
      <c r="G14" s="43">
        <v>2.4</v>
      </c>
      <c r="H14" s="43">
        <v>2.5</v>
      </c>
      <c r="I14" s="43">
        <v>2.2999999999999998</v>
      </c>
      <c r="J14" s="43">
        <v>2.2999999999999998</v>
      </c>
      <c r="K14" s="9">
        <f t="shared" si="0"/>
        <v>19.5</v>
      </c>
      <c r="L14" s="11">
        <f t="shared" si="3"/>
        <v>2.4375</v>
      </c>
      <c r="M14" s="9" t="str">
        <f t="shared" si="2"/>
        <v>พอใช้</v>
      </c>
    </row>
    <row r="15" spans="1:13">
      <c r="A15" s="37">
        <v>8</v>
      </c>
      <c r="B15" s="93" t="s">
        <v>106</v>
      </c>
      <c r="C15" s="43">
        <v>2.8</v>
      </c>
      <c r="D15" s="43">
        <v>2.8</v>
      </c>
      <c r="E15" s="43">
        <v>2.8</v>
      </c>
      <c r="F15" s="43">
        <v>2.8</v>
      </c>
      <c r="G15" s="43">
        <v>2.7</v>
      </c>
      <c r="H15" s="43">
        <v>2.8</v>
      </c>
      <c r="I15" s="43">
        <v>2.8</v>
      </c>
      <c r="J15" s="43">
        <v>2.8</v>
      </c>
      <c r="K15" s="9">
        <f t="shared" si="0"/>
        <v>22.3</v>
      </c>
      <c r="L15" s="11">
        <f t="shared" si="3"/>
        <v>2.7875000000000001</v>
      </c>
      <c r="M15" s="9" t="str">
        <f t="shared" si="2"/>
        <v>ดี</v>
      </c>
    </row>
    <row r="16" spans="1:13">
      <c r="A16" s="37">
        <v>9</v>
      </c>
      <c r="B16" s="93" t="s">
        <v>107</v>
      </c>
      <c r="C16" s="43">
        <v>2.8</v>
      </c>
      <c r="D16" s="43">
        <v>2.8</v>
      </c>
      <c r="E16" s="43">
        <v>2.8</v>
      </c>
      <c r="F16" s="43">
        <v>2.8</v>
      </c>
      <c r="G16" s="43">
        <v>2.8</v>
      </c>
      <c r="H16" s="43">
        <v>2.8</v>
      </c>
      <c r="I16" s="43">
        <v>2.8</v>
      </c>
      <c r="J16" s="43">
        <v>2.8</v>
      </c>
      <c r="K16" s="9">
        <f t="shared" si="0"/>
        <v>22.400000000000002</v>
      </c>
      <c r="L16" s="11">
        <f t="shared" si="3"/>
        <v>2.8000000000000003</v>
      </c>
      <c r="M16" s="9" t="str">
        <f t="shared" si="2"/>
        <v>ดี</v>
      </c>
    </row>
    <row r="17" spans="1:13">
      <c r="A17" s="37">
        <v>10</v>
      </c>
      <c r="B17" s="93" t="s">
        <v>108</v>
      </c>
      <c r="C17" s="43">
        <v>2.8</v>
      </c>
      <c r="D17" s="43">
        <v>3</v>
      </c>
      <c r="E17" s="43">
        <v>2.8</v>
      </c>
      <c r="F17" s="43">
        <v>3</v>
      </c>
      <c r="G17" s="43">
        <v>3</v>
      </c>
      <c r="H17" s="43">
        <v>2.8</v>
      </c>
      <c r="I17" s="43">
        <v>2.8</v>
      </c>
      <c r="J17" s="43">
        <v>2.8</v>
      </c>
      <c r="K17" s="9">
        <f t="shared" si="0"/>
        <v>23</v>
      </c>
      <c r="L17" s="11">
        <f t="shared" si="3"/>
        <v>2.875</v>
      </c>
      <c r="M17" s="9" t="str">
        <f t="shared" si="2"/>
        <v>ดี</v>
      </c>
    </row>
    <row r="18" spans="1:13">
      <c r="A18" s="37">
        <v>11</v>
      </c>
      <c r="B18" s="93" t="s">
        <v>109</v>
      </c>
      <c r="C18" s="43">
        <v>2.8</v>
      </c>
      <c r="D18" s="43">
        <v>2.8</v>
      </c>
      <c r="E18" s="43">
        <v>2.8</v>
      </c>
      <c r="F18" s="43">
        <v>2.8</v>
      </c>
      <c r="G18" s="43">
        <v>2.8</v>
      </c>
      <c r="H18" s="43">
        <v>2.8</v>
      </c>
      <c r="I18" s="43">
        <v>2.8</v>
      </c>
      <c r="J18" s="43">
        <v>2.8</v>
      </c>
      <c r="K18" s="9">
        <f t="shared" si="0"/>
        <v>22.400000000000002</v>
      </c>
      <c r="L18" s="11">
        <f t="shared" si="3"/>
        <v>2.8000000000000003</v>
      </c>
      <c r="M18" s="9" t="str">
        <f t="shared" si="2"/>
        <v>ดี</v>
      </c>
    </row>
    <row r="19" spans="1:13">
      <c r="A19" s="37">
        <v>12</v>
      </c>
      <c r="B19" s="93" t="s">
        <v>110</v>
      </c>
      <c r="C19" s="43">
        <v>2.5</v>
      </c>
      <c r="D19" s="43">
        <v>2.8</v>
      </c>
      <c r="E19" s="43">
        <v>2.8</v>
      </c>
      <c r="F19" s="43">
        <v>2.8</v>
      </c>
      <c r="G19" s="43">
        <v>2.6</v>
      </c>
      <c r="H19" s="43">
        <v>2.8</v>
      </c>
      <c r="I19" s="43">
        <v>2.8</v>
      </c>
      <c r="J19" s="43">
        <v>2.8</v>
      </c>
      <c r="K19" s="9">
        <f t="shared" si="0"/>
        <v>21.9</v>
      </c>
      <c r="L19" s="11">
        <f t="shared" si="3"/>
        <v>2.7374999999999998</v>
      </c>
      <c r="M19" s="9" t="str">
        <f t="shared" si="2"/>
        <v>ดี</v>
      </c>
    </row>
    <row r="20" spans="1:13">
      <c r="A20" s="37">
        <v>13</v>
      </c>
      <c r="B20" s="93" t="s">
        <v>111</v>
      </c>
      <c r="C20" s="43">
        <v>2.5</v>
      </c>
      <c r="D20" s="43">
        <v>2.8</v>
      </c>
      <c r="E20" s="43">
        <v>2.8</v>
      </c>
      <c r="F20" s="43">
        <v>2.8</v>
      </c>
      <c r="G20" s="43">
        <v>2.7</v>
      </c>
      <c r="H20" s="43">
        <v>2.8</v>
      </c>
      <c r="I20" s="43">
        <v>2.8</v>
      </c>
      <c r="J20" s="43">
        <v>2.8</v>
      </c>
      <c r="K20" s="9">
        <f t="shared" si="0"/>
        <v>22</v>
      </c>
      <c r="L20" s="11">
        <f t="shared" si="3"/>
        <v>2.75</v>
      </c>
      <c r="M20" s="9" t="str">
        <f t="shared" si="2"/>
        <v>ดี</v>
      </c>
    </row>
    <row r="21" spans="1:13">
      <c r="A21" s="37">
        <v>14</v>
      </c>
      <c r="B21" s="93" t="s">
        <v>112</v>
      </c>
      <c r="C21" s="43">
        <v>2.8</v>
      </c>
      <c r="D21" s="43">
        <v>2.8</v>
      </c>
      <c r="E21" s="43">
        <v>2.8</v>
      </c>
      <c r="F21" s="43">
        <v>2.8</v>
      </c>
      <c r="G21" s="43">
        <v>2.7</v>
      </c>
      <c r="H21" s="43">
        <v>2.8</v>
      </c>
      <c r="I21" s="43">
        <v>2.8</v>
      </c>
      <c r="J21" s="43">
        <v>2.8</v>
      </c>
      <c r="K21" s="9">
        <f t="shared" si="0"/>
        <v>22.3</v>
      </c>
      <c r="L21" s="11">
        <f t="shared" si="3"/>
        <v>2.7875000000000001</v>
      </c>
      <c r="M21" s="9" t="str">
        <f t="shared" si="2"/>
        <v>ดี</v>
      </c>
    </row>
    <row r="22" spans="1:13">
      <c r="A22" s="44">
        <v>15</v>
      </c>
      <c r="B22" s="93" t="s">
        <v>113</v>
      </c>
      <c r="C22" s="43">
        <v>2.8</v>
      </c>
      <c r="D22" s="43">
        <v>2.8</v>
      </c>
      <c r="E22" s="43">
        <v>2.8</v>
      </c>
      <c r="F22" s="43">
        <v>2.8</v>
      </c>
      <c r="G22" s="43">
        <v>2.7</v>
      </c>
      <c r="H22" s="43">
        <v>2.8</v>
      </c>
      <c r="I22" s="43">
        <v>2.8</v>
      </c>
      <c r="J22" s="43">
        <v>2.8</v>
      </c>
      <c r="K22" s="44">
        <f t="shared" ref="K22:K25" si="4">SUM(C22:J22)</f>
        <v>22.3</v>
      </c>
      <c r="L22" s="11">
        <f t="shared" ref="L22:L25" si="5">AVERAGE(C22:J22)</f>
        <v>2.7875000000000001</v>
      </c>
      <c r="M22" s="44" t="str">
        <f t="shared" ref="M22:M25" si="6">IF(L22&gt;=2.5,"ดี",IF(L22&gt;=1.5,"พอใช้",IF(L22&gt;=2.49,"พอใช้",IF(L22&gt;=0,"ควรส่งเสริม"))))</f>
        <v>ดี</v>
      </c>
    </row>
    <row r="23" spans="1:13">
      <c r="A23" s="44">
        <v>16</v>
      </c>
      <c r="B23" s="93" t="s">
        <v>114</v>
      </c>
      <c r="C23" s="43">
        <v>2.8</v>
      </c>
      <c r="D23" s="43">
        <v>2.8</v>
      </c>
      <c r="E23" s="43">
        <v>2.8</v>
      </c>
      <c r="F23" s="43">
        <v>3</v>
      </c>
      <c r="G23" s="43">
        <v>3</v>
      </c>
      <c r="H23" s="43">
        <v>2.8</v>
      </c>
      <c r="I23" s="43">
        <v>2.8</v>
      </c>
      <c r="J23" s="43">
        <v>2.8</v>
      </c>
      <c r="K23" s="44">
        <f t="shared" si="4"/>
        <v>22.8</v>
      </c>
      <c r="L23" s="11">
        <f t="shared" si="5"/>
        <v>2.85</v>
      </c>
      <c r="M23" s="44" t="str">
        <f t="shared" si="6"/>
        <v>ดี</v>
      </c>
    </row>
    <row r="24" spans="1:13">
      <c r="A24" s="44">
        <v>17</v>
      </c>
      <c r="B24" s="93" t="s">
        <v>115</v>
      </c>
      <c r="C24" s="43">
        <v>2.8</v>
      </c>
      <c r="D24" s="43">
        <v>2.8</v>
      </c>
      <c r="E24" s="43">
        <v>2.8</v>
      </c>
      <c r="F24" s="43">
        <v>2.8</v>
      </c>
      <c r="G24" s="43">
        <v>2.7</v>
      </c>
      <c r="H24" s="43">
        <v>2.8</v>
      </c>
      <c r="I24" s="43">
        <v>2.8</v>
      </c>
      <c r="J24" s="43">
        <v>2.8</v>
      </c>
      <c r="K24" s="44">
        <f t="shared" si="4"/>
        <v>22.3</v>
      </c>
      <c r="L24" s="11">
        <f t="shared" si="5"/>
        <v>2.7875000000000001</v>
      </c>
      <c r="M24" s="44" t="str">
        <f t="shared" si="6"/>
        <v>ดี</v>
      </c>
    </row>
    <row r="25" spans="1:13">
      <c r="A25" s="44">
        <v>18</v>
      </c>
      <c r="B25" s="93" t="s">
        <v>116</v>
      </c>
      <c r="C25" s="43">
        <v>2.8</v>
      </c>
      <c r="D25" s="43">
        <v>2.8</v>
      </c>
      <c r="E25" s="43">
        <v>2.8</v>
      </c>
      <c r="F25" s="43">
        <v>2.8</v>
      </c>
      <c r="G25" s="43">
        <v>2.7</v>
      </c>
      <c r="H25" s="43">
        <v>2.8</v>
      </c>
      <c r="I25" s="43">
        <v>2.8</v>
      </c>
      <c r="J25" s="43">
        <v>2.8</v>
      </c>
      <c r="K25" s="44">
        <f t="shared" si="4"/>
        <v>22.3</v>
      </c>
      <c r="L25" s="11">
        <f t="shared" si="5"/>
        <v>2.7875000000000001</v>
      </c>
      <c r="M25" s="44" t="str">
        <f t="shared" si="6"/>
        <v>ดี</v>
      </c>
    </row>
    <row r="26" spans="1:13">
      <c r="A26" s="44">
        <v>19</v>
      </c>
      <c r="B26" s="93" t="s">
        <v>117</v>
      </c>
      <c r="C26" s="43">
        <v>2.8</v>
      </c>
      <c r="D26" s="43">
        <v>3</v>
      </c>
      <c r="E26" s="43">
        <v>2.8</v>
      </c>
      <c r="F26" s="43">
        <v>3</v>
      </c>
      <c r="G26" s="43">
        <v>2.7</v>
      </c>
      <c r="H26" s="43">
        <v>2.8</v>
      </c>
      <c r="I26" s="43">
        <v>2.8</v>
      </c>
      <c r="J26" s="43">
        <v>2.8</v>
      </c>
      <c r="K26" s="9">
        <f t="shared" si="0"/>
        <v>22.700000000000003</v>
      </c>
      <c r="L26" s="11">
        <f t="shared" si="3"/>
        <v>2.8375000000000004</v>
      </c>
      <c r="M26" s="9" t="str">
        <f t="shared" si="2"/>
        <v>ดี</v>
      </c>
    </row>
    <row r="27" spans="1:13">
      <c r="A27" s="44">
        <v>20</v>
      </c>
      <c r="B27" s="93" t="s">
        <v>118</v>
      </c>
      <c r="C27" s="43">
        <v>2.8</v>
      </c>
      <c r="D27" s="43">
        <v>2.8</v>
      </c>
      <c r="E27" s="43">
        <v>2.8</v>
      </c>
      <c r="F27" s="43">
        <v>2.8</v>
      </c>
      <c r="G27" s="43">
        <v>3</v>
      </c>
      <c r="H27" s="43">
        <v>2.8</v>
      </c>
      <c r="I27" s="43">
        <v>2.8</v>
      </c>
      <c r="J27" s="43">
        <v>2.8</v>
      </c>
      <c r="K27" s="9">
        <f t="shared" si="0"/>
        <v>22.6</v>
      </c>
      <c r="L27" s="11">
        <f t="shared" si="3"/>
        <v>2.8250000000000002</v>
      </c>
      <c r="M27" s="9" t="str">
        <f t="shared" si="2"/>
        <v>ดี</v>
      </c>
    </row>
    <row r="28" spans="1:13">
      <c r="A28" s="44">
        <v>21</v>
      </c>
      <c r="B28" s="93" t="s">
        <v>119</v>
      </c>
      <c r="C28" s="43">
        <v>2.8</v>
      </c>
      <c r="D28" s="43">
        <v>2.8</v>
      </c>
      <c r="E28" s="43">
        <v>2.8</v>
      </c>
      <c r="F28" s="43">
        <v>2.8</v>
      </c>
      <c r="G28" s="43">
        <v>3</v>
      </c>
      <c r="H28" s="43">
        <v>2.8</v>
      </c>
      <c r="I28" s="43">
        <v>2.8</v>
      </c>
      <c r="J28" s="43">
        <v>2.8</v>
      </c>
      <c r="K28" s="9">
        <f t="shared" si="0"/>
        <v>22.6</v>
      </c>
      <c r="L28" s="11">
        <f t="shared" si="3"/>
        <v>2.8250000000000002</v>
      </c>
      <c r="M28" s="9" t="str">
        <f t="shared" si="2"/>
        <v>ดี</v>
      </c>
    </row>
    <row r="29" spans="1:13">
      <c r="A29" s="44">
        <v>22</v>
      </c>
      <c r="B29" s="94" t="s">
        <v>120</v>
      </c>
      <c r="C29" s="43">
        <v>2.8</v>
      </c>
      <c r="D29" s="43">
        <v>2.8</v>
      </c>
      <c r="E29" s="43">
        <v>2.8</v>
      </c>
      <c r="F29" s="43">
        <v>2.8</v>
      </c>
      <c r="G29" s="43">
        <v>2.7</v>
      </c>
      <c r="H29" s="43">
        <v>2.8</v>
      </c>
      <c r="I29" s="43">
        <v>2.8</v>
      </c>
      <c r="J29" s="43">
        <v>2.8</v>
      </c>
      <c r="K29" s="9">
        <f t="shared" si="0"/>
        <v>22.3</v>
      </c>
      <c r="L29" s="11">
        <f t="shared" si="3"/>
        <v>2.7875000000000001</v>
      </c>
      <c r="M29" s="9" t="str">
        <f t="shared" si="2"/>
        <v>ดี</v>
      </c>
    </row>
    <row r="30" spans="1:13">
      <c r="A30" s="45" t="s">
        <v>5</v>
      </c>
      <c r="B30" s="46"/>
      <c r="C30" s="46"/>
      <c r="D30" s="46"/>
      <c r="E30" s="46"/>
      <c r="F30" s="46"/>
      <c r="G30" s="46"/>
      <c r="H30" s="46"/>
      <c r="I30" s="46"/>
      <c r="J30" s="47"/>
      <c r="K30" s="12">
        <f>SUM(K8:K29)</f>
        <v>485.30000000000013</v>
      </c>
      <c r="L30" s="13">
        <f>AVERAGE(L8:L29)</f>
        <v>2.7573863636363645</v>
      </c>
      <c r="M30" s="14" t="str">
        <f t="shared" si="2"/>
        <v>ดี</v>
      </c>
    </row>
    <row r="31" spans="1:13" ht="18" customHeight="1">
      <c r="B31" s="6" t="s">
        <v>15</v>
      </c>
    </row>
    <row r="32" spans="1:13" ht="18" customHeight="1">
      <c r="B32" s="6" t="s">
        <v>82</v>
      </c>
    </row>
    <row r="33" spans="2:2" ht="18" customHeight="1">
      <c r="B33" s="6" t="s">
        <v>83</v>
      </c>
    </row>
    <row r="34" spans="2:2" ht="18" customHeight="1">
      <c r="B34" s="6" t="s">
        <v>84</v>
      </c>
    </row>
  </sheetData>
  <mergeCells count="13">
    <mergeCell ref="A30:J30"/>
    <mergeCell ref="G6:H6"/>
    <mergeCell ref="I6:J6"/>
    <mergeCell ref="A4:A7"/>
    <mergeCell ref="B4:B7"/>
    <mergeCell ref="C4:J4"/>
    <mergeCell ref="A1:M1"/>
    <mergeCell ref="A2:M2"/>
    <mergeCell ref="M4:M7"/>
    <mergeCell ref="C5:J5"/>
    <mergeCell ref="C6:F6"/>
    <mergeCell ref="K4:K7"/>
    <mergeCell ref="L4:L7"/>
  </mergeCells>
  <printOptions horizontalCentered="1"/>
  <pageMargins left="0.19685039370078741" right="0.19685039370078741" top="0.39370078740157483" bottom="0.19685039370078741" header="0.31496062992125984" footer="0.31496062992125984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5"/>
  <sheetViews>
    <sheetView topLeftCell="A16" zoomScaleNormal="100" workbookViewId="0">
      <selection activeCell="D15" sqref="D15"/>
    </sheetView>
  </sheetViews>
  <sheetFormatPr defaultColWidth="9" defaultRowHeight="17.25"/>
  <cols>
    <col min="1" max="1" width="5.7109375" style="6" customWidth="1"/>
    <col min="2" max="2" width="21.85546875" style="6" customWidth="1"/>
    <col min="3" max="4" width="20.28515625" style="6" customWidth="1"/>
    <col min="5" max="5" width="9" style="6"/>
    <col min="6" max="6" width="9.42578125" style="6" bestFit="1" customWidth="1"/>
    <col min="7" max="7" width="10.140625" style="6" customWidth="1"/>
    <col min="8" max="16384" width="9" style="6"/>
  </cols>
  <sheetData>
    <row r="1" spans="1:9" ht="32.25" customHeight="1">
      <c r="A1" s="48" t="s">
        <v>95</v>
      </c>
      <c r="B1" s="48"/>
      <c r="C1" s="48"/>
      <c r="D1" s="48"/>
      <c r="E1" s="48"/>
      <c r="F1" s="48"/>
      <c r="G1" s="48"/>
      <c r="H1" s="20"/>
      <c r="I1" s="20"/>
    </row>
    <row r="2" spans="1:9" ht="32.25" customHeight="1">
      <c r="A2" s="62" t="s">
        <v>88</v>
      </c>
      <c r="B2" s="62"/>
      <c r="C2" s="62"/>
      <c r="D2" s="62"/>
      <c r="E2" s="62"/>
      <c r="F2" s="62"/>
      <c r="G2" s="62"/>
      <c r="H2" s="20"/>
      <c r="I2" s="20"/>
    </row>
    <row r="3" spans="1:9" ht="18.75" customHeight="1">
      <c r="A3" s="41"/>
      <c r="B3" s="41"/>
      <c r="C3" s="38"/>
      <c r="D3" s="38"/>
      <c r="E3" s="41"/>
      <c r="F3" s="41"/>
      <c r="G3" s="41"/>
      <c r="H3" s="20"/>
      <c r="I3" s="20"/>
    </row>
    <row r="4" spans="1:9" ht="18" customHeight="1">
      <c r="A4" s="51" t="s">
        <v>6</v>
      </c>
      <c r="B4" s="51" t="s">
        <v>7</v>
      </c>
      <c r="C4" s="68" t="s">
        <v>1</v>
      </c>
      <c r="D4" s="69"/>
      <c r="E4" s="51" t="s">
        <v>3</v>
      </c>
      <c r="F4" s="51" t="s">
        <v>4</v>
      </c>
      <c r="G4" s="54" t="s">
        <v>5</v>
      </c>
    </row>
    <row r="5" spans="1:9" ht="18" customHeight="1">
      <c r="A5" s="52"/>
      <c r="B5" s="52"/>
      <c r="C5" s="68" t="s">
        <v>2</v>
      </c>
      <c r="D5" s="69"/>
      <c r="E5" s="52"/>
      <c r="F5" s="52"/>
      <c r="G5" s="55"/>
    </row>
    <row r="6" spans="1:9" ht="67.5" customHeight="1">
      <c r="A6" s="52"/>
      <c r="B6" s="52"/>
      <c r="C6" s="7" t="s">
        <v>52</v>
      </c>
      <c r="D6" s="7" t="s">
        <v>53</v>
      </c>
      <c r="E6" s="52"/>
      <c r="F6" s="52"/>
      <c r="G6" s="55"/>
    </row>
    <row r="7" spans="1:9" ht="138.75" customHeight="1">
      <c r="A7" s="53"/>
      <c r="B7" s="53"/>
      <c r="C7" s="96" t="s">
        <v>50</v>
      </c>
      <c r="D7" s="7" t="s">
        <v>51</v>
      </c>
      <c r="E7" s="53"/>
      <c r="F7" s="53"/>
      <c r="G7" s="56"/>
    </row>
    <row r="8" spans="1:9" ht="21" customHeight="1">
      <c r="A8" s="37">
        <v>1</v>
      </c>
      <c r="B8" s="93" t="s">
        <v>99</v>
      </c>
      <c r="C8" s="9">
        <v>2.9</v>
      </c>
      <c r="D8" s="44">
        <v>2.8</v>
      </c>
      <c r="E8" s="9">
        <f t="shared" ref="E8:E29" si="0">SUM(C8:D8)</f>
        <v>5.6999999999999993</v>
      </c>
      <c r="F8" s="11">
        <f t="shared" ref="F8:F29" si="1">AVERAGE(C8:D8)</f>
        <v>2.8499999999999996</v>
      </c>
      <c r="G8" s="9" t="str">
        <f>IF(F8&gt;=2.5,"ดี",IF(F8&gt;=1.5,"พอใช้",IF(F8&gt;=2.49,"พอใช้",IF(F8&gt;=0,"ควรส่งเสริม"))))</f>
        <v>ดี</v>
      </c>
    </row>
    <row r="9" spans="1:9">
      <c r="A9" s="37">
        <v>2</v>
      </c>
      <c r="B9" s="93" t="s">
        <v>100</v>
      </c>
      <c r="C9" s="44">
        <v>2.9</v>
      </c>
      <c r="D9" s="44">
        <v>2.8</v>
      </c>
      <c r="E9" s="9">
        <f t="shared" si="0"/>
        <v>5.6999999999999993</v>
      </c>
      <c r="F9" s="11">
        <f t="shared" si="1"/>
        <v>2.8499999999999996</v>
      </c>
      <c r="G9" s="9" t="str">
        <f t="shared" ref="G9:G29" si="2">IF(F9&gt;=2.5,"ดี",IF(F9&gt;=1.5,"พอใช้",IF(F9&gt;=2.49,"พอใช้",IF(F9&gt;=0,"ควรส่งเสริม"))))</f>
        <v>ดี</v>
      </c>
    </row>
    <row r="10" spans="1:9">
      <c r="A10" s="37">
        <v>3</v>
      </c>
      <c r="B10" s="93" t="s">
        <v>101</v>
      </c>
      <c r="C10" s="44">
        <v>2.9</v>
      </c>
      <c r="D10" s="44">
        <v>2.8</v>
      </c>
      <c r="E10" s="9">
        <f t="shared" si="0"/>
        <v>5.6999999999999993</v>
      </c>
      <c r="F10" s="11">
        <f t="shared" si="1"/>
        <v>2.8499999999999996</v>
      </c>
      <c r="G10" s="9" t="str">
        <f t="shared" si="2"/>
        <v>ดี</v>
      </c>
    </row>
    <row r="11" spans="1:9">
      <c r="A11" s="37">
        <v>4</v>
      </c>
      <c r="B11" s="93" t="s">
        <v>102</v>
      </c>
      <c r="C11" s="44">
        <v>2.9</v>
      </c>
      <c r="D11" s="44">
        <v>2.8</v>
      </c>
      <c r="E11" s="9">
        <f t="shared" si="0"/>
        <v>5.6999999999999993</v>
      </c>
      <c r="F11" s="11">
        <f t="shared" si="1"/>
        <v>2.8499999999999996</v>
      </c>
      <c r="G11" s="9" t="str">
        <f t="shared" si="2"/>
        <v>ดี</v>
      </c>
    </row>
    <row r="12" spans="1:9">
      <c r="A12" s="37">
        <v>5</v>
      </c>
      <c r="B12" s="93" t="s">
        <v>103</v>
      </c>
      <c r="C12" s="44">
        <v>2.2999999999999998</v>
      </c>
      <c r="D12" s="44">
        <v>2.2999999999999998</v>
      </c>
      <c r="E12" s="9">
        <f t="shared" si="0"/>
        <v>4.5999999999999996</v>
      </c>
      <c r="F12" s="11">
        <f t="shared" si="1"/>
        <v>2.2999999999999998</v>
      </c>
      <c r="G12" s="9" t="str">
        <f t="shared" si="2"/>
        <v>พอใช้</v>
      </c>
    </row>
    <row r="13" spans="1:9">
      <c r="A13" s="37">
        <v>6</v>
      </c>
      <c r="B13" s="93" t="s">
        <v>104</v>
      </c>
      <c r="C13" s="44">
        <v>2.9</v>
      </c>
      <c r="D13" s="44">
        <v>2.8</v>
      </c>
      <c r="E13" s="9">
        <f t="shared" si="0"/>
        <v>5.6999999999999993</v>
      </c>
      <c r="F13" s="11">
        <f t="shared" si="1"/>
        <v>2.8499999999999996</v>
      </c>
      <c r="G13" s="9" t="str">
        <f t="shared" si="2"/>
        <v>ดี</v>
      </c>
    </row>
    <row r="14" spans="1:9">
      <c r="A14" s="37">
        <v>7</v>
      </c>
      <c r="B14" s="93" t="s">
        <v>105</v>
      </c>
      <c r="C14" s="44">
        <v>2.5</v>
      </c>
      <c r="D14" s="44">
        <v>2.2999999999999998</v>
      </c>
      <c r="E14" s="9">
        <f t="shared" si="0"/>
        <v>4.8</v>
      </c>
      <c r="F14" s="11">
        <f t="shared" si="1"/>
        <v>2.4</v>
      </c>
      <c r="G14" s="9" t="str">
        <f t="shared" si="2"/>
        <v>พอใช้</v>
      </c>
    </row>
    <row r="15" spans="1:9">
      <c r="A15" s="37">
        <v>8</v>
      </c>
      <c r="B15" s="93" t="s">
        <v>106</v>
      </c>
      <c r="C15" s="44">
        <v>2.9</v>
      </c>
      <c r="D15" s="44">
        <v>2.8</v>
      </c>
      <c r="E15" s="9">
        <f t="shared" si="0"/>
        <v>5.6999999999999993</v>
      </c>
      <c r="F15" s="11">
        <f t="shared" si="1"/>
        <v>2.8499999999999996</v>
      </c>
      <c r="G15" s="9" t="str">
        <f t="shared" si="2"/>
        <v>ดี</v>
      </c>
    </row>
    <row r="16" spans="1:9">
      <c r="A16" s="37">
        <v>9</v>
      </c>
      <c r="B16" s="93" t="s">
        <v>107</v>
      </c>
      <c r="C16" s="44">
        <v>2.9</v>
      </c>
      <c r="D16" s="44">
        <v>2.8</v>
      </c>
      <c r="E16" s="9">
        <f t="shared" si="0"/>
        <v>5.6999999999999993</v>
      </c>
      <c r="F16" s="11">
        <f t="shared" si="1"/>
        <v>2.8499999999999996</v>
      </c>
      <c r="G16" s="9" t="str">
        <f t="shared" si="2"/>
        <v>ดี</v>
      </c>
    </row>
    <row r="17" spans="1:7">
      <c r="A17" s="37">
        <v>10</v>
      </c>
      <c r="B17" s="93" t="s">
        <v>108</v>
      </c>
      <c r="C17" s="44">
        <v>2.9</v>
      </c>
      <c r="D17" s="44">
        <v>2.8</v>
      </c>
      <c r="E17" s="9">
        <f t="shared" si="0"/>
        <v>5.6999999999999993</v>
      </c>
      <c r="F17" s="11">
        <f t="shared" si="1"/>
        <v>2.8499999999999996</v>
      </c>
      <c r="G17" s="9" t="str">
        <f t="shared" si="2"/>
        <v>ดี</v>
      </c>
    </row>
    <row r="18" spans="1:7">
      <c r="A18" s="37">
        <v>11</v>
      </c>
      <c r="B18" s="93" t="s">
        <v>109</v>
      </c>
      <c r="C18" s="44">
        <v>2.9</v>
      </c>
      <c r="D18" s="44">
        <v>2.8</v>
      </c>
      <c r="E18" s="9">
        <f t="shared" si="0"/>
        <v>5.6999999999999993</v>
      </c>
      <c r="F18" s="11">
        <f t="shared" si="1"/>
        <v>2.8499999999999996</v>
      </c>
      <c r="G18" s="9" t="str">
        <f t="shared" si="2"/>
        <v>ดี</v>
      </c>
    </row>
    <row r="19" spans="1:7">
      <c r="A19" s="37">
        <v>12</v>
      </c>
      <c r="B19" s="93" t="s">
        <v>110</v>
      </c>
      <c r="C19" s="44">
        <v>2.9</v>
      </c>
      <c r="D19" s="44">
        <v>2.8</v>
      </c>
      <c r="E19" s="9">
        <f t="shared" si="0"/>
        <v>5.6999999999999993</v>
      </c>
      <c r="F19" s="11">
        <f t="shared" si="1"/>
        <v>2.8499999999999996</v>
      </c>
      <c r="G19" s="9" t="str">
        <f t="shared" si="2"/>
        <v>ดี</v>
      </c>
    </row>
    <row r="20" spans="1:7">
      <c r="A20" s="37">
        <v>13</v>
      </c>
      <c r="B20" s="93" t="s">
        <v>111</v>
      </c>
      <c r="C20" s="44">
        <v>2.9</v>
      </c>
      <c r="D20" s="44">
        <v>2.8</v>
      </c>
      <c r="E20" s="9">
        <f t="shared" si="0"/>
        <v>5.6999999999999993</v>
      </c>
      <c r="F20" s="11">
        <f t="shared" si="1"/>
        <v>2.8499999999999996</v>
      </c>
      <c r="G20" s="9" t="str">
        <f t="shared" si="2"/>
        <v>ดี</v>
      </c>
    </row>
    <row r="21" spans="1:7">
      <c r="A21" s="37">
        <v>14</v>
      </c>
      <c r="B21" s="93" t="s">
        <v>112</v>
      </c>
      <c r="C21" s="44">
        <v>2.9</v>
      </c>
      <c r="D21" s="44">
        <v>2.8</v>
      </c>
      <c r="E21" s="9">
        <f t="shared" si="0"/>
        <v>5.6999999999999993</v>
      </c>
      <c r="F21" s="11">
        <f t="shared" si="1"/>
        <v>2.8499999999999996</v>
      </c>
      <c r="G21" s="9" t="str">
        <f t="shared" si="2"/>
        <v>ดี</v>
      </c>
    </row>
    <row r="22" spans="1:7">
      <c r="A22" s="44">
        <v>15</v>
      </c>
      <c r="B22" s="93" t="s">
        <v>113</v>
      </c>
      <c r="C22" s="44">
        <v>2.9</v>
      </c>
      <c r="D22" s="44">
        <v>2.8</v>
      </c>
      <c r="E22" s="44">
        <f t="shared" ref="E22:E25" si="3">SUM(C22:D22)</f>
        <v>5.6999999999999993</v>
      </c>
      <c r="F22" s="11">
        <f t="shared" ref="F22:F25" si="4">AVERAGE(C22:D22)</f>
        <v>2.8499999999999996</v>
      </c>
      <c r="G22" s="44" t="str">
        <f t="shared" ref="G22:G25" si="5">IF(F22&gt;=2.5,"ดี",IF(F22&gt;=1.5,"พอใช้",IF(F22&gt;=2.49,"พอใช้",IF(F22&gt;=0,"ควรส่งเสริม"))))</f>
        <v>ดี</v>
      </c>
    </row>
    <row r="23" spans="1:7">
      <c r="A23" s="44">
        <v>16</v>
      </c>
      <c r="B23" s="93" t="s">
        <v>114</v>
      </c>
      <c r="C23" s="44">
        <v>2.9</v>
      </c>
      <c r="D23" s="44">
        <v>2.8</v>
      </c>
      <c r="E23" s="44">
        <f t="shared" si="3"/>
        <v>5.6999999999999993</v>
      </c>
      <c r="F23" s="11">
        <f t="shared" si="4"/>
        <v>2.8499999999999996</v>
      </c>
      <c r="G23" s="44" t="str">
        <f t="shared" si="5"/>
        <v>ดี</v>
      </c>
    </row>
    <row r="24" spans="1:7">
      <c r="A24" s="44">
        <v>17</v>
      </c>
      <c r="B24" s="93" t="s">
        <v>115</v>
      </c>
      <c r="C24" s="44">
        <v>2.9</v>
      </c>
      <c r="D24" s="44">
        <v>2.8</v>
      </c>
      <c r="E24" s="44">
        <f t="shared" si="3"/>
        <v>5.6999999999999993</v>
      </c>
      <c r="F24" s="11">
        <f t="shared" si="4"/>
        <v>2.8499999999999996</v>
      </c>
      <c r="G24" s="44" t="str">
        <f t="shared" si="5"/>
        <v>ดี</v>
      </c>
    </row>
    <row r="25" spans="1:7">
      <c r="A25" s="44">
        <v>18</v>
      </c>
      <c r="B25" s="93" t="s">
        <v>116</v>
      </c>
      <c r="C25" s="44">
        <v>2.9</v>
      </c>
      <c r="D25" s="44">
        <v>2.8</v>
      </c>
      <c r="E25" s="44">
        <f t="shared" si="3"/>
        <v>5.6999999999999993</v>
      </c>
      <c r="F25" s="11">
        <f t="shared" si="4"/>
        <v>2.8499999999999996</v>
      </c>
      <c r="G25" s="44" t="str">
        <f t="shared" si="5"/>
        <v>ดี</v>
      </c>
    </row>
    <row r="26" spans="1:7">
      <c r="A26" s="44">
        <v>19</v>
      </c>
      <c r="B26" s="93" t="s">
        <v>117</v>
      </c>
      <c r="C26" s="44">
        <v>2.9</v>
      </c>
      <c r="D26" s="44">
        <v>2.8</v>
      </c>
      <c r="E26" s="9">
        <f t="shared" si="0"/>
        <v>5.6999999999999993</v>
      </c>
      <c r="F26" s="11">
        <f t="shared" si="1"/>
        <v>2.8499999999999996</v>
      </c>
      <c r="G26" s="9" t="str">
        <f t="shared" si="2"/>
        <v>ดี</v>
      </c>
    </row>
    <row r="27" spans="1:7">
      <c r="A27" s="44">
        <v>20</v>
      </c>
      <c r="B27" s="93" t="s">
        <v>118</v>
      </c>
      <c r="C27" s="44">
        <v>2.9</v>
      </c>
      <c r="D27" s="44">
        <v>2.8</v>
      </c>
      <c r="E27" s="9">
        <f t="shared" si="0"/>
        <v>5.6999999999999993</v>
      </c>
      <c r="F27" s="11">
        <f t="shared" si="1"/>
        <v>2.8499999999999996</v>
      </c>
      <c r="G27" s="9" t="str">
        <f t="shared" si="2"/>
        <v>ดี</v>
      </c>
    </row>
    <row r="28" spans="1:7">
      <c r="A28" s="44">
        <v>21</v>
      </c>
      <c r="B28" s="93" t="s">
        <v>119</v>
      </c>
      <c r="C28" s="44">
        <v>2.9</v>
      </c>
      <c r="D28" s="44">
        <v>2.8</v>
      </c>
      <c r="E28" s="9">
        <f t="shared" si="0"/>
        <v>5.6999999999999993</v>
      </c>
      <c r="F28" s="11">
        <f t="shared" si="1"/>
        <v>2.8499999999999996</v>
      </c>
      <c r="G28" s="9" t="str">
        <f t="shared" si="2"/>
        <v>ดี</v>
      </c>
    </row>
    <row r="29" spans="1:7">
      <c r="A29" s="44">
        <v>22</v>
      </c>
      <c r="B29" s="94" t="s">
        <v>120</v>
      </c>
      <c r="C29" s="44">
        <v>2.9</v>
      </c>
      <c r="D29" s="44">
        <v>2.8</v>
      </c>
      <c r="E29" s="9">
        <f t="shared" si="0"/>
        <v>5.6999999999999993</v>
      </c>
      <c r="F29" s="11">
        <f t="shared" si="1"/>
        <v>2.8499999999999996</v>
      </c>
      <c r="G29" s="9" t="str">
        <f t="shared" si="2"/>
        <v>ดี</v>
      </c>
    </row>
    <row r="30" spans="1:7">
      <c r="A30" s="45" t="s">
        <v>5</v>
      </c>
      <c r="B30" s="46"/>
      <c r="C30" s="46"/>
      <c r="D30" s="47"/>
      <c r="E30" s="12">
        <f>SUM(E8:E29)</f>
        <v>123.40000000000003</v>
      </c>
      <c r="F30" s="13">
        <f>AVERAGE(F8:F29)</f>
        <v>2.8045454545454551</v>
      </c>
      <c r="G30" s="14" t="str">
        <f>IF(F30&gt;=2.5,"ดี",IF(F30&gt;=1.5,"พอใช้",IF(F30&gt;=2.49,"พอใช้",IF(F30&gt;=0,"ควรส่งเสริม"))))</f>
        <v>ดี</v>
      </c>
    </row>
    <row r="31" spans="1:7">
      <c r="A31" s="24"/>
      <c r="B31" s="24"/>
      <c r="C31" s="24"/>
      <c r="D31" s="24"/>
      <c r="E31" s="24"/>
      <c r="F31" s="25"/>
      <c r="G31" s="24"/>
    </row>
    <row r="32" spans="1:7" ht="18" customHeight="1">
      <c r="B32" s="6" t="s">
        <v>15</v>
      </c>
    </row>
    <row r="33" spans="2:2" ht="18" customHeight="1">
      <c r="B33" s="6" t="s">
        <v>82</v>
      </c>
    </row>
    <row r="34" spans="2:2" ht="18" customHeight="1">
      <c r="B34" s="6" t="s">
        <v>83</v>
      </c>
    </row>
    <row r="35" spans="2:2" ht="18" customHeight="1">
      <c r="B35" s="6" t="s">
        <v>84</v>
      </c>
    </row>
  </sheetData>
  <mergeCells count="10">
    <mergeCell ref="A1:G1"/>
    <mergeCell ref="A2:G2"/>
    <mergeCell ref="G4:G7"/>
    <mergeCell ref="C5:D5"/>
    <mergeCell ref="A30:D30"/>
    <mergeCell ref="A4:A7"/>
    <mergeCell ref="B4:B7"/>
    <mergeCell ref="C4:D4"/>
    <mergeCell ref="E4:E7"/>
    <mergeCell ref="F4:F7"/>
  </mergeCells>
  <printOptions horizontalCentered="1"/>
  <pageMargins left="0.39370078740157483" right="0.19685039370078741" top="0.39370078740157483" bottom="0.19685039370078741" header="0.31496062992125984" footer="0.31496062992125984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5"/>
  <sheetViews>
    <sheetView showWhiteSpace="0" zoomScaleNormal="100" zoomScalePageLayoutView="69" workbookViewId="0">
      <selection activeCell="O37" sqref="O37"/>
    </sheetView>
  </sheetViews>
  <sheetFormatPr defaultColWidth="9" defaultRowHeight="17.25"/>
  <cols>
    <col min="1" max="1" width="4.5703125" style="16" customWidth="1"/>
    <col min="2" max="2" width="22.7109375" style="6" customWidth="1"/>
    <col min="3" max="6" width="9.42578125" style="6" customWidth="1"/>
    <col min="7" max="8" width="7.85546875" style="6" customWidth="1"/>
    <col min="9" max="9" width="10.7109375" style="6" customWidth="1"/>
    <col min="10" max="16384" width="9" style="6"/>
  </cols>
  <sheetData>
    <row r="1" spans="1:10" ht="33" customHeight="1">
      <c r="A1" s="48" t="s">
        <v>95</v>
      </c>
      <c r="B1" s="48"/>
      <c r="C1" s="48"/>
      <c r="D1" s="48"/>
      <c r="E1" s="48"/>
      <c r="F1" s="48"/>
      <c r="G1" s="48"/>
      <c r="H1" s="48"/>
      <c r="I1" s="48"/>
      <c r="J1" s="21"/>
    </row>
    <row r="2" spans="1:10" ht="33" customHeight="1">
      <c r="A2" s="62" t="s">
        <v>89</v>
      </c>
      <c r="B2" s="62"/>
      <c r="C2" s="62"/>
      <c r="D2" s="62"/>
      <c r="E2" s="62"/>
      <c r="F2" s="62"/>
      <c r="G2" s="62"/>
      <c r="H2" s="62"/>
      <c r="I2" s="62"/>
      <c r="J2" s="21"/>
    </row>
    <row r="3" spans="1:10" ht="19.5" customHeight="1">
      <c r="A3" s="41"/>
      <c r="B3" s="41"/>
      <c r="C3" s="38"/>
      <c r="D3" s="38"/>
      <c r="E3" s="38"/>
      <c r="F3" s="38"/>
      <c r="G3" s="41"/>
      <c r="H3" s="41"/>
      <c r="I3" s="41"/>
      <c r="J3" s="21"/>
    </row>
    <row r="4" spans="1:10" ht="17.25" customHeight="1">
      <c r="A4" s="51" t="s">
        <v>6</v>
      </c>
      <c r="B4" s="51" t="s">
        <v>7</v>
      </c>
      <c r="C4" s="57" t="s">
        <v>1</v>
      </c>
      <c r="D4" s="57"/>
      <c r="E4" s="57"/>
      <c r="F4" s="57"/>
      <c r="G4" s="51" t="s">
        <v>3</v>
      </c>
      <c r="H4" s="51" t="s">
        <v>4</v>
      </c>
      <c r="I4" s="54" t="s">
        <v>5</v>
      </c>
    </row>
    <row r="5" spans="1:10" ht="17.25" customHeight="1">
      <c r="A5" s="52"/>
      <c r="B5" s="52"/>
      <c r="C5" s="57" t="s">
        <v>2</v>
      </c>
      <c r="D5" s="57"/>
      <c r="E5" s="57"/>
      <c r="F5" s="57"/>
      <c r="G5" s="52"/>
      <c r="H5" s="52"/>
      <c r="I5" s="55"/>
    </row>
    <row r="6" spans="1:10" ht="50.25" customHeight="1">
      <c r="A6" s="52"/>
      <c r="B6" s="52"/>
      <c r="C6" s="58" t="s">
        <v>54</v>
      </c>
      <c r="D6" s="60"/>
      <c r="E6" s="58" t="s">
        <v>55</v>
      </c>
      <c r="F6" s="60"/>
      <c r="G6" s="52"/>
      <c r="H6" s="52"/>
      <c r="I6" s="55"/>
    </row>
    <row r="7" spans="1:10" ht="160.5" customHeight="1">
      <c r="A7" s="53"/>
      <c r="B7" s="53"/>
      <c r="C7" s="18" t="s">
        <v>159</v>
      </c>
      <c r="D7" s="23" t="s">
        <v>160</v>
      </c>
      <c r="E7" s="23" t="s">
        <v>161</v>
      </c>
      <c r="F7" s="23" t="s">
        <v>162</v>
      </c>
      <c r="G7" s="53"/>
      <c r="H7" s="53"/>
      <c r="I7" s="56"/>
    </row>
    <row r="8" spans="1:10" ht="22.5" customHeight="1">
      <c r="A8" s="37">
        <v>1</v>
      </c>
      <c r="B8" s="93" t="s">
        <v>99</v>
      </c>
      <c r="C8" s="15">
        <v>2.7</v>
      </c>
      <c r="D8" s="15">
        <v>2.6</v>
      </c>
      <c r="E8" s="15">
        <v>2.8</v>
      </c>
      <c r="F8" s="15">
        <v>2.8</v>
      </c>
      <c r="G8" s="9">
        <f t="shared" ref="G8:G29" si="0">SUM(C8:F8)</f>
        <v>10.900000000000002</v>
      </c>
      <c r="H8" s="11">
        <f t="shared" ref="H8:H29" si="1">AVERAGE(C8:F8)</f>
        <v>2.7250000000000005</v>
      </c>
      <c r="I8" s="9" t="str">
        <f>IF(H8&gt;=2.5,"ดี",IF(H8&gt;=1.5,"พอใช้",IF(H8&gt;=2.49,"พอใช้",IF(H8&gt;=0,"ควรส่งเสริม"))))</f>
        <v>ดี</v>
      </c>
    </row>
    <row r="9" spans="1:10">
      <c r="A9" s="37">
        <v>2</v>
      </c>
      <c r="B9" s="93" t="s">
        <v>100</v>
      </c>
      <c r="C9" s="43">
        <v>2.7</v>
      </c>
      <c r="D9" s="43">
        <v>2.8</v>
      </c>
      <c r="E9" s="43">
        <v>2.8</v>
      </c>
      <c r="F9" s="43">
        <v>2.8</v>
      </c>
      <c r="G9" s="9">
        <f t="shared" si="0"/>
        <v>11.100000000000001</v>
      </c>
      <c r="H9" s="11">
        <f t="shared" si="1"/>
        <v>2.7750000000000004</v>
      </c>
      <c r="I9" s="9" t="str">
        <f t="shared" ref="I9:I30" si="2">IF(H9&gt;=2.5,"ดี",IF(H9&gt;=1.5,"พอใช้",IF(H9&gt;=2.49,"พอใช้",IF(H9&gt;=0,"ควรส่งเสริม"))))</f>
        <v>ดี</v>
      </c>
    </row>
    <row r="10" spans="1:10">
      <c r="A10" s="37">
        <v>3</v>
      </c>
      <c r="B10" s="93" t="s">
        <v>101</v>
      </c>
      <c r="C10" s="43">
        <v>2.7</v>
      </c>
      <c r="D10" s="43">
        <v>2.6</v>
      </c>
      <c r="E10" s="43">
        <v>2.8</v>
      </c>
      <c r="F10" s="43">
        <v>2.8</v>
      </c>
      <c r="G10" s="9">
        <f t="shared" si="0"/>
        <v>10.900000000000002</v>
      </c>
      <c r="H10" s="11">
        <f t="shared" si="1"/>
        <v>2.7250000000000005</v>
      </c>
      <c r="I10" s="9" t="str">
        <f t="shared" si="2"/>
        <v>ดี</v>
      </c>
    </row>
    <row r="11" spans="1:10">
      <c r="A11" s="37">
        <v>4</v>
      </c>
      <c r="B11" s="93" t="s">
        <v>102</v>
      </c>
      <c r="C11" s="43">
        <v>2.7</v>
      </c>
      <c r="D11" s="43">
        <v>2.6</v>
      </c>
      <c r="E11" s="43">
        <v>2.8</v>
      </c>
      <c r="F11" s="43">
        <v>2.8</v>
      </c>
      <c r="G11" s="9">
        <f t="shared" si="0"/>
        <v>10.900000000000002</v>
      </c>
      <c r="H11" s="11">
        <f t="shared" si="1"/>
        <v>2.7250000000000005</v>
      </c>
      <c r="I11" s="9" t="str">
        <f t="shared" si="2"/>
        <v>ดี</v>
      </c>
    </row>
    <row r="12" spans="1:10">
      <c r="A12" s="37">
        <v>5</v>
      </c>
      <c r="B12" s="93" t="s">
        <v>103</v>
      </c>
      <c r="C12" s="43">
        <v>2.2999999999999998</v>
      </c>
      <c r="D12" s="43">
        <v>2.2999999999999998</v>
      </c>
      <c r="E12" s="43">
        <v>2.4</v>
      </c>
      <c r="F12" s="43">
        <v>2.4</v>
      </c>
      <c r="G12" s="9">
        <f t="shared" si="0"/>
        <v>9.4</v>
      </c>
      <c r="H12" s="11">
        <f t="shared" si="1"/>
        <v>2.35</v>
      </c>
      <c r="I12" s="9" t="str">
        <f t="shared" si="2"/>
        <v>พอใช้</v>
      </c>
    </row>
    <row r="13" spans="1:10">
      <c r="A13" s="37">
        <v>6</v>
      </c>
      <c r="B13" s="93" t="s">
        <v>104</v>
      </c>
      <c r="C13" s="43">
        <v>2.7</v>
      </c>
      <c r="D13" s="43">
        <v>2.6</v>
      </c>
      <c r="E13" s="43">
        <v>2.8</v>
      </c>
      <c r="F13" s="43">
        <v>2.8</v>
      </c>
      <c r="G13" s="9">
        <f t="shared" si="0"/>
        <v>10.900000000000002</v>
      </c>
      <c r="H13" s="11">
        <f t="shared" si="1"/>
        <v>2.7250000000000005</v>
      </c>
      <c r="I13" s="9" t="str">
        <f t="shared" si="2"/>
        <v>ดี</v>
      </c>
    </row>
    <row r="14" spans="1:10">
      <c r="A14" s="37">
        <v>7</v>
      </c>
      <c r="B14" s="93" t="s">
        <v>105</v>
      </c>
      <c r="C14" s="43">
        <v>2.4</v>
      </c>
      <c r="D14" s="43">
        <v>2.4</v>
      </c>
      <c r="E14" s="43">
        <v>2.4</v>
      </c>
      <c r="F14" s="43">
        <v>2.4</v>
      </c>
      <c r="G14" s="9">
        <f t="shared" si="0"/>
        <v>9.6</v>
      </c>
      <c r="H14" s="11">
        <f t="shared" si="1"/>
        <v>2.4</v>
      </c>
      <c r="I14" s="9" t="str">
        <f t="shared" si="2"/>
        <v>พอใช้</v>
      </c>
    </row>
    <row r="15" spans="1:10">
      <c r="A15" s="37">
        <v>8</v>
      </c>
      <c r="B15" s="93" t="s">
        <v>106</v>
      </c>
      <c r="C15" s="43">
        <v>2.7</v>
      </c>
      <c r="D15" s="43">
        <v>2.8</v>
      </c>
      <c r="E15" s="43">
        <v>2.8</v>
      </c>
      <c r="F15" s="43">
        <v>2.8</v>
      </c>
      <c r="G15" s="9">
        <f t="shared" si="0"/>
        <v>11.100000000000001</v>
      </c>
      <c r="H15" s="11">
        <f t="shared" si="1"/>
        <v>2.7750000000000004</v>
      </c>
      <c r="I15" s="9" t="str">
        <f t="shared" si="2"/>
        <v>ดี</v>
      </c>
    </row>
    <row r="16" spans="1:10">
      <c r="A16" s="37">
        <v>9</v>
      </c>
      <c r="B16" s="93" t="s">
        <v>107</v>
      </c>
      <c r="C16" s="43">
        <v>2.8</v>
      </c>
      <c r="D16" s="43">
        <v>2.8</v>
      </c>
      <c r="E16" s="43">
        <v>2.8</v>
      </c>
      <c r="F16" s="43">
        <v>2.8</v>
      </c>
      <c r="G16" s="9">
        <f t="shared" si="0"/>
        <v>11.2</v>
      </c>
      <c r="H16" s="11">
        <f t="shared" si="1"/>
        <v>2.8</v>
      </c>
      <c r="I16" s="9" t="str">
        <f t="shared" si="2"/>
        <v>ดี</v>
      </c>
    </row>
    <row r="17" spans="1:9">
      <c r="A17" s="37">
        <v>10</v>
      </c>
      <c r="B17" s="93" t="s">
        <v>108</v>
      </c>
      <c r="C17" s="43">
        <v>2.8</v>
      </c>
      <c r="D17" s="43">
        <v>2.8</v>
      </c>
      <c r="E17" s="43">
        <v>2.8</v>
      </c>
      <c r="F17" s="43">
        <v>2.8</v>
      </c>
      <c r="G17" s="9">
        <f t="shared" si="0"/>
        <v>11.2</v>
      </c>
      <c r="H17" s="11">
        <f t="shared" si="1"/>
        <v>2.8</v>
      </c>
      <c r="I17" s="9" t="str">
        <f t="shared" si="2"/>
        <v>ดี</v>
      </c>
    </row>
    <row r="18" spans="1:9">
      <c r="A18" s="37">
        <v>11</v>
      </c>
      <c r="B18" s="93" t="s">
        <v>109</v>
      </c>
      <c r="C18" s="43">
        <v>2.7</v>
      </c>
      <c r="D18" s="43">
        <v>2.8</v>
      </c>
      <c r="E18" s="43">
        <v>2.8</v>
      </c>
      <c r="F18" s="43">
        <v>2.8</v>
      </c>
      <c r="G18" s="9">
        <f t="shared" si="0"/>
        <v>11.100000000000001</v>
      </c>
      <c r="H18" s="11">
        <f t="shared" si="1"/>
        <v>2.7750000000000004</v>
      </c>
      <c r="I18" s="9" t="str">
        <f t="shared" si="2"/>
        <v>ดี</v>
      </c>
    </row>
    <row r="19" spans="1:9">
      <c r="A19" s="37">
        <v>12</v>
      </c>
      <c r="B19" s="93" t="s">
        <v>110</v>
      </c>
      <c r="C19" s="43">
        <v>2.7</v>
      </c>
      <c r="D19" s="43">
        <v>2.8</v>
      </c>
      <c r="E19" s="43">
        <v>2.8</v>
      </c>
      <c r="F19" s="43">
        <v>2.8</v>
      </c>
      <c r="G19" s="9">
        <f t="shared" si="0"/>
        <v>11.100000000000001</v>
      </c>
      <c r="H19" s="11">
        <f t="shared" si="1"/>
        <v>2.7750000000000004</v>
      </c>
      <c r="I19" s="9" t="str">
        <f t="shared" si="2"/>
        <v>ดี</v>
      </c>
    </row>
    <row r="20" spans="1:9">
      <c r="A20" s="37">
        <v>13</v>
      </c>
      <c r="B20" s="93" t="s">
        <v>111</v>
      </c>
      <c r="C20" s="43">
        <v>2.7</v>
      </c>
      <c r="D20" s="43">
        <v>2.8</v>
      </c>
      <c r="E20" s="43">
        <v>2.8</v>
      </c>
      <c r="F20" s="43">
        <v>2.8</v>
      </c>
      <c r="G20" s="9">
        <f t="shared" si="0"/>
        <v>11.100000000000001</v>
      </c>
      <c r="H20" s="11">
        <f t="shared" si="1"/>
        <v>2.7750000000000004</v>
      </c>
      <c r="I20" s="9" t="str">
        <f t="shared" si="2"/>
        <v>ดี</v>
      </c>
    </row>
    <row r="21" spans="1:9">
      <c r="A21" s="37">
        <v>14</v>
      </c>
      <c r="B21" s="93" t="s">
        <v>112</v>
      </c>
      <c r="C21" s="43">
        <v>2.7</v>
      </c>
      <c r="D21" s="43">
        <v>2.8</v>
      </c>
      <c r="E21" s="43">
        <v>2.8</v>
      </c>
      <c r="F21" s="43">
        <v>2.8</v>
      </c>
      <c r="G21" s="9">
        <f t="shared" si="0"/>
        <v>11.100000000000001</v>
      </c>
      <c r="H21" s="11">
        <f t="shared" si="1"/>
        <v>2.7750000000000004</v>
      </c>
      <c r="I21" s="9" t="str">
        <f t="shared" si="2"/>
        <v>ดี</v>
      </c>
    </row>
    <row r="22" spans="1:9">
      <c r="A22" s="44">
        <v>15</v>
      </c>
      <c r="B22" s="93" t="s">
        <v>113</v>
      </c>
      <c r="C22" s="43">
        <v>2.7</v>
      </c>
      <c r="D22" s="43">
        <v>2.8</v>
      </c>
      <c r="E22" s="43">
        <v>2.8</v>
      </c>
      <c r="F22" s="43">
        <v>2.8</v>
      </c>
      <c r="G22" s="44">
        <f t="shared" ref="G22:G25" si="3">SUM(C22:F22)</f>
        <v>11.100000000000001</v>
      </c>
      <c r="H22" s="11">
        <f t="shared" ref="H22:H25" si="4">AVERAGE(C22:F22)</f>
        <v>2.7750000000000004</v>
      </c>
      <c r="I22" s="44" t="str">
        <f t="shared" ref="I22:I25" si="5">IF(H22&gt;=2.5,"ดี",IF(H22&gt;=1.5,"พอใช้",IF(H22&gt;=2.49,"พอใช้",IF(H22&gt;=0,"ควรส่งเสริม"))))</f>
        <v>ดี</v>
      </c>
    </row>
    <row r="23" spans="1:9">
      <c r="A23" s="44">
        <v>16</v>
      </c>
      <c r="B23" s="93" t="s">
        <v>114</v>
      </c>
      <c r="C23" s="43">
        <v>2.7</v>
      </c>
      <c r="D23" s="43">
        <v>2.8</v>
      </c>
      <c r="E23" s="43">
        <v>2.8</v>
      </c>
      <c r="F23" s="43">
        <v>2.8</v>
      </c>
      <c r="G23" s="44">
        <f t="shared" si="3"/>
        <v>11.100000000000001</v>
      </c>
      <c r="H23" s="11">
        <f t="shared" si="4"/>
        <v>2.7750000000000004</v>
      </c>
      <c r="I23" s="44" t="str">
        <f t="shared" si="5"/>
        <v>ดี</v>
      </c>
    </row>
    <row r="24" spans="1:9">
      <c r="A24" s="44">
        <v>17</v>
      </c>
      <c r="B24" s="93" t="s">
        <v>115</v>
      </c>
      <c r="C24" s="43">
        <v>2.7</v>
      </c>
      <c r="D24" s="43">
        <v>2.8</v>
      </c>
      <c r="E24" s="43">
        <v>2.8</v>
      </c>
      <c r="F24" s="43">
        <v>2.8</v>
      </c>
      <c r="G24" s="44">
        <f t="shared" si="3"/>
        <v>11.100000000000001</v>
      </c>
      <c r="H24" s="11">
        <f t="shared" si="4"/>
        <v>2.7750000000000004</v>
      </c>
      <c r="I24" s="44" t="str">
        <f t="shared" si="5"/>
        <v>ดี</v>
      </c>
    </row>
    <row r="25" spans="1:9">
      <c r="A25" s="44">
        <v>18</v>
      </c>
      <c r="B25" s="93" t="s">
        <v>116</v>
      </c>
      <c r="C25" s="43">
        <v>2.7</v>
      </c>
      <c r="D25" s="43">
        <v>2.8</v>
      </c>
      <c r="E25" s="43">
        <v>2.8</v>
      </c>
      <c r="F25" s="43">
        <v>2.8</v>
      </c>
      <c r="G25" s="44">
        <f t="shared" si="3"/>
        <v>11.100000000000001</v>
      </c>
      <c r="H25" s="11">
        <f t="shared" si="4"/>
        <v>2.7750000000000004</v>
      </c>
      <c r="I25" s="44" t="str">
        <f t="shared" si="5"/>
        <v>ดี</v>
      </c>
    </row>
    <row r="26" spans="1:9">
      <c r="A26" s="44">
        <v>19</v>
      </c>
      <c r="B26" s="93" t="s">
        <v>117</v>
      </c>
      <c r="C26" s="43">
        <v>2.7</v>
      </c>
      <c r="D26" s="43">
        <v>2.8</v>
      </c>
      <c r="E26" s="43">
        <v>2.8</v>
      </c>
      <c r="F26" s="43">
        <v>2.8</v>
      </c>
      <c r="G26" s="9">
        <f t="shared" si="0"/>
        <v>11.100000000000001</v>
      </c>
      <c r="H26" s="11">
        <f t="shared" si="1"/>
        <v>2.7750000000000004</v>
      </c>
      <c r="I26" s="9" t="str">
        <f t="shared" si="2"/>
        <v>ดี</v>
      </c>
    </row>
    <row r="27" spans="1:9">
      <c r="A27" s="44">
        <v>20</v>
      </c>
      <c r="B27" s="93" t="s">
        <v>118</v>
      </c>
      <c r="C27" s="43">
        <v>2.7</v>
      </c>
      <c r="D27" s="43">
        <v>2.8</v>
      </c>
      <c r="E27" s="43">
        <v>2.8</v>
      </c>
      <c r="F27" s="43">
        <v>2.8</v>
      </c>
      <c r="G27" s="9">
        <f t="shared" si="0"/>
        <v>11.100000000000001</v>
      </c>
      <c r="H27" s="11">
        <f t="shared" si="1"/>
        <v>2.7750000000000004</v>
      </c>
      <c r="I27" s="9" t="str">
        <f t="shared" si="2"/>
        <v>ดี</v>
      </c>
    </row>
    <row r="28" spans="1:9">
      <c r="A28" s="44">
        <v>21</v>
      </c>
      <c r="B28" s="93" t="s">
        <v>119</v>
      </c>
      <c r="C28" s="43">
        <v>2.8</v>
      </c>
      <c r="D28" s="43">
        <v>2.8</v>
      </c>
      <c r="E28" s="43">
        <v>2.8</v>
      </c>
      <c r="F28" s="43">
        <v>2.8</v>
      </c>
      <c r="G28" s="9">
        <f t="shared" si="0"/>
        <v>11.2</v>
      </c>
      <c r="H28" s="11">
        <f t="shared" si="1"/>
        <v>2.8</v>
      </c>
      <c r="I28" s="9" t="str">
        <f t="shared" si="2"/>
        <v>ดี</v>
      </c>
    </row>
    <row r="29" spans="1:9">
      <c r="A29" s="44">
        <v>22</v>
      </c>
      <c r="B29" s="94" t="s">
        <v>120</v>
      </c>
      <c r="C29" s="43">
        <v>2.7</v>
      </c>
      <c r="D29" s="43">
        <v>2.6</v>
      </c>
      <c r="E29" s="43">
        <v>2.8</v>
      </c>
      <c r="F29" s="43">
        <v>2.8</v>
      </c>
      <c r="G29" s="9">
        <f t="shared" si="0"/>
        <v>10.900000000000002</v>
      </c>
      <c r="H29" s="11">
        <f t="shared" si="1"/>
        <v>2.7250000000000005</v>
      </c>
      <c r="I29" s="9" t="str">
        <f t="shared" si="2"/>
        <v>ดี</v>
      </c>
    </row>
    <row r="30" spans="1:9">
      <c r="A30" s="45" t="s">
        <v>5</v>
      </c>
      <c r="B30" s="46"/>
      <c r="C30" s="46"/>
      <c r="D30" s="46"/>
      <c r="E30" s="46"/>
      <c r="F30" s="46"/>
      <c r="G30" s="12">
        <f>SUM(G8:G29)</f>
        <v>240.29999999999995</v>
      </c>
      <c r="H30" s="13">
        <f>AVERAGE(H8:H29)</f>
        <v>2.7306818181818175</v>
      </c>
      <c r="I30" s="14" t="str">
        <f t="shared" si="2"/>
        <v>ดี</v>
      </c>
    </row>
    <row r="32" spans="1:9" ht="18" customHeight="1">
      <c r="B32" s="6" t="s">
        <v>15</v>
      </c>
    </row>
    <row r="33" spans="2:2" ht="18" customHeight="1">
      <c r="B33" s="6" t="s">
        <v>82</v>
      </c>
    </row>
    <row r="34" spans="2:2" ht="18" customHeight="1">
      <c r="B34" s="6" t="s">
        <v>83</v>
      </c>
    </row>
    <row r="35" spans="2:2" ht="18" customHeight="1">
      <c r="B35" s="6" t="s">
        <v>84</v>
      </c>
    </row>
  </sheetData>
  <mergeCells count="12">
    <mergeCell ref="A1:I1"/>
    <mergeCell ref="A2:I2"/>
    <mergeCell ref="I4:I7"/>
    <mergeCell ref="C5:F5"/>
    <mergeCell ref="A30:F30"/>
    <mergeCell ref="C6:D6"/>
    <mergeCell ref="E6:F6"/>
    <mergeCell ref="A4:A7"/>
    <mergeCell ref="B4:B7"/>
    <mergeCell ref="C4:F4"/>
    <mergeCell ref="G4:G7"/>
    <mergeCell ref="H4:H7"/>
  </mergeCells>
  <printOptions horizontalCentered="1"/>
  <pageMargins left="0.19685039370078741" right="0.19685039370078741" top="0.39370078740157483" bottom="0.19685039370078741" header="0.31496062992125984" footer="0.31496062992125984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1"/>
  <sheetViews>
    <sheetView topLeftCell="A28" zoomScale="118" zoomScaleNormal="118" zoomScaleSheetLayoutView="95" zoomScalePageLayoutView="70" workbookViewId="0">
      <selection sqref="A1:Q41"/>
    </sheetView>
  </sheetViews>
  <sheetFormatPr defaultColWidth="9" defaultRowHeight="18.75"/>
  <cols>
    <col min="1" max="1" width="4.42578125" style="4" customWidth="1"/>
    <col min="2" max="2" width="24.28515625" style="3" customWidth="1"/>
    <col min="3" max="14" width="5.28515625" style="4" customWidth="1"/>
    <col min="15" max="16" width="7.5703125" style="4" customWidth="1"/>
    <col min="17" max="17" width="11" style="4" customWidth="1"/>
    <col min="18" max="16384" width="9" style="3"/>
  </cols>
  <sheetData>
    <row r="1" spans="1:17" ht="16.5" customHeight="1">
      <c r="A1" s="71" t="s">
        <v>56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26"/>
      <c r="P1" s="26"/>
      <c r="Q1" s="26"/>
    </row>
    <row r="2" spans="1:17" ht="16.5" customHeight="1">
      <c r="A2" s="72" t="s">
        <v>98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42"/>
      <c r="P2" s="42"/>
      <c r="Q2" s="42"/>
    </row>
    <row r="3" spans="1:17" ht="16.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27"/>
      <c r="P3" s="27"/>
      <c r="Q3" s="27"/>
    </row>
    <row r="4" spans="1:17" ht="27.75" customHeight="1">
      <c r="A4" s="78" t="s">
        <v>6</v>
      </c>
      <c r="B4" s="79" t="s">
        <v>7</v>
      </c>
      <c r="C4" s="79" t="s">
        <v>76</v>
      </c>
      <c r="D4" s="79"/>
      <c r="E4" s="79" t="s">
        <v>77</v>
      </c>
      <c r="F4" s="79"/>
      <c r="G4" s="79"/>
      <c r="H4" s="79" t="s">
        <v>78</v>
      </c>
      <c r="I4" s="79"/>
      <c r="J4" s="79"/>
      <c r="K4" s="79" t="s">
        <v>79</v>
      </c>
      <c r="L4" s="79"/>
      <c r="M4" s="79"/>
      <c r="N4" s="79"/>
      <c r="O4" s="75" t="s">
        <v>3</v>
      </c>
      <c r="P4" s="76" t="s">
        <v>85</v>
      </c>
      <c r="Q4" s="77" t="s">
        <v>5</v>
      </c>
    </row>
    <row r="5" spans="1:17" ht="54" customHeight="1">
      <c r="A5" s="78"/>
      <c r="B5" s="79"/>
      <c r="C5" s="28" t="s">
        <v>57</v>
      </c>
      <c r="D5" s="28" t="s">
        <v>58</v>
      </c>
      <c r="E5" s="28" t="s">
        <v>59</v>
      </c>
      <c r="F5" s="28" t="s">
        <v>60</v>
      </c>
      <c r="G5" s="28" t="s">
        <v>61</v>
      </c>
      <c r="H5" s="28" t="s">
        <v>62</v>
      </c>
      <c r="I5" s="28" t="s">
        <v>63</v>
      </c>
      <c r="J5" s="28" t="s">
        <v>64</v>
      </c>
      <c r="K5" s="28" t="s">
        <v>65</v>
      </c>
      <c r="L5" s="28" t="s">
        <v>66</v>
      </c>
      <c r="M5" s="28" t="s">
        <v>67</v>
      </c>
      <c r="N5" s="28" t="s">
        <v>68</v>
      </c>
      <c r="O5" s="75"/>
      <c r="P5" s="76"/>
      <c r="Q5" s="77"/>
    </row>
    <row r="6" spans="1:17" ht="17.25" customHeight="1">
      <c r="A6" s="37">
        <v>1</v>
      </c>
      <c r="B6" s="91" t="s">
        <v>99</v>
      </c>
      <c r="C6" s="2">
        <f>'มตฐ1 ร่างกาย'!J8</f>
        <v>3</v>
      </c>
      <c r="D6" s="2">
        <f>'มตฐ2 กล้ามเนื้อ'!K8</f>
        <v>2.9</v>
      </c>
      <c r="E6" s="2">
        <f>มตฐ3มีสุขภาพจิตดี!G8</f>
        <v>3</v>
      </c>
      <c r="F6" s="2">
        <f>'มตฐ4 ชื่นชม.แสดงออกทางศิลปะ'!G8</f>
        <v>2.6666666666666665</v>
      </c>
      <c r="G6" s="2">
        <f>'มตฐ5 มีคุณธรรม'!I8</f>
        <v>2.84</v>
      </c>
      <c r="H6" s="2">
        <f>มตฐ6มีทักษะชีวิต!J7</f>
        <v>2.8000000000000003</v>
      </c>
      <c r="I6" s="2">
        <f>'มตฐ7 รักธรรมชาติ'!I8</f>
        <v>2.8400000000000003</v>
      </c>
      <c r="J6" s="2">
        <f>มตฐ8อยู่ร่วมกับผู้อื่น!J8</f>
        <v>2.8499999999999996</v>
      </c>
      <c r="K6" s="2">
        <f>'มตฐ9 ใช้ภาษาสื่อสาร'!H8</f>
        <v>2.8</v>
      </c>
      <c r="L6" s="2">
        <f>มตฐ10!L8</f>
        <v>2.7875000000000001</v>
      </c>
      <c r="M6" s="2">
        <f>มตฐ11!F8</f>
        <v>2.8499999999999996</v>
      </c>
      <c r="N6" s="2">
        <f>มตฐ12!H8</f>
        <v>2.7250000000000005</v>
      </c>
      <c r="O6" s="33">
        <f>SUM(C6:N6)</f>
        <v>34.05916666666667</v>
      </c>
      <c r="P6" s="34">
        <f>AVERAGE(C6:N6)</f>
        <v>2.8382638888888891</v>
      </c>
      <c r="Q6" s="35" t="str">
        <f>IF(P6&gt;=2.5,"ดี",IF(P6&gt;=1.5,"พอใช้",IF(P6&gt;=2.49,"พอใช้",IF(P6&gt;=0,"ควรส่งเสริม"))))</f>
        <v>ดี</v>
      </c>
    </row>
    <row r="7" spans="1:17" ht="17.25" customHeight="1">
      <c r="A7" s="37">
        <v>2</v>
      </c>
      <c r="B7" s="91" t="s">
        <v>100</v>
      </c>
      <c r="C7" s="2">
        <f>'มตฐ1 ร่างกาย'!J9</f>
        <v>2.8333333333333335</v>
      </c>
      <c r="D7" s="2">
        <f>'มตฐ2 กล้ามเนื้อ'!K9</f>
        <v>2.9285714285714284</v>
      </c>
      <c r="E7" s="2">
        <f>มตฐ3มีสุขภาพจิตดี!G9</f>
        <v>2.8333333333333335</v>
      </c>
      <c r="F7" s="2">
        <f>'มตฐ4 ชื่นชม.แสดงออกทางศิลปะ'!G9</f>
        <v>2.8666666666666667</v>
      </c>
      <c r="G7" s="2">
        <f>'มตฐ5 มีคุณธรรม'!I9</f>
        <v>2.84</v>
      </c>
      <c r="H7" s="2">
        <f>มตฐ6มีทักษะชีวิต!J8</f>
        <v>2.8000000000000003</v>
      </c>
      <c r="I7" s="2">
        <f>'มตฐ7 รักธรรมชาติ'!I9</f>
        <v>2.8400000000000003</v>
      </c>
      <c r="J7" s="2">
        <f>มตฐ8อยู่ร่วมกับผู้อื่น!J9</f>
        <v>2.8499999999999996</v>
      </c>
      <c r="K7" s="2">
        <f>'มตฐ9 ใช้ภาษาสื่อสาร'!H9</f>
        <v>2.8</v>
      </c>
      <c r="L7" s="2">
        <f>มตฐ10!L9</f>
        <v>2.7875000000000001</v>
      </c>
      <c r="M7" s="2">
        <f>มตฐ11!F9</f>
        <v>2.8499999999999996</v>
      </c>
      <c r="N7" s="2">
        <f>มตฐ12!H9</f>
        <v>2.7750000000000004</v>
      </c>
      <c r="O7" s="33">
        <f t="shared" ref="O7:O27" si="0">SUM(C7:N7)</f>
        <v>34.004404761904759</v>
      </c>
      <c r="P7" s="34">
        <f t="shared" ref="P7:P27" si="1">AVERAGE(C7:N7)</f>
        <v>2.8337003968253964</v>
      </c>
      <c r="Q7" s="35" t="str">
        <f t="shared" ref="Q7:Q27" si="2">IF(P7&gt;=2.5,"ดี",IF(P7&gt;=1.5,"พอใช้",IF(P7&gt;=2.49,"พอใช้",IF(P7&gt;=0,"ควรส่งเสริม"))))</f>
        <v>ดี</v>
      </c>
    </row>
    <row r="8" spans="1:17" ht="17.25" customHeight="1">
      <c r="A8" s="37">
        <v>3</v>
      </c>
      <c r="B8" s="91" t="s">
        <v>101</v>
      </c>
      <c r="C8" s="2">
        <f>'มตฐ1 ร่างกาย'!J10</f>
        <v>3</v>
      </c>
      <c r="D8" s="2">
        <f>'มตฐ2 กล้ามเนื้อ'!K10</f>
        <v>2.9</v>
      </c>
      <c r="E8" s="2">
        <f>มตฐ3มีสุขภาพจิตดี!G10</f>
        <v>2.8333333333333335</v>
      </c>
      <c r="F8" s="2">
        <f>'มตฐ4 ชื่นชม.แสดงออกทางศิลปะ'!G10</f>
        <v>2.6999999999999997</v>
      </c>
      <c r="G8" s="2">
        <f>'มตฐ5 มีคุณธรรม'!I10</f>
        <v>2.84</v>
      </c>
      <c r="H8" s="2">
        <f>มตฐ6มีทักษะชีวิต!J9</f>
        <v>2.8000000000000003</v>
      </c>
      <c r="I8" s="2">
        <f>'มตฐ7 รักธรรมชาติ'!I10</f>
        <v>2.8400000000000003</v>
      </c>
      <c r="J8" s="2">
        <f>มตฐ8อยู่ร่วมกับผู้อื่น!J10</f>
        <v>2.8499999999999996</v>
      </c>
      <c r="K8" s="2">
        <f>'มตฐ9 ใช้ภาษาสื่อสาร'!H10</f>
        <v>2.8</v>
      </c>
      <c r="L8" s="2">
        <f>มตฐ10!L10</f>
        <v>2.7875000000000001</v>
      </c>
      <c r="M8" s="2">
        <f>มตฐ11!F10</f>
        <v>2.8499999999999996</v>
      </c>
      <c r="N8" s="2">
        <f>มตฐ12!H10</f>
        <v>2.7250000000000005</v>
      </c>
      <c r="O8" s="33">
        <f t="shared" si="0"/>
        <v>33.925833333333337</v>
      </c>
      <c r="P8" s="34">
        <f t="shared" si="1"/>
        <v>2.8271527777777781</v>
      </c>
      <c r="Q8" s="35" t="str">
        <f t="shared" si="2"/>
        <v>ดี</v>
      </c>
    </row>
    <row r="9" spans="1:17" ht="17.25" customHeight="1">
      <c r="A9" s="37">
        <v>4</v>
      </c>
      <c r="B9" s="91" t="s">
        <v>102</v>
      </c>
      <c r="C9" s="2">
        <f>'มตฐ1 ร่างกาย'!J11</f>
        <v>2.8333333333333335</v>
      </c>
      <c r="D9" s="2">
        <f>'มตฐ2 กล้ามเนื้อ'!K11</f>
        <v>2.9</v>
      </c>
      <c r="E9" s="2">
        <f>มตฐ3มีสุขภาพจิตดี!G11</f>
        <v>2.7666666666666671</v>
      </c>
      <c r="F9" s="2">
        <f>'มตฐ4 ชื่นชม.แสดงออกทางศิลปะ'!G11</f>
        <v>2.6999999999999997</v>
      </c>
      <c r="G9" s="2">
        <f>'มตฐ5 มีคุณธรรม'!I11</f>
        <v>2.84</v>
      </c>
      <c r="H9" s="2">
        <f>มตฐ6มีทักษะชีวิต!J10</f>
        <v>2.8000000000000003</v>
      </c>
      <c r="I9" s="2">
        <f>'มตฐ7 รักธรรมชาติ'!I11</f>
        <v>2.8400000000000003</v>
      </c>
      <c r="J9" s="2">
        <f>มตฐ8อยู่ร่วมกับผู้อื่น!J11</f>
        <v>2.8499999999999996</v>
      </c>
      <c r="K9" s="2">
        <f>'มตฐ9 ใช้ภาษาสื่อสาร'!H11</f>
        <v>2.8</v>
      </c>
      <c r="L9" s="2">
        <f>มตฐ10!L11</f>
        <v>2.7875000000000001</v>
      </c>
      <c r="M9" s="2">
        <f>มตฐ11!F11</f>
        <v>2.8499999999999996</v>
      </c>
      <c r="N9" s="2">
        <f>มตฐ12!H11</f>
        <v>2.7250000000000005</v>
      </c>
      <c r="O9" s="33">
        <f t="shared" si="0"/>
        <v>33.692500000000003</v>
      </c>
      <c r="P9" s="34">
        <f t="shared" si="1"/>
        <v>2.8077083333333337</v>
      </c>
      <c r="Q9" s="35" t="str">
        <f t="shared" si="2"/>
        <v>ดี</v>
      </c>
    </row>
    <row r="10" spans="1:17" ht="17.25" customHeight="1">
      <c r="A10" s="37">
        <v>5</v>
      </c>
      <c r="B10" s="91" t="s">
        <v>103</v>
      </c>
      <c r="C10" s="2">
        <f>'มตฐ1 ร่างกาย'!J12</f>
        <v>2.8333333333333335</v>
      </c>
      <c r="D10" s="2">
        <f>'มตฐ2 กล้ามเนื้อ'!K12</f>
        <v>2.5714285714285716</v>
      </c>
      <c r="E10" s="2">
        <f>มตฐ3มีสุขภาพจิตดี!G12</f>
        <v>2.7666666666666671</v>
      </c>
      <c r="F10" s="2">
        <f>'มตฐ4 ชื่นชม.แสดงออกทางศิลปะ'!G12</f>
        <v>2</v>
      </c>
      <c r="G10" s="2">
        <f>'มตฐ5 มีคุณธรรม'!I12</f>
        <v>2.84</v>
      </c>
      <c r="H10" s="2">
        <f>มตฐ6มีทักษะชีวิต!J11</f>
        <v>2.25</v>
      </c>
      <c r="I10" s="2">
        <f>'มตฐ7 รักธรรมชาติ'!I12</f>
        <v>2.8400000000000003</v>
      </c>
      <c r="J10" s="2">
        <f>มตฐ8อยู่ร่วมกับผู้อื่น!J12</f>
        <v>2.4666666666666668</v>
      </c>
      <c r="K10" s="2">
        <f>'มตฐ9 ใช้ภาษาสื่อสาร'!H12</f>
        <v>2.375</v>
      </c>
      <c r="L10" s="2">
        <f>มตฐ10!L12</f>
        <v>2.2999999999999998</v>
      </c>
      <c r="M10" s="2">
        <f>มตฐ11!F12</f>
        <v>2.2999999999999998</v>
      </c>
      <c r="N10" s="2">
        <f>มตฐ12!H12</f>
        <v>2.35</v>
      </c>
      <c r="O10" s="33">
        <f t="shared" si="0"/>
        <v>29.893095238095242</v>
      </c>
      <c r="P10" s="34">
        <f t="shared" si="1"/>
        <v>2.4910912698412702</v>
      </c>
      <c r="Q10" s="35" t="str">
        <f t="shared" si="2"/>
        <v>พอใช้</v>
      </c>
    </row>
    <row r="11" spans="1:17" ht="17.25" customHeight="1">
      <c r="A11" s="37">
        <v>6</v>
      </c>
      <c r="B11" s="91" t="s">
        <v>104</v>
      </c>
      <c r="C11" s="2">
        <f>'มตฐ1 ร่างกาย'!J13</f>
        <v>3</v>
      </c>
      <c r="D11" s="2">
        <f>'มตฐ2 กล้ามเนื้อ'!K13</f>
        <v>6.242857142857142</v>
      </c>
      <c r="E11" s="2">
        <f>มตฐ3มีสุขภาพจิตดี!G13</f>
        <v>2.7666666666666671</v>
      </c>
      <c r="F11" s="2">
        <f>'มตฐ4 ชื่นชม.แสดงออกทางศิลปะ'!G13</f>
        <v>2.6333333333333333</v>
      </c>
      <c r="G11" s="2">
        <f>'มตฐ5 มีคุณธรรม'!I13</f>
        <v>2.84</v>
      </c>
      <c r="H11" s="2">
        <f>มตฐ6มีทักษะชีวิต!J12</f>
        <v>2.7833333333333337</v>
      </c>
      <c r="I11" s="2">
        <f>'มตฐ7 รักธรรมชาติ'!I13</f>
        <v>2.8400000000000003</v>
      </c>
      <c r="J11" s="2">
        <f>มตฐ8อยู่ร่วมกับผู้อื่น!J13</f>
        <v>2.8499999999999996</v>
      </c>
      <c r="K11" s="2">
        <f>'มตฐ9 ใช้ภาษาสื่อสาร'!H13</f>
        <v>2.6749999999999998</v>
      </c>
      <c r="L11" s="2">
        <f>มตฐ10!L13</f>
        <v>2.75</v>
      </c>
      <c r="M11" s="2">
        <f>มตฐ11!F13</f>
        <v>2.8499999999999996</v>
      </c>
      <c r="N11" s="2">
        <f>มตฐ12!H13</f>
        <v>2.7250000000000005</v>
      </c>
      <c r="O11" s="33">
        <f t="shared" si="0"/>
        <v>36.956190476190478</v>
      </c>
      <c r="P11" s="34">
        <f t="shared" si="1"/>
        <v>3.07968253968254</v>
      </c>
      <c r="Q11" s="35" t="str">
        <f t="shared" si="2"/>
        <v>ดี</v>
      </c>
    </row>
    <row r="12" spans="1:17" ht="17.25" customHeight="1">
      <c r="A12" s="37">
        <v>7</v>
      </c>
      <c r="B12" s="91" t="s">
        <v>105</v>
      </c>
      <c r="C12" s="2">
        <f>'มตฐ1 ร่างกาย'!J14</f>
        <v>3</v>
      </c>
      <c r="D12" s="2">
        <f>'มตฐ2 กล้ามเนื้อ'!K14</f>
        <v>2.6428571428571428</v>
      </c>
      <c r="E12" s="2">
        <f>มตฐ3มีสุขภาพจิตดี!G14</f>
        <v>2.7666666666666671</v>
      </c>
      <c r="F12" s="2">
        <f>'มตฐ4 ชื่นชม.แสดงออกทางศิลปะ'!G14</f>
        <v>2.4333333333333331</v>
      </c>
      <c r="G12" s="2">
        <f>'มตฐ5 มีคุณธรรม'!I14</f>
        <v>2.84</v>
      </c>
      <c r="H12" s="2">
        <f>มตฐ6มีทักษะชีวิต!J13</f>
        <v>2.3166666666666669</v>
      </c>
      <c r="I12" s="2">
        <f>'มตฐ7 รักธรรมชาติ'!I14</f>
        <v>2.62</v>
      </c>
      <c r="J12" s="2">
        <f>มตฐ8อยู่ร่วมกับผู้อื่น!J14</f>
        <v>2.35</v>
      </c>
      <c r="K12" s="2">
        <f>'มตฐ9 ใช้ภาษาสื่อสาร'!H14</f>
        <v>2.4</v>
      </c>
      <c r="L12" s="2">
        <f>มตฐ10!L14</f>
        <v>2.4375</v>
      </c>
      <c r="M12" s="2">
        <f>มตฐ11!F14</f>
        <v>2.4</v>
      </c>
      <c r="N12" s="2">
        <f>มตฐ12!H14</f>
        <v>2.4</v>
      </c>
      <c r="O12" s="33">
        <f t="shared" si="0"/>
        <v>30.607023809523806</v>
      </c>
      <c r="P12" s="34">
        <f t="shared" si="1"/>
        <v>2.550585317460317</v>
      </c>
      <c r="Q12" s="35" t="str">
        <f t="shared" si="2"/>
        <v>ดี</v>
      </c>
    </row>
    <row r="13" spans="1:17" ht="17.25" customHeight="1">
      <c r="A13" s="37">
        <v>8</v>
      </c>
      <c r="B13" s="91" t="s">
        <v>106</v>
      </c>
      <c r="C13" s="2">
        <f>'มตฐ1 ร่างกาย'!J15</f>
        <v>3</v>
      </c>
      <c r="D13" s="2">
        <f>'มตฐ2 กล้ามเนื้อ'!K15</f>
        <v>2.8285714285714287</v>
      </c>
      <c r="E13" s="2">
        <f>มตฐ3มีสุขภาพจิตดี!G15</f>
        <v>2.8333333333333335</v>
      </c>
      <c r="F13" s="2">
        <f>'มตฐ4 ชื่นชม.แสดงออกทางศิลปะ'!G15</f>
        <v>2.7333333333333329</v>
      </c>
      <c r="G13" s="2">
        <f>'มตฐ5 มีคุณธรรม'!I15</f>
        <v>2.84</v>
      </c>
      <c r="H13" s="2">
        <f>มตฐ6มีทักษะชีวิต!J14</f>
        <v>2.8000000000000003</v>
      </c>
      <c r="I13" s="2">
        <f>'มตฐ7 รักธรรมชาติ'!I15</f>
        <v>2.8400000000000003</v>
      </c>
      <c r="J13" s="2">
        <f>มตฐ8อยู่ร่วมกับผู้อื่น!J15</f>
        <v>2.8499999999999996</v>
      </c>
      <c r="K13" s="2">
        <f>'มตฐ9 ใช้ภาษาสื่อสาร'!H15</f>
        <v>2.9000000000000004</v>
      </c>
      <c r="L13" s="2">
        <f>มตฐ10!L15</f>
        <v>2.7875000000000001</v>
      </c>
      <c r="M13" s="2">
        <f>มตฐ11!F15</f>
        <v>2.8499999999999996</v>
      </c>
      <c r="N13" s="2">
        <f>มตฐ12!H15</f>
        <v>2.7750000000000004</v>
      </c>
      <c r="O13" s="33">
        <f t="shared" si="0"/>
        <v>34.037738095238097</v>
      </c>
      <c r="P13" s="34">
        <f t="shared" si="1"/>
        <v>2.8364781746031746</v>
      </c>
      <c r="Q13" s="35" t="str">
        <f t="shared" si="2"/>
        <v>ดี</v>
      </c>
    </row>
    <row r="14" spans="1:17" ht="17.25" customHeight="1">
      <c r="A14" s="37">
        <v>9</v>
      </c>
      <c r="B14" s="91" t="s">
        <v>107</v>
      </c>
      <c r="C14" s="2">
        <f>'มตฐ1 ร่างกาย'!J16</f>
        <v>3</v>
      </c>
      <c r="D14" s="2">
        <f>'มตฐ2 กล้ามเนื้อ'!K16</f>
        <v>2.9142857142857146</v>
      </c>
      <c r="E14" s="2">
        <f>มตฐ3มีสุขภาพจิตดี!G16</f>
        <v>2.8666666666666667</v>
      </c>
      <c r="F14" s="2">
        <f>'มตฐ4 ชื่นชม.แสดงออกทางศิลปะ'!G16</f>
        <v>2.8333333333333335</v>
      </c>
      <c r="G14" s="2">
        <f>'มตฐ5 มีคุณธรรม'!I16</f>
        <v>2.84</v>
      </c>
      <c r="H14" s="2">
        <f>มตฐ6มีทักษะชีวิต!J15</f>
        <v>2.8333333333333335</v>
      </c>
      <c r="I14" s="2">
        <f>'มตฐ7 รักธรรมชาติ'!I16</f>
        <v>2.8400000000000003</v>
      </c>
      <c r="J14" s="2">
        <f>มตฐ8อยู่ร่วมกับผู้อื่น!J16</f>
        <v>2.8499999999999996</v>
      </c>
      <c r="K14" s="2">
        <f>'มตฐ9 ใช้ภาษาสื่อสาร'!H16</f>
        <v>2.9000000000000004</v>
      </c>
      <c r="L14" s="2">
        <f>มตฐ10!L16</f>
        <v>2.8000000000000003</v>
      </c>
      <c r="M14" s="2">
        <f>มตฐ11!F16</f>
        <v>2.8499999999999996</v>
      </c>
      <c r="N14" s="2">
        <f>มตฐ12!H16</f>
        <v>2.8</v>
      </c>
      <c r="O14" s="33">
        <f t="shared" si="0"/>
        <v>34.327619047619045</v>
      </c>
      <c r="P14" s="34">
        <f t="shared" si="1"/>
        <v>2.8606349206349204</v>
      </c>
      <c r="Q14" s="35" t="str">
        <f t="shared" si="2"/>
        <v>ดี</v>
      </c>
    </row>
    <row r="15" spans="1:17" ht="17.25" customHeight="1">
      <c r="A15" s="37">
        <v>10</v>
      </c>
      <c r="B15" s="91" t="s">
        <v>108</v>
      </c>
      <c r="C15" s="2">
        <f>'มตฐ1 ร่างกาย'!J17</f>
        <v>3</v>
      </c>
      <c r="D15" s="2">
        <f>'มตฐ2 กล้ามเนื้อ'!K17</f>
        <v>2.9285714285714284</v>
      </c>
      <c r="E15" s="2">
        <f>มตฐ3มีสุขภาพจิตดี!G17</f>
        <v>2.9333333333333336</v>
      </c>
      <c r="F15" s="2">
        <f>'มตฐ4 ชื่นชม.แสดงออกทางศิลปะ'!G17</f>
        <v>2.8666666666666667</v>
      </c>
      <c r="G15" s="2">
        <f>'มตฐ5 มีคุณธรรม'!I17</f>
        <v>2.88</v>
      </c>
      <c r="H15" s="2">
        <f>มตฐ6มีทักษะชีวิต!J16</f>
        <v>2.8666666666666671</v>
      </c>
      <c r="I15" s="2">
        <f>'มตฐ7 รักธรรมชาติ'!I17</f>
        <v>2.8400000000000003</v>
      </c>
      <c r="J15" s="2">
        <f>มตฐ8อยู่ร่วมกับผู้อื่น!J17</f>
        <v>2.8499999999999996</v>
      </c>
      <c r="K15" s="2">
        <f>'มตฐ9 ใช้ภาษาสื่อสาร'!H17</f>
        <v>2.9000000000000004</v>
      </c>
      <c r="L15" s="2">
        <f>มตฐ10!L17</f>
        <v>2.875</v>
      </c>
      <c r="M15" s="2">
        <f>มตฐ11!F17</f>
        <v>2.8499999999999996</v>
      </c>
      <c r="N15" s="2">
        <f>มตฐ12!H17</f>
        <v>2.8</v>
      </c>
      <c r="O15" s="33">
        <f t="shared" si="0"/>
        <v>34.590238095238092</v>
      </c>
      <c r="P15" s="34">
        <f t="shared" si="1"/>
        <v>2.8825198412698412</v>
      </c>
      <c r="Q15" s="35" t="str">
        <f t="shared" si="2"/>
        <v>ดี</v>
      </c>
    </row>
    <row r="16" spans="1:17" ht="17.25" customHeight="1">
      <c r="A16" s="37">
        <v>11</v>
      </c>
      <c r="B16" s="91" t="s">
        <v>109</v>
      </c>
      <c r="C16" s="2">
        <f>'มตฐ1 ร่างกาย'!J18</f>
        <v>2.8333333333333335</v>
      </c>
      <c r="D16" s="2">
        <f>'มตฐ2 กล้ามเนื้อ'!K18</f>
        <v>2.8714285714285714</v>
      </c>
      <c r="E16" s="2">
        <f>มตฐ3มีสุขภาพจิตดี!G18</f>
        <v>2.8333333333333335</v>
      </c>
      <c r="F16" s="2">
        <f>'มตฐ4 ชื่นชม.แสดงออกทางศิลปะ'!G18</f>
        <v>2.8666666666666667</v>
      </c>
      <c r="G16" s="2">
        <f>'มตฐ5 มีคุณธรรม'!I18</f>
        <v>2.84</v>
      </c>
      <c r="H16" s="2">
        <f>มตฐ6มีทักษะชีวิต!J17</f>
        <v>2.8666666666666671</v>
      </c>
      <c r="I16" s="2">
        <f>'มตฐ7 รักธรรมชาติ'!I18</f>
        <v>2.8400000000000003</v>
      </c>
      <c r="J16" s="2">
        <f>มตฐ8อยู่ร่วมกับผู้อื่น!J18</f>
        <v>2.8499999999999996</v>
      </c>
      <c r="K16" s="2">
        <f>'มตฐ9 ใช้ภาษาสื่อสาร'!H18</f>
        <v>2.875</v>
      </c>
      <c r="L16" s="2">
        <f>มตฐ10!L18</f>
        <v>2.8000000000000003</v>
      </c>
      <c r="M16" s="2">
        <f>มตฐ11!F18</f>
        <v>2.8499999999999996</v>
      </c>
      <c r="N16" s="2">
        <f>มตฐ12!H18</f>
        <v>2.7750000000000004</v>
      </c>
      <c r="O16" s="33">
        <f t="shared" si="0"/>
        <v>34.101428571428571</v>
      </c>
      <c r="P16" s="34">
        <f t="shared" si="1"/>
        <v>2.8417857142857144</v>
      </c>
      <c r="Q16" s="35" t="str">
        <f t="shared" si="2"/>
        <v>ดี</v>
      </c>
    </row>
    <row r="17" spans="1:17" ht="17.25" customHeight="1">
      <c r="A17" s="37">
        <v>12</v>
      </c>
      <c r="B17" s="91" t="s">
        <v>110</v>
      </c>
      <c r="C17" s="2">
        <f>'มตฐ1 ร่างกาย'!J19</f>
        <v>2.8333333333333335</v>
      </c>
      <c r="D17" s="2">
        <f>'มตฐ2 กล้ามเนื้อ'!K19</f>
        <v>2.6857142857142859</v>
      </c>
      <c r="E17" s="2">
        <f>มตฐ3มีสุขภาพจิตดี!G19</f>
        <v>2.8333333333333335</v>
      </c>
      <c r="F17" s="2">
        <f>'มตฐ4 ชื่นชม.แสดงออกทางศิลปะ'!G19</f>
        <v>2.7666666666666671</v>
      </c>
      <c r="G17" s="2">
        <f>'มตฐ5 มีคุณธรรม'!I19</f>
        <v>2.88</v>
      </c>
      <c r="H17" s="2">
        <f>มตฐ6มีทักษะชีวิต!J18</f>
        <v>2.7833333333333337</v>
      </c>
      <c r="I17" s="2">
        <f>'มตฐ7 รักธรรมชาติ'!I19</f>
        <v>2.8400000000000003</v>
      </c>
      <c r="J17" s="2">
        <f>มตฐ8อยู่ร่วมกับผู้อื่น!J19</f>
        <v>2.8499999999999996</v>
      </c>
      <c r="K17" s="2">
        <f>'มตฐ9 ใช้ภาษาสื่อสาร'!H19</f>
        <v>2.8</v>
      </c>
      <c r="L17" s="2">
        <f>มตฐ10!L19</f>
        <v>2.7374999999999998</v>
      </c>
      <c r="M17" s="2">
        <f>มตฐ11!F19</f>
        <v>2.8499999999999996</v>
      </c>
      <c r="N17" s="2">
        <f>มตฐ12!H19</f>
        <v>2.7750000000000004</v>
      </c>
      <c r="O17" s="33">
        <f t="shared" si="0"/>
        <v>33.634880952380954</v>
      </c>
      <c r="P17" s="34">
        <f t="shared" si="1"/>
        <v>2.8029067460317463</v>
      </c>
      <c r="Q17" s="35" t="str">
        <f t="shared" si="2"/>
        <v>ดี</v>
      </c>
    </row>
    <row r="18" spans="1:17" ht="17.25" customHeight="1">
      <c r="A18" s="37">
        <v>13</v>
      </c>
      <c r="B18" s="91" t="s">
        <v>111</v>
      </c>
      <c r="C18" s="2">
        <f>'มตฐ1 ร่างกาย'!J20</f>
        <v>2.8333333333333335</v>
      </c>
      <c r="D18" s="2">
        <f>'มตฐ2 กล้ามเนื้อ'!K20</f>
        <v>2.6857142857142859</v>
      </c>
      <c r="E18" s="2">
        <f>มตฐ3มีสุขภาพจิตดี!G20</f>
        <v>2.8333333333333335</v>
      </c>
      <c r="F18" s="2">
        <f>'มตฐ4 ชื่นชม.แสดงออกทางศิลปะ'!G20</f>
        <v>2.7666666666666671</v>
      </c>
      <c r="G18" s="2">
        <f>'มตฐ5 มีคุณธรรม'!I20</f>
        <v>2.88</v>
      </c>
      <c r="H18" s="2">
        <f>มตฐ6มีทักษะชีวิต!J19</f>
        <v>2.7833333333333337</v>
      </c>
      <c r="I18" s="2">
        <f>'มตฐ7 รักธรรมชาติ'!I20</f>
        <v>2.8400000000000003</v>
      </c>
      <c r="J18" s="2">
        <f>มตฐ8อยู่ร่วมกับผู้อื่น!J20</f>
        <v>2.8499999999999996</v>
      </c>
      <c r="K18" s="2">
        <f>'มตฐ9 ใช้ภาษาสื่อสาร'!H20</f>
        <v>2.8</v>
      </c>
      <c r="L18" s="2">
        <f>มตฐ10!L20</f>
        <v>2.75</v>
      </c>
      <c r="M18" s="2">
        <f>มตฐ11!F20</f>
        <v>2.8499999999999996</v>
      </c>
      <c r="N18" s="2">
        <f>มตฐ12!H20</f>
        <v>2.7750000000000004</v>
      </c>
      <c r="O18" s="33">
        <f t="shared" si="0"/>
        <v>33.647380952380949</v>
      </c>
      <c r="P18" s="34">
        <f t="shared" si="1"/>
        <v>2.8039484126984124</v>
      </c>
      <c r="Q18" s="35" t="str">
        <f t="shared" si="2"/>
        <v>ดี</v>
      </c>
    </row>
    <row r="19" spans="1:17" ht="17.25" customHeight="1">
      <c r="A19" s="37">
        <v>14</v>
      </c>
      <c r="B19" s="91" t="s">
        <v>112</v>
      </c>
      <c r="C19" s="2">
        <f>'มตฐ1 ร่างกาย'!J21</f>
        <v>3</v>
      </c>
      <c r="D19" s="2">
        <f>'มตฐ2 กล้ามเนื้อ'!K21</f>
        <v>2.8571428571428572</v>
      </c>
      <c r="E19" s="2">
        <f>มตฐ3มีสุขภาพจิตดี!G21</f>
        <v>2.8333333333333335</v>
      </c>
      <c r="F19" s="2">
        <f>'มตฐ4 ชื่นชม.แสดงออกทางศิลปะ'!G21</f>
        <v>2.8666666666666667</v>
      </c>
      <c r="G19" s="2">
        <f>'มตฐ5 มีคุณธรรม'!I21</f>
        <v>2.84</v>
      </c>
      <c r="H19" s="2">
        <f>มตฐ6มีทักษะชีวิต!J20</f>
        <v>2.8000000000000003</v>
      </c>
      <c r="I19" s="2">
        <f>'มตฐ7 รักธรรมชาติ'!I21</f>
        <v>2.8400000000000003</v>
      </c>
      <c r="J19" s="2">
        <f>มตฐ8อยู่ร่วมกับผู้อื่น!J21</f>
        <v>2.8499999999999996</v>
      </c>
      <c r="K19" s="2">
        <f>'มตฐ9 ใช้ภาษาสื่อสาร'!H21</f>
        <v>2.875</v>
      </c>
      <c r="L19" s="2">
        <f>มตฐ10!L21</f>
        <v>2.7875000000000001</v>
      </c>
      <c r="M19" s="2">
        <f>มตฐ11!F21</f>
        <v>2.8499999999999996</v>
      </c>
      <c r="N19" s="2">
        <f>มตฐ12!H21</f>
        <v>2.7750000000000004</v>
      </c>
      <c r="O19" s="33">
        <f t="shared" si="0"/>
        <v>34.174642857142857</v>
      </c>
      <c r="P19" s="34">
        <f t="shared" si="1"/>
        <v>2.8478869047619049</v>
      </c>
      <c r="Q19" s="35" t="str">
        <f t="shared" si="2"/>
        <v>ดี</v>
      </c>
    </row>
    <row r="20" spans="1:17" ht="17.25" customHeight="1">
      <c r="A20" s="44">
        <v>15</v>
      </c>
      <c r="B20" s="91" t="s">
        <v>113</v>
      </c>
      <c r="C20" s="2">
        <f>'มตฐ1 ร่างกาย'!J22</f>
        <v>3</v>
      </c>
      <c r="D20" s="2">
        <f>'มตฐ2 กล้ามเนื้อ'!K22</f>
        <v>2.8571428571428572</v>
      </c>
      <c r="E20" s="2">
        <f>มตฐ3มีสุขภาพจิตดี!G22</f>
        <v>2.8333333333333335</v>
      </c>
      <c r="F20" s="2">
        <f>'มตฐ4 ชื่นชม.แสดงออกทางศิลปะ'!G22</f>
        <v>2.8666666666666667</v>
      </c>
      <c r="G20" s="2">
        <f>'มตฐ5 มีคุณธรรม'!I22</f>
        <v>2.84</v>
      </c>
      <c r="H20" s="2">
        <f>มตฐ6มีทักษะชีวิต!J21</f>
        <v>2.8166666666666669</v>
      </c>
      <c r="I20" s="2">
        <f>'มตฐ7 รักธรรมชาติ'!I22</f>
        <v>2.8400000000000003</v>
      </c>
      <c r="J20" s="2">
        <f>มตฐ8อยู่ร่วมกับผู้อื่น!J22</f>
        <v>2.8499999999999996</v>
      </c>
      <c r="K20" s="2">
        <f>'มตฐ9 ใช้ภาษาสื่อสาร'!H22</f>
        <v>2.8250000000000002</v>
      </c>
      <c r="L20" s="2">
        <f>มตฐ10!L22</f>
        <v>2.7875000000000001</v>
      </c>
      <c r="M20" s="2">
        <f>มตฐ11!F22</f>
        <v>2.8499999999999996</v>
      </c>
      <c r="N20" s="2">
        <f>มตฐ12!H22</f>
        <v>2.7750000000000004</v>
      </c>
      <c r="O20" s="33">
        <f t="shared" ref="O20:O23" si="3">SUM(C20:N20)</f>
        <v>34.141309523809525</v>
      </c>
      <c r="P20" s="34">
        <f t="shared" ref="P20:P23" si="4">AVERAGE(C20:N20)</f>
        <v>2.8451091269841271</v>
      </c>
      <c r="Q20" s="35" t="str">
        <f t="shared" ref="Q20:Q23" si="5">IF(P20&gt;=2.5,"ดี",IF(P20&gt;=1.5,"พอใช้",IF(P20&gt;=2.49,"พอใช้",IF(P20&gt;=0,"ควรส่งเสริม"))))</f>
        <v>ดี</v>
      </c>
    </row>
    <row r="21" spans="1:17" ht="17.25" customHeight="1">
      <c r="A21" s="44">
        <v>16</v>
      </c>
      <c r="B21" s="91" t="s">
        <v>114</v>
      </c>
      <c r="C21" s="2">
        <f>'มตฐ1 ร่างกาย'!J23</f>
        <v>3</v>
      </c>
      <c r="D21" s="2">
        <f>'มตฐ2 กล้ามเนื้อ'!K23</f>
        <v>2.8857142857142861</v>
      </c>
      <c r="E21" s="2">
        <f>มตฐ3มีสุขภาพจิตดี!G23</f>
        <v>2.8666666666666667</v>
      </c>
      <c r="F21" s="2">
        <f>'มตฐ4 ชื่นชม.แสดงออกทางศิลปะ'!G23</f>
        <v>2.8666666666666667</v>
      </c>
      <c r="G21" s="2">
        <f>'มตฐ5 มีคุณธรรม'!I23</f>
        <v>2.9200000000000004</v>
      </c>
      <c r="H21" s="2">
        <f>มตฐ6มีทักษะชีวิต!J22</f>
        <v>2.8000000000000003</v>
      </c>
      <c r="I21" s="2">
        <f>'มตฐ7 รักธรรมชาติ'!I23</f>
        <v>2.8400000000000003</v>
      </c>
      <c r="J21" s="2">
        <f>มตฐ8อยู่ร่วมกับผู้อื่น!J23</f>
        <v>2.8499999999999996</v>
      </c>
      <c r="K21" s="2">
        <f>'มตฐ9 ใช้ภาษาสื่อสาร'!H23</f>
        <v>2.8250000000000002</v>
      </c>
      <c r="L21" s="2">
        <f>มตฐ10!L23</f>
        <v>2.85</v>
      </c>
      <c r="M21" s="2">
        <f>มตฐ11!F23</f>
        <v>2.8499999999999996</v>
      </c>
      <c r="N21" s="2">
        <f>มตฐ12!H23</f>
        <v>2.7750000000000004</v>
      </c>
      <c r="O21" s="33">
        <f t="shared" si="3"/>
        <v>34.329047619047614</v>
      </c>
      <c r="P21" s="34">
        <f t="shared" si="4"/>
        <v>2.860753968253968</v>
      </c>
      <c r="Q21" s="35" t="str">
        <f t="shared" si="5"/>
        <v>ดี</v>
      </c>
    </row>
    <row r="22" spans="1:17" ht="17.25" customHeight="1">
      <c r="A22" s="44">
        <v>17</v>
      </c>
      <c r="B22" s="91" t="s">
        <v>115</v>
      </c>
      <c r="C22" s="2">
        <f>'มตฐ1 ร่างกาย'!J24</f>
        <v>3</v>
      </c>
      <c r="D22" s="2">
        <f>'มตฐ2 กล้ามเนื้อ'!K24</f>
        <v>2.9</v>
      </c>
      <c r="E22" s="2">
        <f>มตฐ3มีสุขภาพจิตดี!G24</f>
        <v>2.8333333333333335</v>
      </c>
      <c r="F22" s="2">
        <f>'มตฐ4 ชื่นชม.แสดงออกทางศิลปะ'!G24</f>
        <v>2.8666666666666667</v>
      </c>
      <c r="G22" s="2">
        <f>'มตฐ5 มีคุณธรรม'!I24</f>
        <v>2.9200000000000004</v>
      </c>
      <c r="H22" s="2">
        <f>มตฐ6มีทักษะชีวิต!J23</f>
        <v>2.8000000000000003</v>
      </c>
      <c r="I22" s="2">
        <f>'มตฐ7 รักธรรมชาติ'!I24</f>
        <v>2.8400000000000003</v>
      </c>
      <c r="J22" s="2">
        <f>มตฐ8อยู่ร่วมกับผู้อื่น!J24</f>
        <v>2.8499999999999996</v>
      </c>
      <c r="K22" s="2">
        <f>'มตฐ9 ใช้ภาษาสื่อสาร'!H24</f>
        <v>2.8250000000000002</v>
      </c>
      <c r="L22" s="2">
        <f>มตฐ10!L24</f>
        <v>2.7875000000000001</v>
      </c>
      <c r="M22" s="2">
        <f>มตฐ11!F24</f>
        <v>2.8499999999999996</v>
      </c>
      <c r="N22" s="2">
        <f>มตฐ12!H24</f>
        <v>2.7750000000000004</v>
      </c>
      <c r="O22" s="33">
        <f t="shared" si="3"/>
        <v>34.247499999999995</v>
      </c>
      <c r="P22" s="34">
        <f t="shared" si="4"/>
        <v>2.8539583333333329</v>
      </c>
      <c r="Q22" s="35" t="str">
        <f t="shared" si="5"/>
        <v>ดี</v>
      </c>
    </row>
    <row r="23" spans="1:17" ht="17.25" customHeight="1">
      <c r="A23" s="44">
        <v>18</v>
      </c>
      <c r="B23" s="91" t="s">
        <v>116</v>
      </c>
      <c r="C23" s="2">
        <f>'มตฐ1 ร่างกาย'!J25</f>
        <v>3</v>
      </c>
      <c r="D23" s="2">
        <f>'มตฐ2 กล้ามเนื้อ'!K25</f>
        <v>2.8142857142857145</v>
      </c>
      <c r="E23" s="2">
        <f>มตฐ3มีสุขภาพจิตดี!G25</f>
        <v>2.8333333333333335</v>
      </c>
      <c r="F23" s="2">
        <f>'มตฐ4 ชื่นชม.แสดงออกทางศิลปะ'!G25</f>
        <v>2.8666666666666667</v>
      </c>
      <c r="G23" s="2">
        <f>'มตฐ5 มีคุณธรรม'!I25</f>
        <v>2.88</v>
      </c>
      <c r="H23" s="2">
        <f>มตฐ6มีทักษะชีวิต!J24</f>
        <v>2.8000000000000003</v>
      </c>
      <c r="I23" s="2">
        <f>'มตฐ7 รักธรรมชาติ'!I25</f>
        <v>2.8400000000000003</v>
      </c>
      <c r="J23" s="2">
        <f>มตฐ8อยู่ร่วมกับผู้อื่น!J25</f>
        <v>2.8499999999999996</v>
      </c>
      <c r="K23" s="2">
        <f>'มตฐ9 ใช้ภาษาสื่อสาร'!H25</f>
        <v>2.8</v>
      </c>
      <c r="L23" s="2">
        <f>มตฐ10!L25</f>
        <v>2.7875000000000001</v>
      </c>
      <c r="M23" s="2">
        <f>มตฐ11!F25</f>
        <v>2.8499999999999996</v>
      </c>
      <c r="N23" s="2">
        <f>มตฐ12!H25</f>
        <v>2.7750000000000004</v>
      </c>
      <c r="O23" s="33">
        <f t="shared" si="3"/>
        <v>34.096785714285716</v>
      </c>
      <c r="P23" s="34">
        <f t="shared" si="4"/>
        <v>2.8413988095238096</v>
      </c>
      <c r="Q23" s="35" t="str">
        <f t="shared" si="5"/>
        <v>ดี</v>
      </c>
    </row>
    <row r="24" spans="1:17" ht="17.25" customHeight="1">
      <c r="A24" s="44">
        <v>19</v>
      </c>
      <c r="B24" s="91" t="s">
        <v>117</v>
      </c>
      <c r="C24" s="2">
        <f>'มตฐ1 ร่างกาย'!J26</f>
        <v>3</v>
      </c>
      <c r="D24" s="2">
        <f>'มตฐ2 กล้ามเนื้อ'!K26</f>
        <v>2.9142857142857141</v>
      </c>
      <c r="E24" s="2">
        <f>มตฐ3มีสุขภาพจิตดี!G26</f>
        <v>2.9333333333333336</v>
      </c>
      <c r="F24" s="2">
        <f>'มตฐ4 ชื่นชม.แสดงออกทางศิลปะ'!G26</f>
        <v>2.8666666666666667</v>
      </c>
      <c r="G24" s="2">
        <f>'มตฐ5 มีคุณธรรม'!I26</f>
        <v>2.9</v>
      </c>
      <c r="H24" s="2">
        <f>มตฐ6มีทักษะชีวิต!J25</f>
        <v>2.8666666666666671</v>
      </c>
      <c r="I24" s="2">
        <f>'มตฐ7 รักธรรมชาติ'!I26</f>
        <v>2.8400000000000003</v>
      </c>
      <c r="J24" s="2">
        <f>มตฐ8อยู่ร่วมกับผู้อื่น!J26</f>
        <v>2.8499999999999996</v>
      </c>
      <c r="K24" s="2">
        <f>'มตฐ9 ใช้ภาษาสื่อสาร'!H26</f>
        <v>2.9000000000000004</v>
      </c>
      <c r="L24" s="2">
        <f>มตฐ10!L26</f>
        <v>2.8375000000000004</v>
      </c>
      <c r="M24" s="2">
        <f>มตฐ11!F26</f>
        <v>2.8499999999999996</v>
      </c>
      <c r="N24" s="2">
        <f>มตฐ12!H26</f>
        <v>2.7750000000000004</v>
      </c>
      <c r="O24" s="33">
        <f t="shared" si="0"/>
        <v>34.533452380952376</v>
      </c>
      <c r="P24" s="34">
        <f t="shared" si="1"/>
        <v>2.877787698412698</v>
      </c>
      <c r="Q24" s="35" t="str">
        <f t="shared" si="2"/>
        <v>ดี</v>
      </c>
    </row>
    <row r="25" spans="1:17" ht="17.25" customHeight="1">
      <c r="A25" s="44">
        <v>20</v>
      </c>
      <c r="B25" s="91" t="s">
        <v>118</v>
      </c>
      <c r="C25" s="2">
        <f>'มตฐ1 ร่างกาย'!J27</f>
        <v>2.8333333333333335</v>
      </c>
      <c r="D25" s="2">
        <f>'มตฐ2 กล้ามเนื้อ'!K27</f>
        <v>2.842857142857143</v>
      </c>
      <c r="E25" s="2">
        <f>มตฐ3มีสุขภาพจิตดี!G27</f>
        <v>2.8333333333333335</v>
      </c>
      <c r="F25" s="2">
        <f>'มตฐ4 ชื่นชม.แสดงออกทางศิลปะ'!G27</f>
        <v>2.8666666666666667</v>
      </c>
      <c r="G25" s="2">
        <f>'มตฐ5 มีคุณธรรม'!I27</f>
        <v>2.9200000000000004</v>
      </c>
      <c r="H25" s="2">
        <f>มตฐ6มีทักษะชีวิต!J26</f>
        <v>2.8000000000000003</v>
      </c>
      <c r="I25" s="2">
        <f>'มตฐ7 รักธรรมชาติ'!I27</f>
        <v>2.8400000000000003</v>
      </c>
      <c r="J25" s="2">
        <f>มตฐ8อยู่ร่วมกับผู้อื่น!J27</f>
        <v>2.8499999999999996</v>
      </c>
      <c r="K25" s="2">
        <f>'มตฐ9 ใช้ภาษาสื่อสาร'!H27</f>
        <v>2.875</v>
      </c>
      <c r="L25" s="2">
        <f>มตฐ10!L27</f>
        <v>2.8250000000000002</v>
      </c>
      <c r="M25" s="2">
        <f>มตฐ11!F27</f>
        <v>2.8499999999999996</v>
      </c>
      <c r="N25" s="2">
        <f>มตฐ12!H27</f>
        <v>2.7750000000000004</v>
      </c>
      <c r="O25" s="33">
        <f t="shared" si="0"/>
        <v>34.111190476190473</v>
      </c>
      <c r="P25" s="34">
        <f t="shared" si="1"/>
        <v>2.842599206349206</v>
      </c>
      <c r="Q25" s="35" t="str">
        <f t="shared" si="2"/>
        <v>ดี</v>
      </c>
    </row>
    <row r="26" spans="1:17" ht="17.25" customHeight="1">
      <c r="A26" s="44">
        <v>21</v>
      </c>
      <c r="B26" s="91" t="s">
        <v>119</v>
      </c>
      <c r="C26" s="2">
        <f>'มตฐ1 ร่างกาย'!J28</f>
        <v>2.8333333333333335</v>
      </c>
      <c r="D26" s="2">
        <f>'มตฐ2 กล้ามเนื้อ'!K28</f>
        <v>2.842857142857143</v>
      </c>
      <c r="E26" s="2">
        <f>มตฐ3มีสุขภาพจิตดี!G28</f>
        <v>2.8333333333333335</v>
      </c>
      <c r="F26" s="2">
        <f>'มตฐ4 ชื่นชม.แสดงออกทางศิลปะ'!G28</f>
        <v>2.8666666666666667</v>
      </c>
      <c r="G26" s="2">
        <f>'มตฐ5 มีคุณธรรม'!I28</f>
        <v>2.84</v>
      </c>
      <c r="H26" s="2">
        <f>มตฐ6มีทักษะชีวิต!J27</f>
        <v>2.8000000000000003</v>
      </c>
      <c r="I26" s="2">
        <f>'มตฐ7 รักธรรมชาติ'!I28</f>
        <v>2.8400000000000003</v>
      </c>
      <c r="J26" s="2">
        <f>มตฐ8อยู่ร่วมกับผู้อื่น!J28</f>
        <v>2.8499999999999996</v>
      </c>
      <c r="K26" s="2">
        <f>'มตฐ9 ใช้ภาษาสื่อสาร'!H28</f>
        <v>2.875</v>
      </c>
      <c r="L26" s="2">
        <f>มตฐ10!L28</f>
        <v>2.8250000000000002</v>
      </c>
      <c r="M26" s="2">
        <f>มตฐ11!F28</f>
        <v>2.8499999999999996</v>
      </c>
      <c r="N26" s="2">
        <f>มตฐ12!H28</f>
        <v>2.8</v>
      </c>
      <c r="O26" s="33">
        <f t="shared" si="0"/>
        <v>34.056190476190473</v>
      </c>
      <c r="P26" s="34">
        <f t="shared" si="1"/>
        <v>2.8380158730158729</v>
      </c>
      <c r="Q26" s="35" t="str">
        <f t="shared" si="2"/>
        <v>ดี</v>
      </c>
    </row>
    <row r="27" spans="1:17" ht="17.25" customHeight="1">
      <c r="A27" s="44">
        <v>22</v>
      </c>
      <c r="B27" s="92" t="s">
        <v>120</v>
      </c>
      <c r="C27" s="2">
        <f>'มตฐ1 ร่างกาย'!J29</f>
        <v>3</v>
      </c>
      <c r="D27" s="2">
        <f>'มตฐ2 กล้ามเนื้อ'!K29</f>
        <v>2.8142857142857141</v>
      </c>
      <c r="E27" s="2">
        <f>มตฐ3มีสุขภาพจิตดี!G29</f>
        <v>2.8666666666666667</v>
      </c>
      <c r="F27" s="2">
        <f>'มตฐ4 ชื่นชม.แสดงออกทางศิลปะ'!G29</f>
        <v>2.8333333333333335</v>
      </c>
      <c r="G27" s="2">
        <f>'มตฐ5 มีคุณธรรม'!I29</f>
        <v>2.84</v>
      </c>
      <c r="H27" s="2">
        <f>มตฐ6มีทักษะชีวิต!J28</f>
        <v>2.8000000000000003</v>
      </c>
      <c r="I27" s="2">
        <f>'มตฐ7 รักธรรมชาติ'!I29</f>
        <v>2.8400000000000003</v>
      </c>
      <c r="J27" s="2">
        <f>มตฐ8อยู่ร่วมกับผู้อื่น!J29</f>
        <v>2.8499999999999996</v>
      </c>
      <c r="K27" s="2">
        <f>'มตฐ9 ใช้ภาษาสื่อสาร'!H29</f>
        <v>2.9000000000000004</v>
      </c>
      <c r="L27" s="2">
        <f>มตฐ10!L29</f>
        <v>2.7875000000000001</v>
      </c>
      <c r="M27" s="2">
        <f>มตฐ11!F29</f>
        <v>2.8499999999999996</v>
      </c>
      <c r="N27" s="2">
        <f>มตฐ12!H29</f>
        <v>2.7250000000000005</v>
      </c>
      <c r="O27" s="33">
        <f t="shared" si="0"/>
        <v>34.106785714285714</v>
      </c>
      <c r="P27" s="34">
        <f t="shared" si="1"/>
        <v>2.8422321428571427</v>
      </c>
      <c r="Q27" s="35" t="str">
        <f t="shared" si="2"/>
        <v>ดี</v>
      </c>
    </row>
    <row r="28" spans="1:17">
      <c r="A28" s="80" t="s">
        <v>69</v>
      </c>
      <c r="B28" s="81"/>
      <c r="C28" s="33">
        <f t="shared" ref="C28:N28" si="6">SUM(C6:C27)</f>
        <v>64.666666666666686</v>
      </c>
      <c r="D28" s="33">
        <f t="shared" si="6"/>
        <v>65.728571428571414</v>
      </c>
      <c r="E28" s="33">
        <f t="shared" si="6"/>
        <v>62.533333333333353</v>
      </c>
      <c r="F28" s="33">
        <f t="shared" si="6"/>
        <v>60.6</v>
      </c>
      <c r="G28" s="33">
        <f t="shared" si="6"/>
        <v>62.940000000000012</v>
      </c>
      <c r="H28" s="33">
        <f t="shared" si="6"/>
        <v>60.766666666666652</v>
      </c>
      <c r="I28" s="33">
        <f t="shared" si="6"/>
        <v>62.260000000000041</v>
      </c>
      <c r="J28" s="33">
        <f t="shared" si="6"/>
        <v>61.816666666666684</v>
      </c>
      <c r="K28" s="33">
        <f t="shared" si="6"/>
        <v>61.524999999999991</v>
      </c>
      <c r="L28" s="33">
        <f t="shared" si="6"/>
        <v>60.662500000000016</v>
      </c>
      <c r="M28" s="33">
        <f t="shared" si="6"/>
        <v>61.700000000000017</v>
      </c>
      <c r="N28" s="33">
        <f t="shared" si="6"/>
        <v>60.074999999999989</v>
      </c>
      <c r="O28" s="70"/>
      <c r="P28" s="70"/>
      <c r="Q28" s="70"/>
    </row>
    <row r="29" spans="1:17">
      <c r="A29" s="85" t="s">
        <v>4</v>
      </c>
      <c r="B29" s="86"/>
      <c r="C29" s="34">
        <f t="shared" ref="C29:N29" si="7">AVERAGE(C6:C27)</f>
        <v>2.9393939393939403</v>
      </c>
      <c r="D29" s="34">
        <f t="shared" si="7"/>
        <v>2.987662337662337</v>
      </c>
      <c r="E29" s="34">
        <f t="shared" si="7"/>
        <v>2.8424242424242432</v>
      </c>
      <c r="F29" s="34">
        <f t="shared" si="7"/>
        <v>2.7545454545454544</v>
      </c>
      <c r="G29" s="34">
        <f t="shared" si="7"/>
        <v>2.8609090909090913</v>
      </c>
      <c r="H29" s="34">
        <f t="shared" si="7"/>
        <v>2.7621212121212113</v>
      </c>
      <c r="I29" s="34">
        <f t="shared" si="7"/>
        <v>2.8300000000000018</v>
      </c>
      <c r="J29" s="34">
        <f t="shared" si="7"/>
        <v>2.8098484848484855</v>
      </c>
      <c r="K29" s="34">
        <f t="shared" si="7"/>
        <v>2.7965909090909089</v>
      </c>
      <c r="L29" s="34">
        <f t="shared" si="7"/>
        <v>2.7573863636363645</v>
      </c>
      <c r="M29" s="34">
        <f t="shared" si="7"/>
        <v>2.8045454545454551</v>
      </c>
      <c r="N29" s="34">
        <f t="shared" si="7"/>
        <v>2.7306818181818175</v>
      </c>
      <c r="O29" s="70"/>
      <c r="P29" s="70"/>
      <c r="Q29" s="70"/>
    </row>
    <row r="30" spans="1:17" ht="16.5" customHeight="1">
      <c r="A30" s="87" t="s">
        <v>70</v>
      </c>
      <c r="B30" s="88"/>
      <c r="C30" s="32" t="str">
        <f>IF(C29&gt;=2.5,"ดี",IF(C29&gt;=1.5,"พอใช้",IF(C29&gt;=2.49,"พอใช้",IF(C29&gt;=0,"ควรส่งเสริม"))))</f>
        <v>ดี</v>
      </c>
      <c r="D30" s="32" t="str">
        <f t="shared" ref="D30:N30" si="8">IF(D29&gt;=2.5,"ดี",IF(D29&gt;=1.5,"พอใช้",IF(D29&gt;=2.49,"พอใช้",IF(D29&gt;=0,"ควรส่งเสริม"))))</f>
        <v>ดี</v>
      </c>
      <c r="E30" s="32" t="str">
        <f t="shared" si="8"/>
        <v>ดี</v>
      </c>
      <c r="F30" s="32" t="str">
        <f t="shared" si="8"/>
        <v>ดี</v>
      </c>
      <c r="G30" s="32" t="str">
        <f t="shared" si="8"/>
        <v>ดี</v>
      </c>
      <c r="H30" s="32" t="str">
        <f t="shared" si="8"/>
        <v>ดี</v>
      </c>
      <c r="I30" s="32" t="str">
        <f t="shared" si="8"/>
        <v>ดี</v>
      </c>
      <c r="J30" s="32" t="str">
        <f t="shared" si="8"/>
        <v>ดี</v>
      </c>
      <c r="K30" s="32" t="str">
        <f t="shared" si="8"/>
        <v>ดี</v>
      </c>
      <c r="L30" s="32" t="str">
        <f t="shared" si="8"/>
        <v>ดี</v>
      </c>
      <c r="M30" s="32" t="str">
        <f t="shared" si="8"/>
        <v>ดี</v>
      </c>
      <c r="N30" s="32" t="str">
        <f t="shared" si="8"/>
        <v>ดี</v>
      </c>
      <c r="O30" s="70"/>
      <c r="P30" s="70"/>
      <c r="Q30" s="70"/>
    </row>
    <row r="31" spans="1:17" ht="16.5" customHeight="1">
      <c r="A31" s="89" t="s">
        <v>71</v>
      </c>
      <c r="B31" s="90"/>
      <c r="C31" s="31">
        <f>(C28*100)/90</f>
        <v>71.851851851851876</v>
      </c>
      <c r="D31" s="31">
        <f t="shared" ref="D31:N31" si="9">(D28*100)/90</f>
        <v>73.03174603174601</v>
      </c>
      <c r="E31" s="31">
        <f t="shared" si="9"/>
        <v>69.481481481481495</v>
      </c>
      <c r="F31" s="31">
        <f t="shared" si="9"/>
        <v>67.333333333333329</v>
      </c>
      <c r="G31" s="31">
        <f t="shared" si="9"/>
        <v>69.933333333333337</v>
      </c>
      <c r="H31" s="31">
        <f t="shared" si="9"/>
        <v>67.518518518518505</v>
      </c>
      <c r="I31" s="31">
        <f t="shared" si="9"/>
        <v>69.17777777777782</v>
      </c>
      <c r="J31" s="31">
        <f t="shared" si="9"/>
        <v>68.685185185185205</v>
      </c>
      <c r="K31" s="31">
        <f t="shared" si="9"/>
        <v>68.3611111111111</v>
      </c>
      <c r="L31" s="31">
        <f t="shared" si="9"/>
        <v>67.4027777777778</v>
      </c>
      <c r="M31" s="31">
        <f t="shared" si="9"/>
        <v>68.555555555555571</v>
      </c>
      <c r="N31" s="31">
        <f t="shared" si="9"/>
        <v>66.749999999999986</v>
      </c>
      <c r="O31" s="70"/>
      <c r="P31" s="70"/>
      <c r="Q31" s="70"/>
    </row>
    <row r="32" spans="1:17" ht="16.5" customHeight="1">
      <c r="A32" s="73" t="s">
        <v>72</v>
      </c>
      <c r="B32" s="74"/>
      <c r="C32" s="82">
        <f>AVERAGE(C31:D31)</f>
        <v>72.441798941798936</v>
      </c>
      <c r="D32" s="83"/>
      <c r="E32" s="82">
        <f>AVERAGE(E31:G31)</f>
        <v>68.916049382716054</v>
      </c>
      <c r="F32" s="84"/>
      <c r="G32" s="83"/>
      <c r="H32" s="82">
        <f>AVERAGE(H31:J31)</f>
        <v>68.460493827160519</v>
      </c>
      <c r="I32" s="84"/>
      <c r="J32" s="83"/>
      <c r="K32" s="82">
        <f>AVERAGE(K31:N31)</f>
        <v>67.767361111111114</v>
      </c>
      <c r="L32" s="84"/>
      <c r="M32" s="84"/>
      <c r="N32" s="83"/>
      <c r="O32" s="70"/>
      <c r="P32" s="70"/>
      <c r="Q32" s="70"/>
    </row>
    <row r="33" spans="2:17" ht="3" customHeight="1">
      <c r="O33" s="29"/>
      <c r="P33" s="29"/>
      <c r="Q33" s="29"/>
    </row>
    <row r="34" spans="2:17">
      <c r="B34" s="3" t="s">
        <v>73</v>
      </c>
    </row>
    <row r="35" spans="2:17">
      <c r="B35" s="3" t="s">
        <v>74</v>
      </c>
    </row>
    <row r="36" spans="2:17">
      <c r="B36" s="3" t="s">
        <v>75</v>
      </c>
    </row>
    <row r="37" spans="2:17" ht="8.25" customHeight="1"/>
    <row r="38" spans="2:17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</row>
    <row r="39" spans="2:17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0" spans="2:17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2:17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</sheetData>
  <mergeCells count="21">
    <mergeCell ref="H32:J32"/>
    <mergeCell ref="K32:N32"/>
    <mergeCell ref="A29:B29"/>
    <mergeCell ref="A30:B30"/>
    <mergeCell ref="A31:B31"/>
    <mergeCell ref="O28:Q32"/>
    <mergeCell ref="A1:N1"/>
    <mergeCell ref="A2:N2"/>
    <mergeCell ref="A32:B32"/>
    <mergeCell ref="O4:O5"/>
    <mergeCell ref="P4:P5"/>
    <mergeCell ref="Q4:Q5"/>
    <mergeCell ref="A4:A5"/>
    <mergeCell ref="B4:B5"/>
    <mergeCell ref="A28:B28"/>
    <mergeCell ref="C4:D4"/>
    <mergeCell ref="E4:G4"/>
    <mergeCell ref="H4:J4"/>
    <mergeCell ref="K4:N4"/>
    <mergeCell ref="C32:D32"/>
    <mergeCell ref="E32:G32"/>
  </mergeCells>
  <printOptions horizontalCentered="1"/>
  <pageMargins left="0.39370078740157483" right="0.19685039370078741" top="0.39370078740157483" bottom="0.19685039370078741" header="0.31496062992125984" footer="0.31496062992125984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D18ED-ECFA-442F-BE47-CEA5D7B27FC6}">
  <dimension ref="A1"/>
  <sheetViews>
    <sheetView workbookViewId="0">
      <selection activeCell="O12" sqref="O12"/>
    </sheetView>
  </sheetViews>
  <sheetFormatPr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topLeftCell="A4" zoomScale="87" zoomScaleNormal="87" workbookViewId="0">
      <selection activeCell="B8" sqref="B8"/>
    </sheetView>
  </sheetViews>
  <sheetFormatPr defaultColWidth="9" defaultRowHeight="21"/>
  <cols>
    <col min="1" max="1" width="4.42578125" style="5" customWidth="1"/>
    <col min="2" max="2" width="21.42578125" style="1" customWidth="1"/>
    <col min="3" max="3" width="10" style="1" customWidth="1"/>
    <col min="4" max="4" width="7.140625" style="1" customWidth="1"/>
    <col min="5" max="6" width="6.42578125" style="1" customWidth="1"/>
    <col min="7" max="7" width="7" style="1" customWidth="1"/>
    <col min="8" max="8" width="7.140625" style="1" customWidth="1"/>
    <col min="9" max="9" width="7.28515625" style="1" customWidth="1"/>
    <col min="10" max="10" width="5.85546875" style="1" customWidth="1"/>
    <col min="11" max="11" width="6.85546875" style="1" customWidth="1"/>
    <col min="12" max="12" width="7.42578125" style="1" customWidth="1"/>
    <col min="13" max="16384" width="9" style="1"/>
  </cols>
  <sheetData>
    <row r="1" spans="1:12" ht="33" customHeight="1">
      <c r="A1" s="48" t="s">
        <v>92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2" ht="19.5" customHeight="1">
      <c r="A2" s="50" t="s">
        <v>16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</row>
    <row r="3" spans="1:12" ht="2.25" customHeight="1">
      <c r="A3" s="40"/>
      <c r="B3" s="40"/>
      <c r="C3" s="36"/>
      <c r="D3" s="36"/>
      <c r="E3" s="36"/>
      <c r="F3" s="36"/>
      <c r="G3" s="36"/>
      <c r="H3" s="36"/>
      <c r="I3" s="36"/>
      <c r="J3" s="40"/>
      <c r="K3" s="40"/>
      <c r="L3" s="40"/>
    </row>
    <row r="4" spans="1:12" ht="17.25" customHeight="1">
      <c r="A4" s="51" t="s">
        <v>6</v>
      </c>
      <c r="B4" s="51" t="s">
        <v>7</v>
      </c>
      <c r="C4" s="57" t="s">
        <v>1</v>
      </c>
      <c r="D4" s="57"/>
      <c r="E4" s="57"/>
      <c r="F4" s="57"/>
      <c r="G4" s="57"/>
      <c r="H4" s="57"/>
      <c r="I4" s="57"/>
      <c r="J4" s="51" t="s">
        <v>3</v>
      </c>
      <c r="K4" s="51" t="s">
        <v>4</v>
      </c>
      <c r="L4" s="54" t="s">
        <v>5</v>
      </c>
    </row>
    <row r="5" spans="1:12" ht="17.25" customHeight="1">
      <c r="A5" s="52"/>
      <c r="B5" s="52"/>
      <c r="C5" s="57" t="s">
        <v>2</v>
      </c>
      <c r="D5" s="57"/>
      <c r="E5" s="57"/>
      <c r="F5" s="57"/>
      <c r="G5" s="57"/>
      <c r="H5" s="57"/>
      <c r="I5" s="57"/>
      <c r="J5" s="52"/>
      <c r="K5" s="52"/>
      <c r="L5" s="55"/>
    </row>
    <row r="6" spans="1:12" ht="72" customHeight="1">
      <c r="A6" s="52"/>
      <c r="B6" s="52"/>
      <c r="C6" s="58" t="s">
        <v>17</v>
      </c>
      <c r="D6" s="59"/>
      <c r="E6" s="59"/>
      <c r="F6" s="60"/>
      <c r="G6" s="58" t="s">
        <v>18</v>
      </c>
      <c r="H6" s="59"/>
      <c r="I6" s="60"/>
      <c r="J6" s="52"/>
      <c r="K6" s="52"/>
      <c r="L6" s="55"/>
    </row>
    <row r="7" spans="1:12" ht="162.75" customHeight="1">
      <c r="A7" s="53"/>
      <c r="B7" s="53"/>
      <c r="C7" s="8" t="s">
        <v>122</v>
      </c>
      <c r="D7" s="7" t="s">
        <v>123</v>
      </c>
      <c r="E7" s="7" t="s">
        <v>124</v>
      </c>
      <c r="F7" s="7" t="s">
        <v>125</v>
      </c>
      <c r="G7" s="7" t="s">
        <v>126</v>
      </c>
      <c r="H7" s="7" t="s">
        <v>127</v>
      </c>
      <c r="I7" s="7" t="s">
        <v>128</v>
      </c>
      <c r="J7" s="53"/>
      <c r="K7" s="53"/>
      <c r="L7" s="56"/>
    </row>
    <row r="8" spans="1:12" ht="18.75" customHeight="1">
      <c r="A8" s="37">
        <v>1</v>
      </c>
      <c r="B8" s="93" t="s">
        <v>99</v>
      </c>
      <c r="C8" s="10">
        <v>2.7</v>
      </c>
      <c r="D8" s="10">
        <v>3</v>
      </c>
      <c r="E8" s="10">
        <v>3</v>
      </c>
      <c r="F8" s="10">
        <v>3</v>
      </c>
      <c r="G8" s="10">
        <v>2.9</v>
      </c>
      <c r="H8" s="10">
        <v>2.9</v>
      </c>
      <c r="I8" s="10">
        <v>2.8</v>
      </c>
      <c r="J8" s="9">
        <f>SUM(C8:I8)</f>
        <v>20.3</v>
      </c>
      <c r="K8" s="11">
        <f>AVERAGE(C8:I8)</f>
        <v>2.9</v>
      </c>
      <c r="L8" s="9" t="str">
        <f>IF(K8&gt;=2.5,"ดี",IF(K8&gt;=1.5,"พอใช้",IF(K8&gt;=2.49,"พอใช้",IF(K8&gt;=0,"ควรส่งเสริม"))))</f>
        <v>ดี</v>
      </c>
    </row>
    <row r="9" spans="1:12" ht="18.75" customHeight="1">
      <c r="A9" s="37">
        <v>2</v>
      </c>
      <c r="B9" s="93" t="s">
        <v>100</v>
      </c>
      <c r="C9" s="10">
        <v>2.9</v>
      </c>
      <c r="D9" s="10">
        <v>3</v>
      </c>
      <c r="E9" s="10">
        <v>3</v>
      </c>
      <c r="F9" s="10">
        <v>3</v>
      </c>
      <c r="G9" s="10">
        <v>2.9</v>
      </c>
      <c r="H9" s="10">
        <v>2.9</v>
      </c>
      <c r="I9" s="10">
        <v>2.8</v>
      </c>
      <c r="J9" s="9">
        <f t="shared" ref="J9:J29" si="0">SUM(C9:I9)</f>
        <v>20.5</v>
      </c>
      <c r="K9" s="11">
        <f t="shared" ref="K9" si="1">AVERAGE(C9:I9)</f>
        <v>2.9285714285714284</v>
      </c>
      <c r="L9" s="9" t="str">
        <f t="shared" ref="L9:L30" si="2">IF(K9&gt;=2.5,"ดี",IF(K9&gt;=1.5,"พอใช้",IF(K9&gt;=2.49,"พอใช้",IF(K9&gt;=0,"ควรส่งเสริม"))))</f>
        <v>ดี</v>
      </c>
    </row>
    <row r="10" spans="1:12" ht="18.75" customHeight="1">
      <c r="A10" s="37">
        <v>3</v>
      </c>
      <c r="B10" s="93" t="s">
        <v>101</v>
      </c>
      <c r="C10" s="10">
        <v>2.7</v>
      </c>
      <c r="D10" s="10">
        <v>3</v>
      </c>
      <c r="E10" s="10">
        <v>3</v>
      </c>
      <c r="F10" s="10">
        <v>3</v>
      </c>
      <c r="G10" s="10">
        <v>2.9</v>
      </c>
      <c r="H10" s="10">
        <v>2.9</v>
      </c>
      <c r="I10" s="10">
        <v>2.8</v>
      </c>
      <c r="J10" s="9">
        <f t="shared" si="0"/>
        <v>20.3</v>
      </c>
      <c r="K10" s="11">
        <f>AVERAGE(C10:I10)</f>
        <v>2.9</v>
      </c>
      <c r="L10" s="9" t="str">
        <f t="shared" si="2"/>
        <v>ดี</v>
      </c>
    </row>
    <row r="11" spans="1:12" ht="18.75" customHeight="1">
      <c r="A11" s="37">
        <v>4</v>
      </c>
      <c r="B11" s="93" t="s">
        <v>102</v>
      </c>
      <c r="C11" s="10">
        <v>2.7</v>
      </c>
      <c r="D11" s="10">
        <v>3</v>
      </c>
      <c r="E11" s="10">
        <v>3</v>
      </c>
      <c r="F11" s="10">
        <v>3</v>
      </c>
      <c r="G11" s="10">
        <v>2.9</v>
      </c>
      <c r="H11" s="10">
        <v>2.9</v>
      </c>
      <c r="I11" s="10">
        <v>2.8</v>
      </c>
      <c r="J11" s="9">
        <f t="shared" si="0"/>
        <v>20.3</v>
      </c>
      <c r="K11" s="11">
        <f t="shared" ref="K11:K29" si="3">AVERAGE(C11:I11)</f>
        <v>2.9</v>
      </c>
      <c r="L11" s="9" t="str">
        <f t="shared" si="2"/>
        <v>ดี</v>
      </c>
    </row>
    <row r="12" spans="1:12" ht="18.75" customHeight="1">
      <c r="A12" s="37">
        <v>5</v>
      </c>
      <c r="B12" s="93" t="s">
        <v>103</v>
      </c>
      <c r="C12" s="10">
        <v>2.6</v>
      </c>
      <c r="D12" s="10">
        <v>2.5</v>
      </c>
      <c r="E12" s="10">
        <v>2.6</v>
      </c>
      <c r="F12" s="10">
        <v>2.5</v>
      </c>
      <c r="G12" s="10">
        <v>2.8</v>
      </c>
      <c r="H12" s="10">
        <v>2.5</v>
      </c>
      <c r="I12" s="10">
        <v>2.5</v>
      </c>
      <c r="J12" s="9">
        <f t="shared" si="0"/>
        <v>18</v>
      </c>
      <c r="K12" s="11">
        <f t="shared" si="3"/>
        <v>2.5714285714285716</v>
      </c>
      <c r="L12" s="9" t="str">
        <f t="shared" si="2"/>
        <v>ดี</v>
      </c>
    </row>
    <row r="13" spans="1:12" ht="18.75" customHeight="1">
      <c r="A13" s="37">
        <v>6</v>
      </c>
      <c r="B13" s="93" t="s">
        <v>104</v>
      </c>
      <c r="C13" s="10">
        <v>2.6</v>
      </c>
      <c r="D13" s="10">
        <v>2</v>
      </c>
      <c r="E13" s="10">
        <v>3</v>
      </c>
      <c r="F13" s="10">
        <v>28</v>
      </c>
      <c r="G13" s="10">
        <v>2.8</v>
      </c>
      <c r="H13" s="10">
        <v>2.5</v>
      </c>
      <c r="I13" s="10">
        <v>2.8</v>
      </c>
      <c r="J13" s="9">
        <f t="shared" si="0"/>
        <v>43.699999999999996</v>
      </c>
      <c r="K13" s="11">
        <f t="shared" si="3"/>
        <v>6.242857142857142</v>
      </c>
      <c r="L13" s="9" t="str">
        <f t="shared" si="2"/>
        <v>ดี</v>
      </c>
    </row>
    <row r="14" spans="1:12" ht="18.75" customHeight="1">
      <c r="A14" s="37">
        <v>7</v>
      </c>
      <c r="B14" s="93" t="s">
        <v>105</v>
      </c>
      <c r="C14" s="10">
        <v>2.6</v>
      </c>
      <c r="D14" s="10">
        <v>2.5</v>
      </c>
      <c r="E14" s="10">
        <v>2.8</v>
      </c>
      <c r="F14" s="10">
        <v>2.5</v>
      </c>
      <c r="G14" s="10">
        <v>2.8</v>
      </c>
      <c r="H14" s="10">
        <v>2.5</v>
      </c>
      <c r="I14" s="10">
        <v>2.8</v>
      </c>
      <c r="J14" s="9">
        <f t="shared" si="0"/>
        <v>18.5</v>
      </c>
      <c r="K14" s="11">
        <f t="shared" si="3"/>
        <v>2.6428571428571428</v>
      </c>
      <c r="L14" s="9" t="str">
        <f t="shared" si="2"/>
        <v>ดี</v>
      </c>
    </row>
    <row r="15" spans="1:12" ht="18.75" customHeight="1">
      <c r="A15" s="37">
        <v>8</v>
      </c>
      <c r="B15" s="93" t="s">
        <v>106</v>
      </c>
      <c r="C15" s="10">
        <v>2.8</v>
      </c>
      <c r="D15" s="10">
        <v>3</v>
      </c>
      <c r="E15" s="10">
        <v>3</v>
      </c>
      <c r="F15" s="10">
        <v>2.8</v>
      </c>
      <c r="G15" s="10">
        <v>2.9</v>
      </c>
      <c r="H15" s="10">
        <v>2.5</v>
      </c>
      <c r="I15" s="10">
        <v>2.8</v>
      </c>
      <c r="J15" s="9">
        <f t="shared" si="0"/>
        <v>19.8</v>
      </c>
      <c r="K15" s="11">
        <f t="shared" si="3"/>
        <v>2.8285714285714287</v>
      </c>
      <c r="L15" s="9" t="str">
        <f t="shared" si="2"/>
        <v>ดี</v>
      </c>
    </row>
    <row r="16" spans="1:12" ht="18.75" customHeight="1">
      <c r="A16" s="37">
        <v>9</v>
      </c>
      <c r="B16" s="93" t="s">
        <v>107</v>
      </c>
      <c r="C16" s="10">
        <v>2.8</v>
      </c>
      <c r="D16" s="10">
        <v>3</v>
      </c>
      <c r="E16" s="10">
        <v>3</v>
      </c>
      <c r="F16" s="10">
        <v>3</v>
      </c>
      <c r="G16" s="10">
        <v>2.9</v>
      </c>
      <c r="H16" s="10">
        <v>2.9</v>
      </c>
      <c r="I16" s="10">
        <v>2.8</v>
      </c>
      <c r="J16" s="9">
        <f t="shared" si="0"/>
        <v>20.400000000000002</v>
      </c>
      <c r="K16" s="11">
        <f t="shared" si="3"/>
        <v>2.9142857142857146</v>
      </c>
      <c r="L16" s="9" t="str">
        <f t="shared" si="2"/>
        <v>ดี</v>
      </c>
    </row>
    <row r="17" spans="1:12" ht="18.75" customHeight="1">
      <c r="A17" s="37">
        <v>10</v>
      </c>
      <c r="B17" s="93" t="s">
        <v>108</v>
      </c>
      <c r="C17" s="10">
        <v>2.9</v>
      </c>
      <c r="D17" s="10">
        <v>3</v>
      </c>
      <c r="E17" s="10">
        <v>3</v>
      </c>
      <c r="F17" s="10">
        <v>3</v>
      </c>
      <c r="G17" s="10">
        <v>2.9</v>
      </c>
      <c r="H17" s="10">
        <v>2.9</v>
      </c>
      <c r="I17" s="10">
        <v>2.8</v>
      </c>
      <c r="J17" s="9">
        <f t="shared" si="0"/>
        <v>20.5</v>
      </c>
      <c r="K17" s="11">
        <f t="shared" si="3"/>
        <v>2.9285714285714284</v>
      </c>
      <c r="L17" s="9" t="str">
        <f t="shared" si="2"/>
        <v>ดี</v>
      </c>
    </row>
    <row r="18" spans="1:12" ht="18.75" customHeight="1">
      <c r="A18" s="37">
        <v>11</v>
      </c>
      <c r="B18" s="93" t="s">
        <v>109</v>
      </c>
      <c r="C18" s="10">
        <v>2.9</v>
      </c>
      <c r="D18" s="10">
        <v>3</v>
      </c>
      <c r="E18" s="10">
        <v>3</v>
      </c>
      <c r="F18" s="10">
        <v>3</v>
      </c>
      <c r="G18" s="10">
        <v>2.9</v>
      </c>
      <c r="H18" s="10">
        <v>2.5</v>
      </c>
      <c r="I18" s="10">
        <v>2.8</v>
      </c>
      <c r="J18" s="9">
        <f t="shared" si="0"/>
        <v>20.100000000000001</v>
      </c>
      <c r="K18" s="11">
        <f t="shared" si="3"/>
        <v>2.8714285714285714</v>
      </c>
      <c r="L18" s="9" t="str">
        <f t="shared" si="2"/>
        <v>ดี</v>
      </c>
    </row>
    <row r="19" spans="1:12" ht="18.75" customHeight="1">
      <c r="A19" s="37">
        <v>12</v>
      </c>
      <c r="B19" s="93" t="s">
        <v>110</v>
      </c>
      <c r="C19" s="10">
        <v>2.6</v>
      </c>
      <c r="D19" s="10">
        <v>2.7</v>
      </c>
      <c r="E19" s="10">
        <v>3</v>
      </c>
      <c r="F19" s="10">
        <v>2.5</v>
      </c>
      <c r="G19" s="10">
        <v>2.7</v>
      </c>
      <c r="H19" s="10">
        <v>2.5</v>
      </c>
      <c r="I19" s="10">
        <v>2.8</v>
      </c>
      <c r="J19" s="9">
        <f t="shared" si="0"/>
        <v>18.8</v>
      </c>
      <c r="K19" s="11">
        <f t="shared" si="3"/>
        <v>2.6857142857142859</v>
      </c>
      <c r="L19" s="9" t="str">
        <f t="shared" si="2"/>
        <v>ดี</v>
      </c>
    </row>
    <row r="20" spans="1:12" ht="18.75" customHeight="1">
      <c r="A20" s="37">
        <v>13</v>
      </c>
      <c r="B20" s="93" t="s">
        <v>111</v>
      </c>
      <c r="C20" s="10">
        <v>2.6</v>
      </c>
      <c r="D20" s="10">
        <v>2.7</v>
      </c>
      <c r="E20" s="10">
        <v>3</v>
      </c>
      <c r="F20" s="10">
        <v>2.5</v>
      </c>
      <c r="G20" s="10">
        <v>2.7</v>
      </c>
      <c r="H20" s="10">
        <v>2.5</v>
      </c>
      <c r="I20" s="10">
        <v>2.8</v>
      </c>
      <c r="J20" s="9">
        <f t="shared" si="0"/>
        <v>18.8</v>
      </c>
      <c r="K20" s="11">
        <f t="shared" si="3"/>
        <v>2.6857142857142859</v>
      </c>
      <c r="L20" s="9" t="str">
        <f t="shared" si="2"/>
        <v>ดี</v>
      </c>
    </row>
    <row r="21" spans="1:12" ht="18.75" customHeight="1">
      <c r="A21" s="37">
        <v>14</v>
      </c>
      <c r="B21" s="93" t="s">
        <v>112</v>
      </c>
      <c r="C21" s="10">
        <v>2.7</v>
      </c>
      <c r="D21" s="10">
        <v>3</v>
      </c>
      <c r="E21" s="10">
        <v>3</v>
      </c>
      <c r="F21" s="10">
        <v>2.8</v>
      </c>
      <c r="G21" s="10">
        <v>2.8</v>
      </c>
      <c r="H21" s="10">
        <v>2.9</v>
      </c>
      <c r="I21" s="10">
        <v>2.8</v>
      </c>
      <c r="J21" s="9">
        <f t="shared" si="0"/>
        <v>20</v>
      </c>
      <c r="K21" s="11">
        <f t="shared" si="3"/>
        <v>2.8571428571428572</v>
      </c>
      <c r="L21" s="9" t="str">
        <f t="shared" si="2"/>
        <v>ดี</v>
      </c>
    </row>
    <row r="22" spans="1:12" ht="18.75" customHeight="1">
      <c r="A22" s="44">
        <v>15</v>
      </c>
      <c r="B22" s="93" t="s">
        <v>113</v>
      </c>
      <c r="C22" s="10">
        <v>2.7</v>
      </c>
      <c r="D22" s="10">
        <v>3</v>
      </c>
      <c r="E22" s="10">
        <v>3</v>
      </c>
      <c r="F22" s="10">
        <v>2.9</v>
      </c>
      <c r="G22" s="10">
        <v>2.7</v>
      </c>
      <c r="H22" s="10">
        <v>2.9</v>
      </c>
      <c r="I22" s="10">
        <v>2.8</v>
      </c>
      <c r="J22" s="44">
        <f t="shared" ref="J22:J25" si="4">SUM(C22:I22)</f>
        <v>20</v>
      </c>
      <c r="K22" s="11">
        <f t="shared" ref="K22:K25" si="5">AVERAGE(C22:I22)</f>
        <v>2.8571428571428572</v>
      </c>
      <c r="L22" s="44" t="str">
        <f t="shared" ref="L22:L25" si="6">IF(K22&gt;=2.5,"ดี",IF(K22&gt;=1.5,"พอใช้",IF(K22&gt;=2.49,"พอใช้",IF(K22&gt;=0,"ควรส่งเสริม"))))</f>
        <v>ดี</v>
      </c>
    </row>
    <row r="23" spans="1:12" ht="18.75" customHeight="1">
      <c r="A23" s="44">
        <v>16</v>
      </c>
      <c r="B23" s="93" t="s">
        <v>114</v>
      </c>
      <c r="C23" s="10">
        <v>2.8</v>
      </c>
      <c r="D23" s="10">
        <v>3</v>
      </c>
      <c r="E23" s="10">
        <v>3</v>
      </c>
      <c r="F23" s="10">
        <v>3</v>
      </c>
      <c r="G23" s="10">
        <v>2.8</v>
      </c>
      <c r="H23" s="10">
        <v>2.8</v>
      </c>
      <c r="I23" s="10">
        <v>2.8</v>
      </c>
      <c r="J23" s="44">
        <f t="shared" si="4"/>
        <v>20.200000000000003</v>
      </c>
      <c r="K23" s="11">
        <f t="shared" si="5"/>
        <v>2.8857142857142861</v>
      </c>
      <c r="L23" s="44" t="str">
        <f t="shared" si="6"/>
        <v>ดี</v>
      </c>
    </row>
    <row r="24" spans="1:12" ht="18.75" customHeight="1">
      <c r="A24" s="44">
        <v>17</v>
      </c>
      <c r="B24" s="93" t="s">
        <v>115</v>
      </c>
      <c r="C24" s="10">
        <v>2.8</v>
      </c>
      <c r="D24" s="10">
        <v>3</v>
      </c>
      <c r="E24" s="10">
        <v>3</v>
      </c>
      <c r="F24" s="10">
        <v>3</v>
      </c>
      <c r="G24" s="10">
        <v>2.8</v>
      </c>
      <c r="H24" s="10">
        <v>2.9</v>
      </c>
      <c r="I24" s="10">
        <v>2.8</v>
      </c>
      <c r="J24" s="44">
        <f t="shared" si="4"/>
        <v>20.3</v>
      </c>
      <c r="K24" s="11">
        <f t="shared" si="5"/>
        <v>2.9</v>
      </c>
      <c r="L24" s="44" t="str">
        <f t="shared" si="6"/>
        <v>ดี</v>
      </c>
    </row>
    <row r="25" spans="1:12" ht="18.75" customHeight="1">
      <c r="A25" s="44">
        <v>18</v>
      </c>
      <c r="B25" s="93" t="s">
        <v>116</v>
      </c>
      <c r="C25" s="10">
        <v>2.8</v>
      </c>
      <c r="D25" s="10">
        <v>3</v>
      </c>
      <c r="E25" s="10">
        <v>3</v>
      </c>
      <c r="F25" s="10">
        <v>2.8</v>
      </c>
      <c r="G25" s="10">
        <v>2.8</v>
      </c>
      <c r="H25" s="10">
        <v>2.5</v>
      </c>
      <c r="I25" s="10">
        <v>2.8</v>
      </c>
      <c r="J25" s="44">
        <f t="shared" si="4"/>
        <v>19.700000000000003</v>
      </c>
      <c r="K25" s="11">
        <f t="shared" si="5"/>
        <v>2.8142857142857145</v>
      </c>
      <c r="L25" s="44" t="str">
        <f t="shared" si="6"/>
        <v>ดี</v>
      </c>
    </row>
    <row r="26" spans="1:12" ht="18.75" customHeight="1">
      <c r="A26" s="44">
        <v>19</v>
      </c>
      <c r="B26" s="93" t="s">
        <v>117</v>
      </c>
      <c r="C26" s="10">
        <v>2.9</v>
      </c>
      <c r="D26" s="10">
        <v>3</v>
      </c>
      <c r="E26" s="10">
        <v>3</v>
      </c>
      <c r="F26" s="10">
        <v>3</v>
      </c>
      <c r="G26" s="10">
        <v>2.8</v>
      </c>
      <c r="H26" s="10">
        <v>2.9</v>
      </c>
      <c r="I26" s="10">
        <v>2.8</v>
      </c>
      <c r="J26" s="9">
        <f t="shared" si="0"/>
        <v>20.399999999999999</v>
      </c>
      <c r="K26" s="11">
        <f t="shared" si="3"/>
        <v>2.9142857142857141</v>
      </c>
      <c r="L26" s="9" t="str">
        <f t="shared" si="2"/>
        <v>ดี</v>
      </c>
    </row>
    <row r="27" spans="1:12" ht="18.75" customHeight="1">
      <c r="A27" s="44">
        <v>20</v>
      </c>
      <c r="B27" s="93" t="s">
        <v>118</v>
      </c>
      <c r="C27" s="10">
        <v>2.8</v>
      </c>
      <c r="D27" s="10">
        <v>2.9</v>
      </c>
      <c r="E27" s="10">
        <v>3</v>
      </c>
      <c r="F27" s="10">
        <v>2.8</v>
      </c>
      <c r="G27" s="10">
        <v>2.8</v>
      </c>
      <c r="H27" s="10">
        <v>2.8</v>
      </c>
      <c r="I27" s="10">
        <v>2.8</v>
      </c>
      <c r="J27" s="9">
        <f t="shared" si="0"/>
        <v>19.900000000000002</v>
      </c>
      <c r="K27" s="11">
        <f t="shared" si="3"/>
        <v>2.842857142857143</v>
      </c>
      <c r="L27" s="9" t="str">
        <f t="shared" si="2"/>
        <v>ดี</v>
      </c>
    </row>
    <row r="28" spans="1:12" ht="18.75" customHeight="1">
      <c r="A28" s="44">
        <v>21</v>
      </c>
      <c r="B28" s="93" t="s">
        <v>119</v>
      </c>
      <c r="C28" s="10">
        <v>2.8</v>
      </c>
      <c r="D28" s="10">
        <v>3</v>
      </c>
      <c r="E28" s="10">
        <v>3</v>
      </c>
      <c r="F28" s="10">
        <v>2.8</v>
      </c>
      <c r="G28" s="10">
        <v>2.8</v>
      </c>
      <c r="H28" s="10">
        <v>2.7</v>
      </c>
      <c r="I28" s="10">
        <v>2.8</v>
      </c>
      <c r="J28" s="9">
        <f t="shared" si="0"/>
        <v>19.900000000000002</v>
      </c>
      <c r="K28" s="11">
        <f t="shared" si="3"/>
        <v>2.842857142857143</v>
      </c>
      <c r="L28" s="9" t="str">
        <f t="shared" si="2"/>
        <v>ดี</v>
      </c>
    </row>
    <row r="29" spans="1:12" ht="18.75" customHeight="1">
      <c r="A29" s="44">
        <v>22</v>
      </c>
      <c r="B29" s="94" t="s">
        <v>120</v>
      </c>
      <c r="C29" s="10">
        <v>2.8</v>
      </c>
      <c r="D29" s="10">
        <v>2.8</v>
      </c>
      <c r="E29" s="10">
        <v>3</v>
      </c>
      <c r="F29" s="10">
        <v>2.8</v>
      </c>
      <c r="G29" s="10">
        <v>2.8</v>
      </c>
      <c r="H29" s="10">
        <v>2.7</v>
      </c>
      <c r="I29" s="10">
        <v>2.8</v>
      </c>
      <c r="J29" s="9">
        <f t="shared" si="0"/>
        <v>19.7</v>
      </c>
      <c r="K29" s="11">
        <f t="shared" si="3"/>
        <v>2.8142857142857141</v>
      </c>
      <c r="L29" s="9" t="str">
        <f t="shared" si="2"/>
        <v>ดี</v>
      </c>
    </row>
    <row r="30" spans="1:12" ht="18.75" customHeight="1">
      <c r="A30" s="45" t="s">
        <v>5</v>
      </c>
      <c r="B30" s="46"/>
      <c r="C30" s="46"/>
      <c r="D30" s="46"/>
      <c r="E30" s="46"/>
      <c r="F30" s="46"/>
      <c r="G30" s="46"/>
      <c r="H30" s="46"/>
      <c r="I30" s="47"/>
      <c r="J30" s="12">
        <f>SUM(J8:J29)</f>
        <v>460.09999999999991</v>
      </c>
      <c r="K30" s="13">
        <f>AVERAGE(K8:K29)</f>
        <v>2.987662337662337</v>
      </c>
      <c r="L30" s="14" t="str">
        <f t="shared" si="2"/>
        <v>ดี</v>
      </c>
    </row>
    <row r="31" spans="1:12" ht="18.75" customHeight="1">
      <c r="A31" s="16"/>
      <c r="B31" s="6" t="s">
        <v>15</v>
      </c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ht="18.75" customHeight="1">
      <c r="A32" s="16"/>
      <c r="B32" s="6" t="s">
        <v>82</v>
      </c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ht="18.75" customHeight="1">
      <c r="A33" s="16"/>
      <c r="B33" s="6" t="s">
        <v>83</v>
      </c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ht="18.75" customHeight="1">
      <c r="A34" s="16"/>
      <c r="B34" s="6" t="s">
        <v>84</v>
      </c>
      <c r="C34" s="6"/>
      <c r="D34" s="6"/>
      <c r="E34" s="6"/>
      <c r="F34" s="6"/>
      <c r="G34" s="6"/>
      <c r="H34" s="6"/>
      <c r="I34" s="6"/>
      <c r="J34" s="6"/>
      <c r="K34" s="6"/>
      <c r="L34" s="6"/>
    </row>
  </sheetData>
  <mergeCells count="12">
    <mergeCell ref="A1:L1"/>
    <mergeCell ref="A2:L2"/>
    <mergeCell ref="L4:L7"/>
    <mergeCell ref="C5:I5"/>
    <mergeCell ref="A30:I30"/>
    <mergeCell ref="C6:F6"/>
    <mergeCell ref="G6:I6"/>
    <mergeCell ref="A4:A7"/>
    <mergeCell ref="B4:B7"/>
    <mergeCell ref="C4:I4"/>
    <mergeCell ref="J4:J7"/>
    <mergeCell ref="K4:K7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opLeftCell="A19" zoomScale="91" zoomScaleNormal="91" workbookViewId="0">
      <selection activeCell="L22" sqref="L22"/>
    </sheetView>
  </sheetViews>
  <sheetFormatPr defaultColWidth="9" defaultRowHeight="17.25"/>
  <cols>
    <col min="1" max="1" width="6" style="16" customWidth="1"/>
    <col min="2" max="2" width="24.28515625" style="6" customWidth="1"/>
    <col min="3" max="3" width="11.42578125" style="6" customWidth="1"/>
    <col min="4" max="5" width="11.140625" style="6" customWidth="1"/>
    <col min="6" max="8" width="9.85546875" style="6" customWidth="1"/>
    <col min="9" max="16384" width="9" style="6"/>
  </cols>
  <sheetData>
    <row r="1" spans="1:9" ht="34.5" customHeight="1">
      <c r="A1" s="61" t="s">
        <v>93</v>
      </c>
      <c r="B1" s="61"/>
      <c r="C1" s="61"/>
      <c r="D1" s="61"/>
      <c r="E1" s="61"/>
      <c r="F1" s="61"/>
      <c r="G1" s="61"/>
      <c r="H1" s="61"/>
      <c r="I1" s="19"/>
    </row>
    <row r="2" spans="1:9" ht="21" customHeight="1">
      <c r="A2" s="62" t="s">
        <v>90</v>
      </c>
      <c r="B2" s="62"/>
      <c r="C2" s="62"/>
      <c r="D2" s="62"/>
      <c r="E2" s="62"/>
      <c r="F2" s="62"/>
      <c r="G2" s="62"/>
      <c r="H2" s="62"/>
      <c r="I2" s="21"/>
    </row>
    <row r="3" spans="1:9" ht="6.75" customHeight="1">
      <c r="A3" s="41"/>
      <c r="B3" s="41"/>
      <c r="C3" s="38"/>
      <c r="D3" s="38"/>
      <c r="E3" s="38"/>
      <c r="F3" s="41"/>
      <c r="G3" s="41"/>
      <c r="H3" s="41"/>
      <c r="I3" s="21"/>
    </row>
    <row r="4" spans="1:9" ht="17.25" customHeight="1">
      <c r="A4" s="51" t="s">
        <v>6</v>
      </c>
      <c r="B4" s="51" t="s">
        <v>7</v>
      </c>
      <c r="C4" s="57" t="s">
        <v>1</v>
      </c>
      <c r="D4" s="57"/>
      <c r="E4" s="57"/>
      <c r="F4" s="51" t="s">
        <v>3</v>
      </c>
      <c r="G4" s="51" t="s">
        <v>4</v>
      </c>
      <c r="H4" s="54" t="s">
        <v>5</v>
      </c>
    </row>
    <row r="5" spans="1:9" ht="17.25" customHeight="1">
      <c r="A5" s="52"/>
      <c r="B5" s="52"/>
      <c r="C5" s="57" t="s">
        <v>2</v>
      </c>
      <c r="D5" s="57"/>
      <c r="E5" s="57"/>
      <c r="F5" s="52"/>
      <c r="G5" s="52"/>
      <c r="H5" s="55"/>
    </row>
    <row r="6" spans="1:9" ht="59.25" customHeight="1">
      <c r="A6" s="52"/>
      <c r="B6" s="52"/>
      <c r="C6" s="17" t="s">
        <v>19</v>
      </c>
      <c r="D6" s="58" t="s">
        <v>20</v>
      </c>
      <c r="E6" s="60"/>
      <c r="F6" s="52"/>
      <c r="G6" s="52"/>
      <c r="H6" s="55"/>
    </row>
    <row r="7" spans="1:9" ht="179.25" customHeight="1">
      <c r="A7" s="53"/>
      <c r="B7" s="53"/>
      <c r="C7" s="18" t="s">
        <v>129</v>
      </c>
      <c r="D7" s="7" t="s">
        <v>130</v>
      </c>
      <c r="E7" s="7" t="s">
        <v>131</v>
      </c>
      <c r="F7" s="53"/>
      <c r="G7" s="53"/>
      <c r="H7" s="56"/>
    </row>
    <row r="8" spans="1:9" ht="21" customHeight="1">
      <c r="A8" s="37">
        <v>1</v>
      </c>
      <c r="B8" s="93" t="s">
        <v>99</v>
      </c>
      <c r="C8" s="15">
        <v>2.9</v>
      </c>
      <c r="D8" s="43">
        <v>2.7</v>
      </c>
      <c r="E8" s="43">
        <v>2.9</v>
      </c>
      <c r="F8" s="43">
        <v>3</v>
      </c>
      <c r="G8" s="43">
        <v>3</v>
      </c>
      <c r="H8" s="9" t="str">
        <f>IF(G8&gt;=2.5,"ดี",IF(G8&gt;=1.5,"พอใช้",IF(G8&gt;=2.49,"พอใช้",IF(G8&gt;=0,"ควรส่งเสริม"))))</f>
        <v>ดี</v>
      </c>
    </row>
    <row r="9" spans="1:9">
      <c r="A9" s="37">
        <v>2</v>
      </c>
      <c r="B9" s="93" t="s">
        <v>100</v>
      </c>
      <c r="C9" s="43">
        <v>2.9</v>
      </c>
      <c r="D9" s="43">
        <v>2.7</v>
      </c>
      <c r="E9" s="43">
        <v>2.9</v>
      </c>
      <c r="F9" s="9">
        <f t="shared" ref="F8:F29" si="0">SUM(C9:E9)</f>
        <v>8.5</v>
      </c>
      <c r="G9" s="11">
        <f t="shared" ref="G8:G29" si="1">AVERAGE(C9:E9)</f>
        <v>2.8333333333333335</v>
      </c>
      <c r="H9" s="9" t="str">
        <f t="shared" ref="H9:H30" si="2">IF(G9&gt;=2.5,"ดี",IF(G9&gt;=1.5,"พอใช้",IF(G9&gt;=2.49,"พอใช้",IF(G9&gt;=0,"ควรส่งเสริม"))))</f>
        <v>ดี</v>
      </c>
    </row>
    <row r="10" spans="1:9">
      <c r="A10" s="37">
        <v>3</v>
      </c>
      <c r="B10" s="93" t="s">
        <v>101</v>
      </c>
      <c r="C10" s="43">
        <v>2.9</v>
      </c>
      <c r="D10" s="43">
        <v>2.7</v>
      </c>
      <c r="E10" s="43">
        <v>2.9</v>
      </c>
      <c r="F10" s="9">
        <f t="shared" si="0"/>
        <v>8.5</v>
      </c>
      <c r="G10" s="11">
        <f t="shared" si="1"/>
        <v>2.8333333333333335</v>
      </c>
      <c r="H10" s="9" t="str">
        <f t="shared" si="2"/>
        <v>ดี</v>
      </c>
    </row>
    <row r="11" spans="1:9">
      <c r="A11" s="37">
        <v>4</v>
      </c>
      <c r="B11" s="93" t="s">
        <v>102</v>
      </c>
      <c r="C11" s="43">
        <v>2.9</v>
      </c>
      <c r="D11" s="43">
        <v>2.5</v>
      </c>
      <c r="E11" s="43">
        <v>2.9</v>
      </c>
      <c r="F11" s="9">
        <f t="shared" si="0"/>
        <v>8.3000000000000007</v>
      </c>
      <c r="G11" s="11">
        <f t="shared" si="1"/>
        <v>2.7666666666666671</v>
      </c>
      <c r="H11" s="9" t="str">
        <f t="shared" si="2"/>
        <v>ดี</v>
      </c>
    </row>
    <row r="12" spans="1:9">
      <c r="A12" s="37">
        <v>5</v>
      </c>
      <c r="B12" s="93" t="s">
        <v>103</v>
      </c>
      <c r="C12" s="43">
        <v>2.9</v>
      </c>
      <c r="D12" s="43">
        <v>2.5</v>
      </c>
      <c r="E12" s="43">
        <v>2.9</v>
      </c>
      <c r="F12" s="9">
        <f t="shared" si="0"/>
        <v>8.3000000000000007</v>
      </c>
      <c r="G12" s="11">
        <f t="shared" si="1"/>
        <v>2.7666666666666671</v>
      </c>
      <c r="H12" s="9" t="str">
        <f t="shared" si="2"/>
        <v>ดี</v>
      </c>
    </row>
    <row r="13" spans="1:9" ht="16.5" customHeight="1">
      <c r="A13" s="37">
        <v>6</v>
      </c>
      <c r="B13" s="93" t="s">
        <v>104</v>
      </c>
      <c r="C13" s="43">
        <v>2.9</v>
      </c>
      <c r="D13" s="43">
        <v>2.5</v>
      </c>
      <c r="E13" s="43">
        <v>2.9</v>
      </c>
      <c r="F13" s="9">
        <f t="shared" si="0"/>
        <v>8.3000000000000007</v>
      </c>
      <c r="G13" s="11">
        <f t="shared" si="1"/>
        <v>2.7666666666666671</v>
      </c>
      <c r="H13" s="9" t="str">
        <f t="shared" si="2"/>
        <v>ดี</v>
      </c>
    </row>
    <row r="14" spans="1:9">
      <c r="A14" s="37">
        <v>7</v>
      </c>
      <c r="B14" s="93" t="s">
        <v>105</v>
      </c>
      <c r="C14" s="43">
        <v>2.9</v>
      </c>
      <c r="D14" s="43">
        <v>2.5</v>
      </c>
      <c r="E14" s="43">
        <v>2.9</v>
      </c>
      <c r="F14" s="9">
        <f t="shared" si="0"/>
        <v>8.3000000000000007</v>
      </c>
      <c r="G14" s="11">
        <f t="shared" si="1"/>
        <v>2.7666666666666671</v>
      </c>
      <c r="H14" s="9" t="str">
        <f t="shared" si="2"/>
        <v>ดี</v>
      </c>
    </row>
    <row r="15" spans="1:9">
      <c r="A15" s="37">
        <v>8</v>
      </c>
      <c r="B15" s="93" t="s">
        <v>106</v>
      </c>
      <c r="C15" s="43">
        <v>2.9</v>
      </c>
      <c r="D15" s="43">
        <v>2.7</v>
      </c>
      <c r="E15" s="43">
        <v>2.9</v>
      </c>
      <c r="F15" s="9">
        <f t="shared" si="0"/>
        <v>8.5</v>
      </c>
      <c r="G15" s="11">
        <f t="shared" si="1"/>
        <v>2.8333333333333335</v>
      </c>
      <c r="H15" s="9" t="str">
        <f t="shared" si="2"/>
        <v>ดี</v>
      </c>
    </row>
    <row r="16" spans="1:9">
      <c r="A16" s="37">
        <v>9</v>
      </c>
      <c r="B16" s="93" t="s">
        <v>107</v>
      </c>
      <c r="C16" s="43">
        <v>2.9</v>
      </c>
      <c r="D16" s="43">
        <v>2.8</v>
      </c>
      <c r="E16" s="43">
        <v>2.9</v>
      </c>
      <c r="F16" s="9">
        <f t="shared" si="0"/>
        <v>8.6</v>
      </c>
      <c r="G16" s="11">
        <f t="shared" si="1"/>
        <v>2.8666666666666667</v>
      </c>
      <c r="H16" s="9" t="str">
        <f t="shared" si="2"/>
        <v>ดี</v>
      </c>
    </row>
    <row r="17" spans="1:8">
      <c r="A17" s="37">
        <v>10</v>
      </c>
      <c r="B17" s="93" t="s">
        <v>108</v>
      </c>
      <c r="C17" s="43">
        <v>2.9</v>
      </c>
      <c r="D17" s="43">
        <v>3</v>
      </c>
      <c r="E17" s="43">
        <v>2.9</v>
      </c>
      <c r="F17" s="9">
        <f t="shared" si="0"/>
        <v>8.8000000000000007</v>
      </c>
      <c r="G17" s="11">
        <f t="shared" si="1"/>
        <v>2.9333333333333336</v>
      </c>
      <c r="H17" s="9" t="str">
        <f t="shared" si="2"/>
        <v>ดี</v>
      </c>
    </row>
    <row r="18" spans="1:8">
      <c r="A18" s="37">
        <v>11</v>
      </c>
      <c r="B18" s="93" t="s">
        <v>109</v>
      </c>
      <c r="C18" s="43">
        <v>2.9</v>
      </c>
      <c r="D18" s="43">
        <v>2.7</v>
      </c>
      <c r="E18" s="43">
        <v>2.9</v>
      </c>
      <c r="F18" s="9">
        <f t="shared" si="0"/>
        <v>8.5</v>
      </c>
      <c r="G18" s="11">
        <f t="shared" si="1"/>
        <v>2.8333333333333335</v>
      </c>
      <c r="H18" s="9" t="str">
        <f t="shared" si="2"/>
        <v>ดี</v>
      </c>
    </row>
    <row r="19" spans="1:8">
      <c r="A19" s="37">
        <v>12</v>
      </c>
      <c r="B19" s="93" t="s">
        <v>110</v>
      </c>
      <c r="C19" s="43">
        <v>2.9</v>
      </c>
      <c r="D19" s="43">
        <v>2.7</v>
      </c>
      <c r="E19" s="43">
        <v>2.9</v>
      </c>
      <c r="F19" s="9">
        <f t="shared" si="0"/>
        <v>8.5</v>
      </c>
      <c r="G19" s="11">
        <f t="shared" si="1"/>
        <v>2.8333333333333335</v>
      </c>
      <c r="H19" s="9" t="str">
        <f t="shared" si="2"/>
        <v>ดี</v>
      </c>
    </row>
    <row r="20" spans="1:8">
      <c r="A20" s="37">
        <v>13</v>
      </c>
      <c r="B20" s="93" t="s">
        <v>111</v>
      </c>
      <c r="C20" s="43">
        <v>2.9</v>
      </c>
      <c r="D20" s="43">
        <v>2.7</v>
      </c>
      <c r="E20" s="43">
        <v>2.9</v>
      </c>
      <c r="F20" s="9">
        <f t="shared" si="0"/>
        <v>8.5</v>
      </c>
      <c r="G20" s="11">
        <f t="shared" si="1"/>
        <v>2.8333333333333335</v>
      </c>
      <c r="H20" s="9" t="str">
        <f t="shared" si="2"/>
        <v>ดี</v>
      </c>
    </row>
    <row r="21" spans="1:8">
      <c r="A21" s="37">
        <v>14</v>
      </c>
      <c r="B21" s="93" t="s">
        <v>112</v>
      </c>
      <c r="C21" s="43">
        <v>2.9</v>
      </c>
      <c r="D21" s="43">
        <v>2.7</v>
      </c>
      <c r="E21" s="43">
        <v>2.9</v>
      </c>
      <c r="F21" s="9">
        <f t="shared" si="0"/>
        <v>8.5</v>
      </c>
      <c r="G21" s="11">
        <f t="shared" si="1"/>
        <v>2.8333333333333335</v>
      </c>
      <c r="H21" s="9" t="str">
        <f t="shared" si="2"/>
        <v>ดี</v>
      </c>
    </row>
    <row r="22" spans="1:8">
      <c r="A22" s="44">
        <v>15</v>
      </c>
      <c r="B22" s="93" t="s">
        <v>113</v>
      </c>
      <c r="C22" s="43">
        <v>2.9</v>
      </c>
      <c r="D22" s="43">
        <v>2.7</v>
      </c>
      <c r="E22" s="43">
        <v>2.9</v>
      </c>
      <c r="F22" s="44">
        <f t="shared" ref="F22:F25" si="3">SUM(C22:E22)</f>
        <v>8.5</v>
      </c>
      <c r="G22" s="11">
        <f t="shared" ref="G22:G25" si="4">AVERAGE(C22:E22)</f>
        <v>2.8333333333333335</v>
      </c>
      <c r="H22" s="44" t="str">
        <f t="shared" ref="H22:H25" si="5">IF(G22&gt;=2.5,"ดี",IF(G22&gt;=1.5,"พอใช้",IF(G22&gt;=2.49,"พอใช้",IF(G22&gt;=0,"ควรส่งเสริม"))))</f>
        <v>ดี</v>
      </c>
    </row>
    <row r="23" spans="1:8">
      <c r="A23" s="44">
        <v>16</v>
      </c>
      <c r="B23" s="93" t="s">
        <v>114</v>
      </c>
      <c r="C23" s="43">
        <v>2.9</v>
      </c>
      <c r="D23" s="43">
        <v>2.8</v>
      </c>
      <c r="E23" s="43">
        <v>2.9</v>
      </c>
      <c r="F23" s="44">
        <f t="shared" si="3"/>
        <v>8.6</v>
      </c>
      <c r="G23" s="11">
        <f t="shared" si="4"/>
        <v>2.8666666666666667</v>
      </c>
      <c r="H23" s="44" t="str">
        <f t="shared" si="5"/>
        <v>ดี</v>
      </c>
    </row>
    <row r="24" spans="1:8">
      <c r="A24" s="44">
        <v>17</v>
      </c>
      <c r="B24" s="93" t="s">
        <v>115</v>
      </c>
      <c r="C24" s="43">
        <v>2.9</v>
      </c>
      <c r="D24" s="43">
        <v>2.7</v>
      </c>
      <c r="E24" s="43">
        <v>2.9</v>
      </c>
      <c r="F24" s="44">
        <f t="shared" si="3"/>
        <v>8.5</v>
      </c>
      <c r="G24" s="11">
        <f t="shared" si="4"/>
        <v>2.8333333333333335</v>
      </c>
      <c r="H24" s="44" t="str">
        <f t="shared" si="5"/>
        <v>ดี</v>
      </c>
    </row>
    <row r="25" spans="1:8">
      <c r="A25" s="44">
        <v>18</v>
      </c>
      <c r="B25" s="93" t="s">
        <v>116</v>
      </c>
      <c r="C25" s="43">
        <v>2.9</v>
      </c>
      <c r="D25" s="43">
        <v>2.7</v>
      </c>
      <c r="E25" s="43">
        <v>2.9</v>
      </c>
      <c r="F25" s="44">
        <f t="shared" si="3"/>
        <v>8.5</v>
      </c>
      <c r="G25" s="11">
        <f t="shared" si="4"/>
        <v>2.8333333333333335</v>
      </c>
      <c r="H25" s="44" t="str">
        <f t="shared" si="5"/>
        <v>ดี</v>
      </c>
    </row>
    <row r="26" spans="1:8">
      <c r="A26" s="44">
        <v>19</v>
      </c>
      <c r="B26" s="93" t="s">
        <v>117</v>
      </c>
      <c r="C26" s="43">
        <v>2.9</v>
      </c>
      <c r="D26" s="43">
        <v>3</v>
      </c>
      <c r="E26" s="43">
        <v>2.9</v>
      </c>
      <c r="F26" s="9">
        <f t="shared" si="0"/>
        <v>8.8000000000000007</v>
      </c>
      <c r="G26" s="11">
        <f t="shared" si="1"/>
        <v>2.9333333333333336</v>
      </c>
      <c r="H26" s="9" t="str">
        <f t="shared" si="2"/>
        <v>ดี</v>
      </c>
    </row>
    <row r="27" spans="1:8">
      <c r="A27" s="44">
        <v>20</v>
      </c>
      <c r="B27" s="93" t="s">
        <v>118</v>
      </c>
      <c r="C27" s="43">
        <v>2.9</v>
      </c>
      <c r="D27" s="43">
        <v>2.7</v>
      </c>
      <c r="E27" s="43">
        <v>2.9</v>
      </c>
      <c r="F27" s="9">
        <f t="shared" si="0"/>
        <v>8.5</v>
      </c>
      <c r="G27" s="11">
        <f t="shared" si="1"/>
        <v>2.8333333333333335</v>
      </c>
      <c r="H27" s="9" t="str">
        <f t="shared" si="2"/>
        <v>ดี</v>
      </c>
    </row>
    <row r="28" spans="1:8">
      <c r="A28" s="44">
        <v>21</v>
      </c>
      <c r="B28" s="93" t="s">
        <v>119</v>
      </c>
      <c r="C28" s="43">
        <v>2.9</v>
      </c>
      <c r="D28" s="43">
        <v>2.7</v>
      </c>
      <c r="E28" s="43">
        <v>2.9</v>
      </c>
      <c r="F28" s="9">
        <f t="shared" si="0"/>
        <v>8.5</v>
      </c>
      <c r="G28" s="11">
        <f t="shared" si="1"/>
        <v>2.8333333333333335</v>
      </c>
      <c r="H28" s="9" t="str">
        <f t="shared" si="2"/>
        <v>ดี</v>
      </c>
    </row>
    <row r="29" spans="1:8">
      <c r="A29" s="44">
        <v>22</v>
      </c>
      <c r="B29" s="94" t="s">
        <v>120</v>
      </c>
      <c r="C29" s="43">
        <v>2.9</v>
      </c>
      <c r="D29" s="43">
        <v>2.8</v>
      </c>
      <c r="E29" s="43">
        <v>2.9</v>
      </c>
      <c r="F29" s="9">
        <f t="shared" si="0"/>
        <v>8.6</v>
      </c>
      <c r="G29" s="11">
        <f t="shared" si="1"/>
        <v>2.8666666666666667</v>
      </c>
      <c r="H29" s="9" t="str">
        <f t="shared" si="2"/>
        <v>ดี</v>
      </c>
    </row>
    <row r="30" spans="1:8">
      <c r="A30" s="45" t="s">
        <v>5</v>
      </c>
      <c r="B30" s="46"/>
      <c r="C30" s="46"/>
      <c r="D30" s="46"/>
      <c r="E30" s="46"/>
      <c r="F30" s="12">
        <f>SUM(F8:F29)</f>
        <v>181.6</v>
      </c>
      <c r="G30" s="13">
        <f>AVERAGE(G8:G29)</f>
        <v>2.8424242424242432</v>
      </c>
      <c r="H30" s="14" t="str">
        <f t="shared" si="2"/>
        <v>ดี</v>
      </c>
    </row>
    <row r="31" spans="1:8" ht="18" customHeight="1">
      <c r="B31" s="6" t="s">
        <v>15</v>
      </c>
    </row>
    <row r="32" spans="1:8" ht="18" customHeight="1">
      <c r="B32" s="6" t="s">
        <v>82</v>
      </c>
    </row>
    <row r="33" spans="2:2" ht="18" customHeight="1">
      <c r="B33" s="6" t="s">
        <v>83</v>
      </c>
    </row>
    <row r="34" spans="2:2" ht="18" customHeight="1">
      <c r="B34" s="6" t="s">
        <v>84</v>
      </c>
    </row>
  </sheetData>
  <mergeCells count="11">
    <mergeCell ref="A1:H1"/>
    <mergeCell ref="A2:H2"/>
    <mergeCell ref="H4:H7"/>
    <mergeCell ref="C5:E5"/>
    <mergeCell ref="A30:E30"/>
    <mergeCell ref="D6:E6"/>
    <mergeCell ref="A4:A7"/>
    <mergeCell ref="B4:B7"/>
    <mergeCell ref="C4:E4"/>
    <mergeCell ref="F4:F7"/>
    <mergeCell ref="G4:G7"/>
  </mergeCells>
  <printOptions horizontalCentered="1"/>
  <pageMargins left="0.19685039370078741" right="0.19685039370078741" top="0.39370078740157483" bottom="0.39370078740157483" header="0.31496062992125984" footer="0.31496062992125984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zoomScale="89" zoomScaleNormal="89" workbookViewId="0">
      <selection activeCell="N15" sqref="N15"/>
    </sheetView>
  </sheetViews>
  <sheetFormatPr defaultColWidth="9" defaultRowHeight="17.25"/>
  <cols>
    <col min="1" max="1" width="6.28515625" style="16" customWidth="1"/>
    <col min="2" max="2" width="26.7109375" style="6" customWidth="1"/>
    <col min="3" max="4" width="10.28515625" style="6" customWidth="1"/>
    <col min="5" max="5" width="11.42578125" style="6" customWidth="1"/>
    <col min="6" max="6" width="9" style="6"/>
    <col min="7" max="7" width="9.42578125" style="6" bestFit="1" customWidth="1"/>
    <col min="8" max="8" width="10.5703125" style="6" customWidth="1"/>
    <col min="9" max="16384" width="9" style="6"/>
  </cols>
  <sheetData>
    <row r="1" spans="1:9" ht="33" customHeight="1">
      <c r="A1" s="61" t="s">
        <v>94</v>
      </c>
      <c r="B1" s="61"/>
      <c r="C1" s="61"/>
      <c r="D1" s="61"/>
      <c r="E1" s="61"/>
      <c r="F1" s="61"/>
      <c r="G1" s="61"/>
      <c r="H1" s="61"/>
      <c r="I1" s="19"/>
    </row>
    <row r="2" spans="1:9" ht="16.5" customHeight="1">
      <c r="A2" s="62" t="s">
        <v>91</v>
      </c>
      <c r="B2" s="62"/>
      <c r="C2" s="62"/>
      <c r="D2" s="62"/>
      <c r="E2" s="62"/>
      <c r="F2" s="62"/>
      <c r="G2" s="62"/>
      <c r="H2" s="62"/>
      <c r="I2" s="21"/>
    </row>
    <row r="3" spans="1:9" ht="6.75" customHeight="1">
      <c r="A3" s="41"/>
      <c r="B3" s="41"/>
      <c r="C3" s="38"/>
      <c r="D3" s="38"/>
      <c r="E3" s="38"/>
      <c r="F3" s="41"/>
      <c r="G3" s="41"/>
      <c r="H3" s="41"/>
      <c r="I3" s="21"/>
    </row>
    <row r="4" spans="1:9" ht="18" customHeight="1">
      <c r="A4" s="51" t="s">
        <v>6</v>
      </c>
      <c r="B4" s="51" t="s">
        <v>7</v>
      </c>
      <c r="C4" s="57" t="s">
        <v>1</v>
      </c>
      <c r="D4" s="57"/>
      <c r="E4" s="57"/>
      <c r="F4" s="51" t="s">
        <v>3</v>
      </c>
      <c r="G4" s="51" t="s">
        <v>4</v>
      </c>
      <c r="H4" s="54" t="s">
        <v>5</v>
      </c>
    </row>
    <row r="5" spans="1:9" ht="18" customHeight="1">
      <c r="A5" s="52"/>
      <c r="B5" s="52"/>
      <c r="C5" s="57" t="s">
        <v>2</v>
      </c>
      <c r="D5" s="57"/>
      <c r="E5" s="57"/>
      <c r="F5" s="52"/>
      <c r="G5" s="52"/>
      <c r="H5" s="55"/>
    </row>
    <row r="6" spans="1:9" ht="70.5" customHeight="1">
      <c r="A6" s="52"/>
      <c r="B6" s="52"/>
      <c r="C6" s="58" t="s">
        <v>21</v>
      </c>
      <c r="D6" s="59"/>
      <c r="E6" s="59"/>
      <c r="F6" s="52"/>
      <c r="G6" s="52"/>
      <c r="H6" s="55"/>
    </row>
    <row r="7" spans="1:9" ht="136.5" customHeight="1">
      <c r="A7" s="53"/>
      <c r="B7" s="53"/>
      <c r="C7" s="18" t="s">
        <v>22</v>
      </c>
      <c r="D7" s="7" t="s">
        <v>23</v>
      </c>
      <c r="E7" s="7" t="s">
        <v>24</v>
      </c>
      <c r="F7" s="53"/>
      <c r="G7" s="53"/>
      <c r="H7" s="56"/>
    </row>
    <row r="8" spans="1:9" ht="18.75" customHeight="1">
      <c r="A8" s="37">
        <v>1</v>
      </c>
      <c r="B8" s="93" t="s">
        <v>99</v>
      </c>
      <c r="C8" s="15">
        <v>2.6</v>
      </c>
      <c r="D8" s="43">
        <v>2.9</v>
      </c>
      <c r="E8" s="43">
        <v>2.5</v>
      </c>
      <c r="F8" s="43">
        <v>3</v>
      </c>
      <c r="G8" s="11">
        <f t="shared" ref="G8:G29" si="0">AVERAGE(C8:E8)</f>
        <v>2.6666666666666665</v>
      </c>
      <c r="H8" s="9" t="str">
        <f>IF(G8&gt;=2.5,"ดี",IF(G8&gt;=1.5,"พอใช้",IF(G8&gt;=2.49,"พอใช้",IF(G8&gt;=0,"ควรส่งเสริม"))))</f>
        <v>ดี</v>
      </c>
    </row>
    <row r="9" spans="1:9">
      <c r="A9" s="37">
        <v>2</v>
      </c>
      <c r="B9" s="93" t="s">
        <v>100</v>
      </c>
      <c r="C9" s="43">
        <v>2.8</v>
      </c>
      <c r="D9" s="43">
        <v>2.9</v>
      </c>
      <c r="E9" s="43">
        <v>2.9</v>
      </c>
      <c r="F9" s="9">
        <f t="shared" ref="F8:F29" si="1">SUM(C9:E9)</f>
        <v>8.6</v>
      </c>
      <c r="G9" s="11">
        <f t="shared" si="0"/>
        <v>2.8666666666666667</v>
      </c>
      <c r="H9" s="9" t="str">
        <f t="shared" ref="H9:H30" si="2">IF(G9&gt;=2.5,"ดี",IF(G9&gt;=1.5,"พอใช้",IF(G9&gt;=2.49,"พอใช้",IF(G9&gt;=0,"ควรส่งเสริม"))))</f>
        <v>ดี</v>
      </c>
    </row>
    <row r="10" spans="1:9">
      <c r="A10" s="37">
        <v>3</v>
      </c>
      <c r="B10" s="93" t="s">
        <v>101</v>
      </c>
      <c r="C10" s="43">
        <v>2.7</v>
      </c>
      <c r="D10" s="43">
        <v>2.9</v>
      </c>
      <c r="E10" s="43">
        <v>2.5</v>
      </c>
      <c r="F10" s="9">
        <f t="shared" si="1"/>
        <v>8.1</v>
      </c>
      <c r="G10" s="11">
        <f t="shared" si="0"/>
        <v>2.6999999999999997</v>
      </c>
      <c r="H10" s="9" t="str">
        <f t="shared" si="2"/>
        <v>ดี</v>
      </c>
    </row>
    <row r="11" spans="1:9" ht="18.75" customHeight="1">
      <c r="A11" s="37">
        <v>4</v>
      </c>
      <c r="B11" s="93" t="s">
        <v>102</v>
      </c>
      <c r="C11" s="43">
        <v>2.7</v>
      </c>
      <c r="D11" s="43">
        <v>2.9</v>
      </c>
      <c r="E11" s="43">
        <v>2.5</v>
      </c>
      <c r="F11" s="9">
        <f t="shared" si="1"/>
        <v>8.1</v>
      </c>
      <c r="G11" s="11">
        <f t="shared" si="0"/>
        <v>2.6999999999999997</v>
      </c>
      <c r="H11" s="9" t="str">
        <f t="shared" si="2"/>
        <v>ดี</v>
      </c>
    </row>
    <row r="12" spans="1:9">
      <c r="A12" s="37">
        <v>5</v>
      </c>
      <c r="B12" s="93" t="s">
        <v>103</v>
      </c>
      <c r="C12" s="43">
        <v>2</v>
      </c>
      <c r="D12" s="43">
        <v>2</v>
      </c>
      <c r="E12" s="43">
        <v>2</v>
      </c>
      <c r="F12" s="9">
        <f t="shared" si="1"/>
        <v>6</v>
      </c>
      <c r="G12" s="11">
        <f t="shared" si="0"/>
        <v>2</v>
      </c>
      <c r="H12" s="9" t="str">
        <f t="shared" si="2"/>
        <v>พอใช้</v>
      </c>
    </row>
    <row r="13" spans="1:9" ht="18.75" customHeight="1">
      <c r="A13" s="37">
        <v>6</v>
      </c>
      <c r="B13" s="93" t="s">
        <v>104</v>
      </c>
      <c r="C13" s="43">
        <v>2.5</v>
      </c>
      <c r="D13" s="43">
        <v>2.9</v>
      </c>
      <c r="E13" s="43">
        <v>2.5</v>
      </c>
      <c r="F13" s="9">
        <f t="shared" si="1"/>
        <v>7.9</v>
      </c>
      <c r="G13" s="11">
        <f t="shared" si="0"/>
        <v>2.6333333333333333</v>
      </c>
      <c r="H13" s="9" t="str">
        <f t="shared" si="2"/>
        <v>ดี</v>
      </c>
    </row>
    <row r="14" spans="1:9">
      <c r="A14" s="37">
        <v>7</v>
      </c>
      <c r="B14" s="93" t="s">
        <v>105</v>
      </c>
      <c r="C14" s="43">
        <v>2.8</v>
      </c>
      <c r="D14" s="43">
        <v>2.5</v>
      </c>
      <c r="E14" s="43">
        <v>2</v>
      </c>
      <c r="F14" s="9">
        <f t="shared" si="1"/>
        <v>7.3</v>
      </c>
      <c r="G14" s="11">
        <f t="shared" si="0"/>
        <v>2.4333333333333331</v>
      </c>
      <c r="H14" s="9" t="str">
        <f t="shared" si="2"/>
        <v>พอใช้</v>
      </c>
    </row>
    <row r="15" spans="1:9">
      <c r="A15" s="37">
        <v>8</v>
      </c>
      <c r="B15" s="93" t="s">
        <v>106</v>
      </c>
      <c r="C15" s="43">
        <v>2.8</v>
      </c>
      <c r="D15" s="43">
        <v>2.8</v>
      </c>
      <c r="E15" s="43">
        <v>2.6</v>
      </c>
      <c r="F15" s="9">
        <f t="shared" si="1"/>
        <v>8.1999999999999993</v>
      </c>
      <c r="G15" s="11">
        <f t="shared" si="0"/>
        <v>2.7333333333333329</v>
      </c>
      <c r="H15" s="9" t="str">
        <f t="shared" si="2"/>
        <v>ดี</v>
      </c>
    </row>
    <row r="16" spans="1:9">
      <c r="A16" s="37">
        <v>9</v>
      </c>
      <c r="B16" s="93" t="s">
        <v>107</v>
      </c>
      <c r="C16" s="43">
        <v>2.8</v>
      </c>
      <c r="D16" s="43">
        <v>2.9</v>
      </c>
      <c r="E16" s="43">
        <v>2.8</v>
      </c>
      <c r="F16" s="9">
        <f t="shared" si="1"/>
        <v>8.5</v>
      </c>
      <c r="G16" s="11">
        <f t="shared" si="0"/>
        <v>2.8333333333333335</v>
      </c>
      <c r="H16" s="9" t="str">
        <f t="shared" si="2"/>
        <v>ดี</v>
      </c>
    </row>
    <row r="17" spans="1:8">
      <c r="A17" s="37">
        <v>10</v>
      </c>
      <c r="B17" s="93" t="s">
        <v>108</v>
      </c>
      <c r="C17" s="43">
        <v>2.8</v>
      </c>
      <c r="D17" s="43">
        <v>2.9</v>
      </c>
      <c r="E17" s="43">
        <v>2.9</v>
      </c>
      <c r="F17" s="9">
        <f t="shared" si="1"/>
        <v>8.6</v>
      </c>
      <c r="G17" s="11">
        <f t="shared" si="0"/>
        <v>2.8666666666666667</v>
      </c>
      <c r="H17" s="9" t="str">
        <f t="shared" si="2"/>
        <v>ดี</v>
      </c>
    </row>
    <row r="18" spans="1:8">
      <c r="A18" s="37">
        <v>11</v>
      </c>
      <c r="B18" s="93" t="s">
        <v>109</v>
      </c>
      <c r="C18" s="43">
        <v>2.8</v>
      </c>
      <c r="D18" s="43">
        <v>2.9</v>
      </c>
      <c r="E18" s="43">
        <v>2.9</v>
      </c>
      <c r="F18" s="9">
        <f t="shared" si="1"/>
        <v>8.6</v>
      </c>
      <c r="G18" s="11">
        <f t="shared" si="0"/>
        <v>2.8666666666666667</v>
      </c>
      <c r="H18" s="9" t="str">
        <f t="shared" si="2"/>
        <v>ดี</v>
      </c>
    </row>
    <row r="19" spans="1:8">
      <c r="A19" s="37">
        <v>12</v>
      </c>
      <c r="B19" s="93" t="s">
        <v>110</v>
      </c>
      <c r="C19" s="43">
        <v>2.5</v>
      </c>
      <c r="D19" s="43">
        <v>2.9</v>
      </c>
      <c r="E19" s="43">
        <v>2.9</v>
      </c>
      <c r="F19" s="9">
        <f t="shared" si="1"/>
        <v>8.3000000000000007</v>
      </c>
      <c r="G19" s="11">
        <f t="shared" si="0"/>
        <v>2.7666666666666671</v>
      </c>
      <c r="H19" s="9" t="str">
        <f t="shared" si="2"/>
        <v>ดี</v>
      </c>
    </row>
    <row r="20" spans="1:8">
      <c r="A20" s="37">
        <v>13</v>
      </c>
      <c r="B20" s="93" t="s">
        <v>111</v>
      </c>
      <c r="C20" s="43">
        <v>2.5</v>
      </c>
      <c r="D20" s="43">
        <v>2.9</v>
      </c>
      <c r="E20" s="43">
        <v>2.9</v>
      </c>
      <c r="F20" s="9">
        <f t="shared" si="1"/>
        <v>8.3000000000000007</v>
      </c>
      <c r="G20" s="11">
        <f t="shared" si="0"/>
        <v>2.7666666666666671</v>
      </c>
      <c r="H20" s="9" t="str">
        <f t="shared" si="2"/>
        <v>ดี</v>
      </c>
    </row>
    <row r="21" spans="1:8">
      <c r="A21" s="37">
        <v>14</v>
      </c>
      <c r="B21" s="93" t="s">
        <v>112</v>
      </c>
      <c r="C21" s="43">
        <v>2.8</v>
      </c>
      <c r="D21" s="43">
        <v>2.9</v>
      </c>
      <c r="E21" s="43">
        <v>2.9</v>
      </c>
      <c r="F21" s="9">
        <f t="shared" si="1"/>
        <v>8.6</v>
      </c>
      <c r="G21" s="11">
        <f t="shared" si="0"/>
        <v>2.8666666666666667</v>
      </c>
      <c r="H21" s="9" t="str">
        <f t="shared" si="2"/>
        <v>ดี</v>
      </c>
    </row>
    <row r="22" spans="1:8">
      <c r="A22" s="44">
        <v>15</v>
      </c>
      <c r="B22" s="93" t="s">
        <v>113</v>
      </c>
      <c r="C22" s="43">
        <v>2.8</v>
      </c>
      <c r="D22" s="43">
        <v>2.9</v>
      </c>
      <c r="E22" s="43">
        <v>2.9</v>
      </c>
      <c r="F22" s="44">
        <f t="shared" ref="F22:F25" si="3">SUM(C22:E22)</f>
        <v>8.6</v>
      </c>
      <c r="G22" s="11">
        <f t="shared" ref="G22:G25" si="4">AVERAGE(C22:E22)</f>
        <v>2.8666666666666667</v>
      </c>
      <c r="H22" s="44" t="str">
        <f t="shared" ref="H22:H25" si="5">IF(G22&gt;=2.5,"ดี",IF(G22&gt;=1.5,"พอใช้",IF(G22&gt;=2.49,"พอใช้",IF(G22&gt;=0,"ควรส่งเสริม"))))</f>
        <v>ดี</v>
      </c>
    </row>
    <row r="23" spans="1:8">
      <c r="A23" s="44">
        <v>16</v>
      </c>
      <c r="B23" s="93" t="s">
        <v>114</v>
      </c>
      <c r="C23" s="43">
        <v>2.8</v>
      </c>
      <c r="D23" s="43">
        <v>2.9</v>
      </c>
      <c r="E23" s="43">
        <v>2.9</v>
      </c>
      <c r="F23" s="44">
        <f t="shared" si="3"/>
        <v>8.6</v>
      </c>
      <c r="G23" s="11">
        <f t="shared" si="4"/>
        <v>2.8666666666666667</v>
      </c>
      <c r="H23" s="44" t="str">
        <f t="shared" si="5"/>
        <v>ดี</v>
      </c>
    </row>
    <row r="24" spans="1:8">
      <c r="A24" s="44">
        <v>17</v>
      </c>
      <c r="B24" s="93" t="s">
        <v>115</v>
      </c>
      <c r="C24" s="43">
        <v>2.8</v>
      </c>
      <c r="D24" s="43">
        <v>2.9</v>
      </c>
      <c r="E24" s="43">
        <v>2.9</v>
      </c>
      <c r="F24" s="44">
        <f t="shared" si="3"/>
        <v>8.6</v>
      </c>
      <c r="G24" s="11">
        <f t="shared" si="4"/>
        <v>2.8666666666666667</v>
      </c>
      <c r="H24" s="44" t="str">
        <f t="shared" si="5"/>
        <v>ดี</v>
      </c>
    </row>
    <row r="25" spans="1:8">
      <c r="A25" s="44">
        <v>18</v>
      </c>
      <c r="B25" s="93" t="s">
        <v>116</v>
      </c>
      <c r="C25" s="43">
        <v>2.8</v>
      </c>
      <c r="D25" s="43">
        <v>2.9</v>
      </c>
      <c r="E25" s="43">
        <v>2.9</v>
      </c>
      <c r="F25" s="44">
        <f t="shared" si="3"/>
        <v>8.6</v>
      </c>
      <c r="G25" s="11">
        <f t="shared" si="4"/>
        <v>2.8666666666666667</v>
      </c>
      <c r="H25" s="44" t="str">
        <f t="shared" si="5"/>
        <v>ดี</v>
      </c>
    </row>
    <row r="26" spans="1:8">
      <c r="A26" s="44">
        <v>19</v>
      </c>
      <c r="B26" s="93" t="s">
        <v>117</v>
      </c>
      <c r="C26" s="43">
        <v>2.8</v>
      </c>
      <c r="D26" s="43">
        <v>2.9</v>
      </c>
      <c r="E26" s="43">
        <v>2.9</v>
      </c>
      <c r="F26" s="9">
        <f t="shared" si="1"/>
        <v>8.6</v>
      </c>
      <c r="G26" s="11">
        <f t="shared" si="0"/>
        <v>2.8666666666666667</v>
      </c>
      <c r="H26" s="9" t="str">
        <f t="shared" si="2"/>
        <v>ดี</v>
      </c>
    </row>
    <row r="27" spans="1:8">
      <c r="A27" s="44">
        <v>20</v>
      </c>
      <c r="B27" s="93" t="s">
        <v>118</v>
      </c>
      <c r="C27" s="43">
        <v>2.8</v>
      </c>
      <c r="D27" s="43">
        <v>2.9</v>
      </c>
      <c r="E27" s="43">
        <v>2.9</v>
      </c>
      <c r="F27" s="9">
        <f t="shared" si="1"/>
        <v>8.6</v>
      </c>
      <c r="G27" s="11">
        <f t="shared" si="0"/>
        <v>2.8666666666666667</v>
      </c>
      <c r="H27" s="9" t="str">
        <f t="shared" si="2"/>
        <v>ดี</v>
      </c>
    </row>
    <row r="28" spans="1:8">
      <c r="A28" s="44">
        <v>21</v>
      </c>
      <c r="B28" s="93" t="s">
        <v>119</v>
      </c>
      <c r="C28" s="43">
        <v>2.8</v>
      </c>
      <c r="D28" s="43">
        <v>2.9</v>
      </c>
      <c r="E28" s="43">
        <v>2.9</v>
      </c>
      <c r="F28" s="9">
        <f t="shared" si="1"/>
        <v>8.6</v>
      </c>
      <c r="G28" s="11">
        <f t="shared" si="0"/>
        <v>2.8666666666666667</v>
      </c>
      <c r="H28" s="9" t="str">
        <f t="shared" si="2"/>
        <v>ดี</v>
      </c>
    </row>
    <row r="29" spans="1:8">
      <c r="A29" s="44">
        <v>22</v>
      </c>
      <c r="B29" s="94" t="s">
        <v>120</v>
      </c>
      <c r="C29" s="43">
        <v>2.8</v>
      </c>
      <c r="D29" s="43">
        <v>2.9</v>
      </c>
      <c r="E29" s="15">
        <v>2.8</v>
      </c>
      <c r="F29" s="9">
        <f t="shared" si="1"/>
        <v>8.5</v>
      </c>
      <c r="G29" s="11">
        <f t="shared" si="0"/>
        <v>2.8333333333333335</v>
      </c>
      <c r="H29" s="9" t="str">
        <f t="shared" si="2"/>
        <v>ดี</v>
      </c>
    </row>
    <row r="30" spans="1:8">
      <c r="A30" s="45" t="s">
        <v>5</v>
      </c>
      <c r="B30" s="46"/>
      <c r="C30" s="46"/>
      <c r="D30" s="46"/>
      <c r="E30" s="46"/>
      <c r="F30" s="12">
        <f>SUM(F8:F29)</f>
        <v>176.79999999999993</v>
      </c>
      <c r="G30" s="13">
        <f>AVERAGE(G8:G29)</f>
        <v>2.7545454545454544</v>
      </c>
      <c r="H30" s="14" t="str">
        <f t="shared" si="2"/>
        <v>ดี</v>
      </c>
    </row>
    <row r="31" spans="1:8" ht="18" customHeight="1">
      <c r="B31" s="6" t="s">
        <v>15</v>
      </c>
    </row>
    <row r="32" spans="1:8" ht="18" customHeight="1">
      <c r="B32" s="6" t="s">
        <v>82</v>
      </c>
    </row>
    <row r="33" spans="2:2" ht="18" customHeight="1">
      <c r="B33" s="6" t="s">
        <v>83</v>
      </c>
    </row>
    <row r="34" spans="2:2" ht="18" customHeight="1">
      <c r="B34" s="6" t="s">
        <v>84</v>
      </c>
    </row>
  </sheetData>
  <mergeCells count="11">
    <mergeCell ref="A1:H1"/>
    <mergeCell ref="A2:H2"/>
    <mergeCell ref="H4:H7"/>
    <mergeCell ref="C5:E5"/>
    <mergeCell ref="C6:E6"/>
    <mergeCell ref="G4:G7"/>
    <mergeCell ref="A30:E30"/>
    <mergeCell ref="A4:A7"/>
    <mergeCell ref="B4:B7"/>
    <mergeCell ref="C4:E4"/>
    <mergeCell ref="F4:F7"/>
  </mergeCells>
  <printOptions horizontalCentered="1"/>
  <pageMargins left="0.19685039370078741" right="0.19685039370078741" top="0.39370078740157483" bottom="0.39370078740157483" header="0.31496062992125984" footer="0.31496062992125984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4"/>
  <sheetViews>
    <sheetView topLeftCell="A16" zoomScale="80" zoomScaleNormal="80" workbookViewId="0">
      <selection activeCell="S28" sqref="S28"/>
    </sheetView>
  </sheetViews>
  <sheetFormatPr defaultColWidth="9" defaultRowHeight="17.25"/>
  <cols>
    <col min="1" max="1" width="4.42578125" style="16" customWidth="1"/>
    <col min="2" max="2" width="22.7109375" style="6" customWidth="1"/>
    <col min="3" max="3" width="10" style="6" customWidth="1"/>
    <col min="4" max="7" width="8.140625" style="6" customWidth="1"/>
    <col min="8" max="8" width="9" style="6"/>
    <col min="9" max="9" width="9.42578125" style="6" bestFit="1" customWidth="1"/>
    <col min="10" max="16384" width="9" style="6"/>
  </cols>
  <sheetData>
    <row r="1" spans="1:10" ht="31.5" customHeight="1">
      <c r="A1" s="61" t="s">
        <v>95</v>
      </c>
      <c r="B1" s="63"/>
      <c r="C1" s="63"/>
      <c r="D1" s="63"/>
      <c r="E1" s="63"/>
      <c r="F1" s="63"/>
      <c r="G1" s="63"/>
      <c r="H1" s="63"/>
      <c r="I1" s="63"/>
      <c r="J1" s="63"/>
    </row>
    <row r="2" spans="1:10">
      <c r="A2" s="50" t="s">
        <v>80</v>
      </c>
      <c r="B2" s="50"/>
      <c r="C2" s="50"/>
      <c r="D2" s="50"/>
      <c r="E2" s="50"/>
      <c r="F2" s="50"/>
      <c r="G2" s="50"/>
      <c r="H2" s="50"/>
      <c r="I2" s="50"/>
      <c r="J2" s="50"/>
    </row>
    <row r="3" spans="1:10" ht="7.5" customHeight="1">
      <c r="A3" s="40"/>
      <c r="B3" s="40"/>
      <c r="C3" s="36"/>
      <c r="D3" s="36"/>
      <c r="E3" s="36"/>
      <c r="F3" s="36"/>
      <c r="G3" s="36"/>
      <c r="H3" s="40"/>
      <c r="I3" s="40"/>
      <c r="J3" s="40"/>
    </row>
    <row r="4" spans="1:10" ht="16.5" customHeight="1">
      <c r="A4" s="51" t="s">
        <v>6</v>
      </c>
      <c r="B4" s="51" t="s">
        <v>7</v>
      </c>
      <c r="C4" s="57" t="s">
        <v>1</v>
      </c>
      <c r="D4" s="57"/>
      <c r="E4" s="57"/>
      <c r="F4" s="57"/>
      <c r="G4" s="57"/>
      <c r="H4" s="51" t="s">
        <v>3</v>
      </c>
      <c r="I4" s="51" t="s">
        <v>4</v>
      </c>
      <c r="J4" s="54" t="s">
        <v>5</v>
      </c>
    </row>
    <row r="5" spans="1:10" ht="16.5" customHeight="1">
      <c r="A5" s="52"/>
      <c r="B5" s="52"/>
      <c r="C5" s="57" t="s">
        <v>2</v>
      </c>
      <c r="D5" s="57"/>
      <c r="E5" s="57"/>
      <c r="F5" s="57"/>
      <c r="G5" s="57"/>
      <c r="H5" s="52"/>
      <c r="I5" s="52"/>
      <c r="J5" s="55"/>
    </row>
    <row r="6" spans="1:10" ht="67.5" customHeight="1">
      <c r="A6" s="52"/>
      <c r="B6" s="52"/>
      <c r="C6" s="7" t="s">
        <v>26</v>
      </c>
      <c r="D6" s="58" t="s">
        <v>27</v>
      </c>
      <c r="E6" s="60"/>
      <c r="F6" s="7" t="s">
        <v>28</v>
      </c>
      <c r="G6" s="7" t="s">
        <v>29</v>
      </c>
      <c r="H6" s="52"/>
      <c r="I6" s="52"/>
      <c r="J6" s="55"/>
    </row>
    <row r="7" spans="1:10" ht="146.25" customHeight="1">
      <c r="A7" s="53"/>
      <c r="B7" s="53"/>
      <c r="C7" s="18" t="s">
        <v>132</v>
      </c>
      <c r="D7" s="7" t="s">
        <v>25</v>
      </c>
      <c r="E7" s="7" t="s">
        <v>133</v>
      </c>
      <c r="F7" s="7" t="s">
        <v>134</v>
      </c>
      <c r="G7" s="7" t="s">
        <v>135</v>
      </c>
      <c r="H7" s="53"/>
      <c r="I7" s="53"/>
      <c r="J7" s="56"/>
    </row>
    <row r="8" spans="1:10" ht="21" customHeight="1">
      <c r="A8" s="37">
        <v>1</v>
      </c>
      <c r="B8" s="93" t="s">
        <v>99</v>
      </c>
      <c r="C8" s="15">
        <v>2.8</v>
      </c>
      <c r="D8" s="43">
        <v>2.8</v>
      </c>
      <c r="E8" s="43">
        <v>2.8</v>
      </c>
      <c r="F8" s="43">
        <v>2.9</v>
      </c>
      <c r="G8" s="43">
        <v>2.9</v>
      </c>
      <c r="H8" s="9">
        <f t="shared" ref="H8:H29" si="0">SUM(C8:G8)</f>
        <v>14.2</v>
      </c>
      <c r="I8" s="11">
        <f t="shared" ref="I8:I29" si="1">AVERAGE(C8:G8)</f>
        <v>2.84</v>
      </c>
      <c r="J8" s="9" t="str">
        <f>IF(I8&gt;=2.5,"ดี",IF(I8&gt;=1.5,"พอใช้",IF(I8&gt;=2.49,"พอใช้",IF(I8&gt;=0,"ควรส่งเสริม"))))</f>
        <v>ดี</v>
      </c>
    </row>
    <row r="9" spans="1:10">
      <c r="A9" s="37">
        <v>2</v>
      </c>
      <c r="B9" s="93" t="s">
        <v>100</v>
      </c>
      <c r="C9" s="43">
        <v>2.8</v>
      </c>
      <c r="D9" s="43">
        <v>2.8</v>
      </c>
      <c r="E9" s="43">
        <v>2.8</v>
      </c>
      <c r="F9" s="43">
        <v>2.9</v>
      </c>
      <c r="G9" s="43">
        <v>2.9</v>
      </c>
      <c r="H9" s="9">
        <f t="shared" si="0"/>
        <v>14.2</v>
      </c>
      <c r="I9" s="11">
        <f t="shared" si="1"/>
        <v>2.84</v>
      </c>
      <c r="J9" s="9" t="str">
        <f t="shared" ref="J9:J30" si="2">IF(I9&gt;=2.5,"ดี",IF(I9&gt;=1.5,"พอใช้",IF(I9&gt;=2.49,"พอใช้",IF(I9&gt;=0,"ควรส่งเสริม"))))</f>
        <v>ดี</v>
      </c>
    </row>
    <row r="10" spans="1:10">
      <c r="A10" s="37">
        <v>3</v>
      </c>
      <c r="B10" s="93" t="s">
        <v>101</v>
      </c>
      <c r="C10" s="43">
        <v>2.8</v>
      </c>
      <c r="D10" s="43">
        <v>2.8</v>
      </c>
      <c r="E10" s="43">
        <v>2.8</v>
      </c>
      <c r="F10" s="43">
        <v>2.9</v>
      </c>
      <c r="G10" s="43">
        <v>2.9</v>
      </c>
      <c r="H10" s="9">
        <f t="shared" si="0"/>
        <v>14.2</v>
      </c>
      <c r="I10" s="11">
        <f t="shared" si="1"/>
        <v>2.84</v>
      </c>
      <c r="J10" s="9" t="str">
        <f t="shared" si="2"/>
        <v>ดี</v>
      </c>
    </row>
    <row r="11" spans="1:10">
      <c r="A11" s="37">
        <v>4</v>
      </c>
      <c r="B11" s="93" t="s">
        <v>102</v>
      </c>
      <c r="C11" s="43">
        <v>2.8</v>
      </c>
      <c r="D11" s="43">
        <v>2.8</v>
      </c>
      <c r="E11" s="43">
        <v>2.8</v>
      </c>
      <c r="F11" s="43">
        <v>2.9</v>
      </c>
      <c r="G11" s="43">
        <v>2.9</v>
      </c>
      <c r="H11" s="9">
        <f t="shared" si="0"/>
        <v>14.2</v>
      </c>
      <c r="I11" s="11">
        <f t="shared" si="1"/>
        <v>2.84</v>
      </c>
      <c r="J11" s="9" t="str">
        <f t="shared" si="2"/>
        <v>ดี</v>
      </c>
    </row>
    <row r="12" spans="1:10">
      <c r="A12" s="37">
        <v>5</v>
      </c>
      <c r="B12" s="93" t="s">
        <v>103</v>
      </c>
      <c r="C12" s="43">
        <v>2.8</v>
      </c>
      <c r="D12" s="43">
        <v>2.8</v>
      </c>
      <c r="E12" s="43">
        <v>2.8</v>
      </c>
      <c r="F12" s="43">
        <v>2.9</v>
      </c>
      <c r="G12" s="43">
        <v>2.9</v>
      </c>
      <c r="H12" s="9">
        <f t="shared" si="0"/>
        <v>14.2</v>
      </c>
      <c r="I12" s="11">
        <f t="shared" si="1"/>
        <v>2.84</v>
      </c>
      <c r="J12" s="9" t="str">
        <f t="shared" si="2"/>
        <v>ดี</v>
      </c>
    </row>
    <row r="13" spans="1:10">
      <c r="A13" s="37">
        <v>6</v>
      </c>
      <c r="B13" s="93" t="s">
        <v>104</v>
      </c>
      <c r="C13" s="43">
        <v>2.8</v>
      </c>
      <c r="D13" s="43">
        <v>2.8</v>
      </c>
      <c r="E13" s="43">
        <v>2.8</v>
      </c>
      <c r="F13" s="43">
        <v>2.9</v>
      </c>
      <c r="G13" s="43">
        <v>2.9</v>
      </c>
      <c r="H13" s="9">
        <f t="shared" si="0"/>
        <v>14.2</v>
      </c>
      <c r="I13" s="11">
        <f t="shared" si="1"/>
        <v>2.84</v>
      </c>
      <c r="J13" s="9" t="str">
        <f t="shared" si="2"/>
        <v>ดี</v>
      </c>
    </row>
    <row r="14" spans="1:10">
      <c r="A14" s="37">
        <v>7</v>
      </c>
      <c r="B14" s="93" t="s">
        <v>105</v>
      </c>
      <c r="C14" s="43">
        <v>2.8</v>
      </c>
      <c r="D14" s="43">
        <v>2.8</v>
      </c>
      <c r="E14" s="43">
        <v>2.8</v>
      </c>
      <c r="F14" s="43">
        <v>2.9</v>
      </c>
      <c r="G14" s="43">
        <v>2.9</v>
      </c>
      <c r="H14" s="9">
        <f t="shared" si="0"/>
        <v>14.2</v>
      </c>
      <c r="I14" s="11">
        <f t="shared" si="1"/>
        <v>2.84</v>
      </c>
      <c r="J14" s="9" t="str">
        <f t="shared" si="2"/>
        <v>ดี</v>
      </c>
    </row>
    <row r="15" spans="1:10">
      <c r="A15" s="37">
        <v>8</v>
      </c>
      <c r="B15" s="93" t="s">
        <v>106</v>
      </c>
      <c r="C15" s="43">
        <v>2.8</v>
      </c>
      <c r="D15" s="43">
        <v>2.8</v>
      </c>
      <c r="E15" s="43">
        <v>2.8</v>
      </c>
      <c r="F15" s="43">
        <v>2.9</v>
      </c>
      <c r="G15" s="43">
        <v>2.9</v>
      </c>
      <c r="H15" s="9">
        <f t="shared" si="0"/>
        <v>14.2</v>
      </c>
      <c r="I15" s="11">
        <f t="shared" si="1"/>
        <v>2.84</v>
      </c>
      <c r="J15" s="9" t="str">
        <f t="shared" si="2"/>
        <v>ดี</v>
      </c>
    </row>
    <row r="16" spans="1:10">
      <c r="A16" s="37">
        <v>9</v>
      </c>
      <c r="B16" s="93" t="s">
        <v>107</v>
      </c>
      <c r="C16" s="43">
        <v>2.8</v>
      </c>
      <c r="D16" s="43">
        <v>2.8</v>
      </c>
      <c r="E16" s="43">
        <v>2.8</v>
      </c>
      <c r="F16" s="43">
        <v>2.9</v>
      </c>
      <c r="G16" s="43">
        <v>2.9</v>
      </c>
      <c r="H16" s="9">
        <f t="shared" si="0"/>
        <v>14.2</v>
      </c>
      <c r="I16" s="11">
        <f t="shared" si="1"/>
        <v>2.84</v>
      </c>
      <c r="J16" s="9" t="str">
        <f t="shared" si="2"/>
        <v>ดี</v>
      </c>
    </row>
    <row r="17" spans="1:10">
      <c r="A17" s="37">
        <v>10</v>
      </c>
      <c r="B17" s="93" t="s">
        <v>108</v>
      </c>
      <c r="C17" s="43">
        <v>2.8</v>
      </c>
      <c r="D17" s="43">
        <v>3</v>
      </c>
      <c r="E17" s="43">
        <v>2.8</v>
      </c>
      <c r="F17" s="43">
        <v>2.9</v>
      </c>
      <c r="G17" s="43">
        <v>2.9</v>
      </c>
      <c r="H17" s="9">
        <f t="shared" si="0"/>
        <v>14.4</v>
      </c>
      <c r="I17" s="11">
        <f t="shared" si="1"/>
        <v>2.88</v>
      </c>
      <c r="J17" s="9" t="str">
        <f t="shared" si="2"/>
        <v>ดี</v>
      </c>
    </row>
    <row r="18" spans="1:10">
      <c r="A18" s="37">
        <v>11</v>
      </c>
      <c r="B18" s="93" t="s">
        <v>109</v>
      </c>
      <c r="C18" s="43">
        <v>2.8</v>
      </c>
      <c r="D18" s="43">
        <v>2.8</v>
      </c>
      <c r="E18" s="43">
        <v>2.8</v>
      </c>
      <c r="F18" s="43">
        <v>2.9</v>
      </c>
      <c r="G18" s="43">
        <v>2.9</v>
      </c>
      <c r="H18" s="9">
        <f t="shared" si="0"/>
        <v>14.2</v>
      </c>
      <c r="I18" s="11">
        <f t="shared" si="1"/>
        <v>2.84</v>
      </c>
      <c r="J18" s="9" t="str">
        <f t="shared" si="2"/>
        <v>ดี</v>
      </c>
    </row>
    <row r="19" spans="1:10">
      <c r="A19" s="37">
        <v>12</v>
      </c>
      <c r="B19" s="93" t="s">
        <v>110</v>
      </c>
      <c r="C19" s="43">
        <v>3</v>
      </c>
      <c r="D19" s="43">
        <v>2.8</v>
      </c>
      <c r="E19" s="43">
        <v>2.8</v>
      </c>
      <c r="F19" s="43">
        <v>2.9</v>
      </c>
      <c r="G19" s="43">
        <v>2.9</v>
      </c>
      <c r="H19" s="9">
        <f t="shared" si="0"/>
        <v>14.4</v>
      </c>
      <c r="I19" s="11">
        <f t="shared" si="1"/>
        <v>2.88</v>
      </c>
      <c r="J19" s="9" t="str">
        <f t="shared" si="2"/>
        <v>ดี</v>
      </c>
    </row>
    <row r="20" spans="1:10">
      <c r="A20" s="37">
        <v>13</v>
      </c>
      <c r="B20" s="93" t="s">
        <v>111</v>
      </c>
      <c r="C20" s="43">
        <v>3</v>
      </c>
      <c r="D20" s="43">
        <v>2.8</v>
      </c>
      <c r="E20" s="43">
        <v>2.8</v>
      </c>
      <c r="F20" s="43">
        <v>2.9</v>
      </c>
      <c r="G20" s="43">
        <v>2.9</v>
      </c>
      <c r="H20" s="9">
        <f t="shared" si="0"/>
        <v>14.4</v>
      </c>
      <c r="I20" s="11">
        <f t="shared" si="1"/>
        <v>2.88</v>
      </c>
      <c r="J20" s="9" t="str">
        <f t="shared" si="2"/>
        <v>ดี</v>
      </c>
    </row>
    <row r="21" spans="1:10">
      <c r="A21" s="37">
        <v>14</v>
      </c>
      <c r="B21" s="93" t="s">
        <v>112</v>
      </c>
      <c r="C21" s="43">
        <v>2.8</v>
      </c>
      <c r="D21" s="43">
        <v>2.8</v>
      </c>
      <c r="E21" s="43">
        <v>2.8</v>
      </c>
      <c r="F21" s="43">
        <v>2.9</v>
      </c>
      <c r="G21" s="43">
        <v>2.9</v>
      </c>
      <c r="H21" s="9">
        <f t="shared" si="0"/>
        <v>14.2</v>
      </c>
      <c r="I21" s="11">
        <f t="shared" si="1"/>
        <v>2.84</v>
      </c>
      <c r="J21" s="9" t="str">
        <f t="shared" si="2"/>
        <v>ดี</v>
      </c>
    </row>
    <row r="22" spans="1:10">
      <c r="A22" s="44">
        <v>15</v>
      </c>
      <c r="B22" s="93" t="s">
        <v>113</v>
      </c>
      <c r="C22" s="43">
        <v>2.8</v>
      </c>
      <c r="D22" s="43">
        <v>2.8</v>
      </c>
      <c r="E22" s="43">
        <v>2.8</v>
      </c>
      <c r="F22" s="43">
        <v>2.9</v>
      </c>
      <c r="G22" s="43">
        <v>2.9</v>
      </c>
      <c r="H22" s="44">
        <f t="shared" ref="H22:H25" si="3">SUM(C22:G22)</f>
        <v>14.2</v>
      </c>
      <c r="I22" s="11">
        <f t="shared" ref="I22:I25" si="4">AVERAGE(C22:G22)</f>
        <v>2.84</v>
      </c>
      <c r="J22" s="44" t="str">
        <f t="shared" ref="J22:J25" si="5">IF(I22&gt;=2.5,"ดี",IF(I22&gt;=1.5,"พอใช้",IF(I22&gt;=2.49,"พอใช้",IF(I22&gt;=0,"ควรส่งเสริม"))))</f>
        <v>ดี</v>
      </c>
    </row>
    <row r="23" spans="1:10">
      <c r="A23" s="44">
        <v>16</v>
      </c>
      <c r="B23" s="93" t="s">
        <v>114</v>
      </c>
      <c r="C23" s="43">
        <v>3</v>
      </c>
      <c r="D23" s="43">
        <v>3</v>
      </c>
      <c r="E23" s="43">
        <v>2.8</v>
      </c>
      <c r="F23" s="43">
        <v>2.9</v>
      </c>
      <c r="G23" s="43">
        <v>2.9</v>
      </c>
      <c r="H23" s="44">
        <f t="shared" si="3"/>
        <v>14.600000000000001</v>
      </c>
      <c r="I23" s="11">
        <f t="shared" si="4"/>
        <v>2.9200000000000004</v>
      </c>
      <c r="J23" s="44" t="str">
        <f t="shared" si="5"/>
        <v>ดี</v>
      </c>
    </row>
    <row r="24" spans="1:10">
      <c r="A24" s="44">
        <v>17</v>
      </c>
      <c r="B24" s="93" t="s">
        <v>115</v>
      </c>
      <c r="C24" s="43">
        <v>3</v>
      </c>
      <c r="D24" s="43">
        <v>3</v>
      </c>
      <c r="E24" s="43">
        <v>2.8</v>
      </c>
      <c r="F24" s="43">
        <v>2.9</v>
      </c>
      <c r="G24" s="43">
        <v>2.9</v>
      </c>
      <c r="H24" s="44">
        <f t="shared" si="3"/>
        <v>14.600000000000001</v>
      </c>
      <c r="I24" s="11">
        <f t="shared" si="4"/>
        <v>2.9200000000000004</v>
      </c>
      <c r="J24" s="44" t="str">
        <f t="shared" si="5"/>
        <v>ดี</v>
      </c>
    </row>
    <row r="25" spans="1:10">
      <c r="A25" s="44">
        <v>18</v>
      </c>
      <c r="B25" s="93" t="s">
        <v>116</v>
      </c>
      <c r="C25" s="43">
        <v>3</v>
      </c>
      <c r="D25" s="43">
        <v>2.8</v>
      </c>
      <c r="E25" s="43">
        <v>2.8</v>
      </c>
      <c r="F25" s="43">
        <v>2.9</v>
      </c>
      <c r="G25" s="43">
        <v>2.9</v>
      </c>
      <c r="H25" s="44">
        <f t="shared" si="3"/>
        <v>14.4</v>
      </c>
      <c r="I25" s="11">
        <f t="shared" si="4"/>
        <v>2.88</v>
      </c>
      <c r="J25" s="44" t="str">
        <f t="shared" si="5"/>
        <v>ดี</v>
      </c>
    </row>
    <row r="26" spans="1:10">
      <c r="A26" s="44">
        <v>19</v>
      </c>
      <c r="B26" s="93" t="s">
        <v>117</v>
      </c>
      <c r="C26" s="43">
        <v>3</v>
      </c>
      <c r="D26" s="43">
        <v>2.9</v>
      </c>
      <c r="E26" s="43">
        <v>2.8</v>
      </c>
      <c r="F26" s="43">
        <v>2.9</v>
      </c>
      <c r="G26" s="43">
        <v>2.9</v>
      </c>
      <c r="H26" s="9">
        <f t="shared" si="0"/>
        <v>14.5</v>
      </c>
      <c r="I26" s="11">
        <f t="shared" si="1"/>
        <v>2.9</v>
      </c>
      <c r="J26" s="9" t="str">
        <f t="shared" si="2"/>
        <v>ดี</v>
      </c>
    </row>
    <row r="27" spans="1:10">
      <c r="A27" s="44">
        <v>20</v>
      </c>
      <c r="B27" s="93" t="s">
        <v>118</v>
      </c>
      <c r="C27" s="43">
        <v>3</v>
      </c>
      <c r="D27" s="43">
        <v>3</v>
      </c>
      <c r="E27" s="43">
        <v>2.8</v>
      </c>
      <c r="F27" s="43">
        <v>2.9</v>
      </c>
      <c r="G27" s="43">
        <v>2.9</v>
      </c>
      <c r="H27" s="9">
        <f t="shared" si="0"/>
        <v>14.600000000000001</v>
      </c>
      <c r="I27" s="11">
        <f t="shared" si="1"/>
        <v>2.9200000000000004</v>
      </c>
      <c r="J27" s="9" t="str">
        <f t="shared" si="2"/>
        <v>ดี</v>
      </c>
    </row>
    <row r="28" spans="1:10">
      <c r="A28" s="44">
        <v>21</v>
      </c>
      <c r="B28" s="93" t="s">
        <v>119</v>
      </c>
      <c r="C28" s="43">
        <v>2.8</v>
      </c>
      <c r="D28" s="43">
        <v>2.8</v>
      </c>
      <c r="E28" s="43">
        <v>2.8</v>
      </c>
      <c r="F28" s="43">
        <v>2.9</v>
      </c>
      <c r="G28" s="43">
        <v>2.9</v>
      </c>
      <c r="H28" s="9">
        <f t="shared" si="0"/>
        <v>14.2</v>
      </c>
      <c r="I28" s="11">
        <f t="shared" si="1"/>
        <v>2.84</v>
      </c>
      <c r="J28" s="9" t="str">
        <f t="shared" si="2"/>
        <v>ดี</v>
      </c>
    </row>
    <row r="29" spans="1:10">
      <c r="A29" s="44">
        <v>22</v>
      </c>
      <c r="B29" s="94" t="s">
        <v>120</v>
      </c>
      <c r="C29" s="43">
        <v>2.8</v>
      </c>
      <c r="D29" s="43">
        <v>2.8</v>
      </c>
      <c r="E29" s="43">
        <v>2.8</v>
      </c>
      <c r="F29" s="43">
        <v>2.9</v>
      </c>
      <c r="G29" s="43">
        <v>2.9</v>
      </c>
      <c r="H29" s="9">
        <f t="shared" si="0"/>
        <v>14.2</v>
      </c>
      <c r="I29" s="11">
        <f t="shared" si="1"/>
        <v>2.84</v>
      </c>
      <c r="J29" s="9" t="str">
        <f t="shared" si="2"/>
        <v>ดี</v>
      </c>
    </row>
    <row r="30" spans="1:10">
      <c r="A30" s="45" t="s">
        <v>5</v>
      </c>
      <c r="B30" s="46"/>
      <c r="C30" s="46"/>
      <c r="D30" s="46"/>
      <c r="E30" s="46"/>
      <c r="F30" s="46"/>
      <c r="G30" s="46"/>
      <c r="H30" s="12">
        <f>SUM(H8:H29)</f>
        <v>314.7</v>
      </c>
      <c r="I30" s="13">
        <f>AVERAGE(I8:I29)</f>
        <v>2.8609090909090913</v>
      </c>
      <c r="J30" s="14" t="str">
        <f t="shared" si="2"/>
        <v>ดี</v>
      </c>
    </row>
    <row r="31" spans="1:10" ht="18" customHeight="1">
      <c r="B31" s="6" t="s">
        <v>15</v>
      </c>
    </row>
    <row r="32" spans="1:10" ht="18" customHeight="1">
      <c r="B32" s="6" t="s">
        <v>82</v>
      </c>
    </row>
    <row r="33" spans="2:2" ht="18" customHeight="1">
      <c r="B33" s="6" t="s">
        <v>83</v>
      </c>
    </row>
    <row r="34" spans="2:2" ht="18" customHeight="1">
      <c r="B34" s="6" t="s">
        <v>84</v>
      </c>
    </row>
  </sheetData>
  <mergeCells count="11">
    <mergeCell ref="A1:J1"/>
    <mergeCell ref="A2:J2"/>
    <mergeCell ref="J4:J7"/>
    <mergeCell ref="C5:G5"/>
    <mergeCell ref="A30:G30"/>
    <mergeCell ref="D6:E6"/>
    <mergeCell ref="A4:A7"/>
    <mergeCell ref="B4:B7"/>
    <mergeCell ref="C4:G4"/>
    <mergeCell ref="H4:H7"/>
    <mergeCell ref="I4:I7"/>
  </mergeCells>
  <printOptions horizontalCentered="1"/>
  <pageMargins left="0.19685039370078741" right="0.19685039370078741" top="0.39370078740157483" bottom="0.39370078740157483" header="0.31496062992125984" footer="0.31496062992125984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4"/>
  <sheetViews>
    <sheetView topLeftCell="A25" zoomScale="98" zoomScaleNormal="98" workbookViewId="0">
      <selection activeCell="H14" sqref="H14"/>
    </sheetView>
  </sheetViews>
  <sheetFormatPr defaultColWidth="9" defaultRowHeight="17.25"/>
  <cols>
    <col min="1" max="1" width="4.85546875" style="16" customWidth="1"/>
    <col min="2" max="2" width="23.42578125" style="6" customWidth="1"/>
    <col min="3" max="8" width="6.85546875" style="6" customWidth="1"/>
    <col min="9" max="9" width="9" style="6"/>
    <col min="10" max="10" width="9.42578125" style="6" bestFit="1" customWidth="1"/>
    <col min="11" max="16384" width="9" style="6"/>
  </cols>
  <sheetData>
    <row r="1" spans="1:11" ht="28.5" customHeight="1">
      <c r="A1" s="48" t="s">
        <v>96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1">
      <c r="A2" s="64" t="s">
        <v>30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ht="15.75" customHeight="1">
      <c r="A3" s="51" t="s">
        <v>6</v>
      </c>
      <c r="B3" s="51" t="s">
        <v>7</v>
      </c>
      <c r="C3" s="57" t="s">
        <v>1</v>
      </c>
      <c r="D3" s="57"/>
      <c r="E3" s="57"/>
      <c r="F3" s="57"/>
      <c r="G3" s="57"/>
      <c r="H3" s="57"/>
      <c r="I3" s="51" t="s">
        <v>3</v>
      </c>
      <c r="J3" s="51" t="s">
        <v>4</v>
      </c>
      <c r="K3" s="54" t="s">
        <v>5</v>
      </c>
    </row>
    <row r="4" spans="1:11" ht="15.75" customHeight="1">
      <c r="A4" s="52"/>
      <c r="B4" s="52"/>
      <c r="C4" s="57" t="s">
        <v>2</v>
      </c>
      <c r="D4" s="57"/>
      <c r="E4" s="57"/>
      <c r="F4" s="57"/>
      <c r="G4" s="57"/>
      <c r="H4" s="57"/>
      <c r="I4" s="52"/>
      <c r="J4" s="52"/>
      <c r="K4" s="55"/>
    </row>
    <row r="5" spans="1:11" ht="56.25" customHeight="1">
      <c r="A5" s="52"/>
      <c r="B5" s="52"/>
      <c r="C5" s="58" t="s">
        <v>32</v>
      </c>
      <c r="D5" s="59"/>
      <c r="E5" s="60"/>
      <c r="F5" s="58" t="s">
        <v>33</v>
      </c>
      <c r="G5" s="60"/>
      <c r="H5" s="22" t="s">
        <v>34</v>
      </c>
      <c r="I5" s="52"/>
      <c r="J5" s="52"/>
      <c r="K5" s="55"/>
    </row>
    <row r="6" spans="1:11" ht="136.5" customHeight="1">
      <c r="A6" s="53"/>
      <c r="B6" s="53"/>
      <c r="C6" s="18" t="s">
        <v>136</v>
      </c>
      <c r="D6" s="23" t="s">
        <v>137</v>
      </c>
      <c r="E6" s="23" t="s">
        <v>138</v>
      </c>
      <c r="F6" s="23" t="s">
        <v>139</v>
      </c>
      <c r="G6" s="23" t="s">
        <v>31</v>
      </c>
      <c r="H6" s="23" t="s">
        <v>140</v>
      </c>
      <c r="I6" s="53"/>
      <c r="J6" s="53"/>
      <c r="K6" s="56"/>
    </row>
    <row r="7" spans="1:11" ht="17.25" customHeight="1">
      <c r="A7" s="37">
        <v>1</v>
      </c>
      <c r="B7" s="93" t="s">
        <v>99</v>
      </c>
      <c r="C7" s="15">
        <v>2.6</v>
      </c>
      <c r="D7" s="43">
        <v>2.9</v>
      </c>
      <c r="E7" s="43">
        <v>2.9</v>
      </c>
      <c r="F7" s="43">
        <v>2.8</v>
      </c>
      <c r="G7" s="43">
        <v>2.8</v>
      </c>
      <c r="H7" s="43">
        <v>2.8</v>
      </c>
      <c r="I7" s="9">
        <f t="shared" ref="I7:I28" si="0">SUM(C7:H7)</f>
        <v>16.8</v>
      </c>
      <c r="J7" s="11">
        <f t="shared" ref="J7:J28" si="1">AVERAGE(C7:H7)</f>
        <v>2.8000000000000003</v>
      </c>
      <c r="K7" s="9" t="str">
        <f>IF(J7&gt;=2.5,"ดี",IF(J7&gt;=1.5,"พอใช้",IF(J7&gt;=2.49,"พอใช้",IF(J7&gt;=0,"ควรส่งเสริม"))))</f>
        <v>ดี</v>
      </c>
    </row>
    <row r="8" spans="1:11">
      <c r="A8" s="37">
        <v>2</v>
      </c>
      <c r="B8" s="93" t="s">
        <v>100</v>
      </c>
      <c r="C8" s="43">
        <v>2.6</v>
      </c>
      <c r="D8" s="43">
        <v>2.9</v>
      </c>
      <c r="E8" s="43">
        <v>2.9</v>
      </c>
      <c r="F8" s="43">
        <v>2.8</v>
      </c>
      <c r="G8" s="43">
        <v>2.8</v>
      </c>
      <c r="H8" s="43">
        <v>2.8</v>
      </c>
      <c r="I8" s="9">
        <f t="shared" si="0"/>
        <v>16.8</v>
      </c>
      <c r="J8" s="11">
        <f t="shared" si="1"/>
        <v>2.8000000000000003</v>
      </c>
      <c r="K8" s="9" t="str">
        <f t="shared" ref="K8:K29" si="2">IF(J8&gt;=2.5,"ดี",IF(J8&gt;=1.5,"พอใช้",IF(J8&gt;=2.49,"พอใช้",IF(J8&gt;=0,"ควรส่งเสริม"))))</f>
        <v>ดี</v>
      </c>
    </row>
    <row r="9" spans="1:11">
      <c r="A9" s="37">
        <v>3</v>
      </c>
      <c r="B9" s="93" t="s">
        <v>101</v>
      </c>
      <c r="C9" s="43">
        <v>2.6</v>
      </c>
      <c r="D9" s="43">
        <v>2.9</v>
      </c>
      <c r="E9" s="43">
        <v>2.9</v>
      </c>
      <c r="F9" s="43">
        <v>2.8</v>
      </c>
      <c r="G9" s="43">
        <v>2.8</v>
      </c>
      <c r="H9" s="43">
        <v>2.8</v>
      </c>
      <c r="I9" s="9">
        <f t="shared" si="0"/>
        <v>16.8</v>
      </c>
      <c r="J9" s="11">
        <f t="shared" si="1"/>
        <v>2.8000000000000003</v>
      </c>
      <c r="K9" s="9" t="str">
        <f t="shared" si="2"/>
        <v>ดี</v>
      </c>
    </row>
    <row r="10" spans="1:11">
      <c r="A10" s="37">
        <v>4</v>
      </c>
      <c r="B10" s="93" t="s">
        <v>102</v>
      </c>
      <c r="C10" s="43">
        <v>2.6</v>
      </c>
      <c r="D10" s="43">
        <v>2.9</v>
      </c>
      <c r="E10" s="43">
        <v>2.9</v>
      </c>
      <c r="F10" s="43">
        <v>2.8</v>
      </c>
      <c r="G10" s="43">
        <v>2.8</v>
      </c>
      <c r="H10" s="43">
        <v>2.8</v>
      </c>
      <c r="I10" s="9">
        <f t="shared" si="0"/>
        <v>16.8</v>
      </c>
      <c r="J10" s="11">
        <f t="shared" si="1"/>
        <v>2.8000000000000003</v>
      </c>
      <c r="K10" s="9" t="str">
        <f t="shared" si="2"/>
        <v>ดี</v>
      </c>
    </row>
    <row r="11" spans="1:11">
      <c r="A11" s="37">
        <v>5</v>
      </c>
      <c r="B11" s="93" t="s">
        <v>103</v>
      </c>
      <c r="C11" s="43">
        <v>2</v>
      </c>
      <c r="D11" s="43">
        <v>2.2999999999999998</v>
      </c>
      <c r="E11" s="43">
        <v>2.2999999999999998</v>
      </c>
      <c r="F11" s="43">
        <v>2.2999999999999998</v>
      </c>
      <c r="G11" s="43">
        <v>2.2999999999999998</v>
      </c>
      <c r="H11" s="43">
        <v>2.2999999999999998</v>
      </c>
      <c r="I11" s="9">
        <f t="shared" si="0"/>
        <v>13.5</v>
      </c>
      <c r="J11" s="11">
        <f t="shared" si="1"/>
        <v>2.25</v>
      </c>
      <c r="K11" s="9" t="str">
        <f t="shared" si="2"/>
        <v>พอใช้</v>
      </c>
    </row>
    <row r="12" spans="1:11">
      <c r="A12" s="37">
        <v>6</v>
      </c>
      <c r="B12" s="93" t="s">
        <v>104</v>
      </c>
      <c r="C12" s="43">
        <v>2.5</v>
      </c>
      <c r="D12" s="43">
        <v>2.9</v>
      </c>
      <c r="E12" s="43">
        <v>2.9</v>
      </c>
      <c r="F12" s="43">
        <v>2.8</v>
      </c>
      <c r="G12" s="43">
        <v>2.8</v>
      </c>
      <c r="H12" s="43">
        <v>2.8</v>
      </c>
      <c r="I12" s="9">
        <f t="shared" si="0"/>
        <v>16.700000000000003</v>
      </c>
      <c r="J12" s="11">
        <f t="shared" si="1"/>
        <v>2.7833333333333337</v>
      </c>
      <c r="K12" s="9" t="str">
        <f t="shared" si="2"/>
        <v>ดี</v>
      </c>
    </row>
    <row r="13" spans="1:11">
      <c r="A13" s="37">
        <v>7</v>
      </c>
      <c r="B13" s="93" t="s">
        <v>105</v>
      </c>
      <c r="C13" s="43">
        <v>2.2999999999999998</v>
      </c>
      <c r="D13" s="43">
        <v>2.2999999999999998</v>
      </c>
      <c r="E13" s="43">
        <v>2.2999999999999998</v>
      </c>
      <c r="F13" s="43">
        <v>2.2999999999999998</v>
      </c>
      <c r="G13" s="43">
        <v>2.2999999999999998</v>
      </c>
      <c r="H13" s="43">
        <v>2.4</v>
      </c>
      <c r="I13" s="9">
        <f t="shared" si="0"/>
        <v>13.9</v>
      </c>
      <c r="J13" s="11">
        <f t="shared" si="1"/>
        <v>2.3166666666666669</v>
      </c>
      <c r="K13" s="9" t="str">
        <f t="shared" si="2"/>
        <v>พอใช้</v>
      </c>
    </row>
    <row r="14" spans="1:11">
      <c r="A14" s="37">
        <v>8</v>
      </c>
      <c r="B14" s="93" t="s">
        <v>106</v>
      </c>
      <c r="C14" s="43">
        <v>2.6</v>
      </c>
      <c r="D14" s="43">
        <v>2.9</v>
      </c>
      <c r="E14" s="43">
        <v>2.9</v>
      </c>
      <c r="F14" s="43">
        <v>2.8</v>
      </c>
      <c r="G14" s="43">
        <v>2.8</v>
      </c>
      <c r="H14" s="43">
        <v>2.8</v>
      </c>
      <c r="I14" s="9">
        <f t="shared" si="0"/>
        <v>16.8</v>
      </c>
      <c r="J14" s="11">
        <f t="shared" si="1"/>
        <v>2.8000000000000003</v>
      </c>
      <c r="K14" s="9" t="str">
        <f t="shared" si="2"/>
        <v>ดี</v>
      </c>
    </row>
    <row r="15" spans="1:11">
      <c r="A15" s="37">
        <v>9</v>
      </c>
      <c r="B15" s="93" t="s">
        <v>107</v>
      </c>
      <c r="C15" s="43">
        <v>2.8</v>
      </c>
      <c r="D15" s="43">
        <v>2.9</v>
      </c>
      <c r="E15" s="43">
        <v>2.9</v>
      </c>
      <c r="F15" s="43">
        <v>2.8</v>
      </c>
      <c r="G15" s="43">
        <v>2.8</v>
      </c>
      <c r="H15" s="43">
        <v>2.8</v>
      </c>
      <c r="I15" s="9">
        <f t="shared" si="0"/>
        <v>17</v>
      </c>
      <c r="J15" s="11">
        <f t="shared" si="1"/>
        <v>2.8333333333333335</v>
      </c>
      <c r="K15" s="9" t="str">
        <f t="shared" si="2"/>
        <v>ดี</v>
      </c>
    </row>
    <row r="16" spans="1:11">
      <c r="A16" s="37">
        <v>10</v>
      </c>
      <c r="B16" s="93" t="s">
        <v>108</v>
      </c>
      <c r="C16" s="43">
        <v>3</v>
      </c>
      <c r="D16" s="43">
        <v>2.9</v>
      </c>
      <c r="E16" s="43">
        <v>2.9</v>
      </c>
      <c r="F16" s="43">
        <v>2.8</v>
      </c>
      <c r="G16" s="43">
        <v>2.8</v>
      </c>
      <c r="H16" s="43">
        <v>2.8</v>
      </c>
      <c r="I16" s="9">
        <f t="shared" si="0"/>
        <v>17.200000000000003</v>
      </c>
      <c r="J16" s="11">
        <f t="shared" si="1"/>
        <v>2.8666666666666671</v>
      </c>
      <c r="K16" s="9" t="str">
        <f t="shared" si="2"/>
        <v>ดี</v>
      </c>
    </row>
    <row r="17" spans="1:11">
      <c r="A17" s="37">
        <v>11</v>
      </c>
      <c r="B17" s="93" t="s">
        <v>109</v>
      </c>
      <c r="C17" s="43">
        <v>3</v>
      </c>
      <c r="D17" s="43">
        <v>2.9</v>
      </c>
      <c r="E17" s="43">
        <v>2.9</v>
      </c>
      <c r="F17" s="43">
        <v>2.8</v>
      </c>
      <c r="G17" s="43">
        <v>2.8</v>
      </c>
      <c r="H17" s="43">
        <v>2.8</v>
      </c>
      <c r="I17" s="9">
        <f t="shared" si="0"/>
        <v>17.200000000000003</v>
      </c>
      <c r="J17" s="11">
        <f t="shared" si="1"/>
        <v>2.8666666666666671</v>
      </c>
      <c r="K17" s="9" t="str">
        <f t="shared" si="2"/>
        <v>ดี</v>
      </c>
    </row>
    <row r="18" spans="1:11">
      <c r="A18" s="37">
        <v>12</v>
      </c>
      <c r="B18" s="93" t="s">
        <v>110</v>
      </c>
      <c r="C18" s="43">
        <v>2.5</v>
      </c>
      <c r="D18" s="43">
        <v>2.9</v>
      </c>
      <c r="E18" s="43">
        <v>2.9</v>
      </c>
      <c r="F18" s="43">
        <v>2.8</v>
      </c>
      <c r="G18" s="43">
        <v>2.8</v>
      </c>
      <c r="H18" s="43">
        <v>2.8</v>
      </c>
      <c r="I18" s="9">
        <f t="shared" si="0"/>
        <v>16.700000000000003</v>
      </c>
      <c r="J18" s="11">
        <f t="shared" si="1"/>
        <v>2.7833333333333337</v>
      </c>
      <c r="K18" s="9" t="str">
        <f t="shared" si="2"/>
        <v>ดี</v>
      </c>
    </row>
    <row r="19" spans="1:11">
      <c r="A19" s="37">
        <v>13</v>
      </c>
      <c r="B19" s="93" t="s">
        <v>111</v>
      </c>
      <c r="C19" s="43">
        <v>2.5</v>
      </c>
      <c r="D19" s="43">
        <v>2.9</v>
      </c>
      <c r="E19" s="43">
        <v>2.9</v>
      </c>
      <c r="F19" s="43">
        <v>2.8</v>
      </c>
      <c r="G19" s="43">
        <v>2.8</v>
      </c>
      <c r="H19" s="43">
        <v>2.8</v>
      </c>
      <c r="I19" s="9">
        <f t="shared" si="0"/>
        <v>16.700000000000003</v>
      </c>
      <c r="J19" s="11">
        <f t="shared" si="1"/>
        <v>2.7833333333333337</v>
      </c>
      <c r="K19" s="9" t="str">
        <f t="shared" si="2"/>
        <v>ดี</v>
      </c>
    </row>
    <row r="20" spans="1:11">
      <c r="A20" s="37">
        <v>14</v>
      </c>
      <c r="B20" s="93" t="s">
        <v>112</v>
      </c>
      <c r="C20" s="43">
        <v>2.6</v>
      </c>
      <c r="D20" s="43">
        <v>2.9</v>
      </c>
      <c r="E20" s="43">
        <v>2.9</v>
      </c>
      <c r="F20" s="43">
        <v>2.8</v>
      </c>
      <c r="G20" s="43">
        <v>2.8</v>
      </c>
      <c r="H20" s="43">
        <v>2.8</v>
      </c>
      <c r="I20" s="9">
        <f t="shared" si="0"/>
        <v>16.8</v>
      </c>
      <c r="J20" s="11">
        <f t="shared" si="1"/>
        <v>2.8000000000000003</v>
      </c>
      <c r="K20" s="9" t="str">
        <f t="shared" si="2"/>
        <v>ดี</v>
      </c>
    </row>
    <row r="21" spans="1:11">
      <c r="A21" s="44">
        <v>15</v>
      </c>
      <c r="B21" s="93" t="s">
        <v>113</v>
      </c>
      <c r="C21" s="43">
        <v>2.7</v>
      </c>
      <c r="D21" s="43">
        <v>2.9</v>
      </c>
      <c r="E21" s="43">
        <v>2.9</v>
      </c>
      <c r="F21" s="43">
        <v>2.8</v>
      </c>
      <c r="G21" s="43">
        <v>2.8</v>
      </c>
      <c r="H21" s="43">
        <v>2.8</v>
      </c>
      <c r="I21" s="44">
        <f t="shared" ref="I21:I24" si="3">SUM(C21:H21)</f>
        <v>16.900000000000002</v>
      </c>
      <c r="J21" s="11">
        <f t="shared" ref="J21:J24" si="4">AVERAGE(C21:H21)</f>
        <v>2.8166666666666669</v>
      </c>
      <c r="K21" s="44" t="str">
        <f t="shared" ref="K21:K24" si="5">IF(J21&gt;=2.5,"ดี",IF(J21&gt;=1.5,"พอใช้",IF(J21&gt;=2.49,"พอใช้",IF(J21&gt;=0,"ควรส่งเสริม"))))</f>
        <v>ดี</v>
      </c>
    </row>
    <row r="22" spans="1:11">
      <c r="A22" s="44">
        <v>16</v>
      </c>
      <c r="B22" s="93" t="s">
        <v>114</v>
      </c>
      <c r="C22" s="43">
        <v>2.6</v>
      </c>
      <c r="D22" s="43">
        <v>2.9</v>
      </c>
      <c r="E22" s="43">
        <v>2.9</v>
      </c>
      <c r="F22" s="43">
        <v>2.8</v>
      </c>
      <c r="G22" s="43">
        <v>2.8</v>
      </c>
      <c r="H22" s="43">
        <v>2.8</v>
      </c>
      <c r="I22" s="44">
        <f t="shared" si="3"/>
        <v>16.8</v>
      </c>
      <c r="J22" s="11">
        <f t="shared" si="4"/>
        <v>2.8000000000000003</v>
      </c>
      <c r="K22" s="44" t="str">
        <f t="shared" si="5"/>
        <v>ดี</v>
      </c>
    </row>
    <row r="23" spans="1:11">
      <c r="A23" s="44">
        <v>17</v>
      </c>
      <c r="B23" s="93" t="s">
        <v>115</v>
      </c>
      <c r="C23" s="43">
        <v>2.6</v>
      </c>
      <c r="D23" s="43">
        <v>2.9</v>
      </c>
      <c r="E23" s="43">
        <v>2.9</v>
      </c>
      <c r="F23" s="43">
        <v>2.8</v>
      </c>
      <c r="G23" s="43">
        <v>2.8</v>
      </c>
      <c r="H23" s="43">
        <v>2.8</v>
      </c>
      <c r="I23" s="44">
        <f t="shared" si="3"/>
        <v>16.8</v>
      </c>
      <c r="J23" s="11">
        <f t="shared" si="4"/>
        <v>2.8000000000000003</v>
      </c>
      <c r="K23" s="44" t="str">
        <f t="shared" si="5"/>
        <v>ดี</v>
      </c>
    </row>
    <row r="24" spans="1:11">
      <c r="A24" s="44">
        <v>18</v>
      </c>
      <c r="B24" s="93" t="s">
        <v>116</v>
      </c>
      <c r="C24" s="43">
        <v>2.6</v>
      </c>
      <c r="D24" s="43">
        <v>2.9</v>
      </c>
      <c r="E24" s="43">
        <v>2.9</v>
      </c>
      <c r="F24" s="43">
        <v>2.8</v>
      </c>
      <c r="G24" s="43">
        <v>2.8</v>
      </c>
      <c r="H24" s="43">
        <v>2.8</v>
      </c>
      <c r="I24" s="44">
        <f t="shared" si="3"/>
        <v>16.8</v>
      </c>
      <c r="J24" s="11">
        <f t="shared" si="4"/>
        <v>2.8000000000000003</v>
      </c>
      <c r="K24" s="44" t="str">
        <f t="shared" si="5"/>
        <v>ดี</v>
      </c>
    </row>
    <row r="25" spans="1:11">
      <c r="A25" s="44">
        <v>19</v>
      </c>
      <c r="B25" s="93" t="s">
        <v>117</v>
      </c>
      <c r="C25" s="43">
        <v>3</v>
      </c>
      <c r="D25" s="43">
        <v>2.9</v>
      </c>
      <c r="E25" s="43">
        <v>2.9</v>
      </c>
      <c r="F25" s="43">
        <v>2.8</v>
      </c>
      <c r="G25" s="43">
        <v>2.8</v>
      </c>
      <c r="H25" s="43">
        <v>2.8</v>
      </c>
      <c r="I25" s="9">
        <f t="shared" si="0"/>
        <v>17.200000000000003</v>
      </c>
      <c r="J25" s="11">
        <f t="shared" si="1"/>
        <v>2.8666666666666671</v>
      </c>
      <c r="K25" s="9" t="str">
        <f t="shared" si="2"/>
        <v>ดี</v>
      </c>
    </row>
    <row r="26" spans="1:11">
      <c r="A26" s="44">
        <v>20</v>
      </c>
      <c r="B26" s="93" t="s">
        <v>118</v>
      </c>
      <c r="C26" s="43">
        <v>2.6</v>
      </c>
      <c r="D26" s="43">
        <v>2.9</v>
      </c>
      <c r="E26" s="43">
        <v>2.9</v>
      </c>
      <c r="F26" s="43">
        <v>2.8</v>
      </c>
      <c r="G26" s="43">
        <v>2.8</v>
      </c>
      <c r="H26" s="43">
        <v>2.8</v>
      </c>
      <c r="I26" s="9">
        <f t="shared" si="0"/>
        <v>16.8</v>
      </c>
      <c r="J26" s="11">
        <f t="shared" si="1"/>
        <v>2.8000000000000003</v>
      </c>
      <c r="K26" s="9" t="str">
        <f t="shared" si="2"/>
        <v>ดี</v>
      </c>
    </row>
    <row r="27" spans="1:11">
      <c r="A27" s="44">
        <v>21</v>
      </c>
      <c r="B27" s="93" t="s">
        <v>119</v>
      </c>
      <c r="C27" s="43">
        <v>2.6</v>
      </c>
      <c r="D27" s="43">
        <v>2.9</v>
      </c>
      <c r="E27" s="43">
        <v>2.9</v>
      </c>
      <c r="F27" s="43">
        <v>2.8</v>
      </c>
      <c r="G27" s="43">
        <v>2.8</v>
      </c>
      <c r="H27" s="43">
        <v>2.8</v>
      </c>
      <c r="I27" s="9">
        <f t="shared" si="0"/>
        <v>16.8</v>
      </c>
      <c r="J27" s="11">
        <f t="shared" si="1"/>
        <v>2.8000000000000003</v>
      </c>
      <c r="K27" s="9" t="str">
        <f t="shared" si="2"/>
        <v>ดี</v>
      </c>
    </row>
    <row r="28" spans="1:11">
      <c r="A28" s="44">
        <v>22</v>
      </c>
      <c r="B28" s="94" t="s">
        <v>120</v>
      </c>
      <c r="C28" s="43">
        <v>2.6</v>
      </c>
      <c r="D28" s="43">
        <v>2.9</v>
      </c>
      <c r="E28" s="43">
        <v>2.9</v>
      </c>
      <c r="F28" s="43">
        <v>2.8</v>
      </c>
      <c r="G28" s="43">
        <v>2.8</v>
      </c>
      <c r="H28" s="43">
        <v>2.8</v>
      </c>
      <c r="I28" s="9">
        <f t="shared" si="0"/>
        <v>16.8</v>
      </c>
      <c r="J28" s="11">
        <f t="shared" si="1"/>
        <v>2.8000000000000003</v>
      </c>
      <c r="K28" s="9" t="str">
        <f t="shared" si="2"/>
        <v>ดี</v>
      </c>
    </row>
    <row r="29" spans="1:11">
      <c r="A29" s="45" t="s">
        <v>5</v>
      </c>
      <c r="B29" s="46"/>
      <c r="C29" s="46"/>
      <c r="D29" s="46"/>
      <c r="E29" s="46"/>
      <c r="F29" s="46"/>
      <c r="G29" s="46"/>
      <c r="H29" s="46"/>
      <c r="I29" s="12">
        <f>SUM(I7:I28)</f>
        <v>364.6</v>
      </c>
      <c r="J29" s="13">
        <f>AVERAGE(J7:J28)</f>
        <v>2.7621212121212113</v>
      </c>
      <c r="K29" s="14" t="str">
        <f t="shared" si="2"/>
        <v>ดี</v>
      </c>
    </row>
    <row r="31" spans="1:11" ht="18" customHeight="1">
      <c r="B31" s="6" t="s">
        <v>15</v>
      </c>
    </row>
    <row r="32" spans="1:11" ht="18" customHeight="1">
      <c r="B32" s="6" t="s">
        <v>82</v>
      </c>
    </row>
    <row r="33" spans="2:2" ht="18" customHeight="1">
      <c r="B33" s="6" t="s">
        <v>83</v>
      </c>
    </row>
    <row r="34" spans="2:2" ht="18" customHeight="1">
      <c r="B34" s="6" t="s">
        <v>84</v>
      </c>
    </row>
  </sheetData>
  <mergeCells count="12">
    <mergeCell ref="A1:K1"/>
    <mergeCell ref="A2:K2"/>
    <mergeCell ref="K3:K6"/>
    <mergeCell ref="C4:H4"/>
    <mergeCell ref="A29:H29"/>
    <mergeCell ref="C5:E5"/>
    <mergeCell ref="F5:G5"/>
    <mergeCell ref="A3:A6"/>
    <mergeCell ref="B3:B6"/>
    <mergeCell ref="C3:H3"/>
    <mergeCell ref="I3:I6"/>
    <mergeCell ref="J3:J6"/>
  </mergeCells>
  <printOptions horizontalCentered="1"/>
  <pageMargins left="0.19685039370078741" right="0.19685039370078741" top="0.39370078740157483" bottom="0.39370078740157483" header="0.31496062992125984" footer="0.31496062992125984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4"/>
  <sheetViews>
    <sheetView topLeftCell="A22" zoomScale="80" zoomScaleNormal="80" workbookViewId="0">
      <selection activeCell="O14" sqref="O14"/>
    </sheetView>
  </sheetViews>
  <sheetFormatPr defaultColWidth="9" defaultRowHeight="17.25"/>
  <cols>
    <col min="1" max="1" width="4.85546875" style="16" customWidth="1"/>
    <col min="2" max="2" width="23.42578125" style="6" customWidth="1"/>
    <col min="3" max="3" width="10.7109375" style="6" customWidth="1"/>
    <col min="4" max="4" width="5.42578125" style="6" customWidth="1"/>
    <col min="5" max="5" width="7.28515625" style="6" customWidth="1"/>
    <col min="6" max="6" width="7.5703125" style="6" customWidth="1"/>
    <col min="7" max="7" width="7.28515625" style="6" customWidth="1"/>
    <col min="8" max="8" width="6.42578125" style="6" customWidth="1"/>
    <col min="9" max="9" width="7.85546875" style="6" customWidth="1"/>
    <col min="10" max="10" width="7.5703125" style="6" customWidth="1"/>
    <col min="11" max="16384" width="9" style="6"/>
  </cols>
  <sheetData>
    <row r="1" spans="1:10" ht="32.25" customHeight="1">
      <c r="A1" s="48" t="s">
        <v>96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ht="30.75" customHeight="1">
      <c r="A2" s="62" t="s">
        <v>86</v>
      </c>
      <c r="B2" s="50"/>
      <c r="C2" s="50"/>
      <c r="D2" s="50"/>
      <c r="E2" s="50"/>
      <c r="F2" s="50"/>
      <c r="G2" s="50"/>
      <c r="H2" s="50"/>
      <c r="I2" s="50"/>
      <c r="J2" s="50"/>
    </row>
    <row r="3" spans="1:10" ht="12.75" customHeight="1">
      <c r="A3" s="41"/>
      <c r="B3" s="40"/>
      <c r="C3" s="36"/>
      <c r="D3" s="36"/>
      <c r="E3" s="36"/>
      <c r="F3" s="36"/>
      <c r="G3" s="36"/>
      <c r="H3" s="40"/>
      <c r="I3" s="40"/>
      <c r="J3" s="40"/>
    </row>
    <row r="4" spans="1:10" ht="18" customHeight="1">
      <c r="A4" s="51" t="s">
        <v>6</v>
      </c>
      <c r="B4" s="51" t="s">
        <v>7</v>
      </c>
      <c r="C4" s="57" t="s">
        <v>1</v>
      </c>
      <c r="D4" s="57"/>
      <c r="E4" s="57"/>
      <c r="F4" s="57"/>
      <c r="G4" s="57"/>
      <c r="H4" s="51" t="s">
        <v>3</v>
      </c>
      <c r="I4" s="51" t="s">
        <v>4</v>
      </c>
      <c r="J4" s="54" t="s">
        <v>5</v>
      </c>
    </row>
    <row r="5" spans="1:10" ht="18" customHeight="1">
      <c r="A5" s="52"/>
      <c r="B5" s="52"/>
      <c r="C5" s="57" t="s">
        <v>2</v>
      </c>
      <c r="D5" s="57"/>
      <c r="E5" s="57"/>
      <c r="F5" s="57"/>
      <c r="G5" s="57"/>
      <c r="H5" s="52"/>
      <c r="I5" s="52"/>
      <c r="J5" s="55"/>
    </row>
    <row r="6" spans="1:10" ht="61.5" customHeight="1">
      <c r="A6" s="52"/>
      <c r="B6" s="52"/>
      <c r="C6" s="58" t="s">
        <v>37</v>
      </c>
      <c r="D6" s="60"/>
      <c r="E6" s="58" t="s">
        <v>38</v>
      </c>
      <c r="F6" s="59"/>
      <c r="G6" s="60"/>
      <c r="H6" s="52"/>
      <c r="I6" s="52"/>
      <c r="J6" s="55"/>
    </row>
    <row r="7" spans="1:10" ht="118.5" customHeight="1">
      <c r="A7" s="53"/>
      <c r="B7" s="53"/>
      <c r="C7" s="18" t="s">
        <v>141</v>
      </c>
      <c r="D7" s="7" t="s">
        <v>35</v>
      </c>
      <c r="E7" s="7" t="s">
        <v>142</v>
      </c>
      <c r="F7" s="7" t="s">
        <v>36</v>
      </c>
      <c r="G7" s="7" t="s">
        <v>143</v>
      </c>
      <c r="H7" s="53"/>
      <c r="I7" s="53"/>
      <c r="J7" s="56"/>
    </row>
    <row r="8" spans="1:10" ht="21" customHeight="1">
      <c r="A8" s="37">
        <v>1</v>
      </c>
      <c r="B8" s="93" t="s">
        <v>99</v>
      </c>
      <c r="C8" s="15">
        <v>2.8</v>
      </c>
      <c r="D8" s="15">
        <v>2.9</v>
      </c>
      <c r="E8" s="15">
        <v>2.8</v>
      </c>
      <c r="F8" s="15">
        <v>2.8</v>
      </c>
      <c r="G8" s="15">
        <v>2.9</v>
      </c>
      <c r="H8" s="9">
        <f t="shared" ref="H8:H29" si="0">SUM(C8:G8)</f>
        <v>14.200000000000001</v>
      </c>
      <c r="I8" s="11">
        <f t="shared" ref="I8:I29" si="1">AVERAGE(C8:G8)</f>
        <v>2.8400000000000003</v>
      </c>
      <c r="J8" s="9" t="str">
        <f>IF(I8&gt;=2.5,"ดี",IF(I8&gt;=1.5,"พอใช้",IF(I8&gt;=2.49,"พอใช้",IF(I8&gt;=0,"ควรส่งเสริม"))))</f>
        <v>ดี</v>
      </c>
    </row>
    <row r="9" spans="1:10">
      <c r="A9" s="37">
        <v>2</v>
      </c>
      <c r="B9" s="93" t="s">
        <v>100</v>
      </c>
      <c r="C9" s="43">
        <v>2.8</v>
      </c>
      <c r="D9" s="43">
        <v>2.9</v>
      </c>
      <c r="E9" s="43">
        <v>2.8</v>
      </c>
      <c r="F9" s="43">
        <v>2.8</v>
      </c>
      <c r="G9" s="43">
        <v>2.9</v>
      </c>
      <c r="H9" s="9">
        <f t="shared" si="0"/>
        <v>14.200000000000001</v>
      </c>
      <c r="I9" s="11">
        <f t="shared" si="1"/>
        <v>2.8400000000000003</v>
      </c>
      <c r="J9" s="9" t="str">
        <f t="shared" ref="J9:J30" si="2">IF(I9&gt;=2.5,"ดี",IF(I9&gt;=1.5,"พอใช้",IF(I9&gt;=2.49,"พอใช้",IF(I9&gt;=0,"ควรส่งเสริม"))))</f>
        <v>ดี</v>
      </c>
    </row>
    <row r="10" spans="1:10">
      <c r="A10" s="37">
        <v>3</v>
      </c>
      <c r="B10" s="93" t="s">
        <v>101</v>
      </c>
      <c r="C10" s="43">
        <v>2.8</v>
      </c>
      <c r="D10" s="43">
        <v>2.9</v>
      </c>
      <c r="E10" s="43">
        <v>2.8</v>
      </c>
      <c r="F10" s="43">
        <v>2.8</v>
      </c>
      <c r="G10" s="43">
        <v>2.9</v>
      </c>
      <c r="H10" s="9">
        <f t="shared" si="0"/>
        <v>14.200000000000001</v>
      </c>
      <c r="I10" s="11">
        <f t="shared" si="1"/>
        <v>2.8400000000000003</v>
      </c>
      <c r="J10" s="9" t="str">
        <f t="shared" si="2"/>
        <v>ดี</v>
      </c>
    </row>
    <row r="11" spans="1:10">
      <c r="A11" s="37">
        <v>4</v>
      </c>
      <c r="B11" s="93" t="s">
        <v>102</v>
      </c>
      <c r="C11" s="43">
        <v>2.8</v>
      </c>
      <c r="D11" s="43">
        <v>2.9</v>
      </c>
      <c r="E11" s="43">
        <v>2.8</v>
      </c>
      <c r="F11" s="43">
        <v>2.8</v>
      </c>
      <c r="G11" s="43">
        <v>2.9</v>
      </c>
      <c r="H11" s="9">
        <f t="shared" si="0"/>
        <v>14.200000000000001</v>
      </c>
      <c r="I11" s="11">
        <f t="shared" si="1"/>
        <v>2.8400000000000003</v>
      </c>
      <c r="J11" s="9" t="str">
        <f t="shared" si="2"/>
        <v>ดี</v>
      </c>
    </row>
    <row r="12" spans="1:10">
      <c r="A12" s="37">
        <v>5</v>
      </c>
      <c r="B12" s="93" t="s">
        <v>103</v>
      </c>
      <c r="C12" s="43">
        <v>2.8</v>
      </c>
      <c r="D12" s="43">
        <v>2.9</v>
      </c>
      <c r="E12" s="43">
        <v>2.8</v>
      </c>
      <c r="F12" s="43">
        <v>2.8</v>
      </c>
      <c r="G12" s="43">
        <v>2.9</v>
      </c>
      <c r="H12" s="9">
        <f t="shared" si="0"/>
        <v>14.200000000000001</v>
      </c>
      <c r="I12" s="11">
        <f t="shared" si="1"/>
        <v>2.8400000000000003</v>
      </c>
      <c r="J12" s="9" t="str">
        <f t="shared" si="2"/>
        <v>ดี</v>
      </c>
    </row>
    <row r="13" spans="1:10" ht="20.25" customHeight="1">
      <c r="A13" s="37">
        <v>6</v>
      </c>
      <c r="B13" s="93" t="s">
        <v>104</v>
      </c>
      <c r="C13" s="43">
        <v>2.8</v>
      </c>
      <c r="D13" s="43">
        <v>2.9</v>
      </c>
      <c r="E13" s="43">
        <v>2.8</v>
      </c>
      <c r="F13" s="43">
        <v>2.8</v>
      </c>
      <c r="G13" s="43">
        <v>2.9</v>
      </c>
      <c r="H13" s="9">
        <f t="shared" si="0"/>
        <v>14.200000000000001</v>
      </c>
      <c r="I13" s="11">
        <f t="shared" si="1"/>
        <v>2.8400000000000003</v>
      </c>
      <c r="J13" s="9" t="str">
        <f t="shared" si="2"/>
        <v>ดี</v>
      </c>
    </row>
    <row r="14" spans="1:10">
      <c r="A14" s="37">
        <v>7</v>
      </c>
      <c r="B14" s="93" t="s">
        <v>105</v>
      </c>
      <c r="C14" s="43">
        <v>2.2999999999999998</v>
      </c>
      <c r="D14" s="43">
        <v>2.2999999999999998</v>
      </c>
      <c r="E14" s="43">
        <v>2.8</v>
      </c>
      <c r="F14" s="43">
        <v>2.8</v>
      </c>
      <c r="G14" s="43">
        <v>2.9</v>
      </c>
      <c r="H14" s="9">
        <f t="shared" si="0"/>
        <v>13.1</v>
      </c>
      <c r="I14" s="11">
        <f t="shared" si="1"/>
        <v>2.62</v>
      </c>
      <c r="J14" s="9" t="str">
        <f t="shared" si="2"/>
        <v>ดี</v>
      </c>
    </row>
    <row r="15" spans="1:10">
      <c r="A15" s="37">
        <v>8</v>
      </c>
      <c r="B15" s="93" t="s">
        <v>106</v>
      </c>
      <c r="C15" s="43">
        <v>2.8</v>
      </c>
      <c r="D15" s="43">
        <v>2.9</v>
      </c>
      <c r="E15" s="43">
        <v>2.8</v>
      </c>
      <c r="F15" s="43">
        <v>2.8</v>
      </c>
      <c r="G15" s="43">
        <v>2.9</v>
      </c>
      <c r="H15" s="9">
        <f t="shared" si="0"/>
        <v>14.200000000000001</v>
      </c>
      <c r="I15" s="11">
        <f t="shared" si="1"/>
        <v>2.8400000000000003</v>
      </c>
      <c r="J15" s="9" t="str">
        <f t="shared" si="2"/>
        <v>ดี</v>
      </c>
    </row>
    <row r="16" spans="1:10">
      <c r="A16" s="37">
        <v>9</v>
      </c>
      <c r="B16" s="93" t="s">
        <v>107</v>
      </c>
      <c r="C16" s="43">
        <v>2.8</v>
      </c>
      <c r="D16" s="43">
        <v>2.9</v>
      </c>
      <c r="E16" s="43">
        <v>2.8</v>
      </c>
      <c r="F16" s="43">
        <v>2.8</v>
      </c>
      <c r="G16" s="43">
        <v>2.9</v>
      </c>
      <c r="H16" s="9">
        <f t="shared" si="0"/>
        <v>14.200000000000001</v>
      </c>
      <c r="I16" s="11">
        <f t="shared" si="1"/>
        <v>2.8400000000000003</v>
      </c>
      <c r="J16" s="9" t="str">
        <f t="shared" si="2"/>
        <v>ดี</v>
      </c>
    </row>
    <row r="17" spans="1:10">
      <c r="A17" s="37">
        <v>10</v>
      </c>
      <c r="B17" s="93" t="s">
        <v>108</v>
      </c>
      <c r="C17" s="43">
        <v>2.8</v>
      </c>
      <c r="D17" s="43">
        <v>2.9</v>
      </c>
      <c r="E17" s="43">
        <v>2.8</v>
      </c>
      <c r="F17" s="43">
        <v>2.8</v>
      </c>
      <c r="G17" s="43">
        <v>2.9</v>
      </c>
      <c r="H17" s="9">
        <f t="shared" si="0"/>
        <v>14.200000000000001</v>
      </c>
      <c r="I17" s="11">
        <f t="shared" si="1"/>
        <v>2.8400000000000003</v>
      </c>
      <c r="J17" s="9" t="str">
        <f t="shared" si="2"/>
        <v>ดี</v>
      </c>
    </row>
    <row r="18" spans="1:10">
      <c r="A18" s="37">
        <v>11</v>
      </c>
      <c r="B18" s="93" t="s">
        <v>109</v>
      </c>
      <c r="C18" s="43">
        <v>2.8</v>
      </c>
      <c r="D18" s="43">
        <v>2.9</v>
      </c>
      <c r="E18" s="43">
        <v>2.8</v>
      </c>
      <c r="F18" s="43">
        <v>2.8</v>
      </c>
      <c r="G18" s="43">
        <v>2.9</v>
      </c>
      <c r="H18" s="9">
        <f t="shared" si="0"/>
        <v>14.200000000000001</v>
      </c>
      <c r="I18" s="11">
        <f t="shared" si="1"/>
        <v>2.8400000000000003</v>
      </c>
      <c r="J18" s="9" t="str">
        <f t="shared" si="2"/>
        <v>ดี</v>
      </c>
    </row>
    <row r="19" spans="1:10">
      <c r="A19" s="37">
        <v>12</v>
      </c>
      <c r="B19" s="93" t="s">
        <v>110</v>
      </c>
      <c r="C19" s="43">
        <v>2.8</v>
      </c>
      <c r="D19" s="43">
        <v>2.9</v>
      </c>
      <c r="E19" s="43">
        <v>2.8</v>
      </c>
      <c r="F19" s="43">
        <v>2.8</v>
      </c>
      <c r="G19" s="43">
        <v>2.9</v>
      </c>
      <c r="H19" s="9">
        <f t="shared" si="0"/>
        <v>14.200000000000001</v>
      </c>
      <c r="I19" s="11">
        <f t="shared" si="1"/>
        <v>2.8400000000000003</v>
      </c>
      <c r="J19" s="9" t="str">
        <f t="shared" si="2"/>
        <v>ดี</v>
      </c>
    </row>
    <row r="20" spans="1:10">
      <c r="A20" s="37">
        <v>13</v>
      </c>
      <c r="B20" s="93" t="s">
        <v>111</v>
      </c>
      <c r="C20" s="43">
        <v>2.8</v>
      </c>
      <c r="D20" s="43">
        <v>2.9</v>
      </c>
      <c r="E20" s="43">
        <v>2.8</v>
      </c>
      <c r="F20" s="43">
        <v>2.8</v>
      </c>
      <c r="G20" s="43">
        <v>2.9</v>
      </c>
      <c r="H20" s="9">
        <f t="shared" si="0"/>
        <v>14.200000000000001</v>
      </c>
      <c r="I20" s="11">
        <f t="shared" si="1"/>
        <v>2.8400000000000003</v>
      </c>
      <c r="J20" s="9" t="str">
        <f t="shared" si="2"/>
        <v>ดี</v>
      </c>
    </row>
    <row r="21" spans="1:10">
      <c r="A21" s="37">
        <v>14</v>
      </c>
      <c r="B21" s="93" t="s">
        <v>112</v>
      </c>
      <c r="C21" s="43">
        <v>2.8</v>
      </c>
      <c r="D21" s="43">
        <v>2.9</v>
      </c>
      <c r="E21" s="43">
        <v>2.8</v>
      </c>
      <c r="F21" s="43">
        <v>2.8</v>
      </c>
      <c r="G21" s="43">
        <v>2.9</v>
      </c>
      <c r="H21" s="9">
        <f t="shared" si="0"/>
        <v>14.200000000000001</v>
      </c>
      <c r="I21" s="11">
        <f t="shared" si="1"/>
        <v>2.8400000000000003</v>
      </c>
      <c r="J21" s="9" t="str">
        <f t="shared" si="2"/>
        <v>ดี</v>
      </c>
    </row>
    <row r="22" spans="1:10">
      <c r="A22" s="44">
        <v>15</v>
      </c>
      <c r="B22" s="93" t="s">
        <v>113</v>
      </c>
      <c r="C22" s="43">
        <v>2.8</v>
      </c>
      <c r="D22" s="43">
        <v>2.9</v>
      </c>
      <c r="E22" s="43">
        <v>2.8</v>
      </c>
      <c r="F22" s="43">
        <v>2.8</v>
      </c>
      <c r="G22" s="43">
        <v>2.9</v>
      </c>
      <c r="H22" s="44">
        <f t="shared" ref="H22:H25" si="3">SUM(C22:G22)</f>
        <v>14.200000000000001</v>
      </c>
      <c r="I22" s="11">
        <f t="shared" ref="I22:I25" si="4">AVERAGE(C22:G22)</f>
        <v>2.8400000000000003</v>
      </c>
      <c r="J22" s="44" t="str">
        <f t="shared" ref="J22:J25" si="5">IF(I22&gt;=2.5,"ดี",IF(I22&gt;=1.5,"พอใช้",IF(I22&gt;=2.49,"พอใช้",IF(I22&gt;=0,"ควรส่งเสริม"))))</f>
        <v>ดี</v>
      </c>
    </row>
    <row r="23" spans="1:10">
      <c r="A23" s="44">
        <v>16</v>
      </c>
      <c r="B23" s="93" t="s">
        <v>114</v>
      </c>
      <c r="C23" s="43">
        <v>2.8</v>
      </c>
      <c r="D23" s="43">
        <v>2.9</v>
      </c>
      <c r="E23" s="43">
        <v>2.8</v>
      </c>
      <c r="F23" s="43">
        <v>2.8</v>
      </c>
      <c r="G23" s="43">
        <v>2.9</v>
      </c>
      <c r="H23" s="44">
        <f t="shared" si="3"/>
        <v>14.200000000000001</v>
      </c>
      <c r="I23" s="11">
        <f t="shared" si="4"/>
        <v>2.8400000000000003</v>
      </c>
      <c r="J23" s="44" t="str">
        <f t="shared" si="5"/>
        <v>ดี</v>
      </c>
    </row>
    <row r="24" spans="1:10">
      <c r="A24" s="44">
        <v>17</v>
      </c>
      <c r="B24" s="93" t="s">
        <v>115</v>
      </c>
      <c r="C24" s="43">
        <v>2.8</v>
      </c>
      <c r="D24" s="43">
        <v>2.9</v>
      </c>
      <c r="E24" s="43">
        <v>2.8</v>
      </c>
      <c r="F24" s="43">
        <v>2.8</v>
      </c>
      <c r="G24" s="43">
        <v>2.9</v>
      </c>
      <c r="H24" s="44">
        <f t="shared" si="3"/>
        <v>14.200000000000001</v>
      </c>
      <c r="I24" s="11">
        <f t="shared" si="4"/>
        <v>2.8400000000000003</v>
      </c>
      <c r="J24" s="44" t="str">
        <f t="shared" si="5"/>
        <v>ดี</v>
      </c>
    </row>
    <row r="25" spans="1:10">
      <c r="A25" s="44">
        <v>18</v>
      </c>
      <c r="B25" s="93" t="s">
        <v>116</v>
      </c>
      <c r="C25" s="43">
        <v>2.8</v>
      </c>
      <c r="D25" s="43">
        <v>2.9</v>
      </c>
      <c r="E25" s="43">
        <v>2.8</v>
      </c>
      <c r="F25" s="43">
        <v>2.8</v>
      </c>
      <c r="G25" s="43">
        <v>2.9</v>
      </c>
      <c r="H25" s="44">
        <f t="shared" si="3"/>
        <v>14.200000000000001</v>
      </c>
      <c r="I25" s="11">
        <f t="shared" si="4"/>
        <v>2.8400000000000003</v>
      </c>
      <c r="J25" s="44" t="str">
        <f t="shared" si="5"/>
        <v>ดี</v>
      </c>
    </row>
    <row r="26" spans="1:10">
      <c r="A26" s="44">
        <v>19</v>
      </c>
      <c r="B26" s="93" t="s">
        <v>117</v>
      </c>
      <c r="C26" s="43">
        <v>2.8</v>
      </c>
      <c r="D26" s="43">
        <v>2.9</v>
      </c>
      <c r="E26" s="43">
        <v>2.8</v>
      </c>
      <c r="F26" s="43">
        <v>2.8</v>
      </c>
      <c r="G26" s="43">
        <v>2.9</v>
      </c>
      <c r="H26" s="9">
        <f t="shared" si="0"/>
        <v>14.200000000000001</v>
      </c>
      <c r="I26" s="11">
        <f t="shared" si="1"/>
        <v>2.8400000000000003</v>
      </c>
      <c r="J26" s="9" t="str">
        <f t="shared" si="2"/>
        <v>ดี</v>
      </c>
    </row>
    <row r="27" spans="1:10">
      <c r="A27" s="44">
        <v>20</v>
      </c>
      <c r="B27" s="93" t="s">
        <v>118</v>
      </c>
      <c r="C27" s="43">
        <v>2.8</v>
      </c>
      <c r="D27" s="43">
        <v>2.9</v>
      </c>
      <c r="E27" s="43">
        <v>2.8</v>
      </c>
      <c r="F27" s="43">
        <v>2.8</v>
      </c>
      <c r="G27" s="43">
        <v>2.9</v>
      </c>
      <c r="H27" s="9">
        <f t="shared" si="0"/>
        <v>14.200000000000001</v>
      </c>
      <c r="I27" s="11">
        <f t="shared" si="1"/>
        <v>2.8400000000000003</v>
      </c>
      <c r="J27" s="9" t="str">
        <f t="shared" si="2"/>
        <v>ดี</v>
      </c>
    </row>
    <row r="28" spans="1:10">
      <c r="A28" s="44">
        <v>21</v>
      </c>
      <c r="B28" s="93" t="s">
        <v>119</v>
      </c>
      <c r="C28" s="43">
        <v>2.8</v>
      </c>
      <c r="D28" s="43">
        <v>2.9</v>
      </c>
      <c r="E28" s="43">
        <v>2.8</v>
      </c>
      <c r="F28" s="43">
        <v>2.8</v>
      </c>
      <c r="G28" s="43">
        <v>2.9</v>
      </c>
      <c r="H28" s="9">
        <f t="shared" si="0"/>
        <v>14.200000000000001</v>
      </c>
      <c r="I28" s="11">
        <f t="shared" si="1"/>
        <v>2.8400000000000003</v>
      </c>
      <c r="J28" s="9" t="str">
        <f t="shared" si="2"/>
        <v>ดี</v>
      </c>
    </row>
    <row r="29" spans="1:10">
      <c r="A29" s="44">
        <v>22</v>
      </c>
      <c r="B29" s="94" t="s">
        <v>120</v>
      </c>
      <c r="C29" s="43">
        <v>2.8</v>
      </c>
      <c r="D29" s="43">
        <v>2.9</v>
      </c>
      <c r="E29" s="43">
        <v>2.8</v>
      </c>
      <c r="F29" s="43">
        <v>2.8</v>
      </c>
      <c r="G29" s="43">
        <v>2.9</v>
      </c>
      <c r="H29" s="9">
        <f t="shared" si="0"/>
        <v>14.200000000000001</v>
      </c>
      <c r="I29" s="11">
        <f t="shared" si="1"/>
        <v>2.8400000000000003</v>
      </c>
      <c r="J29" s="9" t="str">
        <f t="shared" si="2"/>
        <v>ดี</v>
      </c>
    </row>
    <row r="30" spans="1:10">
      <c r="A30" s="45" t="s">
        <v>5</v>
      </c>
      <c r="B30" s="46"/>
      <c r="C30" s="46"/>
      <c r="D30" s="46"/>
      <c r="E30" s="46"/>
      <c r="F30" s="46"/>
      <c r="G30" s="46"/>
      <c r="H30" s="12">
        <f>SUM(H8:H29)</f>
        <v>311.2999999999999</v>
      </c>
      <c r="I30" s="13">
        <f>AVERAGE(I8:I29)</f>
        <v>2.8300000000000018</v>
      </c>
      <c r="J30" s="14" t="str">
        <f t="shared" si="2"/>
        <v>ดี</v>
      </c>
    </row>
    <row r="31" spans="1:10" ht="18" customHeight="1">
      <c r="B31" s="6" t="s">
        <v>15</v>
      </c>
    </row>
    <row r="32" spans="1:10" ht="18" customHeight="1">
      <c r="B32" s="6" t="s">
        <v>82</v>
      </c>
    </row>
    <row r="33" spans="2:2" ht="18" customHeight="1">
      <c r="B33" s="6" t="s">
        <v>83</v>
      </c>
    </row>
    <row r="34" spans="2:2" ht="18" customHeight="1">
      <c r="B34" s="6" t="s">
        <v>84</v>
      </c>
    </row>
  </sheetData>
  <mergeCells count="12">
    <mergeCell ref="A1:J1"/>
    <mergeCell ref="A2:J2"/>
    <mergeCell ref="J4:J7"/>
    <mergeCell ref="C5:G5"/>
    <mergeCell ref="A30:G30"/>
    <mergeCell ref="C6:D6"/>
    <mergeCell ref="E6:G6"/>
    <mergeCell ref="A4:A7"/>
    <mergeCell ref="B4:B7"/>
    <mergeCell ref="C4:G4"/>
    <mergeCell ref="H4:H7"/>
    <mergeCell ref="I4:I7"/>
  </mergeCells>
  <printOptions horizontalCentered="1"/>
  <pageMargins left="0.19685039370078741" right="0.19685039370078741" top="0.39370078740157483" bottom="0.19685039370078741" header="0.31496062992125984" footer="0.31496062992125984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4"/>
  <sheetViews>
    <sheetView zoomScale="84" zoomScaleNormal="84" workbookViewId="0">
      <selection activeCell="F12" sqref="F12"/>
    </sheetView>
  </sheetViews>
  <sheetFormatPr defaultColWidth="9" defaultRowHeight="17.25"/>
  <cols>
    <col min="1" max="1" width="4.5703125" style="16" customWidth="1"/>
    <col min="2" max="2" width="20.7109375" style="6" customWidth="1"/>
    <col min="3" max="4" width="7.85546875" style="6" customWidth="1"/>
    <col min="5" max="5" width="9.85546875" style="6" customWidth="1"/>
    <col min="6" max="6" width="8.7109375" style="6" customWidth="1"/>
    <col min="7" max="7" width="7.85546875" style="6" customWidth="1"/>
    <col min="8" max="8" width="11.28515625" style="6" customWidth="1"/>
    <col min="9" max="9" width="4.85546875" style="6" customWidth="1"/>
    <col min="10" max="10" width="6.140625" style="6" customWidth="1"/>
    <col min="11" max="11" width="8.42578125" style="6" customWidth="1"/>
    <col min="12" max="16384" width="9" style="6"/>
  </cols>
  <sheetData>
    <row r="1" spans="1:12" ht="31.5" customHeight="1">
      <c r="A1" s="48" t="s">
        <v>97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21"/>
    </row>
    <row r="2" spans="1:12" ht="31.5" customHeight="1">
      <c r="A2" s="62" t="s">
        <v>39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2" ht="6" customHeight="1">
      <c r="A3" s="41"/>
      <c r="B3" s="41"/>
      <c r="C3" s="38"/>
      <c r="D3" s="38"/>
      <c r="E3" s="38"/>
      <c r="F3" s="38"/>
      <c r="G3" s="38"/>
      <c r="H3" s="38"/>
      <c r="I3" s="41"/>
      <c r="J3" s="41"/>
      <c r="K3" s="41"/>
    </row>
    <row r="4" spans="1:12" ht="15.75" customHeight="1">
      <c r="A4" s="51" t="s">
        <v>6</v>
      </c>
      <c r="B4" s="51" t="s">
        <v>7</v>
      </c>
      <c r="C4" s="57" t="s">
        <v>1</v>
      </c>
      <c r="D4" s="57"/>
      <c r="E4" s="57"/>
      <c r="F4" s="57"/>
      <c r="G4" s="57"/>
      <c r="H4" s="57"/>
      <c r="I4" s="51" t="s">
        <v>3</v>
      </c>
      <c r="J4" s="51" t="s">
        <v>4</v>
      </c>
      <c r="K4" s="54" t="s">
        <v>5</v>
      </c>
    </row>
    <row r="5" spans="1:12" ht="15.75" customHeight="1">
      <c r="A5" s="52"/>
      <c r="B5" s="52"/>
      <c r="C5" s="57" t="s">
        <v>2</v>
      </c>
      <c r="D5" s="57"/>
      <c r="E5" s="57"/>
      <c r="F5" s="57"/>
      <c r="G5" s="57"/>
      <c r="H5" s="57"/>
      <c r="I5" s="52"/>
      <c r="J5" s="52"/>
      <c r="K5" s="55"/>
    </row>
    <row r="6" spans="1:12" ht="71.25" customHeight="1">
      <c r="A6" s="52"/>
      <c r="B6" s="52"/>
      <c r="C6" s="7" t="s">
        <v>41</v>
      </c>
      <c r="D6" s="58" t="s">
        <v>42</v>
      </c>
      <c r="E6" s="60"/>
      <c r="F6" s="58" t="s">
        <v>43</v>
      </c>
      <c r="G6" s="59"/>
      <c r="H6" s="60"/>
      <c r="I6" s="52"/>
      <c r="J6" s="52"/>
      <c r="K6" s="55"/>
    </row>
    <row r="7" spans="1:12" ht="143.25" customHeight="1">
      <c r="A7" s="53"/>
      <c r="B7" s="53"/>
      <c r="C7" s="18" t="s">
        <v>40</v>
      </c>
      <c r="D7" s="7" t="s">
        <v>144</v>
      </c>
      <c r="E7" s="7" t="s">
        <v>145</v>
      </c>
      <c r="F7" s="7" t="s">
        <v>146</v>
      </c>
      <c r="G7" s="7" t="s">
        <v>147</v>
      </c>
      <c r="H7" s="7" t="s">
        <v>148</v>
      </c>
      <c r="I7" s="53"/>
      <c r="J7" s="53"/>
      <c r="K7" s="56"/>
    </row>
    <row r="8" spans="1:12" ht="21.75" customHeight="1">
      <c r="A8" s="37">
        <v>1</v>
      </c>
      <c r="B8" s="95" t="s">
        <v>99</v>
      </c>
      <c r="C8" s="15">
        <v>3</v>
      </c>
      <c r="D8" s="15">
        <v>2.9</v>
      </c>
      <c r="E8" s="15">
        <v>2.9</v>
      </c>
      <c r="F8" s="15">
        <v>2.7</v>
      </c>
      <c r="G8" s="15">
        <v>2.7</v>
      </c>
      <c r="H8" s="15">
        <v>2.9</v>
      </c>
      <c r="I8" s="9">
        <f t="shared" ref="I8:I29" si="0">SUM(C8:H8)</f>
        <v>17.099999999999998</v>
      </c>
      <c r="J8" s="11">
        <f t="shared" ref="J8:J29" si="1">AVERAGE(C8:H8)</f>
        <v>2.8499999999999996</v>
      </c>
      <c r="K8" s="9" t="str">
        <f>IF(J8&gt;=2.5,"ดี",IF(J8&gt;=1.5,"พอใช้",IF(J8&gt;=2.49,"พอใช้",IF(J8&gt;=0,"ควรส่งเสริม"))))</f>
        <v>ดี</v>
      </c>
    </row>
    <row r="9" spans="1:12">
      <c r="A9" s="37">
        <v>2</v>
      </c>
      <c r="B9" s="95" t="s">
        <v>100</v>
      </c>
      <c r="C9" s="43">
        <v>3</v>
      </c>
      <c r="D9" s="43">
        <v>2.9</v>
      </c>
      <c r="E9" s="43">
        <v>2.9</v>
      </c>
      <c r="F9" s="43">
        <v>2.7</v>
      </c>
      <c r="G9" s="43">
        <v>2.7</v>
      </c>
      <c r="H9" s="43">
        <v>2.9</v>
      </c>
      <c r="I9" s="9">
        <f t="shared" si="0"/>
        <v>17.099999999999998</v>
      </c>
      <c r="J9" s="11">
        <f t="shared" si="1"/>
        <v>2.8499999999999996</v>
      </c>
      <c r="K9" s="9" t="str">
        <f t="shared" ref="K9:K30" si="2">IF(J9&gt;=2.5,"ดี",IF(J9&gt;=1.5,"พอใช้",IF(J9&gt;=2.49,"พอใช้",IF(J9&gt;=0,"ควรส่งเสริม"))))</f>
        <v>ดี</v>
      </c>
    </row>
    <row r="10" spans="1:12">
      <c r="A10" s="37">
        <v>3</v>
      </c>
      <c r="B10" s="95" t="s">
        <v>101</v>
      </c>
      <c r="C10" s="43">
        <v>3</v>
      </c>
      <c r="D10" s="43">
        <v>2.9</v>
      </c>
      <c r="E10" s="43">
        <v>2.9</v>
      </c>
      <c r="F10" s="43">
        <v>2.7</v>
      </c>
      <c r="G10" s="43">
        <v>2.7</v>
      </c>
      <c r="H10" s="43">
        <v>2.9</v>
      </c>
      <c r="I10" s="9">
        <f t="shared" si="0"/>
        <v>17.099999999999998</v>
      </c>
      <c r="J10" s="11">
        <f t="shared" si="1"/>
        <v>2.8499999999999996</v>
      </c>
      <c r="K10" s="9" t="str">
        <f t="shared" si="2"/>
        <v>ดี</v>
      </c>
    </row>
    <row r="11" spans="1:12">
      <c r="A11" s="37">
        <v>4</v>
      </c>
      <c r="B11" s="95" t="s">
        <v>102</v>
      </c>
      <c r="C11" s="43">
        <v>3</v>
      </c>
      <c r="D11" s="43">
        <v>2.9</v>
      </c>
      <c r="E11" s="43">
        <v>2.9</v>
      </c>
      <c r="F11" s="43">
        <v>2.7</v>
      </c>
      <c r="G11" s="43">
        <v>2.7</v>
      </c>
      <c r="H11" s="43">
        <v>2.9</v>
      </c>
      <c r="I11" s="9">
        <f t="shared" si="0"/>
        <v>17.099999999999998</v>
      </c>
      <c r="J11" s="11">
        <f t="shared" si="1"/>
        <v>2.8499999999999996</v>
      </c>
      <c r="K11" s="9" t="str">
        <f t="shared" si="2"/>
        <v>ดี</v>
      </c>
    </row>
    <row r="12" spans="1:12">
      <c r="A12" s="37">
        <v>5</v>
      </c>
      <c r="B12" s="93" t="s">
        <v>103</v>
      </c>
      <c r="C12" s="43">
        <v>2.6</v>
      </c>
      <c r="D12" s="43">
        <v>2.6</v>
      </c>
      <c r="E12" s="43">
        <v>2.5</v>
      </c>
      <c r="F12" s="43">
        <v>2.5</v>
      </c>
      <c r="G12" s="43">
        <v>2.2999999999999998</v>
      </c>
      <c r="H12" s="43">
        <v>2.2999999999999998</v>
      </c>
      <c r="I12" s="9">
        <f t="shared" si="0"/>
        <v>14.8</v>
      </c>
      <c r="J12" s="11">
        <f t="shared" si="1"/>
        <v>2.4666666666666668</v>
      </c>
      <c r="K12" s="9" t="str">
        <f t="shared" si="2"/>
        <v>พอใช้</v>
      </c>
    </row>
    <row r="13" spans="1:12">
      <c r="A13" s="37">
        <v>6</v>
      </c>
      <c r="B13" s="93" t="s">
        <v>104</v>
      </c>
      <c r="C13" s="43">
        <v>3</v>
      </c>
      <c r="D13" s="43">
        <v>2.9</v>
      </c>
      <c r="E13" s="43">
        <v>2.9</v>
      </c>
      <c r="F13" s="43">
        <v>2.7</v>
      </c>
      <c r="G13" s="43">
        <v>2.7</v>
      </c>
      <c r="H13" s="43">
        <v>2.9</v>
      </c>
      <c r="I13" s="9">
        <f t="shared" si="0"/>
        <v>17.099999999999998</v>
      </c>
      <c r="J13" s="11">
        <f t="shared" si="1"/>
        <v>2.8499999999999996</v>
      </c>
      <c r="K13" s="9" t="str">
        <f t="shared" si="2"/>
        <v>ดี</v>
      </c>
    </row>
    <row r="14" spans="1:12">
      <c r="A14" s="37">
        <v>7</v>
      </c>
      <c r="B14" s="93" t="s">
        <v>105</v>
      </c>
      <c r="C14" s="43">
        <v>2.2999999999999998</v>
      </c>
      <c r="D14" s="43">
        <v>2.2999999999999998</v>
      </c>
      <c r="E14" s="43">
        <v>2.2999999999999998</v>
      </c>
      <c r="F14" s="43">
        <v>2.2999999999999998</v>
      </c>
      <c r="G14" s="43">
        <v>2.2999999999999998</v>
      </c>
      <c r="H14" s="43">
        <v>2.6</v>
      </c>
      <c r="I14" s="9">
        <f t="shared" si="0"/>
        <v>14.1</v>
      </c>
      <c r="J14" s="11">
        <f t="shared" si="1"/>
        <v>2.35</v>
      </c>
      <c r="K14" s="9" t="str">
        <f t="shared" si="2"/>
        <v>พอใช้</v>
      </c>
    </row>
    <row r="15" spans="1:12">
      <c r="A15" s="37">
        <v>8</v>
      </c>
      <c r="B15" s="93" t="s">
        <v>106</v>
      </c>
      <c r="C15" s="43">
        <v>3</v>
      </c>
      <c r="D15" s="43">
        <v>2.9</v>
      </c>
      <c r="E15" s="43">
        <v>2.9</v>
      </c>
      <c r="F15" s="43">
        <v>2.7</v>
      </c>
      <c r="G15" s="43">
        <v>2.7</v>
      </c>
      <c r="H15" s="43">
        <v>2.9</v>
      </c>
      <c r="I15" s="9">
        <f t="shared" si="0"/>
        <v>17.099999999999998</v>
      </c>
      <c r="J15" s="11">
        <f t="shared" si="1"/>
        <v>2.8499999999999996</v>
      </c>
      <c r="K15" s="9" t="str">
        <f t="shared" si="2"/>
        <v>ดี</v>
      </c>
    </row>
    <row r="16" spans="1:12">
      <c r="A16" s="37">
        <v>9</v>
      </c>
      <c r="B16" s="93" t="s">
        <v>107</v>
      </c>
      <c r="C16" s="43">
        <v>3</v>
      </c>
      <c r="D16" s="43">
        <v>2.9</v>
      </c>
      <c r="E16" s="43">
        <v>2.9</v>
      </c>
      <c r="F16" s="43">
        <v>2.7</v>
      </c>
      <c r="G16" s="43">
        <v>2.7</v>
      </c>
      <c r="H16" s="43">
        <v>2.9</v>
      </c>
      <c r="I16" s="9">
        <f t="shared" si="0"/>
        <v>17.099999999999998</v>
      </c>
      <c r="J16" s="11">
        <f t="shared" si="1"/>
        <v>2.8499999999999996</v>
      </c>
      <c r="K16" s="9" t="str">
        <f t="shared" si="2"/>
        <v>ดี</v>
      </c>
    </row>
    <row r="17" spans="1:11">
      <c r="A17" s="37">
        <v>10</v>
      </c>
      <c r="B17" s="93" t="s">
        <v>108</v>
      </c>
      <c r="C17" s="43">
        <v>3</v>
      </c>
      <c r="D17" s="43">
        <v>2.9</v>
      </c>
      <c r="E17" s="43">
        <v>2.9</v>
      </c>
      <c r="F17" s="43">
        <v>2.7</v>
      </c>
      <c r="G17" s="43">
        <v>2.7</v>
      </c>
      <c r="H17" s="43">
        <v>2.9</v>
      </c>
      <c r="I17" s="9">
        <f t="shared" si="0"/>
        <v>17.099999999999998</v>
      </c>
      <c r="J17" s="11">
        <f t="shared" si="1"/>
        <v>2.8499999999999996</v>
      </c>
      <c r="K17" s="9" t="str">
        <f t="shared" si="2"/>
        <v>ดี</v>
      </c>
    </row>
    <row r="18" spans="1:11">
      <c r="A18" s="37">
        <v>11</v>
      </c>
      <c r="B18" s="93" t="s">
        <v>109</v>
      </c>
      <c r="C18" s="43">
        <v>3</v>
      </c>
      <c r="D18" s="43">
        <v>2.9</v>
      </c>
      <c r="E18" s="43">
        <v>2.9</v>
      </c>
      <c r="F18" s="43">
        <v>2.7</v>
      </c>
      <c r="G18" s="43">
        <v>2.7</v>
      </c>
      <c r="H18" s="43">
        <v>2.9</v>
      </c>
      <c r="I18" s="9">
        <f t="shared" si="0"/>
        <v>17.099999999999998</v>
      </c>
      <c r="J18" s="11">
        <f t="shared" si="1"/>
        <v>2.8499999999999996</v>
      </c>
      <c r="K18" s="9" t="str">
        <f t="shared" si="2"/>
        <v>ดี</v>
      </c>
    </row>
    <row r="19" spans="1:11">
      <c r="A19" s="37">
        <v>12</v>
      </c>
      <c r="B19" s="93" t="s">
        <v>110</v>
      </c>
      <c r="C19" s="43">
        <v>3</v>
      </c>
      <c r="D19" s="43">
        <v>2.9</v>
      </c>
      <c r="E19" s="43">
        <v>2.9</v>
      </c>
      <c r="F19" s="43">
        <v>2.7</v>
      </c>
      <c r="G19" s="43">
        <v>2.7</v>
      </c>
      <c r="H19" s="43">
        <v>2.9</v>
      </c>
      <c r="I19" s="9">
        <f t="shared" si="0"/>
        <v>17.099999999999998</v>
      </c>
      <c r="J19" s="11">
        <f t="shared" si="1"/>
        <v>2.8499999999999996</v>
      </c>
      <c r="K19" s="9" t="str">
        <f t="shared" si="2"/>
        <v>ดี</v>
      </c>
    </row>
    <row r="20" spans="1:11">
      <c r="A20" s="37">
        <v>13</v>
      </c>
      <c r="B20" s="93" t="s">
        <v>111</v>
      </c>
      <c r="C20" s="43">
        <v>3</v>
      </c>
      <c r="D20" s="43">
        <v>2.9</v>
      </c>
      <c r="E20" s="43">
        <v>2.9</v>
      </c>
      <c r="F20" s="43">
        <v>2.7</v>
      </c>
      <c r="G20" s="43">
        <v>2.7</v>
      </c>
      <c r="H20" s="43">
        <v>2.9</v>
      </c>
      <c r="I20" s="9">
        <f t="shared" si="0"/>
        <v>17.099999999999998</v>
      </c>
      <c r="J20" s="11">
        <f t="shared" si="1"/>
        <v>2.8499999999999996</v>
      </c>
      <c r="K20" s="9" t="str">
        <f t="shared" si="2"/>
        <v>ดี</v>
      </c>
    </row>
    <row r="21" spans="1:11">
      <c r="A21" s="37">
        <v>14</v>
      </c>
      <c r="B21" s="93" t="s">
        <v>112</v>
      </c>
      <c r="C21" s="43">
        <v>3</v>
      </c>
      <c r="D21" s="43">
        <v>2.9</v>
      </c>
      <c r="E21" s="43">
        <v>2.9</v>
      </c>
      <c r="F21" s="43">
        <v>2.7</v>
      </c>
      <c r="G21" s="43">
        <v>2.7</v>
      </c>
      <c r="H21" s="43">
        <v>2.9</v>
      </c>
      <c r="I21" s="9">
        <f t="shared" si="0"/>
        <v>17.099999999999998</v>
      </c>
      <c r="J21" s="11">
        <f t="shared" si="1"/>
        <v>2.8499999999999996</v>
      </c>
      <c r="K21" s="9" t="str">
        <f t="shared" si="2"/>
        <v>ดี</v>
      </c>
    </row>
    <row r="22" spans="1:11">
      <c r="A22" s="44">
        <v>15</v>
      </c>
      <c r="B22" s="93" t="s">
        <v>113</v>
      </c>
      <c r="C22" s="43">
        <v>3</v>
      </c>
      <c r="D22" s="43">
        <v>2.9</v>
      </c>
      <c r="E22" s="43">
        <v>2.9</v>
      </c>
      <c r="F22" s="43">
        <v>2.7</v>
      </c>
      <c r="G22" s="43">
        <v>2.7</v>
      </c>
      <c r="H22" s="43">
        <v>2.9</v>
      </c>
      <c r="I22" s="44">
        <f t="shared" ref="I22:I25" si="3">SUM(C22:H22)</f>
        <v>17.099999999999998</v>
      </c>
      <c r="J22" s="11">
        <f t="shared" ref="J22:J25" si="4">AVERAGE(C22:H22)</f>
        <v>2.8499999999999996</v>
      </c>
      <c r="K22" s="44" t="str">
        <f t="shared" ref="K22:K25" si="5">IF(J22&gt;=2.5,"ดี",IF(J22&gt;=1.5,"พอใช้",IF(J22&gt;=2.49,"พอใช้",IF(J22&gt;=0,"ควรส่งเสริม"))))</f>
        <v>ดี</v>
      </c>
    </row>
    <row r="23" spans="1:11">
      <c r="A23" s="44">
        <v>16</v>
      </c>
      <c r="B23" s="93" t="s">
        <v>114</v>
      </c>
      <c r="C23" s="43">
        <v>3</v>
      </c>
      <c r="D23" s="43">
        <v>2.9</v>
      </c>
      <c r="E23" s="43">
        <v>2.9</v>
      </c>
      <c r="F23" s="43">
        <v>2.7</v>
      </c>
      <c r="G23" s="43">
        <v>2.7</v>
      </c>
      <c r="H23" s="43">
        <v>2.9</v>
      </c>
      <c r="I23" s="44">
        <f t="shared" si="3"/>
        <v>17.099999999999998</v>
      </c>
      <c r="J23" s="11">
        <f t="shared" si="4"/>
        <v>2.8499999999999996</v>
      </c>
      <c r="K23" s="44" t="str">
        <f t="shared" si="5"/>
        <v>ดี</v>
      </c>
    </row>
    <row r="24" spans="1:11">
      <c r="A24" s="44">
        <v>17</v>
      </c>
      <c r="B24" s="93" t="s">
        <v>115</v>
      </c>
      <c r="C24" s="43">
        <v>3</v>
      </c>
      <c r="D24" s="43">
        <v>2.9</v>
      </c>
      <c r="E24" s="43">
        <v>2.9</v>
      </c>
      <c r="F24" s="43">
        <v>2.7</v>
      </c>
      <c r="G24" s="43">
        <v>2.7</v>
      </c>
      <c r="H24" s="43">
        <v>2.9</v>
      </c>
      <c r="I24" s="44">
        <f t="shared" si="3"/>
        <v>17.099999999999998</v>
      </c>
      <c r="J24" s="11">
        <f t="shared" si="4"/>
        <v>2.8499999999999996</v>
      </c>
      <c r="K24" s="44" t="str">
        <f t="shared" si="5"/>
        <v>ดี</v>
      </c>
    </row>
    <row r="25" spans="1:11">
      <c r="A25" s="44">
        <v>18</v>
      </c>
      <c r="B25" s="93" t="s">
        <v>116</v>
      </c>
      <c r="C25" s="43">
        <v>3</v>
      </c>
      <c r="D25" s="43">
        <v>2.9</v>
      </c>
      <c r="E25" s="43">
        <v>2.9</v>
      </c>
      <c r="F25" s="43">
        <v>2.7</v>
      </c>
      <c r="G25" s="43">
        <v>2.7</v>
      </c>
      <c r="H25" s="43">
        <v>2.9</v>
      </c>
      <c r="I25" s="44">
        <f t="shared" si="3"/>
        <v>17.099999999999998</v>
      </c>
      <c r="J25" s="11">
        <f t="shared" si="4"/>
        <v>2.8499999999999996</v>
      </c>
      <c r="K25" s="44" t="str">
        <f t="shared" si="5"/>
        <v>ดี</v>
      </c>
    </row>
    <row r="26" spans="1:11">
      <c r="A26" s="44">
        <v>19</v>
      </c>
      <c r="B26" s="93" t="s">
        <v>117</v>
      </c>
      <c r="C26" s="43">
        <v>3</v>
      </c>
      <c r="D26" s="43">
        <v>2.9</v>
      </c>
      <c r="E26" s="43">
        <v>2.9</v>
      </c>
      <c r="F26" s="43">
        <v>2.7</v>
      </c>
      <c r="G26" s="43">
        <v>2.7</v>
      </c>
      <c r="H26" s="43">
        <v>2.9</v>
      </c>
      <c r="I26" s="9">
        <f t="shared" si="0"/>
        <v>17.099999999999998</v>
      </c>
      <c r="J26" s="11">
        <f t="shared" si="1"/>
        <v>2.8499999999999996</v>
      </c>
      <c r="K26" s="9" t="str">
        <f t="shared" si="2"/>
        <v>ดี</v>
      </c>
    </row>
    <row r="27" spans="1:11">
      <c r="A27" s="44">
        <v>20</v>
      </c>
      <c r="B27" s="93" t="s">
        <v>118</v>
      </c>
      <c r="C27" s="43">
        <v>3</v>
      </c>
      <c r="D27" s="43">
        <v>2.9</v>
      </c>
      <c r="E27" s="43">
        <v>2.9</v>
      </c>
      <c r="F27" s="43">
        <v>2.7</v>
      </c>
      <c r="G27" s="43">
        <v>2.7</v>
      </c>
      <c r="H27" s="43">
        <v>2.9</v>
      </c>
      <c r="I27" s="9">
        <f t="shared" si="0"/>
        <v>17.099999999999998</v>
      </c>
      <c r="J27" s="11">
        <f t="shared" si="1"/>
        <v>2.8499999999999996</v>
      </c>
      <c r="K27" s="9" t="str">
        <f t="shared" si="2"/>
        <v>ดี</v>
      </c>
    </row>
    <row r="28" spans="1:11">
      <c r="A28" s="44">
        <v>21</v>
      </c>
      <c r="B28" s="93" t="s">
        <v>119</v>
      </c>
      <c r="C28" s="43">
        <v>3</v>
      </c>
      <c r="D28" s="43">
        <v>2.9</v>
      </c>
      <c r="E28" s="43">
        <v>2.9</v>
      </c>
      <c r="F28" s="43">
        <v>2.7</v>
      </c>
      <c r="G28" s="43">
        <v>2.7</v>
      </c>
      <c r="H28" s="43">
        <v>2.9</v>
      </c>
      <c r="I28" s="9">
        <f t="shared" si="0"/>
        <v>17.099999999999998</v>
      </c>
      <c r="J28" s="11">
        <f t="shared" si="1"/>
        <v>2.8499999999999996</v>
      </c>
      <c r="K28" s="9" t="str">
        <f t="shared" si="2"/>
        <v>ดี</v>
      </c>
    </row>
    <row r="29" spans="1:11">
      <c r="A29" s="44">
        <v>22</v>
      </c>
      <c r="B29" s="94" t="s">
        <v>120</v>
      </c>
      <c r="C29" s="43">
        <v>3</v>
      </c>
      <c r="D29" s="43">
        <v>2.9</v>
      </c>
      <c r="E29" s="43">
        <v>2.9</v>
      </c>
      <c r="F29" s="43">
        <v>2.7</v>
      </c>
      <c r="G29" s="43">
        <v>2.7</v>
      </c>
      <c r="H29" s="43">
        <v>2.9</v>
      </c>
      <c r="I29" s="9">
        <f t="shared" si="0"/>
        <v>17.099999999999998</v>
      </c>
      <c r="J29" s="11">
        <f t="shared" si="1"/>
        <v>2.8499999999999996</v>
      </c>
      <c r="K29" s="9" t="str">
        <f t="shared" si="2"/>
        <v>ดี</v>
      </c>
    </row>
    <row r="30" spans="1:11">
      <c r="A30" s="65" t="s">
        <v>5</v>
      </c>
      <c r="B30" s="66"/>
      <c r="C30" s="66"/>
      <c r="D30" s="66"/>
      <c r="E30" s="66"/>
      <c r="F30" s="66"/>
      <c r="G30" s="66"/>
      <c r="H30" s="66"/>
      <c r="I30" s="12">
        <f>SUM(I8:I29)</f>
        <v>370.90000000000009</v>
      </c>
      <c r="J30" s="13">
        <f>AVERAGE(J8:J29)</f>
        <v>2.8098484848484855</v>
      </c>
      <c r="K30" s="14" t="str">
        <f t="shared" si="2"/>
        <v>ดี</v>
      </c>
    </row>
    <row r="31" spans="1:11" ht="18" customHeight="1">
      <c r="B31" s="6" t="s">
        <v>15</v>
      </c>
    </row>
    <row r="32" spans="1:11" ht="18" customHeight="1">
      <c r="B32" s="6" t="s">
        <v>82</v>
      </c>
    </row>
    <row r="33" spans="2:2" ht="18" customHeight="1">
      <c r="B33" s="6" t="s">
        <v>83</v>
      </c>
    </row>
    <row r="34" spans="2:2" ht="18" customHeight="1">
      <c r="B34" s="6" t="s">
        <v>84</v>
      </c>
    </row>
  </sheetData>
  <mergeCells count="12">
    <mergeCell ref="A2:K2"/>
    <mergeCell ref="A1:K1"/>
    <mergeCell ref="K4:K7"/>
    <mergeCell ref="C5:H5"/>
    <mergeCell ref="A30:H30"/>
    <mergeCell ref="D6:E6"/>
    <mergeCell ref="F6:H6"/>
    <mergeCell ref="A4:A7"/>
    <mergeCell ref="B4:B7"/>
    <mergeCell ref="C4:H4"/>
    <mergeCell ref="I4:I7"/>
    <mergeCell ref="J4:J7"/>
  </mergeCells>
  <printOptions horizontalCentered="1"/>
  <pageMargins left="0.19685039370078741" right="0.19685039370078741" top="0.39370078740157483" bottom="0.19685039370078741" header="0.31496062992125984" footer="0.31496062992125984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5"/>
  <sheetViews>
    <sheetView topLeftCell="A22" zoomScale="98" zoomScaleNormal="98" workbookViewId="0">
      <selection activeCell="A8" sqref="A8:XFD8"/>
    </sheetView>
  </sheetViews>
  <sheetFormatPr defaultColWidth="9" defaultRowHeight="17.25"/>
  <cols>
    <col min="1" max="1" width="5.5703125" style="16" customWidth="1"/>
    <col min="2" max="2" width="23.140625" style="6" customWidth="1"/>
    <col min="3" max="3" width="10.28515625" style="6" customWidth="1"/>
    <col min="4" max="4" width="9.42578125" style="6" customWidth="1"/>
    <col min="5" max="5" width="10.5703125" style="6" customWidth="1"/>
    <col min="6" max="6" width="9.42578125" style="6" customWidth="1"/>
    <col min="7" max="8" width="8.42578125" style="6" customWidth="1"/>
    <col min="9" max="16384" width="9" style="6"/>
  </cols>
  <sheetData>
    <row r="1" spans="1:9" ht="32.25" customHeight="1">
      <c r="A1" s="48" t="s">
        <v>95</v>
      </c>
      <c r="B1" s="49"/>
      <c r="C1" s="49"/>
      <c r="D1" s="49"/>
      <c r="E1" s="49"/>
      <c r="F1" s="49"/>
      <c r="G1" s="49"/>
      <c r="H1" s="49"/>
      <c r="I1" s="49"/>
    </row>
    <row r="2" spans="1:9">
      <c r="A2" s="50" t="s">
        <v>44</v>
      </c>
      <c r="B2" s="50"/>
      <c r="C2" s="50"/>
      <c r="D2" s="50"/>
      <c r="E2" s="50"/>
      <c r="F2" s="50"/>
      <c r="G2" s="50"/>
      <c r="H2" s="50"/>
      <c r="I2" s="50"/>
    </row>
    <row r="3" spans="1:9">
      <c r="A3" s="40"/>
      <c r="B3" s="40"/>
      <c r="C3" s="36"/>
      <c r="D3" s="36"/>
      <c r="E3" s="36"/>
      <c r="F3" s="36"/>
      <c r="G3" s="40"/>
      <c r="H3" s="40"/>
      <c r="I3" s="40"/>
    </row>
    <row r="4" spans="1:9" ht="17.25" customHeight="1">
      <c r="A4" s="51" t="s">
        <v>6</v>
      </c>
      <c r="B4" s="51" t="s">
        <v>7</v>
      </c>
      <c r="C4" s="57" t="s">
        <v>1</v>
      </c>
      <c r="D4" s="57"/>
      <c r="E4" s="57"/>
      <c r="F4" s="57"/>
      <c r="G4" s="51" t="s">
        <v>3</v>
      </c>
      <c r="H4" s="51" t="s">
        <v>4</v>
      </c>
      <c r="I4" s="54" t="s">
        <v>5</v>
      </c>
    </row>
    <row r="5" spans="1:9" ht="17.25" customHeight="1">
      <c r="A5" s="52"/>
      <c r="B5" s="52"/>
      <c r="C5" s="57" t="s">
        <v>2</v>
      </c>
      <c r="D5" s="57"/>
      <c r="E5" s="57"/>
      <c r="F5" s="57"/>
      <c r="G5" s="52"/>
      <c r="H5" s="52"/>
      <c r="I5" s="55"/>
    </row>
    <row r="6" spans="1:9" ht="51.75" customHeight="1">
      <c r="A6" s="52"/>
      <c r="B6" s="52"/>
      <c r="C6" s="58" t="s">
        <v>45</v>
      </c>
      <c r="D6" s="60"/>
      <c r="E6" s="58" t="s">
        <v>46</v>
      </c>
      <c r="F6" s="60"/>
      <c r="G6" s="52"/>
      <c r="H6" s="52"/>
      <c r="I6" s="55"/>
    </row>
    <row r="7" spans="1:9" ht="133.5" customHeight="1">
      <c r="A7" s="53"/>
      <c r="B7" s="53"/>
      <c r="C7" s="7" t="s">
        <v>149</v>
      </c>
      <c r="D7" s="7" t="s">
        <v>150</v>
      </c>
      <c r="E7" s="7" t="s">
        <v>163</v>
      </c>
      <c r="F7" s="7" t="s">
        <v>164</v>
      </c>
      <c r="G7" s="53"/>
      <c r="H7" s="53"/>
      <c r="I7" s="56"/>
    </row>
    <row r="8" spans="1:9" ht="21" customHeight="1">
      <c r="A8" s="37">
        <v>1</v>
      </c>
      <c r="B8" s="93" t="s">
        <v>99</v>
      </c>
      <c r="C8" s="15">
        <v>2.8</v>
      </c>
      <c r="D8" s="15">
        <v>2.9</v>
      </c>
      <c r="E8" s="15">
        <v>3</v>
      </c>
      <c r="F8" s="15">
        <v>2.5</v>
      </c>
      <c r="G8" s="9">
        <f t="shared" ref="G8:G29" si="0">SUM(C8:F8)</f>
        <v>11.2</v>
      </c>
      <c r="H8" s="11">
        <f t="shared" ref="H8:H29" si="1">AVERAGE(C8:F8)</f>
        <v>2.8</v>
      </c>
      <c r="I8" s="9" t="str">
        <f>IF(H8&gt;=2.5,"ดี",IF(H8&gt;=1.5,"พอใช้",IF(H8&gt;=2.49,"พอใช้",IF(H8&gt;=0,"ควรส่งเสริม"))))</f>
        <v>ดี</v>
      </c>
    </row>
    <row r="9" spans="1:9">
      <c r="A9" s="37">
        <v>2</v>
      </c>
      <c r="B9" s="93" t="s">
        <v>100</v>
      </c>
      <c r="C9" s="43">
        <v>2.8</v>
      </c>
      <c r="D9" s="43">
        <v>2.9</v>
      </c>
      <c r="E9" s="15">
        <v>3</v>
      </c>
      <c r="F9" s="43">
        <v>2.5</v>
      </c>
      <c r="G9" s="9">
        <f t="shared" si="0"/>
        <v>11.2</v>
      </c>
      <c r="H9" s="11">
        <f t="shared" si="1"/>
        <v>2.8</v>
      </c>
      <c r="I9" s="9" t="str">
        <f t="shared" ref="I9:I30" si="2">IF(H9&gt;=2.5,"ดี",IF(H9&gt;=1.5,"พอใช้",IF(H9&gt;=2.49,"พอใช้",IF(H9&gt;=0,"ควรส่งเสริม"))))</f>
        <v>ดี</v>
      </c>
    </row>
    <row r="10" spans="1:9">
      <c r="A10" s="37">
        <v>3</v>
      </c>
      <c r="B10" s="93" t="s">
        <v>101</v>
      </c>
      <c r="C10" s="43">
        <v>2.8</v>
      </c>
      <c r="D10" s="43">
        <v>2.9</v>
      </c>
      <c r="E10" s="15">
        <v>3</v>
      </c>
      <c r="F10" s="43">
        <v>2.5</v>
      </c>
      <c r="G10" s="9">
        <f t="shared" si="0"/>
        <v>11.2</v>
      </c>
      <c r="H10" s="11">
        <f t="shared" si="1"/>
        <v>2.8</v>
      </c>
      <c r="I10" s="9" t="str">
        <f t="shared" si="2"/>
        <v>ดี</v>
      </c>
    </row>
    <row r="11" spans="1:9">
      <c r="A11" s="37">
        <v>4</v>
      </c>
      <c r="B11" s="93" t="s">
        <v>102</v>
      </c>
      <c r="C11" s="43">
        <v>2.8</v>
      </c>
      <c r="D11" s="43">
        <v>2.9</v>
      </c>
      <c r="E11" s="15">
        <v>3</v>
      </c>
      <c r="F11" s="43">
        <v>2.5</v>
      </c>
      <c r="G11" s="9">
        <f t="shared" si="0"/>
        <v>11.2</v>
      </c>
      <c r="H11" s="11">
        <f t="shared" si="1"/>
        <v>2.8</v>
      </c>
      <c r="I11" s="9" t="str">
        <f t="shared" si="2"/>
        <v>ดี</v>
      </c>
    </row>
    <row r="12" spans="1:9">
      <c r="A12" s="37">
        <v>5</v>
      </c>
      <c r="B12" s="93" t="s">
        <v>103</v>
      </c>
      <c r="C12" s="43">
        <v>2.5</v>
      </c>
      <c r="D12" s="43">
        <v>2.5</v>
      </c>
      <c r="E12" s="15">
        <v>2.5</v>
      </c>
      <c r="F12" s="43">
        <v>2</v>
      </c>
      <c r="G12" s="9">
        <f t="shared" si="0"/>
        <v>9.5</v>
      </c>
      <c r="H12" s="11">
        <f t="shared" si="1"/>
        <v>2.375</v>
      </c>
      <c r="I12" s="9" t="str">
        <f t="shared" si="2"/>
        <v>พอใช้</v>
      </c>
    </row>
    <row r="13" spans="1:9">
      <c r="A13" s="37">
        <v>6</v>
      </c>
      <c r="B13" s="93" t="s">
        <v>104</v>
      </c>
      <c r="C13" s="43">
        <v>2.8</v>
      </c>
      <c r="D13" s="43">
        <v>2.9</v>
      </c>
      <c r="E13" s="15">
        <v>3</v>
      </c>
      <c r="F13" s="43">
        <v>2</v>
      </c>
      <c r="G13" s="9">
        <f t="shared" si="0"/>
        <v>10.7</v>
      </c>
      <c r="H13" s="11">
        <f t="shared" si="1"/>
        <v>2.6749999999999998</v>
      </c>
      <c r="I13" s="9" t="str">
        <f t="shared" si="2"/>
        <v>ดี</v>
      </c>
    </row>
    <row r="14" spans="1:9">
      <c r="A14" s="37">
        <v>7</v>
      </c>
      <c r="B14" s="93" t="s">
        <v>105</v>
      </c>
      <c r="C14" s="43">
        <v>2.4</v>
      </c>
      <c r="D14" s="43">
        <v>2.4</v>
      </c>
      <c r="E14" s="15">
        <v>2.4</v>
      </c>
      <c r="F14" s="43">
        <v>2.4</v>
      </c>
      <c r="G14" s="9">
        <f t="shared" si="0"/>
        <v>9.6</v>
      </c>
      <c r="H14" s="11">
        <f t="shared" si="1"/>
        <v>2.4</v>
      </c>
      <c r="I14" s="9" t="str">
        <f t="shared" si="2"/>
        <v>พอใช้</v>
      </c>
    </row>
    <row r="15" spans="1:9">
      <c r="A15" s="37">
        <v>8</v>
      </c>
      <c r="B15" s="93" t="s">
        <v>106</v>
      </c>
      <c r="C15" s="43">
        <v>2.8</v>
      </c>
      <c r="D15" s="43">
        <v>3</v>
      </c>
      <c r="E15" s="15">
        <v>3</v>
      </c>
      <c r="F15" s="43">
        <v>2.8</v>
      </c>
      <c r="G15" s="9">
        <f t="shared" si="0"/>
        <v>11.600000000000001</v>
      </c>
      <c r="H15" s="11">
        <f t="shared" si="1"/>
        <v>2.9000000000000004</v>
      </c>
      <c r="I15" s="9" t="str">
        <f t="shared" si="2"/>
        <v>ดี</v>
      </c>
    </row>
    <row r="16" spans="1:9">
      <c r="A16" s="37">
        <v>9</v>
      </c>
      <c r="B16" s="93" t="s">
        <v>107</v>
      </c>
      <c r="C16" s="43">
        <v>2.8</v>
      </c>
      <c r="D16" s="43">
        <v>3</v>
      </c>
      <c r="E16" s="15">
        <v>3</v>
      </c>
      <c r="F16" s="43">
        <v>2.8</v>
      </c>
      <c r="G16" s="9">
        <f t="shared" si="0"/>
        <v>11.600000000000001</v>
      </c>
      <c r="H16" s="11">
        <f t="shared" si="1"/>
        <v>2.9000000000000004</v>
      </c>
      <c r="I16" s="9" t="str">
        <f t="shared" si="2"/>
        <v>ดี</v>
      </c>
    </row>
    <row r="17" spans="1:9">
      <c r="A17" s="37">
        <v>10</v>
      </c>
      <c r="B17" s="93" t="s">
        <v>108</v>
      </c>
      <c r="C17" s="43">
        <v>2.8</v>
      </c>
      <c r="D17" s="43">
        <v>3</v>
      </c>
      <c r="E17" s="15">
        <v>3</v>
      </c>
      <c r="F17" s="43">
        <v>2.8</v>
      </c>
      <c r="G17" s="9">
        <f t="shared" si="0"/>
        <v>11.600000000000001</v>
      </c>
      <c r="H17" s="11">
        <f t="shared" si="1"/>
        <v>2.9000000000000004</v>
      </c>
      <c r="I17" s="9" t="str">
        <f t="shared" si="2"/>
        <v>ดี</v>
      </c>
    </row>
    <row r="18" spans="1:9">
      <c r="A18" s="37">
        <v>11</v>
      </c>
      <c r="B18" s="93" t="s">
        <v>109</v>
      </c>
      <c r="C18" s="43">
        <v>2.8</v>
      </c>
      <c r="D18" s="43">
        <v>2.9</v>
      </c>
      <c r="E18" s="15">
        <v>3</v>
      </c>
      <c r="F18" s="43">
        <v>2.8</v>
      </c>
      <c r="G18" s="9">
        <f t="shared" si="0"/>
        <v>11.5</v>
      </c>
      <c r="H18" s="11">
        <f t="shared" si="1"/>
        <v>2.875</v>
      </c>
      <c r="I18" s="9" t="str">
        <f t="shared" si="2"/>
        <v>ดี</v>
      </c>
    </row>
    <row r="19" spans="1:9">
      <c r="A19" s="37">
        <v>12</v>
      </c>
      <c r="B19" s="93" t="s">
        <v>110</v>
      </c>
      <c r="C19" s="43">
        <v>2.8</v>
      </c>
      <c r="D19" s="43">
        <v>2.9</v>
      </c>
      <c r="E19" s="15">
        <v>3</v>
      </c>
      <c r="F19" s="43">
        <v>2.5</v>
      </c>
      <c r="G19" s="9">
        <f t="shared" si="0"/>
        <v>11.2</v>
      </c>
      <c r="H19" s="11">
        <f t="shared" si="1"/>
        <v>2.8</v>
      </c>
      <c r="I19" s="9" t="str">
        <f t="shared" si="2"/>
        <v>ดี</v>
      </c>
    </row>
    <row r="20" spans="1:9">
      <c r="A20" s="37">
        <v>13</v>
      </c>
      <c r="B20" s="93" t="s">
        <v>111</v>
      </c>
      <c r="C20" s="43">
        <v>2.8</v>
      </c>
      <c r="D20" s="43">
        <v>2.9</v>
      </c>
      <c r="E20" s="15">
        <v>3</v>
      </c>
      <c r="F20" s="43">
        <v>2.5</v>
      </c>
      <c r="G20" s="9">
        <f t="shared" si="0"/>
        <v>11.2</v>
      </c>
      <c r="H20" s="11">
        <f t="shared" si="1"/>
        <v>2.8</v>
      </c>
      <c r="I20" s="9" t="str">
        <f t="shared" si="2"/>
        <v>ดี</v>
      </c>
    </row>
    <row r="21" spans="1:9">
      <c r="A21" s="37">
        <v>14</v>
      </c>
      <c r="B21" s="93" t="s">
        <v>112</v>
      </c>
      <c r="C21" s="43">
        <v>2.8</v>
      </c>
      <c r="D21" s="43">
        <v>2.9</v>
      </c>
      <c r="E21" s="15">
        <v>3</v>
      </c>
      <c r="F21" s="43">
        <v>2.8</v>
      </c>
      <c r="G21" s="9">
        <f t="shared" si="0"/>
        <v>11.5</v>
      </c>
      <c r="H21" s="11">
        <f t="shared" si="1"/>
        <v>2.875</v>
      </c>
      <c r="I21" s="9" t="str">
        <f t="shared" si="2"/>
        <v>ดี</v>
      </c>
    </row>
    <row r="22" spans="1:9">
      <c r="A22" s="44">
        <v>15</v>
      </c>
      <c r="B22" s="93" t="s">
        <v>113</v>
      </c>
      <c r="C22" s="43">
        <v>2.8</v>
      </c>
      <c r="D22" s="43">
        <v>3</v>
      </c>
      <c r="E22" s="43">
        <v>3</v>
      </c>
      <c r="F22" s="43">
        <v>2.5</v>
      </c>
      <c r="G22" s="44">
        <f t="shared" ref="G22:G25" si="3">SUM(C22:F22)</f>
        <v>11.3</v>
      </c>
      <c r="H22" s="11">
        <f t="shared" ref="H22:H25" si="4">AVERAGE(C22:F22)</f>
        <v>2.8250000000000002</v>
      </c>
      <c r="I22" s="44" t="str">
        <f t="shared" ref="I22:I25" si="5">IF(H22&gt;=2.5,"ดี",IF(H22&gt;=1.5,"พอใช้",IF(H22&gt;=2.49,"พอใช้",IF(H22&gt;=0,"ควรส่งเสริม"))))</f>
        <v>ดี</v>
      </c>
    </row>
    <row r="23" spans="1:9">
      <c r="A23" s="44">
        <v>16</v>
      </c>
      <c r="B23" s="93" t="s">
        <v>114</v>
      </c>
      <c r="C23" s="43">
        <v>2.8</v>
      </c>
      <c r="D23" s="43">
        <v>3</v>
      </c>
      <c r="E23" s="43">
        <v>3</v>
      </c>
      <c r="F23" s="43">
        <v>2.5</v>
      </c>
      <c r="G23" s="44">
        <f t="shared" si="3"/>
        <v>11.3</v>
      </c>
      <c r="H23" s="11">
        <f t="shared" si="4"/>
        <v>2.8250000000000002</v>
      </c>
      <c r="I23" s="44" t="str">
        <f t="shared" si="5"/>
        <v>ดี</v>
      </c>
    </row>
    <row r="24" spans="1:9">
      <c r="A24" s="44">
        <v>17</v>
      </c>
      <c r="B24" s="93" t="s">
        <v>115</v>
      </c>
      <c r="C24" s="43">
        <v>2.8</v>
      </c>
      <c r="D24" s="43">
        <v>3</v>
      </c>
      <c r="E24" s="43">
        <v>3</v>
      </c>
      <c r="F24" s="43">
        <v>2.5</v>
      </c>
      <c r="G24" s="44">
        <f t="shared" si="3"/>
        <v>11.3</v>
      </c>
      <c r="H24" s="11">
        <f t="shared" si="4"/>
        <v>2.8250000000000002</v>
      </c>
      <c r="I24" s="44" t="str">
        <f t="shared" si="5"/>
        <v>ดี</v>
      </c>
    </row>
    <row r="25" spans="1:9">
      <c r="A25" s="44">
        <v>18</v>
      </c>
      <c r="B25" s="93" t="s">
        <v>116</v>
      </c>
      <c r="C25" s="43">
        <v>2.8</v>
      </c>
      <c r="D25" s="43">
        <v>2.9</v>
      </c>
      <c r="E25" s="43">
        <v>3</v>
      </c>
      <c r="F25" s="43">
        <v>2.5</v>
      </c>
      <c r="G25" s="44">
        <f t="shared" si="3"/>
        <v>11.2</v>
      </c>
      <c r="H25" s="11">
        <f t="shared" si="4"/>
        <v>2.8</v>
      </c>
      <c r="I25" s="44" t="str">
        <f t="shared" si="5"/>
        <v>ดี</v>
      </c>
    </row>
    <row r="26" spans="1:9">
      <c r="A26" s="44">
        <v>19</v>
      </c>
      <c r="B26" s="93" t="s">
        <v>117</v>
      </c>
      <c r="C26" s="43">
        <v>2.8</v>
      </c>
      <c r="D26" s="43">
        <v>3</v>
      </c>
      <c r="E26" s="15">
        <v>3</v>
      </c>
      <c r="F26" s="43">
        <v>2.8</v>
      </c>
      <c r="G26" s="9">
        <f t="shared" si="0"/>
        <v>11.600000000000001</v>
      </c>
      <c r="H26" s="11">
        <f t="shared" si="1"/>
        <v>2.9000000000000004</v>
      </c>
      <c r="I26" s="9" t="str">
        <f t="shared" si="2"/>
        <v>ดี</v>
      </c>
    </row>
    <row r="27" spans="1:9">
      <c r="A27" s="44">
        <v>20</v>
      </c>
      <c r="B27" s="93" t="s">
        <v>118</v>
      </c>
      <c r="C27" s="43">
        <v>2.8</v>
      </c>
      <c r="D27" s="43">
        <v>2.9</v>
      </c>
      <c r="E27" s="15">
        <v>3</v>
      </c>
      <c r="F27" s="43">
        <v>2.8</v>
      </c>
      <c r="G27" s="9">
        <f t="shared" si="0"/>
        <v>11.5</v>
      </c>
      <c r="H27" s="11">
        <f t="shared" si="1"/>
        <v>2.875</v>
      </c>
      <c r="I27" s="9" t="str">
        <f t="shared" si="2"/>
        <v>ดี</v>
      </c>
    </row>
    <row r="28" spans="1:9">
      <c r="A28" s="44">
        <v>21</v>
      </c>
      <c r="B28" s="93" t="s">
        <v>119</v>
      </c>
      <c r="C28" s="43">
        <v>2.8</v>
      </c>
      <c r="D28" s="43">
        <v>2.9</v>
      </c>
      <c r="E28" s="15">
        <v>3</v>
      </c>
      <c r="F28" s="43">
        <v>2.8</v>
      </c>
      <c r="G28" s="9">
        <f t="shared" si="0"/>
        <v>11.5</v>
      </c>
      <c r="H28" s="11">
        <f t="shared" si="1"/>
        <v>2.875</v>
      </c>
      <c r="I28" s="9" t="str">
        <f t="shared" si="2"/>
        <v>ดี</v>
      </c>
    </row>
    <row r="29" spans="1:9">
      <c r="A29" s="44">
        <v>22</v>
      </c>
      <c r="B29" s="94" t="s">
        <v>120</v>
      </c>
      <c r="C29" s="43">
        <v>2.8</v>
      </c>
      <c r="D29" s="43">
        <v>3</v>
      </c>
      <c r="E29" s="15">
        <v>3</v>
      </c>
      <c r="F29" s="43">
        <v>2.8</v>
      </c>
      <c r="G29" s="9">
        <f t="shared" si="0"/>
        <v>11.600000000000001</v>
      </c>
      <c r="H29" s="11">
        <f t="shared" si="1"/>
        <v>2.9000000000000004</v>
      </c>
      <c r="I29" s="9" t="str">
        <f t="shared" si="2"/>
        <v>ดี</v>
      </c>
    </row>
    <row r="30" spans="1:9">
      <c r="A30" s="45" t="s">
        <v>5</v>
      </c>
      <c r="B30" s="46"/>
      <c r="C30" s="46"/>
      <c r="D30" s="46"/>
      <c r="E30" s="46"/>
      <c r="F30" s="46"/>
      <c r="G30" s="12">
        <f>SUM(G8:G29)</f>
        <v>246.09999999999997</v>
      </c>
      <c r="H30" s="13">
        <f>AVERAGE(H8:H29)</f>
        <v>2.7965909090909089</v>
      </c>
      <c r="I30" s="14" t="str">
        <f t="shared" si="2"/>
        <v>ดี</v>
      </c>
    </row>
    <row r="32" spans="1:9" ht="18" customHeight="1">
      <c r="B32" s="6" t="s">
        <v>15</v>
      </c>
    </row>
    <row r="33" spans="2:2" ht="18" customHeight="1">
      <c r="B33" s="6" t="s">
        <v>82</v>
      </c>
    </row>
    <row r="34" spans="2:2" ht="18" customHeight="1">
      <c r="B34" s="6" t="s">
        <v>83</v>
      </c>
    </row>
    <row r="35" spans="2:2" ht="18" customHeight="1">
      <c r="B35" s="6" t="s">
        <v>84</v>
      </c>
    </row>
  </sheetData>
  <mergeCells count="12">
    <mergeCell ref="A1:I1"/>
    <mergeCell ref="A2:I2"/>
    <mergeCell ref="I4:I7"/>
    <mergeCell ref="C5:F5"/>
    <mergeCell ref="A30:F30"/>
    <mergeCell ref="C6:D6"/>
    <mergeCell ref="E6:F6"/>
    <mergeCell ref="A4:A7"/>
    <mergeCell ref="B4:B7"/>
    <mergeCell ref="C4:F4"/>
    <mergeCell ref="G4:G7"/>
    <mergeCell ref="H4:H7"/>
  </mergeCells>
  <printOptions horizontalCentered="1"/>
  <pageMargins left="0.19685039370078741" right="0.19685039370078741" top="0.39370078740157483" bottom="0.19685039370078741" header="0.31496062992125984" footer="0.31496062992125984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14</vt:i4>
      </vt:variant>
      <vt:variant>
        <vt:lpstr>ช่วงที่มีชื่อ</vt:lpstr>
      </vt:variant>
      <vt:variant>
        <vt:i4>12</vt:i4>
      </vt:variant>
    </vt:vector>
  </HeadingPairs>
  <TitlesOfParts>
    <vt:vector size="26" baseType="lpstr">
      <vt:lpstr>มตฐ1 ร่างกาย</vt:lpstr>
      <vt:lpstr>มตฐ2 กล้ามเนื้อ</vt:lpstr>
      <vt:lpstr>มตฐ3มีสุขภาพจิตดี</vt:lpstr>
      <vt:lpstr>มตฐ4 ชื่นชม.แสดงออกทางศิลปะ</vt:lpstr>
      <vt:lpstr>มตฐ5 มีคุณธรรม</vt:lpstr>
      <vt:lpstr>มตฐ6มีทักษะชีวิต</vt:lpstr>
      <vt:lpstr>มตฐ7 รักธรรมชาติ</vt:lpstr>
      <vt:lpstr>มตฐ8อยู่ร่วมกับผู้อื่น</vt:lpstr>
      <vt:lpstr>มตฐ9 ใช้ภาษาสื่อสาร</vt:lpstr>
      <vt:lpstr>มตฐ10</vt:lpstr>
      <vt:lpstr>มตฐ11</vt:lpstr>
      <vt:lpstr>มตฐ12</vt:lpstr>
      <vt:lpstr>ผลประเมินพัฒนาการฯ</vt:lpstr>
      <vt:lpstr>Sheet1</vt:lpstr>
      <vt:lpstr>ผลประเมินพัฒนาการฯ!Print_Titles</vt:lpstr>
      <vt:lpstr>'มตฐ1 ร่างกาย'!Print_Titles</vt:lpstr>
      <vt:lpstr>มตฐ10!Print_Titles</vt:lpstr>
      <vt:lpstr>มตฐ11!Print_Titles</vt:lpstr>
      <vt:lpstr>มตฐ12!Print_Titles</vt:lpstr>
      <vt:lpstr>'มตฐ2 กล้ามเนื้อ'!Print_Titles</vt:lpstr>
      <vt:lpstr>มตฐ3มีสุขภาพจิตดี!Print_Titles</vt:lpstr>
      <vt:lpstr>'มตฐ5 มีคุณธรรม'!Print_Titles</vt:lpstr>
      <vt:lpstr>มตฐ6มีทักษะชีวิต!Print_Titles</vt:lpstr>
      <vt:lpstr>'มตฐ7 รักธรรมชาติ'!Print_Titles</vt:lpstr>
      <vt:lpstr>มตฐ8อยู่ร่วมกับผู้อื่น!Print_Titles</vt:lpstr>
      <vt:lpstr>'มตฐ9 ใช้ภาษาสื่อสาร'!Print_Titles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พีซี</dc:creator>
  <cp:lastModifiedBy>Windows10</cp:lastModifiedBy>
  <cp:lastPrinted>2025-03-08T10:46:48Z</cp:lastPrinted>
  <dcterms:created xsi:type="dcterms:W3CDTF">2020-11-19T13:40:43Z</dcterms:created>
  <dcterms:modified xsi:type="dcterms:W3CDTF">2025-03-08T10:48:20Z</dcterms:modified>
</cp:coreProperties>
</file>