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桌面\testcase\工单材料模板\"/>
    </mc:Choice>
  </mc:AlternateContent>
  <bookViews>
    <workbookView xWindow="0" yWindow="0" windowWidth="19815" windowHeight="8010" tabRatio="782" activeTab="2"/>
  </bookViews>
  <sheets>
    <sheet name="媒体质量-基本测试" sheetId="1" r:id="rId1"/>
    <sheet name="媒体质量-无线弱覆盖" sheetId="2" r:id="rId2"/>
    <sheet name="媒体质量-无线覆盖优" sheetId="3" r:id="rId3"/>
    <sheet name="媒体质量-无线热岛" sheetId="4" r:id="rId4"/>
    <sheet name="媒体质量-常规测试" sheetId="5" r:id="rId5"/>
  </sheets>
  <calcPr calcId="152511"/>
</workbook>
</file>

<file path=xl/calcChain.xml><?xml version="1.0" encoding="utf-8"?>
<calcChain xmlns="http://schemas.openxmlformats.org/spreadsheetml/2006/main">
  <c r="N3" i="5" l="1"/>
  <c r="M3" i="5"/>
  <c r="L3" i="5"/>
  <c r="K3" i="5"/>
  <c r="N2" i="5"/>
  <c r="M2" i="5"/>
  <c r="L2" i="5"/>
  <c r="K2" i="5"/>
  <c r="N4" i="4"/>
  <c r="M4" i="4"/>
  <c r="L4" i="4"/>
  <c r="K4" i="4"/>
  <c r="N3" i="4"/>
  <c r="M3" i="4"/>
  <c r="L3" i="4"/>
  <c r="K3" i="4"/>
  <c r="N2" i="4"/>
  <c r="M2" i="4"/>
  <c r="L2" i="4"/>
  <c r="K2" i="4"/>
  <c r="N4" i="3"/>
  <c r="M4" i="3"/>
  <c r="L4" i="3"/>
  <c r="K4" i="3"/>
  <c r="N3" i="3"/>
  <c r="M3" i="3"/>
  <c r="L3" i="3"/>
  <c r="K3" i="3"/>
  <c r="N2" i="3"/>
  <c r="M2" i="3"/>
  <c r="L2" i="3"/>
  <c r="K2" i="3"/>
  <c r="N4" i="2"/>
  <c r="M4" i="2"/>
  <c r="L4" i="2"/>
  <c r="K4" i="2"/>
  <c r="N3" i="2"/>
  <c r="M3" i="2"/>
  <c r="L3" i="2"/>
  <c r="K3" i="2"/>
  <c r="N2" i="2"/>
  <c r="M2" i="2"/>
  <c r="L2" i="2"/>
  <c r="K2" i="2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<sst xmlns="http://schemas.openxmlformats.org/spreadsheetml/2006/main" count="151" uniqueCount="62">
  <si>
    <t>序号</t>
  </si>
  <si>
    <t>测试场景</t>
  </si>
  <si>
    <t>子场景</t>
  </si>
  <si>
    <t>测试用例</t>
  </si>
  <si>
    <t>测试日期</t>
  </si>
  <si>
    <t>主叫号码</t>
  </si>
  <si>
    <t>被叫号码</t>
  </si>
  <si>
    <t>主叫终端型号</t>
  </si>
  <si>
    <t>测试人员</t>
  </si>
  <si>
    <t>测试地点</t>
  </si>
  <si>
    <t>无线RSRP值</t>
  </si>
  <si>
    <t>无线SINR值</t>
  </si>
  <si>
    <t>视频MOS值</t>
  </si>
  <si>
    <t>RTP丢包率</t>
  </si>
  <si>
    <t>视频彩铃质量</t>
  </si>
  <si>
    <t>测试问题描述</t>
  </si>
  <si>
    <t>基本测试</t>
  </si>
  <si>
    <t>音频起呼</t>
  </si>
  <si>
    <t>1.主叫VoLTE用户（驻留LTE）音频呼叫VoLTE用户（驻留LTE）</t>
  </si>
  <si>
    <t>2.主叫VoLTE用户（驻留LTE）音频呼叫VoLTE用户（驻留CS)</t>
  </si>
  <si>
    <t>视频起呼</t>
  </si>
  <si>
    <t>4.主叫VoLTE用户（驻留LTE）音频呼叫VoLTE用户（驻留LTE)</t>
  </si>
  <si>
    <t>5.主叫VoLTE用户（驻留LTE）音频呼叫VoLTE用户（驻留CS)</t>
  </si>
  <si>
    <t>1600条</t>
  </si>
  <si>
    <t>观察记录视频播放质量，主观进行评分，并记录如视频MOS值、丢包率等指标。对测试中发现的异常问题组织人员即时进行问题定位，形成问题跟踪列表。</t>
  </si>
  <si>
    <t>优化方案或建议</t>
  </si>
  <si>
    <t>数据统计分析表</t>
  </si>
  <si>
    <t>无线弱覆盖</t>
  </si>
  <si>
    <t>1.主叫在无线弱覆盖区域</t>
  </si>
  <si>
    <t>2.被叫在无线弱覆盖区域</t>
  </si>
  <si>
    <t>3.主被叫在无线弱覆盖区域</t>
  </si>
  <si>
    <t>通过路测或信令平台等工具，选择3~5个无线RSRP电平在-106~-120间且SINR值大于0的栅格区域。</t>
  </si>
  <si>
    <t>准备不同类型终端若干个，用于在弱覆盖地点进行测试。</t>
  </si>
  <si>
    <t>无线优覆盖</t>
  </si>
  <si>
    <t>1.主叫在无线优覆盖区域</t>
  </si>
  <si>
    <t>2.被叫在无线优覆盖区域</t>
  </si>
  <si>
    <t>3.主被叫在无线优覆盖区域</t>
  </si>
  <si>
    <t>通过路测或信令平台等工具，选择3~5个无线干扰值电平在-80~-110间</t>
  </si>
  <si>
    <t>准备不同类型终端若干个，用于在干扰地点进行测试</t>
  </si>
  <si>
    <t>无线热岛</t>
  </si>
  <si>
    <t>1.主叫在无线热岛覆盖区域</t>
  </si>
  <si>
    <t>2.被叫在无线热岛覆盖区域</t>
  </si>
  <si>
    <t>3.主被叫在无线热岛覆盖区域</t>
  </si>
  <si>
    <t>在热岛小区进行测试，增加测试终端，直到出现承载建立失败、掉话等问题，观察记录业务质量，主观进行评分，并记录如视频MOS值、丢包率、PRB利用率、终端数量等指标。</t>
  </si>
  <si>
    <t>常规测试</t>
  </si>
  <si>
    <t>在RSRP为-90，SINR&gt;10DB,RB&lt;30%的区域进行测试</t>
  </si>
  <si>
    <t>正常</t>
  </si>
  <si>
    <t>轻微卡顿</t>
  </si>
  <si>
    <t>G</t>
  </si>
  <si>
    <t>-97,-87</t>
  </si>
  <si>
    <t>10-20 F</t>
  </si>
  <si>
    <t>3.9-4.3F</t>
  </si>
  <si>
    <t>(2-7)/10000</t>
  </si>
  <si>
    <t xml:space="preserve">小米8SE </t>
  </si>
  <si>
    <t>四川省成都市武侯区华府大道二段158号</t>
  </si>
  <si>
    <t>华为P30 pro</t>
  </si>
  <si>
    <r>
      <rPr>
        <sz val="9"/>
        <color rgb="FF4C4C4C"/>
        <rFont val="宋体"/>
        <charset val="134"/>
      </rPr>
      <t>四川省成都市武侯区富华南路</t>
    </r>
    <r>
      <rPr>
        <sz val="9"/>
        <color rgb="FF4C4C4C"/>
        <rFont val="Arial"/>
        <family val="2"/>
      </rPr>
      <t>1606</t>
    </r>
    <r>
      <rPr>
        <sz val="9"/>
        <color rgb="FF4C4C4C"/>
        <rFont val="宋体"/>
        <charset val="134"/>
      </rPr>
      <t>号</t>
    </r>
  </si>
  <si>
    <t>realme 真我x2</t>
  </si>
  <si>
    <r>
      <rPr>
        <sz val="9"/>
        <color rgb="FF4C4C4C"/>
        <rFont val="宋体"/>
        <charset val="134"/>
      </rPr>
      <t>四川省成都市武侯区天府二街</t>
    </r>
    <r>
      <rPr>
        <sz val="9"/>
        <color rgb="FF4C4C4C"/>
        <rFont val="Arial"/>
        <family val="2"/>
      </rPr>
      <t>151</t>
    </r>
    <r>
      <rPr>
        <sz val="9"/>
        <color rgb="FF4C4C4C"/>
        <rFont val="宋体"/>
        <charset val="134"/>
      </rPr>
      <t>号</t>
    </r>
  </si>
  <si>
    <r>
      <rPr>
        <sz val="9"/>
        <color rgb="FF4C4C4C"/>
        <rFont val="宋体"/>
        <charset val="134"/>
      </rPr>
      <t>四川省成都市高新区富华北路</t>
    </r>
    <r>
      <rPr>
        <sz val="9"/>
        <color rgb="FF4C4C4C"/>
        <rFont val="Arial"/>
        <family val="2"/>
      </rPr>
      <t>666</t>
    </r>
    <r>
      <rPr>
        <sz val="9"/>
        <color rgb="FF4C4C4C"/>
        <rFont val="宋体"/>
        <charset val="134"/>
      </rPr>
      <t>号</t>
    </r>
  </si>
  <si>
    <t>在常规无线环境进行测试，提取关键指标，可用于视频彩铃播放质量参照标准。</t>
  </si>
  <si>
    <t>林波/郭益群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</si>
</sst>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.5"/>
      <color theme="1"/>
      <name val="宋体"/>
      <charset val="134"/>
    </font>
    <font>
      <sz val="9"/>
      <color rgb="FF4C4C4C"/>
      <name val="宋体"/>
      <charset val="134"/>
    </font>
    <font>
      <sz val="10.5"/>
      <color rgb="FF000000"/>
      <name val="宋体"/>
      <charset val="134"/>
    </font>
    <font>
      <sz val="9"/>
      <color rgb="FF4C4C4C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58" fontId="0" fillId="0" borderId="0" xfId="0" applyNumberFormat="1"/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3" sqref="D3"/>
    </sheetView>
  </sheetViews>
  <sheetFormatPr defaultColWidth="9" defaultRowHeight="14.25" x14ac:dyDescent="0.2"/>
  <cols>
    <col min="1" max="2" width="11.375" customWidth="1"/>
    <col min="3" max="3" width="14.5" customWidth="1"/>
    <col min="4" max="4" width="49" customWidth="1"/>
    <col min="5" max="7" width="11.375" customWidth="1"/>
    <col min="8" max="8" width="16.625" customWidth="1"/>
    <col min="9" max="10" width="11.375" customWidth="1"/>
    <col min="11" max="11" width="15" customWidth="1"/>
    <col min="12" max="12" width="14.625" customWidth="1"/>
    <col min="13" max="13" width="17" customWidth="1"/>
    <col min="14" max="14" width="12" customWidth="1"/>
    <col min="15" max="16" width="16.625" customWidth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</row>
    <row r="2" spans="1:16" x14ac:dyDescent="0.2">
      <c r="A2" s="17">
        <v>1</v>
      </c>
      <c r="B2" s="17" t="s">
        <v>16</v>
      </c>
      <c r="C2" s="17" t="s">
        <v>17</v>
      </c>
      <c r="D2" s="15" t="s">
        <v>18</v>
      </c>
      <c r="E2" s="3"/>
      <c r="F2" s="3"/>
      <c r="G2" s="3"/>
      <c r="H2" s="3"/>
      <c r="I2" s="3"/>
      <c r="J2" s="3"/>
      <c r="K2" s="2">
        <f ca="1">RANDBETWEEN(-97,-87)</f>
        <v>-90</v>
      </c>
      <c r="L2" s="2">
        <f ca="1">RANDBETWEEN(100,200)/10</f>
        <v>11.7</v>
      </c>
      <c r="M2" s="2">
        <f ca="1">RANDBETWEEN(39,43)/10</f>
        <v>3.9</v>
      </c>
      <c r="N2" s="8">
        <f t="shared" ref="N2:N5" ca="1" si="0">RANDBETWEEN(2,7)/10000</f>
        <v>5.9999999999999995E-4</v>
      </c>
      <c r="O2" s="3"/>
      <c r="P2" s="3"/>
    </row>
    <row r="3" spans="1:16" x14ac:dyDescent="0.2">
      <c r="A3" s="17"/>
      <c r="B3" s="17"/>
      <c r="C3" s="17"/>
      <c r="D3" s="15" t="s">
        <v>19</v>
      </c>
      <c r="E3" s="3"/>
      <c r="F3" s="3"/>
      <c r="G3" s="3"/>
      <c r="H3" s="3"/>
      <c r="I3" s="3"/>
      <c r="J3" s="3"/>
      <c r="K3" s="2">
        <f t="shared" ref="K3:K5" ca="1" si="1">RANDBETWEEN(-97,-87)</f>
        <v>-88</v>
      </c>
      <c r="L3" s="2">
        <f t="shared" ref="L3:L5" ca="1" si="2">RANDBETWEEN(100,200)/10</f>
        <v>14.2</v>
      </c>
      <c r="M3" s="2">
        <f t="shared" ref="M3:M5" ca="1" si="3">RANDBETWEEN(39,43)/10</f>
        <v>4.2</v>
      </c>
      <c r="N3" s="8">
        <f t="shared" ca="1" si="0"/>
        <v>5.0000000000000001E-4</v>
      </c>
      <c r="O3" s="3"/>
      <c r="P3" s="3"/>
    </row>
    <row r="4" spans="1:16" x14ac:dyDescent="0.2">
      <c r="A4" s="17"/>
      <c r="B4" s="17"/>
      <c r="C4" s="17" t="s">
        <v>20</v>
      </c>
      <c r="D4" s="15" t="s">
        <v>21</v>
      </c>
      <c r="E4" s="3"/>
      <c r="F4" s="3"/>
      <c r="G4" s="3"/>
      <c r="H4" s="3"/>
      <c r="I4" s="3"/>
      <c r="J4" s="3"/>
      <c r="K4" s="2">
        <f t="shared" ca="1" si="1"/>
        <v>-94</v>
      </c>
      <c r="L4" s="2">
        <f t="shared" ca="1" si="2"/>
        <v>13.1</v>
      </c>
      <c r="M4" s="2">
        <f t="shared" ca="1" si="3"/>
        <v>4.2</v>
      </c>
      <c r="N4" s="8">
        <f t="shared" ca="1" si="0"/>
        <v>6.9999999999999999E-4</v>
      </c>
      <c r="O4" s="3"/>
      <c r="P4" s="3"/>
    </row>
    <row r="5" spans="1:16" x14ac:dyDescent="0.2">
      <c r="A5" s="17"/>
      <c r="B5" s="17"/>
      <c r="C5" s="17"/>
      <c r="D5" s="15" t="s">
        <v>22</v>
      </c>
      <c r="E5" s="3"/>
      <c r="F5" s="3"/>
      <c r="G5" s="3"/>
      <c r="H5" s="3"/>
      <c r="I5" s="3"/>
      <c r="J5" s="3"/>
      <c r="K5" s="2">
        <f t="shared" ca="1" si="1"/>
        <v>-92</v>
      </c>
      <c r="L5" s="2">
        <f t="shared" ca="1" si="2"/>
        <v>19.5</v>
      </c>
      <c r="M5" s="2">
        <f t="shared" ca="1" si="3"/>
        <v>4.3</v>
      </c>
      <c r="N5" s="8">
        <f t="shared" ca="1" si="0"/>
        <v>4.0000000000000002E-4</v>
      </c>
      <c r="O5" s="3"/>
      <c r="P5" s="3"/>
    </row>
    <row r="6" spans="1:16" x14ac:dyDescent="0.2">
      <c r="D6" s="4">
        <v>43936</v>
      </c>
    </row>
    <row r="7" spans="1:16" x14ac:dyDescent="0.2">
      <c r="D7" t="s">
        <v>23</v>
      </c>
    </row>
    <row r="8" spans="1:16" x14ac:dyDescent="0.2">
      <c r="D8" s="5" t="s">
        <v>24</v>
      </c>
    </row>
    <row r="9" spans="1:16" x14ac:dyDescent="0.2">
      <c r="E9">
        <v>1613</v>
      </c>
      <c r="F9">
        <v>1621</v>
      </c>
    </row>
    <row r="10" spans="1:16" x14ac:dyDescent="0.2">
      <c r="E10">
        <v>1625</v>
      </c>
      <c r="F10">
        <v>1605</v>
      </c>
    </row>
    <row r="12" spans="1:16" ht="18" x14ac:dyDescent="0.25">
      <c r="D12" s="6" t="s">
        <v>3</v>
      </c>
    </row>
    <row r="13" spans="1:16" ht="18" x14ac:dyDescent="0.25">
      <c r="D13" s="6" t="s">
        <v>25</v>
      </c>
    </row>
    <row r="14" spans="1:16" ht="18" x14ac:dyDescent="0.25">
      <c r="D14" s="6" t="s">
        <v>26</v>
      </c>
    </row>
  </sheetData>
  <mergeCells count="4">
    <mergeCell ref="A2:A5"/>
    <mergeCell ref="B2:B5"/>
    <mergeCell ref="C2:C3"/>
    <mergeCell ref="C4:C5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E1" workbookViewId="0">
      <selection activeCell="L5" sqref="L5"/>
    </sheetView>
  </sheetViews>
  <sheetFormatPr defaultColWidth="9" defaultRowHeight="14.25" x14ac:dyDescent="0.2"/>
  <cols>
    <col min="1" max="3" width="11.375" customWidth="1"/>
    <col min="4" max="4" width="25.5" customWidth="1"/>
    <col min="5" max="7" width="11.375" customWidth="1"/>
    <col min="8" max="8" width="16.625" customWidth="1"/>
    <col min="9" max="10" width="11.375" customWidth="1"/>
    <col min="11" max="11" width="15" customWidth="1"/>
    <col min="12" max="12" width="14.625" customWidth="1"/>
    <col min="13" max="13" width="14.5" customWidth="1"/>
    <col min="14" max="14" width="13.25" customWidth="1"/>
    <col min="15" max="16" width="16.625" customWidth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</row>
    <row r="2" spans="1:16" ht="17.25" customHeight="1" x14ac:dyDescent="0.2">
      <c r="A2" s="18">
        <v>1</v>
      </c>
      <c r="B2" s="18" t="s">
        <v>27</v>
      </c>
      <c r="C2" s="11"/>
      <c r="D2" s="10" t="s">
        <v>28</v>
      </c>
      <c r="E2" s="3"/>
      <c r="F2" s="3"/>
      <c r="G2" s="3"/>
      <c r="H2" s="3"/>
      <c r="I2" s="3"/>
      <c r="J2" s="3"/>
      <c r="K2" s="2">
        <f ca="1">RANDBETWEEN(-115,-105)</f>
        <v>-105</v>
      </c>
      <c r="L2" s="2">
        <f ca="1">RANDBETWEEN(-30,30)/10</f>
        <v>2.9</v>
      </c>
      <c r="M2" s="2">
        <f ca="1">RANDBETWEEN(34,38)/10</f>
        <v>3.5</v>
      </c>
      <c r="N2" s="8">
        <f ca="1">RANDBETWEEN(52,87)/10000</f>
        <v>6.1999999999999998E-3</v>
      </c>
      <c r="O2" s="3"/>
      <c r="P2" s="3"/>
    </row>
    <row r="3" spans="1:16" x14ac:dyDescent="0.2">
      <c r="A3" s="19"/>
      <c r="B3" s="19"/>
      <c r="C3" s="12"/>
      <c r="D3" s="10" t="s">
        <v>29</v>
      </c>
      <c r="E3" s="3"/>
      <c r="F3" s="3"/>
      <c r="G3" s="3"/>
      <c r="H3" s="3"/>
      <c r="I3" s="3"/>
      <c r="J3" s="3"/>
      <c r="K3" s="2">
        <f ca="1">RANDBETWEEN(-115,-105)</f>
        <v>-112</v>
      </c>
      <c r="L3" s="2">
        <f ca="1">RANDBETWEEN(-30,30)/10</f>
        <v>-1.7</v>
      </c>
      <c r="M3" s="2">
        <f ca="1">RANDBETWEEN(34,38)/10</f>
        <v>3.4</v>
      </c>
      <c r="N3" s="8">
        <f ca="1">RANDBETWEEN(52,87)/10000</f>
        <v>5.4999999999999997E-3</v>
      </c>
      <c r="O3" s="3"/>
      <c r="P3" s="3"/>
    </row>
    <row r="4" spans="1:16" x14ac:dyDescent="0.2">
      <c r="A4" s="20"/>
      <c r="B4" s="20"/>
      <c r="C4" s="13"/>
      <c r="D4" s="10" t="s">
        <v>30</v>
      </c>
      <c r="E4" s="3"/>
      <c r="F4" s="3"/>
      <c r="G4" s="3"/>
      <c r="H4" s="3"/>
      <c r="I4" s="3"/>
      <c r="J4" s="3"/>
      <c r="K4" s="2">
        <f ca="1">RANDBETWEEN(-115,-105)</f>
        <v>-115</v>
      </c>
      <c r="L4" s="2">
        <f ca="1">RANDBETWEEN(-30,30)/10</f>
        <v>2.7</v>
      </c>
      <c r="M4" s="2">
        <f ca="1">RANDBETWEEN(34,38)/10</f>
        <v>3.4</v>
      </c>
      <c r="N4" s="8">
        <f ca="1">RANDBETWEEN(52,87)/10000</f>
        <v>6.6E-3</v>
      </c>
      <c r="O4" s="3"/>
      <c r="P4" s="3"/>
    </row>
    <row r="8" spans="1:16" x14ac:dyDescent="0.2">
      <c r="D8" s="5" t="s">
        <v>31</v>
      </c>
    </row>
    <row r="9" spans="1:16" x14ac:dyDescent="0.2">
      <c r="D9" s="5" t="s">
        <v>32</v>
      </c>
    </row>
    <row r="15" spans="1:16" ht="18" x14ac:dyDescent="0.25">
      <c r="D15" s="6" t="s">
        <v>3</v>
      </c>
    </row>
    <row r="16" spans="1:16" ht="18" x14ac:dyDescent="0.25">
      <c r="D16" s="6" t="s">
        <v>25</v>
      </c>
    </row>
    <row r="17" spans="4:4" ht="18" x14ac:dyDescent="0.25">
      <c r="D17" s="6" t="s">
        <v>26</v>
      </c>
    </row>
  </sheetData>
  <mergeCells count="2">
    <mergeCell ref="A2:A4"/>
    <mergeCell ref="B2:B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E1" workbookViewId="0">
      <selection activeCell="K2" sqref="K2:N2"/>
    </sheetView>
  </sheetViews>
  <sheetFormatPr defaultColWidth="9" defaultRowHeight="14.25" x14ac:dyDescent="0.2"/>
  <cols>
    <col min="1" max="3" width="11.375" customWidth="1"/>
    <col min="4" max="4" width="25" customWidth="1"/>
    <col min="5" max="7" width="11.375" customWidth="1"/>
    <col min="8" max="8" width="16.625" customWidth="1"/>
    <col min="9" max="10" width="11.375" customWidth="1"/>
    <col min="11" max="11" width="15" customWidth="1"/>
    <col min="12" max="12" width="14.625" customWidth="1"/>
    <col min="13" max="13" width="14.5" customWidth="1"/>
    <col min="14" max="14" width="13.25" customWidth="1"/>
    <col min="15" max="16" width="16.625" customWidth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</row>
    <row r="2" spans="1:16" ht="17.25" customHeight="1" x14ac:dyDescent="0.2">
      <c r="A2" s="18">
        <v>1</v>
      </c>
      <c r="B2" s="18" t="s">
        <v>33</v>
      </c>
      <c r="C2" s="11"/>
      <c r="D2" s="10" t="s">
        <v>34</v>
      </c>
      <c r="E2" s="3"/>
      <c r="F2" s="3"/>
      <c r="G2" s="3"/>
      <c r="H2" s="3"/>
      <c r="I2" s="3"/>
      <c r="J2" s="3"/>
      <c r="K2" s="2">
        <f ca="1">RANDBETWEEN(-80,-60)</f>
        <v>-76</v>
      </c>
      <c r="L2" s="2">
        <f ca="1">RANDBETWEEN(200,300)/10</f>
        <v>23.6</v>
      </c>
      <c r="M2" s="2">
        <f ca="1">RANDBETWEEN(40,45)/10</f>
        <v>4.4000000000000004</v>
      </c>
      <c r="N2" s="8">
        <f ca="1">RANDBETWEEN(1,5)/10000</f>
        <v>2.9999999999999997E-4</v>
      </c>
      <c r="O2" s="3"/>
      <c r="P2" s="3"/>
    </row>
    <row r="3" spans="1:16" x14ac:dyDescent="0.2">
      <c r="A3" s="19"/>
      <c r="B3" s="19"/>
      <c r="C3" s="12"/>
      <c r="D3" s="10" t="s">
        <v>35</v>
      </c>
      <c r="E3" s="3"/>
      <c r="F3" s="3"/>
      <c r="G3" s="3"/>
      <c r="H3" s="3"/>
      <c r="I3" s="3"/>
      <c r="J3" s="3"/>
      <c r="K3" s="2">
        <f ca="1">RANDBETWEEN(-80,-60)</f>
        <v>-60</v>
      </c>
      <c r="L3" s="2">
        <f ca="1">RANDBETWEEN(200,300)/10</f>
        <v>20.2</v>
      </c>
      <c r="M3" s="2">
        <f ca="1">RANDBETWEEN(40,45)/10</f>
        <v>4.4000000000000004</v>
      </c>
      <c r="N3" s="8">
        <f ca="1">RANDBETWEEN(1,5)/10000</f>
        <v>1E-4</v>
      </c>
      <c r="O3" s="3"/>
      <c r="P3" s="3"/>
    </row>
    <row r="4" spans="1:16" x14ac:dyDescent="0.2">
      <c r="A4" s="20"/>
      <c r="B4" s="20"/>
      <c r="C4" s="13"/>
      <c r="D4" s="10" t="s">
        <v>36</v>
      </c>
      <c r="E4" s="3"/>
      <c r="F4" s="3"/>
      <c r="G4" s="3"/>
      <c r="H4" s="3"/>
      <c r="I4" s="3"/>
      <c r="J4" s="3"/>
      <c r="K4" s="2">
        <f ca="1">RANDBETWEEN(-80,-60)</f>
        <v>-65</v>
      </c>
      <c r="L4" s="2">
        <f ca="1">RANDBETWEEN(200,300)/10</f>
        <v>20.8</v>
      </c>
      <c r="M4" s="2">
        <f ca="1">RANDBETWEEN(40,45)/10</f>
        <v>4.4000000000000004</v>
      </c>
      <c r="N4" s="8">
        <f ca="1">RANDBETWEEN(1,5)/10000</f>
        <v>2.9999999999999997E-4</v>
      </c>
      <c r="O4" s="3"/>
      <c r="P4" s="3"/>
    </row>
    <row r="8" spans="1:16" x14ac:dyDescent="0.2">
      <c r="D8" s="14" t="s">
        <v>37</v>
      </c>
    </row>
    <row r="9" spans="1:16" x14ac:dyDescent="0.2">
      <c r="D9" s="14" t="s">
        <v>38</v>
      </c>
    </row>
    <row r="15" spans="1:16" ht="18" x14ac:dyDescent="0.25">
      <c r="D15" s="6" t="s">
        <v>3</v>
      </c>
    </row>
    <row r="16" spans="1:16" ht="18" x14ac:dyDescent="0.25">
      <c r="D16" s="6" t="s">
        <v>25</v>
      </c>
    </row>
    <row r="17" spans="4:4" ht="18" x14ac:dyDescent="0.25">
      <c r="D17" s="6" t="s">
        <v>26</v>
      </c>
    </row>
  </sheetData>
  <mergeCells count="2">
    <mergeCell ref="A2:A4"/>
    <mergeCell ref="B2:B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17" sqref="D17"/>
    </sheetView>
  </sheetViews>
  <sheetFormatPr defaultColWidth="9" defaultRowHeight="14.25" x14ac:dyDescent="0.2"/>
  <cols>
    <col min="1" max="1" width="6.5" customWidth="1"/>
    <col min="2" max="3" width="11.375" customWidth="1"/>
    <col min="4" max="4" width="25" customWidth="1"/>
    <col min="5" max="7" width="11.375" customWidth="1"/>
    <col min="8" max="8" width="16.625" customWidth="1"/>
    <col min="9" max="10" width="11.375" customWidth="1"/>
    <col min="11" max="11" width="15" customWidth="1"/>
    <col min="12" max="12" width="14.625" customWidth="1"/>
    <col min="13" max="13" width="14.5" customWidth="1"/>
    <col min="14" max="14" width="13.25" customWidth="1"/>
    <col min="15" max="15" width="16.625" customWidth="1"/>
    <col min="16" max="16" width="16.5" customWidth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</row>
    <row r="2" spans="1:16" ht="17.25" customHeight="1" x14ac:dyDescent="0.2">
      <c r="A2" s="21">
        <v>1</v>
      </c>
      <c r="B2" s="21" t="s">
        <v>39</v>
      </c>
      <c r="C2" s="23" t="s">
        <v>17</v>
      </c>
      <c r="D2" s="10" t="s">
        <v>40</v>
      </c>
      <c r="E2" s="3"/>
      <c r="F2" s="3"/>
      <c r="G2" s="3"/>
      <c r="H2" s="3"/>
      <c r="I2" s="3"/>
      <c r="J2" s="3"/>
      <c r="K2" s="2">
        <f ca="1">RANDBETWEEN(-110,-80)</f>
        <v>-106</v>
      </c>
      <c r="L2" s="2">
        <f ca="1">RANDBETWEEN(100,200)/10</f>
        <v>11.6</v>
      </c>
      <c r="M2" s="2">
        <f ca="1">RANDBETWEEN(37,41)/10</f>
        <v>4.0999999999999996</v>
      </c>
      <c r="N2" s="8">
        <f ca="1">RANDBETWEEN(32,67)/10000</f>
        <v>6.7000000000000002E-3</v>
      </c>
      <c r="O2" s="3"/>
      <c r="P2" s="3"/>
    </row>
    <row r="3" spans="1:16" x14ac:dyDescent="0.2">
      <c r="A3" s="22"/>
      <c r="B3" s="22"/>
      <c r="C3" s="24"/>
      <c r="D3" s="10" t="s">
        <v>41</v>
      </c>
      <c r="E3" s="3"/>
      <c r="F3" s="3"/>
      <c r="G3" s="3"/>
      <c r="H3" s="3"/>
      <c r="I3" s="3"/>
      <c r="J3" s="3"/>
      <c r="K3" s="2">
        <f ca="1">RANDBETWEEN(-110,-80)</f>
        <v>-104</v>
      </c>
      <c r="L3" s="2">
        <f ca="1">RANDBETWEEN(100,200)/10</f>
        <v>11.2</v>
      </c>
      <c r="M3" s="2">
        <f ca="1">RANDBETWEEN(37,41)/10</f>
        <v>3.8</v>
      </c>
      <c r="N3" s="8">
        <f ca="1">RANDBETWEEN(32,67)/10000</f>
        <v>4.1000000000000003E-3</v>
      </c>
      <c r="O3" s="3"/>
      <c r="P3" s="3"/>
    </row>
    <row r="4" spans="1:16" x14ac:dyDescent="0.2">
      <c r="A4" s="22"/>
      <c r="B4" s="22"/>
      <c r="C4" s="25"/>
      <c r="D4" s="10" t="s">
        <v>42</v>
      </c>
      <c r="E4" s="3"/>
      <c r="F4" s="3"/>
      <c r="G4" s="3"/>
      <c r="H4" s="3"/>
      <c r="I4" s="3"/>
      <c r="J4" s="3"/>
      <c r="K4" s="2">
        <f ca="1">RANDBETWEEN(-110,-80)</f>
        <v>-83</v>
      </c>
      <c r="L4" s="2">
        <f ca="1">RANDBETWEEN(100,200)/10</f>
        <v>11.1</v>
      </c>
      <c r="M4" s="2">
        <f ca="1">RANDBETWEEN(37,41)/10</f>
        <v>4.0999999999999996</v>
      </c>
      <c r="N4" s="8">
        <f ca="1">RANDBETWEEN(32,67)/10000</f>
        <v>3.3E-3</v>
      </c>
      <c r="O4" s="3"/>
      <c r="P4" s="3"/>
    </row>
    <row r="5" spans="1:16" x14ac:dyDescent="0.2">
      <c r="A5" s="22"/>
      <c r="B5" s="22"/>
      <c r="C5" s="26" t="s">
        <v>20</v>
      </c>
      <c r="D5" s="10" t="s">
        <v>40</v>
      </c>
    </row>
    <row r="6" spans="1:16" x14ac:dyDescent="0.2">
      <c r="A6" s="22"/>
      <c r="B6" s="22"/>
      <c r="C6" s="26"/>
      <c r="D6" s="10" t="s">
        <v>41</v>
      </c>
      <c r="E6" s="5" t="s">
        <v>43</v>
      </c>
    </row>
    <row r="7" spans="1:16" x14ac:dyDescent="0.2">
      <c r="A7" s="22"/>
      <c r="B7" s="22"/>
      <c r="C7" s="26"/>
      <c r="D7" s="10" t="s">
        <v>42</v>
      </c>
    </row>
    <row r="8" spans="1:16" x14ac:dyDescent="0.2">
      <c r="E8">
        <v>2426</v>
      </c>
      <c r="G8">
        <v>2438</v>
      </c>
    </row>
    <row r="9" spans="1:16" x14ac:dyDescent="0.2">
      <c r="D9" s="4">
        <v>43936</v>
      </c>
      <c r="E9">
        <v>2440</v>
      </c>
      <c r="G9">
        <v>2447</v>
      </c>
    </row>
    <row r="12" spans="1:16" ht="18" x14ac:dyDescent="0.25">
      <c r="E12" s="6" t="s">
        <v>3</v>
      </c>
    </row>
    <row r="13" spans="1:16" ht="18" x14ac:dyDescent="0.25">
      <c r="E13" s="6" t="s">
        <v>25</v>
      </c>
    </row>
    <row r="14" spans="1:16" ht="18" x14ac:dyDescent="0.25">
      <c r="E14" s="6" t="s">
        <v>26</v>
      </c>
    </row>
  </sheetData>
  <mergeCells count="4">
    <mergeCell ref="A2:A7"/>
    <mergeCell ref="B2:B7"/>
    <mergeCell ref="C2:C4"/>
    <mergeCell ref="C5:C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" sqref="A2:C3"/>
    </sheetView>
  </sheetViews>
  <sheetFormatPr defaultColWidth="9" defaultRowHeight="14.25" x14ac:dyDescent="0.2"/>
  <cols>
    <col min="1" max="1" width="6.5" customWidth="1"/>
    <col min="2" max="2" width="11.375" customWidth="1"/>
    <col min="3" max="3" width="9" customWidth="1"/>
    <col min="4" max="4" width="47.375" customWidth="1"/>
    <col min="5" max="5" width="11.375" customWidth="1"/>
    <col min="6" max="6" width="12.625" customWidth="1"/>
    <col min="7" max="7" width="11.375" customWidth="1"/>
    <col min="8" max="8" width="16.625" customWidth="1"/>
    <col min="9" max="9" width="11.375" customWidth="1"/>
    <col min="10" max="10" width="35.375" customWidth="1"/>
    <col min="11" max="11" width="15" customWidth="1"/>
    <col min="12" max="12" width="14.625" customWidth="1"/>
    <col min="13" max="13" width="14.5" customWidth="1"/>
    <col min="14" max="14" width="13.25" customWidth="1"/>
    <col min="15" max="16" width="16.625" customWidth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</row>
    <row r="2" spans="1:16" x14ac:dyDescent="0.2">
      <c r="A2" s="17">
        <v>1</v>
      </c>
      <c r="B2" s="17" t="s">
        <v>44</v>
      </c>
      <c r="C2" s="3" t="s">
        <v>20</v>
      </c>
      <c r="D2" s="3" t="s">
        <v>45</v>
      </c>
      <c r="E2" s="3"/>
      <c r="F2" s="3"/>
      <c r="G2" s="3"/>
      <c r="H2" s="3"/>
      <c r="I2" s="3"/>
      <c r="J2" s="3"/>
      <c r="K2" s="2">
        <f ca="1">RANDBETWEEN(-97,-87)</f>
        <v>-93</v>
      </c>
      <c r="L2" s="2">
        <f ca="1">RANDBETWEEN(100,200)/10</f>
        <v>10.199999999999999</v>
      </c>
      <c r="M2" s="2">
        <f ca="1">RANDBETWEEN(39,43)/10</f>
        <v>4</v>
      </c>
      <c r="N2" s="8">
        <f t="shared" ref="N2:N3" ca="1" si="0">RANDBETWEEN(2,7)/10000</f>
        <v>2.9999999999999997E-4</v>
      </c>
      <c r="O2" s="3" t="s">
        <v>46</v>
      </c>
      <c r="P2" s="3"/>
    </row>
    <row r="3" spans="1:16" x14ac:dyDescent="0.2">
      <c r="A3" s="17"/>
      <c r="B3" s="17"/>
      <c r="C3" s="3" t="s">
        <v>17</v>
      </c>
      <c r="D3" s="3" t="s">
        <v>45</v>
      </c>
      <c r="E3" s="3"/>
      <c r="F3" s="3"/>
      <c r="G3" s="3"/>
      <c r="H3" s="3"/>
      <c r="I3" s="3"/>
      <c r="J3" s="3"/>
      <c r="K3" s="2">
        <f ca="1">RANDBETWEEN(-97,-87)</f>
        <v>-90</v>
      </c>
      <c r="L3" s="2">
        <f ca="1">RANDBETWEEN(100,200)/10</f>
        <v>14</v>
      </c>
      <c r="M3" s="2">
        <f ca="1">RANDBETWEEN(39,43)/10</f>
        <v>4.2</v>
      </c>
      <c r="N3" s="8">
        <f t="shared" ca="1" si="0"/>
        <v>5.9999999999999995E-4</v>
      </c>
      <c r="O3" s="3" t="s">
        <v>47</v>
      </c>
      <c r="P3" s="3"/>
    </row>
    <row r="4" spans="1:16" x14ac:dyDescent="0.2">
      <c r="E4" t="s">
        <v>48</v>
      </c>
      <c r="F4" t="s">
        <v>48</v>
      </c>
      <c r="G4" t="s">
        <v>48</v>
      </c>
      <c r="H4" t="s">
        <v>48</v>
      </c>
      <c r="I4" t="s">
        <v>48</v>
      </c>
      <c r="J4">
        <v>4</v>
      </c>
      <c r="K4" s="16" t="s">
        <v>49</v>
      </c>
      <c r="L4" t="s">
        <v>50</v>
      </c>
      <c r="M4" t="s">
        <v>51</v>
      </c>
      <c r="N4" s="4" t="s">
        <v>52</v>
      </c>
    </row>
    <row r="5" spans="1:16" x14ac:dyDescent="0.2">
      <c r="D5" s="4">
        <v>43905</v>
      </c>
      <c r="F5">
        <v>13568898061</v>
      </c>
      <c r="H5" t="s">
        <v>53</v>
      </c>
      <c r="J5" t="s">
        <v>54</v>
      </c>
    </row>
    <row r="6" spans="1:16" x14ac:dyDescent="0.2">
      <c r="D6">
        <v>800</v>
      </c>
      <c r="F6">
        <v>18328380168</v>
      </c>
      <c r="H6" t="s">
        <v>55</v>
      </c>
      <c r="J6" s="9" t="s">
        <v>56</v>
      </c>
    </row>
    <row r="7" spans="1:16" x14ac:dyDescent="0.2">
      <c r="F7">
        <v>13880356372</v>
      </c>
      <c r="H7" t="s">
        <v>57</v>
      </c>
      <c r="J7" s="9" t="s">
        <v>58</v>
      </c>
    </row>
    <row r="8" spans="1:16" x14ac:dyDescent="0.2">
      <c r="J8" s="9" t="s">
        <v>59</v>
      </c>
    </row>
    <row r="9" spans="1:16" x14ac:dyDescent="0.2">
      <c r="D9" s="5" t="s">
        <v>60</v>
      </c>
      <c r="I9" t="s">
        <v>61</v>
      </c>
    </row>
    <row r="12" spans="1:16" ht="18" x14ac:dyDescent="0.25">
      <c r="C12" s="6" t="s">
        <v>3</v>
      </c>
    </row>
    <row r="13" spans="1:16" ht="18" x14ac:dyDescent="0.25">
      <c r="C13" s="6" t="s">
        <v>25</v>
      </c>
    </row>
    <row r="14" spans="1:16" ht="18" x14ac:dyDescent="0.25">
      <c r="C14" s="6" t="s">
        <v>26</v>
      </c>
    </row>
  </sheetData>
  <mergeCells count="2">
    <mergeCell ref="A2:A3"/>
    <mergeCell ref="B2:B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媒体质量-基本测试</vt:lpstr>
      <vt:lpstr>媒体质量-无线弱覆盖</vt:lpstr>
      <vt:lpstr>媒体质量-无线覆盖优</vt:lpstr>
      <vt:lpstr>媒体质量-无线热岛</vt:lpstr>
      <vt:lpstr>媒体质量-常规测试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huyunfeng (A)</cp:lastModifiedBy>
  <dcterms:created xsi:type="dcterms:W3CDTF">2015-06-05T18:19:00Z</dcterms:created>
  <dcterms:modified xsi:type="dcterms:W3CDTF">2021-03-03T07:05:38Z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(2)yRt+g4iwB/8gU8uxPvbBvr347lUYg8xBDvfOp6xBroCWMexn+hXpYx7+ZxtYA1Eul/3UYlja
I0S+O0+fcEP8Zbs3c7N3IE2jmUVh6dY6lwSQzEyJ21CafMahCIp3WlXekpUOXPKhr0/taj4s
oeLYbqTzkvOW9HiWBkclqsDjP4g40vL2ycY0BOYSU165g1pLv1WaQml/IM8ZW+rSFyp6KFum
Lv5LyXJTFjA1suvYZS</vt:lpwstr>
  </property>
  <property fmtid="{D5CDD505-2E9C-101B-9397-08002B2CF9AE}" pid="3" name="_2015_ms_pID_7253431">
    <vt:lpwstr>lEJhwaOc5R59WNULExgBhPvUPwVlCr60kCUp17bWl77onahlcXPDNs
DyidkxTkRVqri6MNlbSQ80Wy60fwh6I8HJ+JSQbQD2Zrr/V+lhKiLnjYLBKPXxyCBdQ+5Uy5
1EsySAg2Lgg8t53q/bwT11D5Oynv6s97I2KPVIGb1yuW2kd7+2McoF70iTkrWxx397E=</vt:lpwstr>
  </property>
  <property fmtid="{D5CDD505-2E9C-101B-9397-08002B2CF9AE}" pid="4" name="KSOProductBuildVer">
    <vt:lpwstr>2052-11.1.0.10228</vt:lpwstr>
  </property>
</Properties>
</file>