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25" windowWidth="14805" windowHeight="7890"/>
  </bookViews>
  <sheets>
    <sheet name="2020.7" sheetId="31" r:id="rId1"/>
  </sheets>
  <definedNames>
    <definedName name="_xlnm.Print_Titles" localSheetId="0">'2020.7'!$1:$3</definedName>
  </definedNames>
  <calcPr calcId="162913" fullPrecision="0"/>
</workbook>
</file>

<file path=xl/calcChain.xml><?xml version="1.0" encoding="utf-8"?>
<calcChain xmlns="http://schemas.openxmlformats.org/spreadsheetml/2006/main">
  <c r="W5" i="31" l="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Z21" i="31" l="1"/>
  <c r="Z22" i="31"/>
  <c r="Z23" i="31"/>
  <c r="Z24" i="31"/>
  <c r="Z25" i="31"/>
  <c r="Z26" i="31"/>
  <c r="Z27" i="31"/>
  <c r="Z28" i="31"/>
  <c r="Z29" i="31"/>
  <c r="Z30" i="31"/>
  <c r="Z31" i="31"/>
  <c r="Z32" i="31"/>
  <c r="Z33" i="31"/>
  <c r="Z34" i="31"/>
  <c r="Z35" i="31"/>
  <c r="Z36" i="31"/>
  <c r="Z37" i="31"/>
  <c r="Z38" i="31"/>
  <c r="Z39" i="31"/>
  <c r="Z40" i="31"/>
  <c r="Z41" i="31"/>
  <c r="Z42" i="31"/>
  <c r="Z43" i="31"/>
  <c r="Z44" i="31"/>
  <c r="Z45" i="31"/>
  <c r="Z46" i="31"/>
  <c r="Z47" i="31"/>
  <c r="Z48" i="31"/>
  <c r="Z49" i="31"/>
  <c r="Z50" i="31"/>
  <c r="Z51" i="31"/>
  <c r="Z52" i="31"/>
  <c r="Z53" i="31"/>
  <c r="Z54" i="31"/>
  <c r="Z55" i="31"/>
  <c r="Z56" i="31"/>
  <c r="Z57" i="31"/>
  <c r="Z58" i="31"/>
  <c r="Z59" i="31"/>
  <c r="Z60" i="31"/>
  <c r="Z61" i="31"/>
  <c r="Z62" i="31"/>
  <c r="Z63" i="31"/>
  <c r="Z64" i="31"/>
  <c r="Z65" i="31"/>
  <c r="Z66" i="31"/>
  <c r="Z67" i="31"/>
  <c r="Z68" i="31"/>
  <c r="Z69" i="31"/>
  <c r="Z70" i="31"/>
  <c r="Z71" i="31"/>
  <c r="Z72" i="31"/>
  <c r="Z73" i="31"/>
  <c r="Z74" i="31"/>
  <c r="Z75" i="31"/>
  <c r="Z76" i="31"/>
  <c r="Z77" i="31"/>
  <c r="Z78" i="31"/>
  <c r="Z79" i="31"/>
  <c r="Z80" i="31"/>
  <c r="Z81" i="31"/>
  <c r="Z82" i="31"/>
  <c r="Z83" i="31"/>
  <c r="Z84" i="31"/>
  <c r="Z85" i="31"/>
  <c r="Z86" i="31"/>
  <c r="Z87" i="31"/>
  <c r="Z88" i="31"/>
  <c r="Z89" i="31"/>
  <c r="Z90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W234" i="31"/>
  <c r="W233" i="31"/>
  <c r="W232" i="31"/>
  <c r="W231" i="31"/>
  <c r="W230" i="31"/>
  <c r="W229" i="31"/>
  <c r="W228" i="31"/>
  <c r="W227" i="31"/>
  <c r="W226" i="31"/>
  <c r="W225" i="31"/>
  <c r="W224" i="31"/>
  <c r="W223" i="31"/>
  <c r="W222" i="31"/>
  <c r="W221" i="31"/>
  <c r="W220" i="31"/>
  <c r="W219" i="31"/>
  <c r="W218" i="31"/>
  <c r="W217" i="31"/>
  <c r="W216" i="31"/>
  <c r="W215" i="31"/>
  <c r="W214" i="31"/>
  <c r="W213" i="31"/>
  <c r="W212" i="31"/>
  <c r="W211" i="31"/>
  <c r="W210" i="31"/>
  <c r="W209" i="31"/>
  <c r="W208" i="31"/>
  <c r="W207" i="31"/>
  <c r="W206" i="31"/>
  <c r="W205" i="31"/>
  <c r="W204" i="31"/>
  <c r="W203" i="31"/>
  <c r="W202" i="31"/>
  <c r="W201" i="31"/>
  <c r="W200" i="31"/>
  <c r="W199" i="31"/>
  <c r="W198" i="31"/>
  <c r="W197" i="31"/>
  <c r="W196" i="31"/>
  <c r="W195" i="31"/>
  <c r="W194" i="31"/>
  <c r="W193" i="31"/>
  <c r="W192" i="31"/>
  <c r="W191" i="31"/>
  <c r="W190" i="31"/>
  <c r="W189" i="31"/>
  <c r="W188" i="31"/>
  <c r="W187" i="31"/>
  <c r="W186" i="31"/>
  <c r="W185" i="31"/>
  <c r="W184" i="31"/>
  <c r="W183" i="31"/>
  <c r="W182" i="31"/>
  <c r="W181" i="31"/>
  <c r="W180" i="31"/>
  <c r="W179" i="31"/>
  <c r="W178" i="31"/>
  <c r="W177" i="31"/>
  <c r="W176" i="31"/>
  <c r="W175" i="31"/>
  <c r="W174" i="31"/>
  <c r="W173" i="31"/>
  <c r="W172" i="31"/>
  <c r="W171" i="31"/>
  <c r="W170" i="31"/>
  <c r="W169" i="31"/>
  <c r="W168" i="31"/>
  <c r="W167" i="31"/>
  <c r="W166" i="31"/>
  <c r="W165" i="31"/>
  <c r="W164" i="31"/>
  <c r="W163" i="31"/>
  <c r="W162" i="31"/>
  <c r="W161" i="31"/>
  <c r="W160" i="31"/>
  <c r="W159" i="31"/>
  <c r="W158" i="31"/>
  <c r="W157" i="31"/>
  <c r="W156" i="31"/>
  <c r="W155" i="31"/>
  <c r="W154" i="31"/>
  <c r="W153" i="31"/>
  <c r="W152" i="31"/>
  <c r="W151" i="31"/>
  <c r="W150" i="31"/>
  <c r="W149" i="31"/>
  <c r="W148" i="31"/>
  <c r="W147" i="31"/>
  <c r="W146" i="31"/>
  <c r="W145" i="31"/>
  <c r="W144" i="31"/>
  <c r="W143" i="31"/>
  <c r="W142" i="31"/>
  <c r="W141" i="31"/>
  <c r="W140" i="31"/>
  <c r="W139" i="31"/>
  <c r="W138" i="31"/>
  <c r="W137" i="31"/>
  <c r="W136" i="31"/>
  <c r="W135" i="31"/>
  <c r="W134" i="31"/>
  <c r="W133" i="31"/>
  <c r="W132" i="31"/>
  <c r="W131" i="31"/>
  <c r="W130" i="31"/>
  <c r="W129" i="31"/>
  <c r="Z128" i="31"/>
  <c r="W128" i="31"/>
  <c r="Z127" i="31"/>
  <c r="W127" i="31"/>
  <c r="Z126" i="31"/>
  <c r="W126" i="31"/>
  <c r="Z125" i="31"/>
  <c r="W125" i="31"/>
  <c r="Z124" i="31"/>
  <c r="W124" i="31"/>
  <c r="Z123" i="31"/>
  <c r="W123" i="31"/>
  <c r="Z122" i="31"/>
  <c r="W122" i="31"/>
  <c r="Z121" i="31"/>
  <c r="W121" i="31"/>
  <c r="Z120" i="31"/>
  <c r="W120" i="31"/>
  <c r="Z119" i="31"/>
  <c r="W119" i="31"/>
  <c r="Z118" i="31"/>
  <c r="W118" i="31"/>
  <c r="Z117" i="31"/>
  <c r="W117" i="31"/>
  <c r="Z116" i="31"/>
  <c r="W116" i="31"/>
  <c r="Z115" i="31"/>
  <c r="W115" i="31"/>
  <c r="Z114" i="31"/>
  <c r="W114" i="31"/>
  <c r="Z113" i="31"/>
  <c r="W113" i="31"/>
  <c r="Z112" i="31"/>
  <c r="W112" i="31"/>
  <c r="Z111" i="31"/>
  <c r="W111" i="31"/>
  <c r="Z110" i="31"/>
  <c r="W110" i="31"/>
  <c r="Z109" i="31"/>
  <c r="W109" i="31"/>
  <c r="Z108" i="31"/>
  <c r="W108" i="31"/>
  <c r="Z107" i="31"/>
  <c r="W107" i="31"/>
  <c r="Z106" i="31"/>
  <c r="W106" i="31"/>
  <c r="Z105" i="31"/>
  <c r="W105" i="31"/>
  <c r="Z104" i="31"/>
  <c r="W104" i="31"/>
  <c r="Z103" i="31"/>
  <c r="W103" i="31"/>
  <c r="Z102" i="31"/>
  <c r="W102" i="31"/>
  <c r="Z101" i="31"/>
  <c r="W101" i="31"/>
  <c r="Z100" i="31"/>
  <c r="W100" i="31"/>
  <c r="Z99" i="31"/>
  <c r="W99" i="31"/>
  <c r="Z98" i="31"/>
  <c r="W98" i="31"/>
  <c r="Z97" i="31"/>
  <c r="W97" i="31"/>
  <c r="Z96" i="31"/>
  <c r="W96" i="31"/>
  <c r="Z95" i="31"/>
  <c r="W95" i="31"/>
  <c r="Z94" i="31"/>
  <c r="W94" i="31"/>
  <c r="Z93" i="31"/>
  <c r="W93" i="31"/>
  <c r="Z92" i="31"/>
  <c r="W92" i="31"/>
  <c r="Z91" i="31"/>
  <c r="W91" i="31"/>
  <c r="W90" i="31"/>
  <c r="W89" i="31"/>
  <c r="W88" i="31"/>
  <c r="W87" i="31"/>
  <c r="W86" i="31"/>
  <c r="W85" i="31"/>
  <c r="W84" i="31"/>
  <c r="W83" i="31"/>
  <c r="W82" i="31"/>
  <c r="W81" i="31"/>
  <c r="W80" i="31"/>
  <c r="W79" i="31"/>
  <c r="W78" i="31"/>
  <c r="W77" i="31"/>
  <c r="W76" i="31"/>
  <c r="W75" i="31"/>
  <c r="W74" i="31"/>
  <c r="W73" i="31"/>
  <c r="W72" i="31"/>
  <c r="W71" i="31"/>
  <c r="W70" i="31"/>
  <c r="W69" i="31"/>
  <c r="W68" i="31"/>
  <c r="W67" i="31"/>
  <c r="W66" i="31"/>
  <c r="W65" i="31"/>
  <c r="W64" i="31"/>
  <c r="W63" i="31"/>
  <c r="W62" i="31"/>
  <c r="W61" i="31"/>
  <c r="W60" i="31"/>
  <c r="W59" i="31"/>
  <c r="W58" i="31"/>
  <c r="W57" i="31"/>
  <c r="W56" i="31"/>
  <c r="W55" i="31"/>
  <c r="AC54" i="31"/>
  <c r="W54" i="31"/>
  <c r="AC53" i="31"/>
  <c r="W53" i="31"/>
  <c r="AC52" i="31"/>
  <c r="W52" i="31"/>
  <c r="AC51" i="31"/>
  <c r="W51" i="31"/>
  <c r="AC50" i="31"/>
  <c r="W50" i="31"/>
  <c r="AC49" i="31"/>
  <c r="W49" i="31"/>
  <c r="T49" i="31"/>
  <c r="AC48" i="31"/>
  <c r="T48" i="31"/>
  <c r="AC47" i="31"/>
  <c r="T47" i="31"/>
  <c r="Q47" i="31"/>
  <c r="O47" i="31"/>
  <c r="N47" i="31"/>
  <c r="M47" i="31"/>
  <c r="L47" i="31"/>
  <c r="K47" i="31"/>
  <c r="J47" i="31"/>
  <c r="H47" i="31"/>
  <c r="G47" i="31"/>
  <c r="F47" i="31"/>
  <c r="E47" i="31"/>
  <c r="D47" i="31"/>
  <c r="C47" i="31"/>
  <c r="AC46" i="31"/>
  <c r="T46" i="31"/>
  <c r="P46" i="31"/>
  <c r="I46" i="31"/>
  <c r="AC45" i="31"/>
  <c r="T45" i="31"/>
  <c r="P45" i="31"/>
  <c r="I45" i="31"/>
  <c r="P44" i="31"/>
  <c r="I44" i="31"/>
  <c r="AC43" i="31"/>
  <c r="P43" i="31"/>
  <c r="I43" i="31"/>
  <c r="AC42" i="31"/>
  <c r="P42" i="31"/>
  <c r="I42" i="31"/>
  <c r="AC41" i="31"/>
  <c r="P41" i="31"/>
  <c r="I41" i="31"/>
  <c r="AC40" i="31"/>
  <c r="P40" i="31"/>
  <c r="I40" i="31"/>
  <c r="AC39" i="31"/>
  <c r="P39" i="31"/>
  <c r="I39" i="31"/>
  <c r="AC38" i="31"/>
  <c r="P38" i="31"/>
  <c r="I38" i="31"/>
  <c r="AC37" i="31"/>
  <c r="P37" i="31"/>
  <c r="I37" i="31"/>
  <c r="AC36" i="31"/>
  <c r="P36" i="31"/>
  <c r="I36" i="31"/>
  <c r="AC35" i="31"/>
  <c r="P35" i="31"/>
  <c r="I35" i="31"/>
  <c r="AC34" i="31"/>
  <c r="P34" i="31"/>
  <c r="I34" i="31"/>
  <c r="P33" i="31"/>
  <c r="I33" i="31"/>
  <c r="P32" i="31"/>
  <c r="I32" i="31"/>
  <c r="T31" i="31"/>
  <c r="P31" i="31"/>
  <c r="I31" i="31"/>
  <c r="T30" i="31"/>
  <c r="P30" i="31"/>
  <c r="I30" i="31"/>
  <c r="T29" i="31"/>
  <c r="P29" i="31"/>
  <c r="I29" i="31"/>
  <c r="T28" i="31"/>
  <c r="P28" i="31"/>
  <c r="I28" i="31"/>
  <c r="T27" i="31"/>
  <c r="P27" i="31"/>
  <c r="I27" i="31"/>
  <c r="T26" i="31"/>
  <c r="P26" i="31"/>
  <c r="I26" i="31"/>
  <c r="T25" i="31"/>
  <c r="P25" i="31"/>
  <c r="I25" i="31"/>
  <c r="T24" i="31"/>
  <c r="P24" i="31"/>
  <c r="I24" i="31"/>
  <c r="T23" i="31"/>
  <c r="P23" i="31"/>
  <c r="I23" i="31"/>
  <c r="T22" i="31"/>
  <c r="P22" i="31"/>
  <c r="I22" i="31"/>
  <c r="T21" i="31"/>
  <c r="P21" i="31"/>
  <c r="I21" i="31"/>
  <c r="AC20" i="31"/>
  <c r="Z20" i="31"/>
  <c r="T20" i="31"/>
  <c r="P20" i="31"/>
  <c r="I20" i="31"/>
  <c r="AC19" i="31"/>
  <c r="Z19" i="31"/>
  <c r="T19" i="31"/>
  <c r="P19" i="31"/>
  <c r="I19" i="31"/>
  <c r="AC18" i="31"/>
  <c r="Z18" i="31"/>
  <c r="T18" i="31"/>
  <c r="P18" i="31"/>
  <c r="I18" i="31"/>
  <c r="AC17" i="31"/>
  <c r="Z17" i="31"/>
  <c r="T17" i="31"/>
  <c r="P17" i="31"/>
  <c r="I17" i="31"/>
  <c r="AC16" i="31"/>
  <c r="Z16" i="31"/>
  <c r="T16" i="31"/>
  <c r="P16" i="31"/>
  <c r="I16" i="31"/>
  <c r="AC15" i="31"/>
  <c r="Z15" i="31"/>
  <c r="T15" i="31"/>
  <c r="P15" i="31"/>
  <c r="I15" i="31"/>
  <c r="AC14" i="31"/>
  <c r="Z14" i="31"/>
  <c r="T14" i="31"/>
  <c r="P14" i="31"/>
  <c r="I14" i="31"/>
  <c r="AC13" i="31"/>
  <c r="Z13" i="31"/>
  <c r="T13" i="31"/>
  <c r="P13" i="31"/>
  <c r="I13" i="31"/>
  <c r="AC12" i="31"/>
  <c r="Z12" i="31"/>
  <c r="T12" i="31"/>
  <c r="P12" i="31"/>
  <c r="I12" i="31"/>
  <c r="AC11" i="31"/>
  <c r="Z11" i="31"/>
  <c r="T11" i="31"/>
  <c r="P11" i="31"/>
  <c r="I11" i="31"/>
  <c r="AC10" i="31"/>
  <c r="Z10" i="31"/>
  <c r="T10" i="31"/>
  <c r="P10" i="31"/>
  <c r="I10" i="31"/>
  <c r="AC9" i="31"/>
  <c r="Z9" i="31"/>
  <c r="T9" i="31"/>
  <c r="P9" i="31"/>
  <c r="I9" i="31"/>
  <c r="AC8" i="31"/>
  <c r="Z8" i="31"/>
  <c r="T8" i="31"/>
  <c r="P8" i="31"/>
  <c r="I8" i="31"/>
  <c r="AC7" i="31"/>
  <c r="Z7" i="31"/>
  <c r="T7" i="31"/>
  <c r="P7" i="31"/>
  <c r="I7" i="31"/>
  <c r="AC6" i="31"/>
  <c r="Z6" i="31"/>
  <c r="T6" i="31"/>
  <c r="P6" i="31"/>
  <c r="I6" i="31"/>
  <c r="AC5" i="31"/>
  <c r="Z5" i="31"/>
  <c r="T5" i="31"/>
  <c r="P5" i="31"/>
  <c r="I5" i="31"/>
  <c r="AC4" i="31"/>
  <c r="Z4" i="31"/>
  <c r="W4" i="31"/>
  <c r="T4" i="31"/>
  <c r="P4" i="31"/>
  <c r="I4" i="31"/>
  <c r="P47" i="31" l="1"/>
  <c r="I47" i="31"/>
  <c r="R54" i="31" s="1"/>
</calcChain>
</file>

<file path=xl/sharedStrings.xml><?xml version="1.0" encoding="utf-8"?>
<sst xmlns="http://schemas.openxmlformats.org/spreadsheetml/2006/main" count="453" uniqueCount="290">
  <si>
    <t>小计</t>
    <phoneticPr fontId="7" type="noConversion"/>
  </si>
  <si>
    <t>曾敏</t>
  </si>
  <si>
    <t>夏晨晨</t>
  </si>
  <si>
    <t>林家俊</t>
  </si>
  <si>
    <t>陈豪</t>
  </si>
  <si>
    <t>郑莺</t>
  </si>
  <si>
    <t>赵腾</t>
  </si>
  <si>
    <t>王启航</t>
  </si>
  <si>
    <t>江君瑜</t>
  </si>
  <si>
    <t>高彬</t>
  </si>
  <si>
    <t>黄恒志</t>
  </si>
  <si>
    <t>谢金铭</t>
  </si>
  <si>
    <t>赵晓冰</t>
  </si>
  <si>
    <t>林贞</t>
  </si>
  <si>
    <t>林烟</t>
  </si>
  <si>
    <t>陈斌</t>
  </si>
  <si>
    <t>范小俊</t>
  </si>
  <si>
    <t>谢榕生</t>
  </si>
  <si>
    <t>马庆霖</t>
  </si>
  <si>
    <t>施玉琳</t>
  </si>
  <si>
    <t>宋林坤</t>
  </si>
  <si>
    <t>包汉洪</t>
  </si>
  <si>
    <t>吴文华</t>
  </si>
  <si>
    <t>林熙</t>
  </si>
  <si>
    <t>江宝华</t>
  </si>
  <si>
    <t>黄依媄</t>
  </si>
  <si>
    <t>江利安</t>
  </si>
  <si>
    <t>郭星</t>
  </si>
  <si>
    <t>刘必华</t>
  </si>
  <si>
    <t>黄守明</t>
  </si>
  <si>
    <t>巫升亮</t>
  </si>
  <si>
    <t>林坚</t>
  </si>
  <si>
    <t>莫永基</t>
  </si>
  <si>
    <t>吴鹰勇</t>
  </si>
  <si>
    <t>黄炳曦</t>
  </si>
  <si>
    <t>林铭</t>
  </si>
  <si>
    <t>陈敢</t>
  </si>
  <si>
    <t>吴应俊</t>
  </si>
  <si>
    <t>奖励性绩效</t>
    <phoneticPr fontId="7" type="noConversion"/>
  </si>
  <si>
    <t>工资</t>
    <phoneticPr fontId="7" type="noConversion"/>
  </si>
  <si>
    <t>应纳个人所得税</t>
    <phoneticPr fontId="7" type="noConversion"/>
  </si>
  <si>
    <t>收入总额</t>
    <phoneticPr fontId="7" type="noConversion"/>
  </si>
  <si>
    <t>姓名</t>
    <phoneticPr fontId="7" type="noConversion"/>
  </si>
  <si>
    <t>序号</t>
    <phoneticPr fontId="7" type="noConversion"/>
  </si>
  <si>
    <t>公积金</t>
  </si>
  <si>
    <t>养老保险</t>
  </si>
  <si>
    <t>职业年金</t>
  </si>
  <si>
    <t>医疗保险</t>
  </si>
  <si>
    <t>失业保险</t>
  </si>
  <si>
    <t>左小路</t>
  </si>
  <si>
    <t>袁侹</t>
  </si>
  <si>
    <t>刘秀红</t>
  </si>
  <si>
    <t>刘彬</t>
  </si>
  <si>
    <t>曾慧彬</t>
  </si>
  <si>
    <t>邓本杰</t>
  </si>
  <si>
    <t>赵晓丹</t>
  </si>
  <si>
    <t>陈颖</t>
  </si>
  <si>
    <t>黄萍</t>
  </si>
  <si>
    <t>李植</t>
  </si>
  <si>
    <t>郑健</t>
  </si>
  <si>
    <t>李群</t>
  </si>
  <si>
    <t>黄金水</t>
  </si>
  <si>
    <t>黄锋</t>
  </si>
  <si>
    <t>郭瑜</t>
  </si>
  <si>
    <t>何元森</t>
  </si>
  <si>
    <t>林超</t>
  </si>
  <si>
    <t>黄懋洪</t>
  </si>
  <si>
    <t>李晓君</t>
  </si>
  <si>
    <t>郑海</t>
  </si>
  <si>
    <t>林祥利</t>
  </si>
  <si>
    <t>柯朝彬</t>
  </si>
  <si>
    <t>陈辉</t>
  </si>
  <si>
    <t>吴能政</t>
  </si>
  <si>
    <t>林滨</t>
  </si>
  <si>
    <t>张琳玲</t>
  </si>
  <si>
    <t>黄孝敏</t>
  </si>
  <si>
    <t>齐文浩</t>
  </si>
  <si>
    <t>陈日</t>
  </si>
  <si>
    <t>扣除项目（6项专项附加扣除金额因涉及隐私不予列出）</t>
    <phoneticPr fontId="6" type="noConversion"/>
  </si>
  <si>
    <t>吴建华</t>
  </si>
  <si>
    <t>陈赛芳</t>
  </si>
  <si>
    <t>廖爱锋</t>
  </si>
  <si>
    <t>肖鸣伟</t>
  </si>
  <si>
    <t>游通畴</t>
  </si>
  <si>
    <t>陈学德</t>
  </si>
  <si>
    <t>李正锋</t>
  </si>
  <si>
    <t>李秀芳</t>
  </si>
  <si>
    <t>江涌</t>
  </si>
  <si>
    <t>王榕惠</t>
  </si>
  <si>
    <t>陈天连</t>
  </si>
  <si>
    <t>郑高鸣</t>
  </si>
  <si>
    <t>张巧玲</t>
  </si>
  <si>
    <t>王子堂</t>
  </si>
  <si>
    <t>郑辉</t>
  </si>
  <si>
    <t>陈烨</t>
  </si>
  <si>
    <t>段闻献</t>
  </si>
  <si>
    <t>陈文</t>
  </si>
  <si>
    <t>翁玉莺</t>
  </si>
  <si>
    <t>林涛</t>
  </si>
  <si>
    <t>陈祖锋</t>
  </si>
  <si>
    <t>郑文钦</t>
  </si>
  <si>
    <t>郑铭</t>
  </si>
  <si>
    <t>杨为太</t>
  </si>
  <si>
    <t>张颖洁</t>
  </si>
  <si>
    <t>郑维</t>
  </si>
  <si>
    <t>陈鸿群</t>
  </si>
  <si>
    <t>宋仕平</t>
  </si>
  <si>
    <t>许嵘</t>
  </si>
  <si>
    <t>林武</t>
  </si>
  <si>
    <t>黄帮凤</t>
  </si>
  <si>
    <t>刘嘉</t>
  </si>
  <si>
    <t>林昌应</t>
  </si>
  <si>
    <t>晏华安</t>
  </si>
  <si>
    <t>林敬</t>
  </si>
  <si>
    <t>江小玲</t>
  </si>
  <si>
    <t>孙雨心</t>
  </si>
  <si>
    <t>朱湘岫</t>
  </si>
  <si>
    <t>陈学平</t>
  </si>
  <si>
    <t>项清萍</t>
  </si>
  <si>
    <t>林敏</t>
  </si>
  <si>
    <t>郑祖波</t>
  </si>
  <si>
    <t>杨卫群</t>
  </si>
  <si>
    <t>林鸿</t>
  </si>
  <si>
    <t>林端云</t>
  </si>
  <si>
    <t>严翔宇</t>
  </si>
  <si>
    <t>郑希畅</t>
  </si>
  <si>
    <t>叶寿瑛</t>
  </si>
  <si>
    <t>陈学东</t>
  </si>
  <si>
    <t>黄丙权</t>
  </si>
  <si>
    <t>翁炜羚</t>
  </si>
  <si>
    <t>金能峰</t>
  </si>
  <si>
    <t>丁虹</t>
  </si>
  <si>
    <t>陈汉</t>
  </si>
  <si>
    <t>林依清</t>
  </si>
  <si>
    <t>王永祥</t>
  </si>
  <si>
    <t>张洪静</t>
  </si>
  <si>
    <t>齐国征</t>
  </si>
  <si>
    <t>林羽</t>
  </si>
  <si>
    <t>许永民</t>
  </si>
  <si>
    <t>陈劭强</t>
  </si>
  <si>
    <t>陈超颖</t>
  </si>
  <si>
    <t>李道钟</t>
  </si>
  <si>
    <t>林义尧</t>
  </si>
  <si>
    <t>兰杭海</t>
  </si>
  <si>
    <t>施翔</t>
  </si>
  <si>
    <t>张兴隆</t>
  </si>
  <si>
    <t>王学军</t>
  </si>
  <si>
    <t>陈象辉</t>
  </si>
  <si>
    <t>郑启锦</t>
  </si>
  <si>
    <t>顾炜</t>
  </si>
  <si>
    <t>郭林宇</t>
  </si>
  <si>
    <t>王光辉</t>
  </si>
  <si>
    <t>陈飞</t>
  </si>
  <si>
    <t>游宏</t>
  </si>
  <si>
    <t>卢晶</t>
  </si>
  <si>
    <t>赵振雄</t>
  </si>
  <si>
    <t>刘小魏</t>
  </si>
  <si>
    <t>黄克钦</t>
  </si>
  <si>
    <t>潘培源</t>
  </si>
  <si>
    <t>林丛</t>
  </si>
  <si>
    <t>束鸿</t>
  </si>
  <si>
    <t>杨天钟</t>
  </si>
  <si>
    <t>刘培荣</t>
  </si>
  <si>
    <t>邱琦</t>
  </si>
  <si>
    <t>韦国</t>
  </si>
  <si>
    <t>林海航</t>
  </si>
  <si>
    <t>连奕涵</t>
  </si>
  <si>
    <t>陈子涵</t>
  </si>
  <si>
    <t>李伙俤</t>
  </si>
  <si>
    <t>黄晓东</t>
  </si>
  <si>
    <t>刘昌昱</t>
  </si>
  <si>
    <t>林辉</t>
  </si>
  <si>
    <t>王谨强</t>
  </si>
  <si>
    <t>何强</t>
  </si>
  <si>
    <t>郑星</t>
  </si>
  <si>
    <t>江贤荣</t>
  </si>
  <si>
    <t>刘熙</t>
  </si>
  <si>
    <t>潘贝尔</t>
  </si>
  <si>
    <t>林永胜</t>
  </si>
  <si>
    <t>陈匡心</t>
  </si>
  <si>
    <t>余和</t>
  </si>
  <si>
    <t>李芳</t>
  </si>
  <si>
    <t>徐盛忠</t>
  </si>
  <si>
    <t>陈威</t>
  </si>
  <si>
    <t>吴良明</t>
  </si>
  <si>
    <t>张金水</t>
  </si>
  <si>
    <t>高孔平</t>
  </si>
  <si>
    <t>提租补贴</t>
    <phoneticPr fontId="6" type="noConversion"/>
  </si>
  <si>
    <t/>
  </si>
  <si>
    <t>吴志斌</t>
  </si>
  <si>
    <t>包汉洪</t>
    <phoneticPr fontId="6" type="noConversion"/>
  </si>
  <si>
    <t>文艺汇演奖励</t>
    <phoneticPr fontId="7" type="noConversion"/>
  </si>
  <si>
    <t>年终绩效奖（2700元）</t>
    <phoneticPr fontId="6" type="noConversion"/>
  </si>
  <si>
    <t>王敬明</t>
  </si>
  <si>
    <t>黄柳青</t>
  </si>
  <si>
    <t>谢锦松</t>
  </si>
  <si>
    <t>钟莹</t>
  </si>
  <si>
    <t>林仁治</t>
  </si>
  <si>
    <t>陈兆彬</t>
  </si>
  <si>
    <t>力浩德</t>
  </si>
  <si>
    <t>翁丽珠</t>
  </si>
  <si>
    <t>杨家恒</t>
  </si>
  <si>
    <t>林国水</t>
  </si>
  <si>
    <t>黄应华</t>
  </si>
  <si>
    <t>林云</t>
  </si>
  <si>
    <t>周玉芳</t>
  </si>
  <si>
    <t>陈柏荣</t>
  </si>
  <si>
    <t>王冠雄</t>
  </si>
  <si>
    <t>潘惠德</t>
  </si>
  <si>
    <t>郑伙忠</t>
  </si>
  <si>
    <t>郭丽玲</t>
  </si>
  <si>
    <t>陈颖辉</t>
  </si>
  <si>
    <t>陈希</t>
  </si>
  <si>
    <t>赵天富</t>
  </si>
  <si>
    <t>陈锋</t>
  </si>
  <si>
    <t>陈翔</t>
  </si>
  <si>
    <t>陈霖</t>
  </si>
  <si>
    <t>俞波</t>
  </si>
  <si>
    <t>廖智成</t>
  </si>
  <si>
    <t>叶雪英</t>
  </si>
  <si>
    <t>潘子霖</t>
  </si>
  <si>
    <t>阮呈永</t>
  </si>
  <si>
    <t>俞丽红</t>
  </si>
  <si>
    <t>吴师光</t>
  </si>
  <si>
    <t>蔡巧媛</t>
  </si>
  <si>
    <t>郑飞</t>
  </si>
  <si>
    <t>李叶茂</t>
  </si>
  <si>
    <t>林莹</t>
  </si>
  <si>
    <t>赵道慧</t>
  </si>
  <si>
    <t>黄震</t>
  </si>
  <si>
    <t>陈烽</t>
  </si>
  <si>
    <t>周伟</t>
  </si>
  <si>
    <t>黄俊祥</t>
  </si>
  <si>
    <t>汪录生</t>
  </si>
  <si>
    <t>阮超凡</t>
  </si>
  <si>
    <t>李伟</t>
  </si>
  <si>
    <t>张榕</t>
  </si>
  <si>
    <t>陈程</t>
  </si>
  <si>
    <t>林巍</t>
  </si>
  <si>
    <t>杨启标</t>
  </si>
  <si>
    <t>陈公喜</t>
  </si>
  <si>
    <t>潘自建</t>
  </si>
  <si>
    <t>尤宁</t>
  </si>
  <si>
    <t>翁海</t>
  </si>
  <si>
    <t>徐金铭</t>
  </si>
  <si>
    <t>林翔</t>
  </si>
  <si>
    <t>郑能灿</t>
  </si>
  <si>
    <t>官希</t>
  </si>
  <si>
    <t>李照华</t>
  </si>
  <si>
    <t>林大坤</t>
  </si>
  <si>
    <t>林炜</t>
  </si>
  <si>
    <t>王福莲</t>
  </si>
  <si>
    <t>李陈军</t>
  </si>
  <si>
    <t>黄博超</t>
  </si>
  <si>
    <t>林腾飞</t>
  </si>
  <si>
    <t>罗朝政</t>
  </si>
  <si>
    <t>李总</t>
  </si>
  <si>
    <t>黄子荣</t>
  </si>
  <si>
    <t>许冰钊</t>
  </si>
  <si>
    <t>魏仁强</t>
  </si>
  <si>
    <t>王生武</t>
  </si>
  <si>
    <t>程建华</t>
  </si>
  <si>
    <t>柯荣</t>
  </si>
  <si>
    <t>黄心荣</t>
  </si>
  <si>
    <t>林汕</t>
  </si>
  <si>
    <t>黄瑩</t>
  </si>
  <si>
    <t>郭瀚宇</t>
  </si>
  <si>
    <t>陈幼妃</t>
  </si>
  <si>
    <t>朱明</t>
  </si>
  <si>
    <t>陈熠</t>
  </si>
  <si>
    <t>林海云</t>
  </si>
  <si>
    <t>翁金光</t>
  </si>
  <si>
    <t>张勤</t>
  </si>
  <si>
    <t>倪崇兴</t>
  </si>
  <si>
    <t>叶成端</t>
  </si>
  <si>
    <t>陈炳和</t>
  </si>
  <si>
    <t>吕兆田</t>
  </si>
  <si>
    <t>林玉屏</t>
  </si>
  <si>
    <t>李炳清</t>
  </si>
  <si>
    <t>瞿晓燕</t>
  </si>
  <si>
    <t>冯梦麟</t>
  </si>
  <si>
    <t>分公司补贴</t>
    <phoneticPr fontId="6" type="noConversion"/>
  </si>
  <si>
    <t>吴灵淋</t>
  </si>
  <si>
    <t>林瑾</t>
  </si>
  <si>
    <t>李梅</t>
  </si>
  <si>
    <t>何俊炜</t>
  </si>
  <si>
    <t>梁雪梅</t>
  </si>
  <si>
    <t>赵中良</t>
  </si>
  <si>
    <t>非编加班绩效</t>
    <phoneticPr fontId="6" type="noConversion"/>
  </si>
  <si>
    <r>
      <t xml:space="preserve">道管所2020年6月收入 2020年7月应缴个调税一览表 </t>
    </r>
    <r>
      <rPr>
        <sz val="10"/>
        <rFont val="Times New Roman"/>
        <family val="1"/>
      </rPr>
      <t/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</si>
</sst>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0.00_ "/>
    <numFmt numFmtId="177" formatCode="0.00_);[Red]\(0.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12" fillId="0" borderId="0">
      <alignment vertical="center"/>
    </xf>
    <xf numFmtId="0" fontId="12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protection locked="0"/>
    </xf>
    <xf numFmtId="0" fontId="13" fillId="2" borderId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/>
    <xf numFmtId="0" fontId="5" fillId="0" borderId="0" xfId="1" applyFont="1">
      <alignment vertical="center"/>
    </xf>
    <xf numFmtId="0" fontId="5" fillId="0" borderId="1" xfId="1" applyFont="1" applyBorder="1" applyAlignment="1">
      <alignment horizontal="center" vertical="center" shrinkToFit="1"/>
    </xf>
    <xf numFmtId="0" fontId="5" fillId="0" borderId="2" xfId="1" applyFont="1" applyBorder="1" applyAlignment="1">
      <alignment horizontal="center" vertical="center" shrinkToFit="1"/>
    </xf>
    <xf numFmtId="0" fontId="5" fillId="0" borderId="3" xfId="1" applyFont="1" applyBorder="1" applyAlignment="1">
      <alignment horizontal="center" vertical="center" shrinkToFit="1"/>
    </xf>
    <xf numFmtId="0" fontId="5" fillId="0" borderId="4" xfId="1" applyFont="1" applyBorder="1" applyAlignment="1">
      <alignment horizontal="left" vertical="center" shrinkToFit="1"/>
    </xf>
    <xf numFmtId="0" fontId="5" fillId="0" borderId="4" xfId="1" applyFont="1" applyBorder="1" applyAlignment="1">
      <alignment horizontal="left" shrinkToFit="1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Fill="1" applyBorder="1" applyAlignment="1">
      <alignment vertical="center" shrinkToFit="1"/>
    </xf>
    <xf numFmtId="0" fontId="5" fillId="0" borderId="1" xfId="1" applyFont="1" applyBorder="1" applyAlignment="1">
      <alignment horizontal="left" shrinkToFit="1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vertical="center" shrinkToFit="1"/>
    </xf>
    <xf numFmtId="0" fontId="5" fillId="0" borderId="5" xfId="1" applyFont="1" applyBorder="1" applyAlignment="1">
      <alignment horizontal="left" shrinkToFit="1"/>
    </xf>
    <xf numFmtId="0" fontId="5" fillId="0" borderId="5" xfId="1" applyFont="1" applyBorder="1" applyAlignment="1">
      <alignment horizontal="center" vertical="center" shrinkToFit="1"/>
    </xf>
    <xf numFmtId="176" fontId="7" fillId="0" borderId="4" xfId="3" applyNumberFormat="1" applyFont="1" applyFill="1" applyBorder="1" applyAlignment="1">
      <alignment horizontal="center" vertical="center" shrinkToFit="1"/>
    </xf>
    <xf numFmtId="176" fontId="7" fillId="0" borderId="1" xfId="3" applyNumberFormat="1" applyFont="1" applyFill="1" applyBorder="1" applyAlignment="1">
      <alignment horizontal="center" vertical="center" shrinkToFit="1"/>
    </xf>
    <xf numFmtId="0" fontId="5" fillId="0" borderId="4" xfId="1" applyFont="1" applyBorder="1" applyAlignment="1">
      <alignment vertical="center" shrinkToFit="1"/>
    </xf>
    <xf numFmtId="0" fontId="7" fillId="0" borderId="4" xfId="5" applyFont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shrinkToFit="1"/>
    </xf>
    <xf numFmtId="0" fontId="5" fillId="0" borderId="4" xfId="4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 wrapText="1" shrinkToFit="1"/>
    </xf>
    <xf numFmtId="0" fontId="5" fillId="0" borderId="6" xfId="1" applyFont="1" applyBorder="1" applyAlignment="1">
      <alignment vertical="center" wrapText="1"/>
    </xf>
    <xf numFmtId="177" fontId="5" fillId="0" borderId="4" xfId="1" applyNumberFormat="1" applyFont="1" applyBorder="1" applyAlignment="1">
      <alignment horizontal="center" vertical="center" wrapText="1"/>
    </xf>
    <xf numFmtId="177" fontId="5" fillId="0" borderId="4" xfId="1" applyNumberFormat="1" applyFont="1" applyBorder="1" applyAlignment="1">
      <alignment horizontal="left" vertical="center" shrinkToFit="1"/>
    </xf>
    <xf numFmtId="177" fontId="5" fillId="0" borderId="5" xfId="1" applyNumberFormat="1" applyFont="1" applyBorder="1" applyAlignment="1">
      <alignment horizontal="left" vertical="center" shrinkToFit="1"/>
    </xf>
    <xf numFmtId="177" fontId="5" fillId="0" borderId="1" xfId="1" applyNumberFormat="1" applyFont="1" applyBorder="1" applyAlignment="1">
      <alignment horizontal="left" vertical="center" shrinkToFit="1"/>
    </xf>
    <xf numFmtId="177" fontId="5" fillId="0" borderId="0" xfId="1" applyNumberFormat="1" applyFont="1">
      <alignment vertical="center"/>
    </xf>
    <xf numFmtId="177" fontId="5" fillId="0" borderId="0" xfId="1" applyNumberFormat="1" applyFont="1" applyFill="1">
      <alignment vertical="center"/>
    </xf>
    <xf numFmtId="0" fontId="7" fillId="0" borderId="5" xfId="5" applyFont="1" applyBorder="1" applyAlignment="1">
      <alignment horizontal="center" vertical="center" wrapText="1"/>
    </xf>
    <xf numFmtId="0" fontId="5" fillId="0" borderId="5" xfId="4" applyFont="1" applyFill="1" applyBorder="1" applyAlignment="1">
      <alignment horizontal="center" vertical="center"/>
    </xf>
    <xf numFmtId="0" fontId="5" fillId="0" borderId="5" xfId="1" applyFont="1" applyBorder="1" applyAlignment="1">
      <alignment vertical="center" shrinkToFit="1"/>
    </xf>
    <xf numFmtId="0" fontId="5" fillId="0" borderId="5" xfId="1" applyFont="1" applyBorder="1" applyAlignment="1">
      <alignment horizontal="left" vertical="center" shrinkToFit="1"/>
    </xf>
    <xf numFmtId="0" fontId="5" fillId="0" borderId="4" xfId="1" applyNumberFormat="1" applyFont="1" applyFill="1" applyBorder="1" applyAlignment="1" applyProtection="1">
      <alignment horizontal="center" vertical="center" shrinkToFit="1"/>
    </xf>
    <xf numFmtId="0" fontId="10" fillId="0" borderId="0" xfId="1" applyFont="1" applyBorder="1" applyAlignment="1">
      <alignment horizontal="center" vertical="center" shrinkToFit="1"/>
    </xf>
    <xf numFmtId="177" fontId="5" fillId="0" borderId="0" xfId="1" applyNumberFormat="1" applyFont="1" applyBorder="1" applyAlignment="1">
      <alignment horizontal="center" vertical="center" wrapText="1" shrinkToFit="1"/>
    </xf>
    <xf numFmtId="0" fontId="5" fillId="0" borderId="0" xfId="1" applyNumberFormat="1" applyFont="1" applyFill="1" applyBorder="1" applyAlignment="1" applyProtection="1">
      <alignment horizontal="center" vertical="center" shrinkToFit="1"/>
    </xf>
    <xf numFmtId="0" fontId="5" fillId="0" borderId="0" xfId="1" applyFont="1" applyBorder="1" applyAlignment="1">
      <alignment horizontal="center" vertical="center" shrinkToFit="1"/>
    </xf>
    <xf numFmtId="0" fontId="5" fillId="0" borderId="4" xfId="1" applyFont="1" applyBorder="1">
      <alignment vertical="center"/>
    </xf>
    <xf numFmtId="0" fontId="5" fillId="0" borderId="0" xfId="1" applyFont="1" applyAlignment="1">
      <alignment horizontal="center" vertical="center" wrapText="1"/>
    </xf>
    <xf numFmtId="0" fontId="0" fillId="0" borderId="0" xfId="0"/>
    <xf numFmtId="177" fontId="5" fillId="0" borderId="0" xfId="1" applyNumberFormat="1" applyFont="1" applyAlignment="1">
      <alignment horizontal="center" vertical="center"/>
    </xf>
    <xf numFmtId="0" fontId="5" fillId="0" borderId="4" xfId="1" applyFont="1" applyBorder="1" applyAlignment="1">
      <alignment horizontal="center" vertical="center" shrinkToFit="1"/>
    </xf>
    <xf numFmtId="0" fontId="7" fillId="0" borderId="4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>
      <alignment vertical="center"/>
    </xf>
    <xf numFmtId="0" fontId="5" fillId="0" borderId="2" xfId="1" applyFont="1" applyFill="1" applyBorder="1" applyAlignment="1">
      <alignment vertical="center" shrinkToFit="1"/>
    </xf>
    <xf numFmtId="176" fontId="7" fillId="0" borderId="4" xfId="2" applyNumberFormat="1" applyFont="1" applyFill="1" applyBorder="1" applyAlignment="1">
      <alignment horizontal="center" vertical="center" shrinkToFit="1"/>
    </xf>
    <xf numFmtId="0" fontId="7" fillId="0" borderId="8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shrinkToFit="1"/>
    </xf>
    <xf numFmtId="57" fontId="5" fillId="0" borderId="6" xfId="1" applyNumberFormat="1" applyFont="1" applyBorder="1" applyAlignment="1">
      <alignment horizontal="center" vertical="center" wrapText="1" shrinkToFit="1"/>
    </xf>
    <xf numFmtId="57" fontId="5" fillId="0" borderId="1" xfId="1" applyNumberFormat="1" applyFont="1" applyBorder="1" applyAlignment="1">
      <alignment horizontal="center" vertical="center" wrapText="1" shrinkToFit="1"/>
    </xf>
    <xf numFmtId="0" fontId="5" fillId="0" borderId="6" xfId="1" applyFont="1" applyBorder="1" applyAlignment="1">
      <alignment horizontal="center" vertical="center" wrapText="1" shrinkToFit="1"/>
    </xf>
    <xf numFmtId="0" fontId="5" fillId="0" borderId="1" xfId="1" applyFont="1" applyBorder="1" applyAlignment="1">
      <alignment horizontal="center" vertical="center" wrapText="1" shrinkToFit="1"/>
    </xf>
    <xf numFmtId="57" fontId="5" fillId="0" borderId="4" xfId="1" applyNumberFormat="1" applyFont="1" applyBorder="1" applyAlignment="1">
      <alignment horizontal="center" vertical="center" wrapText="1" shrinkToFit="1"/>
    </xf>
    <xf numFmtId="0" fontId="5" fillId="0" borderId="4" xfId="1" applyFont="1" applyBorder="1" applyAlignment="1">
      <alignment horizontal="center" vertical="center" wrapText="1"/>
    </xf>
    <xf numFmtId="177" fontId="5" fillId="0" borderId="6" xfId="1" applyNumberFormat="1" applyFont="1" applyBorder="1" applyAlignment="1">
      <alignment horizontal="center" vertical="center" wrapText="1" shrinkToFit="1"/>
    </xf>
    <xf numFmtId="177" fontId="5" fillId="0" borderId="1" xfId="1" applyNumberFormat="1" applyFont="1" applyBorder="1" applyAlignment="1">
      <alignment horizontal="center" vertical="center" wrapText="1" shrinkToFit="1"/>
    </xf>
  </cellXfs>
  <cellStyles count="26">
    <cellStyle name="20% - 强调文字颜色 6 8 6 2" xfId="23"/>
    <cellStyle name="60% - 强调文字颜色 6 6 6 2" xfId="22"/>
    <cellStyle name="常规" xfId="0" builtinId="0"/>
    <cellStyle name="常规 10_2012年4月临时工资_1、非在编工资、分公司班组绩效(2013年)_1、非在编工资、分公司班组绩效(2016年)" xfId="6"/>
    <cellStyle name="常规 13 2_2、在编奖励性绩效(2016年)" xfId="7"/>
    <cellStyle name="常规 13 2_2、在编奖励性绩效(2016年) 2" xfId="4"/>
    <cellStyle name="常规 14_2、非在编二线绩效(2016年)" xfId="8"/>
    <cellStyle name="常规 17" xfId="9"/>
    <cellStyle name="常规 17 2" xfId="5"/>
    <cellStyle name="常规 18" xfId="10"/>
    <cellStyle name="常规 2" xfId="1"/>
    <cellStyle name="常规 2 2_2、非在编二线绩效(2016年)" xfId="11"/>
    <cellStyle name="常规 2_2012年4月临时工资" xfId="12"/>
    <cellStyle name="常规 2_2012年4月临时工资_1、非在编工资、分公司班组绩效(2013年)_1、非在编工资、分公司班组绩效(2016年) 2" xfId="3"/>
    <cellStyle name="常规 29" xfId="14"/>
    <cellStyle name="常规 3" xfId="15"/>
    <cellStyle name="常规 3_2012年4月临时工资_1、非在编工资、分公司班组绩效(2013年)_1、非在编工资、分公司班组绩效(2016年) 2" xfId="2"/>
    <cellStyle name="常规 30" xfId="19"/>
    <cellStyle name="常规 4" xfId="16"/>
    <cellStyle name="常规 5" xfId="17"/>
    <cellStyle name="常规 6" xfId="21"/>
    <cellStyle name="常规 6 2" xfId="24"/>
    <cellStyle name="常规 6 3" xfId="25"/>
    <cellStyle name="常规 88" xfId="20"/>
    <cellStyle name="千位分隔 2" xfId="13"/>
    <cellStyle name="千位分隔 2 2" xfId="1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9"/>
  <sheetViews>
    <sheetView tabSelected="1" workbookViewId="0">
      <pane xSplit="2" ySplit="3" topLeftCell="C37" activePane="bottomRight" state="frozenSplit"/>
      <selection activeCell="Q93" sqref="Q93"/>
      <selection pane="topRight" activeCell="Q93" sqref="Q93"/>
      <selection pane="bottomLeft" activeCell="Q93" sqref="Q93"/>
      <selection pane="bottomRight" activeCell="N36" sqref="N36"/>
    </sheetView>
  </sheetViews>
  <sheetFormatPr defaultRowHeight="12" x14ac:dyDescent="0.15"/>
  <cols>
    <col min="1" max="1" width="2.875" style="1" customWidth="1"/>
    <col min="2" max="2" width="5.75" style="1" customWidth="1"/>
    <col min="3" max="3" width="5.25" style="1" customWidth="1"/>
    <col min="4" max="5" width="4.625" style="1" customWidth="1"/>
    <col min="6" max="6" width="5.5" style="1" customWidth="1"/>
    <col min="7" max="7" width="5" style="1" customWidth="1"/>
    <col min="8" max="8" width="4.375" style="1" customWidth="1"/>
    <col min="9" max="9" width="5.75" style="1" customWidth="1"/>
    <col min="10" max="10" width="7.875" style="1" customWidth="1"/>
    <col min="11" max="15" width="8.625" style="1" customWidth="1"/>
    <col min="16" max="16" width="8.625" style="27" customWidth="1"/>
    <col min="17" max="17" width="7.125" style="28" customWidth="1"/>
    <col min="18" max="18" width="9.875" style="28" customWidth="1"/>
    <col min="19" max="19" width="6.75" style="1" customWidth="1"/>
    <col min="20" max="20" width="6.5" style="1" customWidth="1"/>
    <col min="21" max="16384" width="9" style="1"/>
  </cols>
  <sheetData>
    <row r="1" spans="1:29" s="44" customFormat="1" ht="36" customHeight="1" x14ac:dyDescent="0.15">
      <c r="A1" s="50" t="s">
        <v>289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34"/>
    </row>
    <row r="2" spans="1:29" s="20" customFormat="1" ht="18.75" customHeight="1" x14ac:dyDescent="0.15">
      <c r="A2" s="51" t="s">
        <v>43</v>
      </c>
      <c r="B2" s="53" t="s">
        <v>42</v>
      </c>
      <c r="C2" s="55" t="s">
        <v>41</v>
      </c>
      <c r="D2" s="55"/>
      <c r="E2" s="55"/>
      <c r="F2" s="55"/>
      <c r="G2" s="55"/>
      <c r="H2" s="55"/>
      <c r="I2" s="55"/>
      <c r="J2" s="56" t="s">
        <v>78</v>
      </c>
      <c r="K2" s="56"/>
      <c r="L2" s="56"/>
      <c r="M2" s="56"/>
      <c r="N2" s="56"/>
      <c r="O2" s="56"/>
      <c r="P2" s="56"/>
      <c r="Q2" s="57" t="s">
        <v>40</v>
      </c>
      <c r="R2" s="35"/>
    </row>
    <row r="3" spans="1:29" s="20" customFormat="1" ht="70.5" customHeight="1" x14ac:dyDescent="0.15">
      <c r="A3" s="52"/>
      <c r="B3" s="54"/>
      <c r="C3" s="21" t="s">
        <v>39</v>
      </c>
      <c r="D3" s="22" t="s">
        <v>38</v>
      </c>
      <c r="E3" s="22" t="s">
        <v>281</v>
      </c>
      <c r="F3" s="22" t="s">
        <v>288</v>
      </c>
      <c r="G3" s="22" t="s">
        <v>192</v>
      </c>
      <c r="H3" s="22" t="s">
        <v>191</v>
      </c>
      <c r="I3" s="21" t="s">
        <v>0</v>
      </c>
      <c r="J3" s="49" t="s">
        <v>44</v>
      </c>
      <c r="K3" s="49" t="s">
        <v>45</v>
      </c>
      <c r="L3" s="49" t="s">
        <v>46</v>
      </c>
      <c r="M3" s="49" t="s">
        <v>47</v>
      </c>
      <c r="N3" s="49" t="s">
        <v>48</v>
      </c>
      <c r="O3" s="49" t="s">
        <v>187</v>
      </c>
      <c r="P3" s="23" t="s">
        <v>0</v>
      </c>
      <c r="Q3" s="58"/>
      <c r="R3" s="35"/>
    </row>
    <row r="4" spans="1:29" ht="16.5" customHeight="1" x14ac:dyDescent="0.15">
      <c r="A4" s="42">
        <v>1</v>
      </c>
      <c r="B4" s="43" t="s">
        <v>37</v>
      </c>
      <c r="C4" s="17">
        <v>4909</v>
      </c>
      <c r="D4" s="49">
        <v>1400</v>
      </c>
      <c r="E4" s="49"/>
      <c r="F4" s="42"/>
      <c r="G4" s="42"/>
      <c r="H4" s="16"/>
      <c r="I4" s="42">
        <f t="shared" ref="I4:I46" si="0">SUM(C4:H4)</f>
        <v>6309</v>
      </c>
      <c r="J4" s="5">
        <v>1234</v>
      </c>
      <c r="K4" s="5">
        <v>520.55999999999995</v>
      </c>
      <c r="L4" s="5">
        <v>260.27999999999997</v>
      </c>
      <c r="M4" s="5">
        <v>128.30000000000001</v>
      </c>
      <c r="N4" s="5">
        <v>11.11</v>
      </c>
      <c r="O4" s="5">
        <v>293</v>
      </c>
      <c r="P4" s="24">
        <f>SUM(J4:O4)</f>
        <v>2447.25</v>
      </c>
      <c r="Q4" s="33">
        <v>0</v>
      </c>
      <c r="R4" s="36"/>
      <c r="S4" s="1" t="s">
        <v>37</v>
      </c>
      <c r="T4" s="1" t="str">
        <f t="shared" ref="T4:T47" si="1">IF(S4=B4,"相同","不相同")</f>
        <v>相同</v>
      </c>
      <c r="U4" s="44" t="s">
        <v>117</v>
      </c>
      <c r="V4" s="1">
        <v>0</v>
      </c>
      <c r="W4" s="1">
        <f t="shared" ref="W4:W50" si="2">IFERROR(VLOOKUP(B4,$U$4:$V$426,2,FALSE),"")</f>
        <v>0</v>
      </c>
      <c r="X4" s="44" t="s">
        <v>28</v>
      </c>
      <c r="Y4" s="44">
        <v>1000</v>
      </c>
      <c r="Z4" s="39">
        <f t="shared" ref="Z4:Z67" si="3">IFERROR(VLOOKUP(B4,$X$4:$Y$381,2,FALSE),"")</f>
        <v>500</v>
      </c>
      <c r="AA4" s="1" t="s">
        <v>28</v>
      </c>
      <c r="AB4" s="1">
        <v>1000</v>
      </c>
      <c r="AC4" s="1">
        <f t="shared" ref="AC4:AC20" si="4">IFERROR(VLOOKUP(B4,$AA$4:$AB$381,2,FALSE),"")</f>
        <v>300</v>
      </c>
    </row>
    <row r="5" spans="1:29" ht="16.5" customHeight="1" x14ac:dyDescent="0.15">
      <c r="A5" s="42">
        <v>2</v>
      </c>
      <c r="B5" s="43" t="s">
        <v>36</v>
      </c>
      <c r="C5" s="17">
        <v>4835</v>
      </c>
      <c r="D5" s="49">
        <v>1400</v>
      </c>
      <c r="E5" s="49"/>
      <c r="F5" s="42"/>
      <c r="G5" s="42"/>
      <c r="H5" s="16"/>
      <c r="I5" s="42">
        <f t="shared" si="0"/>
        <v>6235</v>
      </c>
      <c r="J5" s="5">
        <v>1233</v>
      </c>
      <c r="K5" s="5">
        <v>514.96</v>
      </c>
      <c r="L5" s="5">
        <v>257.48</v>
      </c>
      <c r="M5" s="5">
        <v>126.64</v>
      </c>
      <c r="N5" s="5">
        <v>10.94</v>
      </c>
      <c r="O5" s="5">
        <v>289</v>
      </c>
      <c r="P5" s="24">
        <f t="shared" ref="P5:P46" si="5">SUM(J5:O5)</f>
        <v>2432.02</v>
      </c>
      <c r="Q5" s="33">
        <v>0</v>
      </c>
      <c r="R5" s="36"/>
      <c r="S5" s="1" t="s">
        <v>36</v>
      </c>
      <c r="T5" s="1" t="str">
        <f t="shared" si="1"/>
        <v>相同</v>
      </c>
      <c r="U5" s="44" t="s">
        <v>193</v>
      </c>
      <c r="V5" s="1">
        <v>0</v>
      </c>
      <c r="W5" s="1">
        <f t="shared" si="2"/>
        <v>0</v>
      </c>
      <c r="X5" s="44" t="s">
        <v>36</v>
      </c>
      <c r="Y5" s="44">
        <v>1000</v>
      </c>
      <c r="Z5" s="39">
        <f t="shared" si="3"/>
        <v>1000</v>
      </c>
      <c r="AA5" s="1" t="s">
        <v>151</v>
      </c>
      <c r="AB5" s="1">
        <v>1000</v>
      </c>
      <c r="AC5" s="1">
        <f t="shared" si="4"/>
        <v>1000</v>
      </c>
    </row>
    <row r="6" spans="1:29" ht="16.5" customHeight="1" x14ac:dyDescent="0.15">
      <c r="A6" s="42">
        <v>3</v>
      </c>
      <c r="B6" s="43" t="s">
        <v>35</v>
      </c>
      <c r="C6" s="17">
        <v>3604</v>
      </c>
      <c r="D6" s="49">
        <v>1400</v>
      </c>
      <c r="E6" s="49"/>
      <c r="F6" s="42"/>
      <c r="G6" s="42"/>
      <c r="H6" s="16"/>
      <c r="I6" s="42">
        <f t="shared" si="0"/>
        <v>5004</v>
      </c>
      <c r="J6" s="5">
        <v>961</v>
      </c>
      <c r="K6" s="5">
        <v>423.36</v>
      </c>
      <c r="L6" s="5">
        <v>211.68</v>
      </c>
      <c r="M6" s="5">
        <v>101.96</v>
      </c>
      <c r="N6" s="5">
        <v>8.81</v>
      </c>
      <c r="O6" s="5">
        <v>221</v>
      </c>
      <c r="P6" s="24">
        <f t="shared" si="5"/>
        <v>1927.81</v>
      </c>
      <c r="Q6" s="33">
        <v>0</v>
      </c>
      <c r="R6" s="36"/>
      <c r="S6" s="1" t="s">
        <v>35</v>
      </c>
      <c r="T6" s="1" t="str">
        <f t="shared" si="1"/>
        <v>相同</v>
      </c>
      <c r="U6" s="44" t="s">
        <v>140</v>
      </c>
      <c r="V6" s="1">
        <v>0</v>
      </c>
      <c r="W6" s="1">
        <f t="shared" si="2"/>
        <v>0</v>
      </c>
      <c r="X6" s="44" t="s">
        <v>116</v>
      </c>
      <c r="Y6" s="44">
        <v>1000</v>
      </c>
      <c r="Z6" s="39" t="str">
        <f t="shared" si="3"/>
        <v/>
      </c>
      <c r="AA6" s="1" t="s">
        <v>159</v>
      </c>
      <c r="AB6" s="1">
        <v>1000</v>
      </c>
      <c r="AC6" s="1" t="str">
        <f t="shared" si="4"/>
        <v/>
      </c>
    </row>
    <row r="7" spans="1:29" ht="16.5" customHeight="1" x14ac:dyDescent="0.15">
      <c r="A7" s="42">
        <v>4</v>
      </c>
      <c r="B7" s="43" t="s">
        <v>34</v>
      </c>
      <c r="C7" s="17">
        <v>5062</v>
      </c>
      <c r="D7" s="49">
        <v>1400</v>
      </c>
      <c r="E7" s="49"/>
      <c r="F7" s="42"/>
      <c r="G7" s="42"/>
      <c r="H7" s="16"/>
      <c r="I7" s="42">
        <f t="shared" si="0"/>
        <v>6462</v>
      </c>
      <c r="J7" s="5">
        <v>1218</v>
      </c>
      <c r="K7" s="5">
        <v>531.76</v>
      </c>
      <c r="L7" s="5">
        <v>265.88</v>
      </c>
      <c r="M7" s="5">
        <v>126.3</v>
      </c>
      <c r="N7" s="5">
        <v>10.15</v>
      </c>
      <c r="O7" s="5">
        <v>300</v>
      </c>
      <c r="P7" s="24">
        <f t="shared" si="5"/>
        <v>2452.09</v>
      </c>
      <c r="Q7" s="33">
        <v>0</v>
      </c>
      <c r="R7" s="36"/>
      <c r="S7" s="1" t="s">
        <v>34</v>
      </c>
      <c r="T7" s="1" t="str">
        <f t="shared" si="1"/>
        <v>相同</v>
      </c>
      <c r="U7" s="44" t="s">
        <v>194</v>
      </c>
      <c r="V7" s="1">
        <v>0</v>
      </c>
      <c r="W7" s="1">
        <f t="shared" si="2"/>
        <v>0</v>
      </c>
      <c r="X7" s="44" t="s">
        <v>159</v>
      </c>
      <c r="Y7" s="44">
        <v>1000</v>
      </c>
      <c r="Z7" s="39" t="str">
        <f t="shared" si="3"/>
        <v/>
      </c>
      <c r="AA7" s="1" t="s">
        <v>36</v>
      </c>
      <c r="AB7" s="1">
        <v>1000</v>
      </c>
      <c r="AC7" s="1" t="str">
        <f t="shared" si="4"/>
        <v/>
      </c>
    </row>
    <row r="8" spans="1:29" ht="16.5" customHeight="1" x14ac:dyDescent="0.15">
      <c r="A8" s="42">
        <v>5</v>
      </c>
      <c r="B8" s="43" t="s">
        <v>33</v>
      </c>
      <c r="C8" s="17">
        <v>5062</v>
      </c>
      <c r="D8" s="49">
        <v>1700</v>
      </c>
      <c r="E8" s="49"/>
      <c r="F8" s="42"/>
      <c r="G8" s="42"/>
      <c r="H8" s="16"/>
      <c r="I8" s="42">
        <f t="shared" si="0"/>
        <v>6762</v>
      </c>
      <c r="J8" s="5">
        <v>1289</v>
      </c>
      <c r="K8" s="5">
        <v>531.76</v>
      </c>
      <c r="L8" s="5">
        <v>265.88</v>
      </c>
      <c r="M8" s="5">
        <v>131.24</v>
      </c>
      <c r="N8" s="5">
        <v>11.38</v>
      </c>
      <c r="O8" s="5">
        <v>300</v>
      </c>
      <c r="P8" s="24">
        <f t="shared" si="5"/>
        <v>2529.2600000000002</v>
      </c>
      <c r="Q8" s="33">
        <v>0</v>
      </c>
      <c r="R8" s="36"/>
      <c r="S8" s="1" t="s">
        <v>33</v>
      </c>
      <c r="T8" s="1" t="str">
        <f t="shared" si="1"/>
        <v>相同</v>
      </c>
      <c r="U8" s="44" t="s">
        <v>195</v>
      </c>
      <c r="V8" s="1">
        <v>0</v>
      </c>
      <c r="W8" s="1">
        <f t="shared" si="2"/>
        <v>0</v>
      </c>
      <c r="X8" s="44" t="s">
        <v>131</v>
      </c>
      <c r="Y8" s="44">
        <v>1000</v>
      </c>
      <c r="Z8" s="39" t="str">
        <f t="shared" si="3"/>
        <v/>
      </c>
      <c r="AA8" s="1" t="s">
        <v>116</v>
      </c>
      <c r="AB8" s="1">
        <v>500</v>
      </c>
      <c r="AC8" s="1" t="str">
        <f t="shared" si="4"/>
        <v/>
      </c>
    </row>
    <row r="9" spans="1:29" ht="16.5" customHeight="1" x14ac:dyDescent="0.15">
      <c r="A9" s="42">
        <v>6</v>
      </c>
      <c r="B9" s="43" t="s">
        <v>32</v>
      </c>
      <c r="C9" s="17">
        <v>4216</v>
      </c>
      <c r="D9" s="49">
        <v>1400</v>
      </c>
      <c r="E9" s="49"/>
      <c r="F9" s="42"/>
      <c r="G9" s="42"/>
      <c r="H9" s="16"/>
      <c r="I9" s="42">
        <f t="shared" si="0"/>
        <v>5616</v>
      </c>
      <c r="J9" s="5">
        <v>1102</v>
      </c>
      <c r="K9" s="5">
        <v>468.72</v>
      </c>
      <c r="L9" s="5">
        <v>234.36</v>
      </c>
      <c r="M9" s="5">
        <v>114.3</v>
      </c>
      <c r="N9" s="5">
        <v>9.8699999999999992</v>
      </c>
      <c r="O9" s="5">
        <v>254</v>
      </c>
      <c r="P9" s="24">
        <f t="shared" si="5"/>
        <v>2183.25</v>
      </c>
      <c r="Q9" s="33">
        <v>0</v>
      </c>
      <c r="R9" s="36"/>
      <c r="S9" s="1" t="s">
        <v>32</v>
      </c>
      <c r="T9" s="1" t="str">
        <f t="shared" si="1"/>
        <v>相同</v>
      </c>
      <c r="U9" s="44" t="s">
        <v>90</v>
      </c>
      <c r="V9" s="1">
        <v>0</v>
      </c>
      <c r="W9" s="1">
        <f t="shared" si="2"/>
        <v>0</v>
      </c>
      <c r="X9" s="44" t="s">
        <v>113</v>
      </c>
      <c r="Y9" s="44">
        <v>500</v>
      </c>
      <c r="Z9" s="39" t="str">
        <f t="shared" si="3"/>
        <v/>
      </c>
      <c r="AA9" s="1" t="s">
        <v>131</v>
      </c>
      <c r="AB9" s="1">
        <v>500</v>
      </c>
      <c r="AC9" s="1" t="str">
        <f t="shared" si="4"/>
        <v/>
      </c>
    </row>
    <row r="10" spans="1:29" ht="16.5" customHeight="1" x14ac:dyDescent="0.15">
      <c r="A10" s="42">
        <v>7</v>
      </c>
      <c r="B10" s="43" t="s">
        <v>31</v>
      </c>
      <c r="C10" s="17">
        <v>4688</v>
      </c>
      <c r="D10" s="49">
        <v>1400</v>
      </c>
      <c r="E10" s="49"/>
      <c r="F10" s="42"/>
      <c r="G10" s="42"/>
      <c r="H10" s="16"/>
      <c r="I10" s="42">
        <f t="shared" si="0"/>
        <v>6088</v>
      </c>
      <c r="J10" s="5">
        <v>1195</v>
      </c>
      <c r="K10" s="5">
        <v>503.76</v>
      </c>
      <c r="L10" s="5">
        <v>251.88</v>
      </c>
      <c r="M10" s="5">
        <v>123.52</v>
      </c>
      <c r="N10" s="5">
        <v>10.66</v>
      </c>
      <c r="O10" s="5">
        <v>282</v>
      </c>
      <c r="P10" s="24">
        <f t="shared" si="5"/>
        <v>2366.8200000000002</v>
      </c>
      <c r="Q10" s="33">
        <v>0</v>
      </c>
      <c r="R10" s="36"/>
      <c r="S10" s="1" t="s">
        <v>31</v>
      </c>
      <c r="T10" s="1" t="str">
        <f t="shared" si="1"/>
        <v>相同</v>
      </c>
      <c r="U10" s="44" t="s">
        <v>174</v>
      </c>
      <c r="V10" s="1">
        <v>27.33</v>
      </c>
      <c r="W10" s="1">
        <f t="shared" si="2"/>
        <v>0</v>
      </c>
      <c r="X10" s="44" t="s">
        <v>183</v>
      </c>
      <c r="Y10" s="44">
        <v>500</v>
      </c>
      <c r="Z10" s="39" t="str">
        <f t="shared" si="3"/>
        <v/>
      </c>
      <c r="AA10" s="1" t="s">
        <v>56</v>
      </c>
      <c r="AB10" s="1">
        <v>500</v>
      </c>
      <c r="AC10" s="1" t="str">
        <f t="shared" si="4"/>
        <v/>
      </c>
    </row>
    <row r="11" spans="1:29" ht="16.5" customHeight="1" x14ac:dyDescent="0.15">
      <c r="A11" s="42">
        <v>8</v>
      </c>
      <c r="B11" s="43" t="s">
        <v>30</v>
      </c>
      <c r="C11" s="17">
        <v>4029</v>
      </c>
      <c r="D11" s="49">
        <v>1800</v>
      </c>
      <c r="E11" s="49"/>
      <c r="F11" s="42"/>
      <c r="G11" s="42"/>
      <c r="H11" s="16"/>
      <c r="I11" s="42">
        <f t="shared" si="0"/>
        <v>5829</v>
      </c>
      <c r="J11" s="5">
        <v>1043</v>
      </c>
      <c r="K11" s="5">
        <v>454.96</v>
      </c>
      <c r="L11" s="6">
        <v>227.48</v>
      </c>
      <c r="M11" s="6">
        <v>106.14</v>
      </c>
      <c r="N11" s="5">
        <v>8.61</v>
      </c>
      <c r="O11" s="5">
        <v>251</v>
      </c>
      <c r="P11" s="24">
        <f t="shared" si="5"/>
        <v>2091.19</v>
      </c>
      <c r="Q11" s="33">
        <v>0</v>
      </c>
      <c r="R11" s="36"/>
      <c r="S11" s="1" t="s">
        <v>30</v>
      </c>
      <c r="T11" s="1" t="str">
        <f t="shared" si="1"/>
        <v>相同</v>
      </c>
      <c r="U11" s="44" t="s">
        <v>166</v>
      </c>
      <c r="V11" s="1">
        <v>0</v>
      </c>
      <c r="W11" s="1">
        <f t="shared" si="2"/>
        <v>0</v>
      </c>
      <c r="X11" s="44" t="s">
        <v>146</v>
      </c>
      <c r="Y11" s="44">
        <v>500</v>
      </c>
      <c r="Z11" s="39">
        <f t="shared" si="3"/>
        <v>300</v>
      </c>
      <c r="AA11" s="1" t="s">
        <v>112</v>
      </c>
      <c r="AB11" s="1">
        <v>500</v>
      </c>
      <c r="AC11" s="1">
        <f t="shared" si="4"/>
        <v>300</v>
      </c>
    </row>
    <row r="12" spans="1:29" ht="16.5" customHeight="1" x14ac:dyDescent="0.15">
      <c r="A12" s="42">
        <v>9</v>
      </c>
      <c r="B12" s="43" t="s">
        <v>29</v>
      </c>
      <c r="C12" s="17">
        <v>5062</v>
      </c>
      <c r="D12" s="49">
        <v>1450</v>
      </c>
      <c r="E12" s="49"/>
      <c r="F12" s="42"/>
      <c r="G12" s="42"/>
      <c r="H12" s="16"/>
      <c r="I12" s="42">
        <f t="shared" si="0"/>
        <v>6512</v>
      </c>
      <c r="J12" s="6">
        <v>1253</v>
      </c>
      <c r="K12" s="6">
        <v>531.76</v>
      </c>
      <c r="L12" s="5">
        <v>265.88</v>
      </c>
      <c r="M12" s="5">
        <v>131.24</v>
      </c>
      <c r="N12" s="6">
        <v>10.33</v>
      </c>
      <c r="O12" s="6">
        <v>300</v>
      </c>
      <c r="P12" s="24">
        <f t="shared" si="5"/>
        <v>2492.21</v>
      </c>
      <c r="Q12" s="33">
        <v>0</v>
      </c>
      <c r="R12" s="36"/>
      <c r="S12" s="1" t="s">
        <v>29</v>
      </c>
      <c r="T12" s="1" t="str">
        <f t="shared" si="1"/>
        <v>相同</v>
      </c>
      <c r="U12" s="44" t="s">
        <v>182</v>
      </c>
      <c r="V12" s="1">
        <v>0</v>
      </c>
      <c r="W12" s="1">
        <f t="shared" si="2"/>
        <v>0</v>
      </c>
      <c r="X12" s="44" t="s">
        <v>98</v>
      </c>
      <c r="Y12" s="44">
        <v>500</v>
      </c>
      <c r="Z12" s="39" t="str">
        <f t="shared" si="3"/>
        <v/>
      </c>
      <c r="AA12" s="1" t="s">
        <v>25</v>
      </c>
      <c r="AB12" s="1">
        <v>500</v>
      </c>
      <c r="AC12" s="1" t="str">
        <f t="shared" si="4"/>
        <v/>
      </c>
    </row>
    <row r="13" spans="1:29" ht="16.5" customHeight="1" x14ac:dyDescent="0.15">
      <c r="A13" s="42">
        <v>10</v>
      </c>
      <c r="B13" s="43" t="s">
        <v>28</v>
      </c>
      <c r="C13" s="17">
        <v>5062</v>
      </c>
      <c r="D13" s="49">
        <v>1700</v>
      </c>
      <c r="E13" s="49"/>
      <c r="F13" s="42"/>
      <c r="G13" s="42"/>
      <c r="H13" s="16"/>
      <c r="I13" s="42">
        <f t="shared" si="0"/>
        <v>6762</v>
      </c>
      <c r="J13" s="6">
        <v>1252</v>
      </c>
      <c r="K13" s="6">
        <v>531.76</v>
      </c>
      <c r="L13" s="5">
        <v>265.88</v>
      </c>
      <c r="M13" s="5">
        <v>127.02</v>
      </c>
      <c r="N13" s="6">
        <v>10.33</v>
      </c>
      <c r="O13" s="6">
        <v>300</v>
      </c>
      <c r="P13" s="24">
        <f t="shared" si="5"/>
        <v>2486.9899999999998</v>
      </c>
      <c r="Q13" s="33">
        <v>0</v>
      </c>
      <c r="R13" s="36"/>
      <c r="S13" s="1" t="s">
        <v>28</v>
      </c>
      <c r="T13" s="1" t="str">
        <f t="shared" si="1"/>
        <v>相同</v>
      </c>
      <c r="U13" s="44" t="s">
        <v>171</v>
      </c>
      <c r="V13" s="1">
        <v>0</v>
      </c>
      <c r="W13" s="1">
        <f t="shared" si="2"/>
        <v>0</v>
      </c>
      <c r="X13" s="44" t="s">
        <v>151</v>
      </c>
      <c r="Y13" s="44">
        <v>500</v>
      </c>
      <c r="Z13" s="39">
        <f t="shared" si="3"/>
        <v>1000</v>
      </c>
      <c r="AA13" s="1" t="s">
        <v>19</v>
      </c>
      <c r="AB13" s="1">
        <v>500</v>
      </c>
      <c r="AC13" s="1">
        <f t="shared" si="4"/>
        <v>1000</v>
      </c>
    </row>
    <row r="14" spans="1:29" ht="16.5" customHeight="1" x14ac:dyDescent="0.15">
      <c r="A14" s="42">
        <v>11</v>
      </c>
      <c r="B14" s="43" t="s">
        <v>27</v>
      </c>
      <c r="C14" s="17">
        <v>5062</v>
      </c>
      <c r="D14" s="49">
        <v>900</v>
      </c>
      <c r="E14" s="49"/>
      <c r="F14" s="42"/>
      <c r="G14" s="42"/>
      <c r="H14" s="16"/>
      <c r="I14" s="42">
        <f t="shared" si="0"/>
        <v>5962</v>
      </c>
      <c r="J14" s="6">
        <v>1218</v>
      </c>
      <c r="K14" s="6">
        <v>531.76</v>
      </c>
      <c r="L14" s="5">
        <v>265.88</v>
      </c>
      <c r="M14" s="5">
        <v>126.3</v>
      </c>
      <c r="N14" s="6">
        <v>10.15</v>
      </c>
      <c r="O14" s="6">
        <v>300</v>
      </c>
      <c r="P14" s="24">
        <f t="shared" si="5"/>
        <v>2452.09</v>
      </c>
      <c r="Q14" s="33">
        <v>0</v>
      </c>
      <c r="R14" s="36"/>
      <c r="S14" s="1" t="s">
        <v>27</v>
      </c>
      <c r="T14" s="1" t="str">
        <f t="shared" si="1"/>
        <v>相同</v>
      </c>
      <c r="U14" s="44" t="s">
        <v>32</v>
      </c>
      <c r="V14" s="1">
        <v>0</v>
      </c>
      <c r="W14" s="1">
        <f t="shared" si="2"/>
        <v>0</v>
      </c>
      <c r="X14" s="44" t="s">
        <v>37</v>
      </c>
      <c r="Y14" s="44">
        <v>500</v>
      </c>
      <c r="Z14" s="39" t="str">
        <f t="shared" si="3"/>
        <v/>
      </c>
      <c r="AA14" s="1" t="s">
        <v>98</v>
      </c>
      <c r="AB14" s="1">
        <v>500</v>
      </c>
      <c r="AC14" s="1" t="str">
        <f t="shared" si="4"/>
        <v/>
      </c>
    </row>
    <row r="15" spans="1:29" ht="16.5" customHeight="1" x14ac:dyDescent="0.15">
      <c r="A15" s="42">
        <v>12</v>
      </c>
      <c r="B15" s="43" t="s">
        <v>26</v>
      </c>
      <c r="C15" s="17">
        <v>4762</v>
      </c>
      <c r="D15" s="49">
        <v>1300</v>
      </c>
      <c r="E15" s="49"/>
      <c r="F15" s="42"/>
      <c r="G15" s="42"/>
      <c r="H15" s="16"/>
      <c r="I15" s="42">
        <f t="shared" si="0"/>
        <v>6062</v>
      </c>
      <c r="J15" s="6">
        <v>1193</v>
      </c>
      <c r="K15" s="6">
        <v>509.36</v>
      </c>
      <c r="L15" s="5">
        <v>254.68</v>
      </c>
      <c r="M15" s="5">
        <v>121.14</v>
      </c>
      <c r="N15" s="6">
        <v>9.7899999999999991</v>
      </c>
      <c r="O15" s="6">
        <v>286</v>
      </c>
      <c r="P15" s="24">
        <f t="shared" si="5"/>
        <v>2373.9699999999998</v>
      </c>
      <c r="Q15" s="33">
        <v>0</v>
      </c>
      <c r="R15" s="36"/>
      <c r="S15" s="1" t="s">
        <v>26</v>
      </c>
      <c r="T15" s="1" t="str">
        <f t="shared" si="1"/>
        <v>相同</v>
      </c>
      <c r="U15" s="44" t="s">
        <v>64</v>
      </c>
      <c r="V15" s="1">
        <v>0</v>
      </c>
      <c r="W15" s="1">
        <f t="shared" si="2"/>
        <v>0</v>
      </c>
      <c r="X15" s="44" t="s">
        <v>51</v>
      </c>
      <c r="Y15" s="44">
        <v>500</v>
      </c>
      <c r="Z15" s="39" t="str">
        <f t="shared" si="3"/>
        <v/>
      </c>
      <c r="AA15" s="1" t="s">
        <v>113</v>
      </c>
      <c r="AB15" s="1">
        <v>500</v>
      </c>
      <c r="AC15" s="1" t="str">
        <f t="shared" si="4"/>
        <v/>
      </c>
    </row>
    <row r="16" spans="1:29" ht="16.5" customHeight="1" x14ac:dyDescent="0.15">
      <c r="A16" s="42">
        <v>13</v>
      </c>
      <c r="B16" s="43" t="s">
        <v>25</v>
      </c>
      <c r="C16" s="17">
        <v>4084</v>
      </c>
      <c r="D16" s="49">
        <v>1900</v>
      </c>
      <c r="E16" s="49"/>
      <c r="F16" s="42"/>
      <c r="G16" s="42"/>
      <c r="H16" s="16"/>
      <c r="I16" s="42">
        <f t="shared" si="0"/>
        <v>5984</v>
      </c>
      <c r="J16" s="6">
        <v>1054</v>
      </c>
      <c r="K16" s="6">
        <v>459.12</v>
      </c>
      <c r="L16" s="5">
        <v>229.56</v>
      </c>
      <c r="M16" s="5">
        <v>107.24</v>
      </c>
      <c r="N16" s="6">
        <v>8.61</v>
      </c>
      <c r="O16" s="6">
        <v>254</v>
      </c>
      <c r="P16" s="24">
        <f t="shared" si="5"/>
        <v>2112.5300000000002</v>
      </c>
      <c r="Q16" s="33">
        <v>0</v>
      </c>
      <c r="R16" s="36"/>
      <c r="S16" s="1" t="s">
        <v>25</v>
      </c>
      <c r="T16" s="1" t="str">
        <f t="shared" si="1"/>
        <v>相同</v>
      </c>
      <c r="U16" s="44" t="s">
        <v>99</v>
      </c>
      <c r="V16" s="1">
        <v>0</v>
      </c>
      <c r="W16" s="1">
        <f t="shared" si="2"/>
        <v>0</v>
      </c>
      <c r="X16" s="44" t="s">
        <v>167</v>
      </c>
      <c r="Y16" s="44">
        <v>500</v>
      </c>
      <c r="Z16" s="39" t="str">
        <f t="shared" si="3"/>
        <v/>
      </c>
      <c r="AA16" s="1" t="s">
        <v>37</v>
      </c>
      <c r="AB16" s="1">
        <v>300</v>
      </c>
      <c r="AC16" s="1">
        <f t="shared" si="4"/>
        <v>500</v>
      </c>
    </row>
    <row r="17" spans="1:29" ht="16.5" customHeight="1" x14ac:dyDescent="0.15">
      <c r="A17" s="42">
        <v>14</v>
      </c>
      <c r="B17" s="43" t="s">
        <v>24</v>
      </c>
      <c r="C17" s="17">
        <v>5062</v>
      </c>
      <c r="D17" s="49">
        <v>1400</v>
      </c>
      <c r="E17" s="49"/>
      <c r="F17" s="42"/>
      <c r="G17" s="42"/>
      <c r="H17" s="16"/>
      <c r="I17" s="42">
        <f t="shared" si="0"/>
        <v>6462</v>
      </c>
      <c r="J17" s="6">
        <v>1218</v>
      </c>
      <c r="K17" s="6">
        <v>531.76</v>
      </c>
      <c r="L17" s="5">
        <v>265.88</v>
      </c>
      <c r="M17" s="5">
        <v>126.3</v>
      </c>
      <c r="N17" s="6">
        <v>10.15</v>
      </c>
      <c r="O17" s="6">
        <v>300</v>
      </c>
      <c r="P17" s="24">
        <f t="shared" si="5"/>
        <v>2452.09</v>
      </c>
      <c r="Q17" s="33">
        <v>0</v>
      </c>
      <c r="R17" s="36"/>
      <c r="S17" s="1" t="s">
        <v>24</v>
      </c>
      <c r="T17" s="1" t="str">
        <f t="shared" si="1"/>
        <v>相同</v>
      </c>
      <c r="U17" s="44" t="s">
        <v>196</v>
      </c>
      <c r="V17" s="1">
        <v>0</v>
      </c>
      <c r="W17" s="1">
        <f t="shared" si="2"/>
        <v>0</v>
      </c>
      <c r="X17" s="44" t="s">
        <v>58</v>
      </c>
      <c r="Y17" s="44">
        <v>300</v>
      </c>
      <c r="Z17" s="39" t="str">
        <f t="shared" si="3"/>
        <v/>
      </c>
      <c r="AA17" s="1" t="s">
        <v>30</v>
      </c>
      <c r="AB17" s="1">
        <v>300</v>
      </c>
      <c r="AC17" s="1" t="str">
        <f t="shared" si="4"/>
        <v/>
      </c>
    </row>
    <row r="18" spans="1:29" ht="16.5" customHeight="1" x14ac:dyDescent="0.15">
      <c r="A18" s="42">
        <v>15</v>
      </c>
      <c r="B18" s="43" t="s">
        <v>109</v>
      </c>
      <c r="C18" s="17">
        <v>6202</v>
      </c>
      <c r="D18" s="49">
        <v>2540</v>
      </c>
      <c r="E18" s="49"/>
      <c r="F18" s="42"/>
      <c r="G18" s="42"/>
      <c r="H18" s="16"/>
      <c r="I18" s="42">
        <f t="shared" si="0"/>
        <v>8742</v>
      </c>
      <c r="J18" s="6">
        <v>1491</v>
      </c>
      <c r="K18" s="6">
        <v>667.52</v>
      </c>
      <c r="L18" s="5">
        <v>333.76</v>
      </c>
      <c r="M18" s="5">
        <v>148.62</v>
      </c>
      <c r="N18" s="6">
        <v>11.41</v>
      </c>
      <c r="O18" s="6">
        <v>360</v>
      </c>
      <c r="P18" s="24">
        <f t="shared" si="5"/>
        <v>3012.31</v>
      </c>
      <c r="Q18" s="33">
        <v>0</v>
      </c>
      <c r="R18" s="36"/>
      <c r="S18" s="1" t="s">
        <v>109</v>
      </c>
      <c r="T18" s="1" t="str">
        <f t="shared" si="1"/>
        <v>相同</v>
      </c>
      <c r="U18" s="1" t="s">
        <v>159</v>
      </c>
      <c r="V18" s="1">
        <v>0</v>
      </c>
      <c r="W18" s="1">
        <f t="shared" si="2"/>
        <v>0</v>
      </c>
      <c r="X18" s="44" t="s">
        <v>172</v>
      </c>
      <c r="Y18" s="44">
        <v>300</v>
      </c>
      <c r="Z18" s="39" t="str">
        <f t="shared" si="3"/>
        <v/>
      </c>
      <c r="AA18" s="1" t="s">
        <v>167</v>
      </c>
      <c r="AB18" s="1">
        <v>300</v>
      </c>
      <c r="AC18" s="1" t="str">
        <f t="shared" si="4"/>
        <v/>
      </c>
    </row>
    <row r="19" spans="1:29" ht="16.5" customHeight="1" x14ac:dyDescent="0.15">
      <c r="A19" s="42">
        <v>16</v>
      </c>
      <c r="B19" s="43" t="s">
        <v>190</v>
      </c>
      <c r="C19" s="17">
        <v>6549</v>
      </c>
      <c r="D19" s="38">
        <v>600</v>
      </c>
      <c r="E19" s="38"/>
      <c r="F19" s="42"/>
      <c r="G19" s="42"/>
      <c r="H19" s="16"/>
      <c r="I19" s="42">
        <f t="shared" si="0"/>
        <v>7149</v>
      </c>
      <c r="J19" s="6">
        <v>1452</v>
      </c>
      <c r="K19" s="6">
        <v>640</v>
      </c>
      <c r="L19" s="5">
        <v>320</v>
      </c>
      <c r="M19" s="5">
        <v>155.56</v>
      </c>
      <c r="N19" s="6">
        <v>11.69</v>
      </c>
      <c r="O19" s="6">
        <v>411</v>
      </c>
      <c r="P19" s="24">
        <f t="shared" si="5"/>
        <v>2990.25</v>
      </c>
      <c r="Q19" s="33">
        <v>0</v>
      </c>
      <c r="R19" s="36"/>
      <c r="S19" s="1" t="s">
        <v>21</v>
      </c>
      <c r="T19" s="1" t="str">
        <f t="shared" si="1"/>
        <v>相同</v>
      </c>
      <c r="U19" s="1" t="s">
        <v>129</v>
      </c>
      <c r="V19" s="1">
        <v>0</v>
      </c>
      <c r="W19" s="1">
        <f t="shared" si="2"/>
        <v>0</v>
      </c>
      <c r="X19" s="44" t="s">
        <v>141</v>
      </c>
      <c r="Y19" s="44">
        <v>300</v>
      </c>
      <c r="Z19" s="39" t="str">
        <f t="shared" si="3"/>
        <v/>
      </c>
      <c r="AA19" s="1" t="s">
        <v>60</v>
      </c>
      <c r="AB19" s="1">
        <v>300</v>
      </c>
      <c r="AC19" s="1" t="str">
        <f t="shared" si="4"/>
        <v/>
      </c>
    </row>
    <row r="20" spans="1:29" ht="16.5" customHeight="1" x14ac:dyDescent="0.15">
      <c r="A20" s="42">
        <v>17</v>
      </c>
      <c r="B20" s="1" t="s">
        <v>20</v>
      </c>
      <c r="C20" s="17">
        <v>4571</v>
      </c>
      <c r="D20" s="19">
        <v>1820</v>
      </c>
      <c r="E20" s="19"/>
      <c r="F20" s="42"/>
      <c r="G20" s="42"/>
      <c r="H20" s="16"/>
      <c r="I20" s="42">
        <f t="shared" si="0"/>
        <v>6391</v>
      </c>
      <c r="J20" s="6">
        <v>1081</v>
      </c>
      <c r="K20" s="6">
        <v>506.88</v>
      </c>
      <c r="L20" s="5">
        <v>253.44</v>
      </c>
      <c r="M20" s="5">
        <v>110.82</v>
      </c>
      <c r="N20" s="6">
        <v>8.68</v>
      </c>
      <c r="O20" s="6">
        <v>296</v>
      </c>
      <c r="P20" s="24">
        <f t="shared" si="5"/>
        <v>2256.8200000000002</v>
      </c>
      <c r="Q20" s="33">
        <v>0</v>
      </c>
      <c r="R20" s="36"/>
      <c r="S20" s="1" t="s">
        <v>20</v>
      </c>
      <c r="T20" s="1" t="str">
        <f t="shared" si="1"/>
        <v>相同</v>
      </c>
      <c r="U20" s="1" t="s">
        <v>22</v>
      </c>
      <c r="V20" s="1">
        <v>19.16</v>
      </c>
      <c r="W20" s="1">
        <f t="shared" si="2"/>
        <v>0</v>
      </c>
      <c r="X20" s="44" t="s">
        <v>30</v>
      </c>
      <c r="Y20" s="44">
        <v>300</v>
      </c>
      <c r="Z20" s="39" t="str">
        <f t="shared" si="3"/>
        <v/>
      </c>
      <c r="AA20" s="1" t="s">
        <v>51</v>
      </c>
      <c r="AB20" s="1">
        <v>300</v>
      </c>
      <c r="AC20" s="1" t="str">
        <f t="shared" si="4"/>
        <v/>
      </c>
    </row>
    <row r="21" spans="1:29" ht="16.5" customHeight="1" x14ac:dyDescent="0.15">
      <c r="A21" s="42">
        <v>18</v>
      </c>
      <c r="B21" s="18" t="s">
        <v>19</v>
      </c>
      <c r="C21" s="17">
        <v>5346</v>
      </c>
      <c r="D21" s="19">
        <v>2220</v>
      </c>
      <c r="E21" s="19"/>
      <c r="F21" s="42"/>
      <c r="G21" s="42"/>
      <c r="H21" s="16"/>
      <c r="I21" s="42">
        <f t="shared" si="0"/>
        <v>7566</v>
      </c>
      <c r="J21" s="6">
        <v>1328</v>
      </c>
      <c r="K21" s="6">
        <v>565.44000000000005</v>
      </c>
      <c r="L21" s="5">
        <v>282.72000000000003</v>
      </c>
      <c r="M21" s="5">
        <v>126.68</v>
      </c>
      <c r="N21" s="6">
        <v>9.36</v>
      </c>
      <c r="O21" s="6">
        <v>326</v>
      </c>
      <c r="P21" s="24">
        <f t="shared" si="5"/>
        <v>2638.2</v>
      </c>
      <c r="Q21" s="33">
        <v>0</v>
      </c>
      <c r="R21" s="36"/>
      <c r="S21" s="1" t="s">
        <v>19</v>
      </c>
      <c r="T21" s="1" t="str">
        <f t="shared" si="1"/>
        <v>相同</v>
      </c>
      <c r="U21" s="1" t="s">
        <v>50</v>
      </c>
      <c r="V21" s="1">
        <v>0</v>
      </c>
      <c r="W21" s="1">
        <f t="shared" si="2"/>
        <v>0</v>
      </c>
      <c r="X21" s="44" t="s">
        <v>12</v>
      </c>
      <c r="Y21" s="44">
        <v>514</v>
      </c>
      <c r="Z21" s="39" t="str">
        <f t="shared" si="3"/>
        <v/>
      </c>
    </row>
    <row r="22" spans="1:29" ht="16.5" customHeight="1" x14ac:dyDescent="0.15">
      <c r="A22" s="42">
        <v>19</v>
      </c>
      <c r="B22" s="43" t="s">
        <v>18</v>
      </c>
      <c r="C22" s="17">
        <v>5330</v>
      </c>
      <c r="D22" s="38">
        <v>1700</v>
      </c>
      <c r="E22" s="38"/>
      <c r="F22" s="42"/>
      <c r="G22" s="42"/>
      <c r="H22" s="16"/>
      <c r="I22" s="42">
        <f t="shared" si="0"/>
        <v>7030</v>
      </c>
      <c r="J22" s="6">
        <v>1314</v>
      </c>
      <c r="K22" s="6">
        <v>552.16</v>
      </c>
      <c r="L22" s="5">
        <v>276.08</v>
      </c>
      <c r="M22" s="5">
        <v>136.74</v>
      </c>
      <c r="N22" s="6">
        <v>12.17</v>
      </c>
      <c r="O22" s="6">
        <v>319</v>
      </c>
      <c r="P22" s="24">
        <f t="shared" si="5"/>
        <v>2610.15</v>
      </c>
      <c r="Q22" s="33">
        <v>0</v>
      </c>
      <c r="R22" s="36"/>
      <c r="S22" s="1" t="s">
        <v>18</v>
      </c>
      <c r="T22" s="1" t="str">
        <f t="shared" si="1"/>
        <v>相同</v>
      </c>
      <c r="U22" s="1" t="s">
        <v>197</v>
      </c>
      <c r="V22" s="1">
        <v>0</v>
      </c>
      <c r="W22" s="1">
        <f t="shared" si="2"/>
        <v>0</v>
      </c>
      <c r="X22" s="44" t="s">
        <v>11</v>
      </c>
      <c r="Y22" s="44">
        <v>277</v>
      </c>
      <c r="Z22" s="39" t="str">
        <f t="shared" si="3"/>
        <v/>
      </c>
    </row>
    <row r="23" spans="1:29" ht="16.5" customHeight="1" x14ac:dyDescent="0.15">
      <c r="A23" s="42">
        <v>20</v>
      </c>
      <c r="B23" s="43" t="s">
        <v>17</v>
      </c>
      <c r="C23" s="17">
        <v>3961</v>
      </c>
      <c r="D23" s="19">
        <v>2225</v>
      </c>
      <c r="E23" s="19"/>
      <c r="F23" s="42"/>
      <c r="G23" s="42"/>
      <c r="H23" s="16"/>
      <c r="I23" s="42">
        <f t="shared" si="0"/>
        <v>6186</v>
      </c>
      <c r="J23" s="6">
        <v>1024</v>
      </c>
      <c r="K23" s="6">
        <v>448.08</v>
      </c>
      <c r="L23" s="5">
        <v>224.04</v>
      </c>
      <c r="M23" s="5">
        <v>104.34</v>
      </c>
      <c r="N23" s="6">
        <v>8.61</v>
      </c>
      <c r="O23" s="6">
        <v>247</v>
      </c>
      <c r="P23" s="24">
        <f t="shared" si="5"/>
        <v>2056.0700000000002</v>
      </c>
      <c r="Q23" s="33">
        <v>0</v>
      </c>
      <c r="R23" s="36"/>
      <c r="S23" s="1" t="s">
        <v>17</v>
      </c>
      <c r="T23" s="1" t="str">
        <f t="shared" si="1"/>
        <v>相同</v>
      </c>
      <c r="U23" s="1" t="s">
        <v>198</v>
      </c>
      <c r="V23" s="1">
        <v>0</v>
      </c>
      <c r="W23" s="1">
        <f t="shared" si="2"/>
        <v>0</v>
      </c>
      <c r="X23" s="44" t="s">
        <v>10</v>
      </c>
      <c r="Y23" s="44">
        <v>514</v>
      </c>
      <c r="Z23" s="39" t="str">
        <f t="shared" si="3"/>
        <v/>
      </c>
    </row>
    <row r="24" spans="1:29" ht="16.5" customHeight="1" x14ac:dyDescent="0.15">
      <c r="A24" s="42">
        <v>21</v>
      </c>
      <c r="B24" s="43" t="s">
        <v>16</v>
      </c>
      <c r="C24" s="17">
        <v>4270</v>
      </c>
      <c r="D24" s="19">
        <v>1700</v>
      </c>
      <c r="E24" s="19"/>
      <c r="F24" s="42"/>
      <c r="G24" s="42"/>
      <c r="H24" s="16"/>
      <c r="I24" s="42">
        <f t="shared" si="0"/>
        <v>5970</v>
      </c>
      <c r="J24" s="5">
        <v>1102</v>
      </c>
      <c r="K24" s="5">
        <v>471.28</v>
      </c>
      <c r="L24" s="5">
        <v>235.64</v>
      </c>
      <c r="M24" s="5">
        <v>110.5</v>
      </c>
      <c r="N24" s="5">
        <v>8.67</v>
      </c>
      <c r="O24" s="5">
        <v>266</v>
      </c>
      <c r="P24" s="24">
        <f t="shared" si="5"/>
        <v>2194.09</v>
      </c>
      <c r="Q24" s="33">
        <v>0</v>
      </c>
      <c r="R24" s="36"/>
      <c r="S24" s="1" t="s">
        <v>16</v>
      </c>
      <c r="T24" s="1" t="str">
        <f t="shared" si="1"/>
        <v>相同</v>
      </c>
      <c r="U24" s="1" t="s">
        <v>199</v>
      </c>
      <c r="V24" s="1">
        <v>0</v>
      </c>
      <c r="W24" s="1">
        <f t="shared" si="2"/>
        <v>0</v>
      </c>
      <c r="X24" s="44" t="s">
        <v>8</v>
      </c>
      <c r="Y24" s="44">
        <v>185</v>
      </c>
      <c r="Z24" s="39" t="str">
        <f t="shared" si="3"/>
        <v/>
      </c>
    </row>
    <row r="25" spans="1:29" ht="16.5" customHeight="1" x14ac:dyDescent="0.15">
      <c r="A25" s="42">
        <v>22</v>
      </c>
      <c r="B25" s="43" t="s">
        <v>15</v>
      </c>
      <c r="C25" s="17">
        <v>5000</v>
      </c>
      <c r="D25" s="19">
        <v>1300</v>
      </c>
      <c r="E25" s="19"/>
      <c r="F25" s="42"/>
      <c r="G25" s="42"/>
      <c r="H25" s="16"/>
      <c r="I25" s="42">
        <f t="shared" si="0"/>
        <v>6300</v>
      </c>
      <c r="J25" s="6">
        <v>1226</v>
      </c>
      <c r="K25" s="6">
        <v>520.96</v>
      </c>
      <c r="L25" s="5">
        <v>260.48</v>
      </c>
      <c r="M25" s="5">
        <v>122.6</v>
      </c>
      <c r="N25" s="6">
        <v>9.49</v>
      </c>
      <c r="O25" s="6">
        <v>295</v>
      </c>
      <c r="P25" s="24">
        <f t="shared" si="5"/>
        <v>2434.5300000000002</v>
      </c>
      <c r="Q25" s="33">
        <v>0</v>
      </c>
      <c r="R25" s="36"/>
      <c r="S25" s="1" t="s">
        <v>15</v>
      </c>
      <c r="T25" s="1" t="str">
        <f t="shared" si="1"/>
        <v>相同</v>
      </c>
      <c r="U25" s="1" t="s">
        <v>15</v>
      </c>
      <c r="V25" s="1">
        <v>0</v>
      </c>
      <c r="W25" s="1">
        <f t="shared" si="2"/>
        <v>0</v>
      </c>
      <c r="X25" s="44" t="s">
        <v>7</v>
      </c>
      <c r="Y25" s="44">
        <v>585</v>
      </c>
      <c r="Z25" s="39" t="str">
        <f t="shared" si="3"/>
        <v/>
      </c>
    </row>
    <row r="26" spans="1:29" ht="16.5" customHeight="1" x14ac:dyDescent="0.15">
      <c r="A26" s="42">
        <v>23</v>
      </c>
      <c r="B26" s="18" t="s">
        <v>14</v>
      </c>
      <c r="C26" s="17">
        <v>4131</v>
      </c>
      <c r="D26" s="19">
        <v>2375</v>
      </c>
      <c r="E26" s="19"/>
      <c r="F26" s="42"/>
      <c r="G26" s="42"/>
      <c r="H26" s="16"/>
      <c r="I26" s="42">
        <f t="shared" si="0"/>
        <v>6506</v>
      </c>
      <c r="J26" s="6">
        <v>1057</v>
      </c>
      <c r="K26" s="6">
        <v>456.64</v>
      </c>
      <c r="L26" s="5">
        <v>228.32</v>
      </c>
      <c r="M26" s="5">
        <v>105.72</v>
      </c>
      <c r="N26" s="6">
        <v>12.16</v>
      </c>
      <c r="O26" s="6">
        <v>254</v>
      </c>
      <c r="P26" s="24">
        <f t="shared" si="5"/>
        <v>2113.84</v>
      </c>
      <c r="Q26" s="33">
        <v>0</v>
      </c>
      <c r="R26" s="36"/>
      <c r="S26" s="1" t="s">
        <v>14</v>
      </c>
      <c r="T26" s="1" t="str">
        <f t="shared" si="1"/>
        <v>相同</v>
      </c>
      <c r="U26" s="1" t="s">
        <v>16</v>
      </c>
      <c r="V26" s="1">
        <v>0</v>
      </c>
      <c r="W26" s="1">
        <f t="shared" si="2"/>
        <v>0</v>
      </c>
      <c r="X26" s="44" t="s">
        <v>6</v>
      </c>
      <c r="Y26" s="44">
        <v>296</v>
      </c>
      <c r="Z26" s="39" t="str">
        <f t="shared" si="3"/>
        <v/>
      </c>
    </row>
    <row r="27" spans="1:29" ht="16.5" customHeight="1" x14ac:dyDescent="0.15">
      <c r="A27" s="42">
        <v>24</v>
      </c>
      <c r="B27" s="18" t="s">
        <v>49</v>
      </c>
      <c r="C27" s="17">
        <v>4493</v>
      </c>
      <c r="D27" s="19">
        <v>2840</v>
      </c>
      <c r="E27" s="19"/>
      <c r="F27" s="42"/>
      <c r="G27" s="42"/>
      <c r="H27" s="16"/>
      <c r="I27" s="42">
        <f t="shared" si="0"/>
        <v>7333</v>
      </c>
      <c r="J27" s="6">
        <v>1210</v>
      </c>
      <c r="K27" s="6">
        <v>512.64</v>
      </c>
      <c r="L27" s="5">
        <v>256.32</v>
      </c>
      <c r="M27" s="5">
        <v>114.96</v>
      </c>
      <c r="N27" s="6">
        <v>8.61</v>
      </c>
      <c r="O27" s="6">
        <v>292</v>
      </c>
      <c r="P27" s="24">
        <f t="shared" si="5"/>
        <v>2394.5300000000002</v>
      </c>
      <c r="Q27" s="33">
        <v>0</v>
      </c>
      <c r="R27" s="36"/>
      <c r="S27" s="1" t="s">
        <v>49</v>
      </c>
      <c r="T27" s="1" t="str">
        <f t="shared" si="1"/>
        <v>相同</v>
      </c>
      <c r="U27" s="1" t="s">
        <v>59</v>
      </c>
      <c r="V27" s="1">
        <v>0</v>
      </c>
      <c r="W27" s="1">
        <f t="shared" si="2"/>
        <v>0</v>
      </c>
      <c r="X27" s="44" t="s">
        <v>5</v>
      </c>
      <c r="Y27" s="44">
        <v>185</v>
      </c>
      <c r="Z27" s="39" t="str">
        <f t="shared" si="3"/>
        <v/>
      </c>
    </row>
    <row r="28" spans="1:29" ht="16.5" customHeight="1" x14ac:dyDescent="0.15">
      <c r="A28" s="42">
        <v>25</v>
      </c>
      <c r="B28" s="18" t="s">
        <v>13</v>
      </c>
      <c r="C28" s="17">
        <v>3701</v>
      </c>
      <c r="D28" s="19">
        <v>1600</v>
      </c>
      <c r="E28" s="19"/>
      <c r="F28" s="42"/>
      <c r="G28" s="42"/>
      <c r="H28" s="16"/>
      <c r="I28" s="42">
        <f t="shared" si="0"/>
        <v>5301</v>
      </c>
      <c r="J28" s="6">
        <v>995</v>
      </c>
      <c r="K28" s="6">
        <v>429.44</v>
      </c>
      <c r="L28" s="5">
        <v>214.72</v>
      </c>
      <c r="M28" s="5">
        <v>99.54</v>
      </c>
      <c r="N28" s="6">
        <v>11.89</v>
      </c>
      <c r="O28" s="6">
        <v>240</v>
      </c>
      <c r="P28" s="24">
        <f t="shared" si="5"/>
        <v>1990.59</v>
      </c>
      <c r="Q28" s="33">
        <v>0</v>
      </c>
      <c r="R28" s="36"/>
      <c r="S28" s="1" t="s">
        <v>13</v>
      </c>
      <c r="T28" s="1" t="str">
        <f t="shared" si="1"/>
        <v>相同</v>
      </c>
      <c r="U28" s="1" t="s">
        <v>111</v>
      </c>
      <c r="V28" s="1">
        <v>0</v>
      </c>
      <c r="W28" s="1">
        <f t="shared" si="2"/>
        <v>0</v>
      </c>
      <c r="X28" s="44" t="s">
        <v>185</v>
      </c>
      <c r="Y28" s="44">
        <v>496</v>
      </c>
      <c r="Z28" s="39" t="str">
        <f t="shared" si="3"/>
        <v/>
      </c>
    </row>
    <row r="29" spans="1:29" ht="16.5" customHeight="1" x14ac:dyDescent="0.15">
      <c r="A29" s="42">
        <v>26</v>
      </c>
      <c r="B29" s="18" t="s">
        <v>56</v>
      </c>
      <c r="C29" s="17">
        <v>5157</v>
      </c>
      <c r="D29" s="19">
        <v>2120</v>
      </c>
      <c r="E29" s="19"/>
      <c r="F29" s="42"/>
      <c r="G29" s="42"/>
      <c r="H29" s="16"/>
      <c r="I29" s="42">
        <f t="shared" si="0"/>
        <v>7277</v>
      </c>
      <c r="J29" s="6">
        <v>1315</v>
      </c>
      <c r="K29" s="6">
        <v>563.12</v>
      </c>
      <c r="L29" s="5">
        <v>281.56</v>
      </c>
      <c r="M29" s="5">
        <v>128.08000000000001</v>
      </c>
      <c r="N29" s="6">
        <v>8.77</v>
      </c>
      <c r="O29" s="6">
        <v>317</v>
      </c>
      <c r="P29" s="24">
        <f t="shared" si="5"/>
        <v>2613.5300000000002</v>
      </c>
      <c r="Q29" s="33">
        <v>0</v>
      </c>
      <c r="R29" s="36"/>
      <c r="S29" s="1" t="s">
        <v>56</v>
      </c>
      <c r="T29" s="1" t="str">
        <f t="shared" si="1"/>
        <v>相同</v>
      </c>
      <c r="U29" s="1" t="s">
        <v>61</v>
      </c>
      <c r="V29" s="1">
        <v>0</v>
      </c>
      <c r="W29" s="1">
        <f t="shared" si="2"/>
        <v>0</v>
      </c>
      <c r="X29" s="44" t="s">
        <v>1</v>
      </c>
      <c r="Y29" s="44">
        <v>92</v>
      </c>
      <c r="Z29" s="39" t="str">
        <f t="shared" si="3"/>
        <v/>
      </c>
    </row>
    <row r="30" spans="1:29" ht="16.5" customHeight="1" x14ac:dyDescent="0.15">
      <c r="A30" s="42">
        <v>27</v>
      </c>
      <c r="B30" s="18" t="s">
        <v>158</v>
      </c>
      <c r="C30" s="17">
        <v>3866</v>
      </c>
      <c r="D30" s="19">
        <v>2220</v>
      </c>
      <c r="E30" s="19"/>
      <c r="F30" s="42"/>
      <c r="G30" s="42"/>
      <c r="H30" s="16"/>
      <c r="I30" s="42">
        <f t="shared" si="0"/>
        <v>6086</v>
      </c>
      <c r="J30" s="6">
        <v>1007</v>
      </c>
      <c r="K30" s="6">
        <v>456.64</v>
      </c>
      <c r="L30" s="5">
        <v>228.32</v>
      </c>
      <c r="M30" s="5">
        <v>100.68</v>
      </c>
      <c r="N30" s="6">
        <v>15.05</v>
      </c>
      <c r="O30" s="6">
        <v>241</v>
      </c>
      <c r="P30" s="24">
        <f t="shared" si="5"/>
        <v>2048.69</v>
      </c>
      <c r="Q30" s="33">
        <v>0</v>
      </c>
      <c r="R30" s="36"/>
      <c r="S30" s="1" t="s">
        <v>158</v>
      </c>
      <c r="T30" s="1" t="str">
        <f t="shared" si="1"/>
        <v>相同</v>
      </c>
      <c r="U30" s="1" t="s">
        <v>102</v>
      </c>
      <c r="V30" s="1">
        <v>0</v>
      </c>
      <c r="W30" s="1">
        <f t="shared" si="2"/>
        <v>0</v>
      </c>
      <c r="X30" s="44" t="s">
        <v>2</v>
      </c>
      <c r="Y30" s="44">
        <v>185</v>
      </c>
      <c r="Z30" s="39" t="str">
        <f t="shared" si="3"/>
        <v/>
      </c>
    </row>
    <row r="31" spans="1:29" ht="16.5" customHeight="1" thickBot="1" x14ac:dyDescent="0.2">
      <c r="A31" s="42">
        <v>28</v>
      </c>
      <c r="B31" s="45" t="s">
        <v>23</v>
      </c>
      <c r="C31" s="29">
        <v>2532</v>
      </c>
      <c r="D31" s="30"/>
      <c r="E31" s="30"/>
      <c r="F31" s="13"/>
      <c r="G31" s="13"/>
      <c r="H31" s="31"/>
      <c r="I31" s="13">
        <f t="shared" si="0"/>
        <v>2532</v>
      </c>
      <c r="J31" s="12">
        <v>432</v>
      </c>
      <c r="K31" s="12">
        <v>349.76</v>
      </c>
      <c r="L31" s="32">
        <v>174.88</v>
      </c>
      <c r="M31" s="32">
        <v>77.3</v>
      </c>
      <c r="N31" s="12">
        <v>8.61</v>
      </c>
      <c r="O31" s="12">
        <v>121</v>
      </c>
      <c r="P31" s="25">
        <f t="shared" si="5"/>
        <v>1163.55</v>
      </c>
      <c r="Q31" s="33">
        <v>0</v>
      </c>
      <c r="R31" s="36"/>
      <c r="S31" s="1" t="s">
        <v>23</v>
      </c>
      <c r="T31" s="1" t="str">
        <f t="shared" si="1"/>
        <v>相同</v>
      </c>
      <c r="U31" s="1" t="s">
        <v>200</v>
      </c>
      <c r="V31" s="1">
        <v>0</v>
      </c>
      <c r="W31" s="1">
        <f t="shared" si="2"/>
        <v>0</v>
      </c>
      <c r="X31" s="44" t="s">
        <v>200</v>
      </c>
      <c r="Y31" s="44">
        <v>92</v>
      </c>
      <c r="Z31" s="39" t="str">
        <f t="shared" si="3"/>
        <v/>
      </c>
    </row>
    <row r="32" spans="1:29" ht="16.5" customHeight="1" thickTop="1" x14ac:dyDescent="0.15">
      <c r="A32" s="42">
        <v>29</v>
      </c>
      <c r="B32" s="15" t="s">
        <v>12</v>
      </c>
      <c r="C32" s="2">
        <v>2394</v>
      </c>
      <c r="D32" s="2">
        <v>1000</v>
      </c>
      <c r="E32" s="2"/>
      <c r="F32" s="2">
        <v>514</v>
      </c>
      <c r="G32" s="2"/>
      <c r="H32" s="2"/>
      <c r="I32" s="2">
        <f t="shared" si="0"/>
        <v>3908</v>
      </c>
      <c r="J32" s="9">
        <v>407</v>
      </c>
      <c r="K32" s="9">
        <v>271.52</v>
      </c>
      <c r="L32" s="9"/>
      <c r="M32" s="9">
        <v>64.67</v>
      </c>
      <c r="N32" s="9">
        <v>8.61</v>
      </c>
      <c r="O32" s="9"/>
      <c r="P32" s="26">
        <f t="shared" si="5"/>
        <v>751.8</v>
      </c>
      <c r="Q32" s="33">
        <v>0</v>
      </c>
      <c r="R32" s="36" t="s">
        <v>12</v>
      </c>
      <c r="S32" s="1" t="s">
        <v>12</v>
      </c>
      <c r="T32" s="1" t="str">
        <f t="shared" si="1"/>
        <v>相同</v>
      </c>
      <c r="U32" s="1" t="s">
        <v>201</v>
      </c>
      <c r="V32" s="1">
        <v>0</v>
      </c>
      <c r="W32" s="1">
        <f t="shared" si="2"/>
        <v>0</v>
      </c>
      <c r="X32" s="44" t="s">
        <v>197</v>
      </c>
      <c r="Y32" s="44">
        <v>277</v>
      </c>
      <c r="Z32" s="39">
        <f t="shared" si="3"/>
        <v>514</v>
      </c>
    </row>
    <row r="33" spans="1:29" ht="16.5" customHeight="1" x14ac:dyDescent="0.15">
      <c r="A33" s="42">
        <v>30</v>
      </c>
      <c r="B33" s="14" t="s">
        <v>11</v>
      </c>
      <c r="C33" s="42">
        <v>2198</v>
      </c>
      <c r="D33" s="42">
        <v>1000</v>
      </c>
      <c r="E33" s="42"/>
      <c r="F33" s="42">
        <v>277</v>
      </c>
      <c r="G33" s="42"/>
      <c r="H33" s="42"/>
      <c r="I33" s="42">
        <f t="shared" si="0"/>
        <v>3475</v>
      </c>
      <c r="J33" s="6">
        <v>384</v>
      </c>
      <c r="K33" s="6">
        <v>223.84</v>
      </c>
      <c r="L33" s="6"/>
      <c r="M33" s="6">
        <v>64.67</v>
      </c>
      <c r="N33" s="6">
        <v>8.61</v>
      </c>
      <c r="O33" s="6"/>
      <c r="P33" s="24">
        <f t="shared" si="5"/>
        <v>681.12</v>
      </c>
      <c r="Q33" s="33">
        <v>0</v>
      </c>
      <c r="R33" s="36" t="s">
        <v>11</v>
      </c>
      <c r="S33" s="1" t="s">
        <v>11</v>
      </c>
      <c r="T33" s="1" t="str">
        <f t="shared" si="1"/>
        <v>相同</v>
      </c>
      <c r="U33" s="48" t="s">
        <v>202</v>
      </c>
      <c r="V33" s="1">
        <v>0</v>
      </c>
      <c r="W33" s="1">
        <f t="shared" si="2"/>
        <v>0</v>
      </c>
      <c r="X33" s="44" t="s">
        <v>150</v>
      </c>
      <c r="Y33" s="44">
        <v>514</v>
      </c>
      <c r="Z33" s="39">
        <f t="shared" si="3"/>
        <v>277</v>
      </c>
    </row>
    <row r="34" spans="1:29" ht="16.5" customHeight="1" x14ac:dyDescent="0.15">
      <c r="A34" s="42">
        <v>31</v>
      </c>
      <c r="B34" s="14" t="s">
        <v>10</v>
      </c>
      <c r="C34" s="2">
        <v>2078</v>
      </c>
      <c r="D34" s="2">
        <v>1000</v>
      </c>
      <c r="E34" s="2"/>
      <c r="F34" s="42">
        <v>514</v>
      </c>
      <c r="G34" s="42"/>
      <c r="H34" s="42"/>
      <c r="I34" s="42">
        <f t="shared" si="0"/>
        <v>3592</v>
      </c>
      <c r="J34" s="6">
        <v>369</v>
      </c>
      <c r="K34" s="6">
        <v>262.24</v>
      </c>
      <c r="L34" s="6"/>
      <c r="M34" s="6">
        <v>64.67</v>
      </c>
      <c r="N34" s="6">
        <v>8.61</v>
      </c>
      <c r="O34" s="6"/>
      <c r="P34" s="24">
        <f t="shared" si="5"/>
        <v>704.52</v>
      </c>
      <c r="Q34" s="33">
        <v>0</v>
      </c>
      <c r="R34" s="36" t="s">
        <v>10</v>
      </c>
      <c r="S34" s="1" t="s">
        <v>10</v>
      </c>
      <c r="T34" s="1" t="str">
        <f t="shared" si="1"/>
        <v>相同</v>
      </c>
      <c r="U34" s="1" t="s">
        <v>29</v>
      </c>
      <c r="V34" s="1">
        <v>0</v>
      </c>
      <c r="W34" s="1">
        <f t="shared" si="2"/>
        <v>0</v>
      </c>
      <c r="X34" s="44"/>
      <c r="Y34" s="44"/>
      <c r="Z34" s="39">
        <f t="shared" si="3"/>
        <v>514</v>
      </c>
      <c r="AA34" s="1" t="s">
        <v>123</v>
      </c>
      <c r="AB34" s="1">
        <v>300</v>
      </c>
      <c r="AC34" s="1" t="str">
        <f>IFERROR(VLOOKUP(B31,$AA$4:$AB$381,2,FALSE),"")</f>
        <v/>
      </c>
    </row>
    <row r="35" spans="1:29" ht="16.5" customHeight="1" x14ac:dyDescent="0.15">
      <c r="A35" s="42">
        <v>32</v>
      </c>
      <c r="B35" s="14" t="s">
        <v>8</v>
      </c>
      <c r="C35" s="2">
        <v>2378</v>
      </c>
      <c r="D35" s="2">
        <v>1000</v>
      </c>
      <c r="E35" s="2"/>
      <c r="F35" s="42">
        <v>185</v>
      </c>
      <c r="G35" s="42"/>
      <c r="H35" s="42"/>
      <c r="I35" s="42">
        <f t="shared" si="0"/>
        <v>3563</v>
      </c>
      <c r="J35" s="6">
        <v>405</v>
      </c>
      <c r="K35" s="6">
        <v>270.24</v>
      </c>
      <c r="L35" s="6"/>
      <c r="M35" s="6">
        <v>64.67</v>
      </c>
      <c r="N35" s="6">
        <v>8.61</v>
      </c>
      <c r="O35" s="6"/>
      <c r="P35" s="24">
        <f t="shared" si="5"/>
        <v>748.52</v>
      </c>
      <c r="Q35" s="33">
        <v>0</v>
      </c>
      <c r="R35" s="36" t="s">
        <v>8</v>
      </c>
      <c r="S35" s="1" t="s">
        <v>8</v>
      </c>
      <c r="T35" s="1" t="str">
        <f t="shared" si="1"/>
        <v>相同</v>
      </c>
      <c r="U35" s="1" t="s">
        <v>120</v>
      </c>
      <c r="V35" s="1">
        <v>0</v>
      </c>
      <c r="W35" s="1">
        <f t="shared" si="2"/>
        <v>0</v>
      </c>
      <c r="X35" s="44"/>
      <c r="Y35" s="44"/>
      <c r="Z35" s="39">
        <f t="shared" si="3"/>
        <v>185</v>
      </c>
      <c r="AA35" s="1" t="s">
        <v>115</v>
      </c>
      <c r="AB35" s="1">
        <v>300</v>
      </c>
      <c r="AC35" s="1" t="str">
        <f>IFERROR(VLOOKUP(B32,$AA$4:$AB$381,2,FALSE),"")</f>
        <v/>
      </c>
    </row>
    <row r="36" spans="1:29" ht="16.5" customHeight="1" x14ac:dyDescent="0.15">
      <c r="A36" s="42">
        <v>33</v>
      </c>
      <c r="B36" s="14" t="s">
        <v>7</v>
      </c>
      <c r="C36" s="2">
        <v>2358</v>
      </c>
      <c r="D36" s="2">
        <v>1050</v>
      </c>
      <c r="E36" s="2"/>
      <c r="F36" s="42">
        <v>585</v>
      </c>
      <c r="G36" s="42"/>
      <c r="H36" s="42"/>
      <c r="I36" s="42">
        <f t="shared" si="0"/>
        <v>3993</v>
      </c>
      <c r="J36" s="6">
        <v>403</v>
      </c>
      <c r="K36" s="6">
        <v>268.64</v>
      </c>
      <c r="L36" s="6"/>
      <c r="M36" s="6">
        <v>64.67</v>
      </c>
      <c r="N36" s="6">
        <v>8.61</v>
      </c>
      <c r="O36" s="6"/>
      <c r="P36" s="24">
        <f t="shared" si="5"/>
        <v>744.92</v>
      </c>
      <c r="Q36" s="33">
        <v>0</v>
      </c>
      <c r="R36" s="36" t="s">
        <v>7</v>
      </c>
      <c r="S36" s="1" t="s">
        <v>7</v>
      </c>
      <c r="T36" s="1" t="str">
        <f t="shared" si="1"/>
        <v>相同</v>
      </c>
      <c r="U36" s="1" t="s">
        <v>142</v>
      </c>
      <c r="V36" s="1">
        <v>0</v>
      </c>
      <c r="W36" s="1">
        <f t="shared" si="2"/>
        <v>0</v>
      </c>
      <c r="X36" s="44"/>
      <c r="Y36" s="44"/>
      <c r="Z36" s="39">
        <f t="shared" si="3"/>
        <v>585</v>
      </c>
      <c r="AA36" s="1" t="s">
        <v>94</v>
      </c>
      <c r="AB36" s="1">
        <v>300</v>
      </c>
      <c r="AC36" s="1" t="str">
        <f>IFERROR(VLOOKUP(B33,$AA$4:$AB$381,2,FALSE),"")</f>
        <v/>
      </c>
    </row>
    <row r="37" spans="1:29" ht="16.5" customHeight="1" x14ac:dyDescent="0.15">
      <c r="A37" s="42">
        <v>34</v>
      </c>
      <c r="B37" s="14" t="s">
        <v>6</v>
      </c>
      <c r="C37" s="2">
        <v>2078</v>
      </c>
      <c r="D37" s="2">
        <v>1000</v>
      </c>
      <c r="E37" s="2"/>
      <c r="F37" s="2">
        <v>296</v>
      </c>
      <c r="G37" s="42"/>
      <c r="H37" s="42"/>
      <c r="I37" s="42">
        <f t="shared" si="0"/>
        <v>3374</v>
      </c>
      <c r="J37" s="6">
        <v>369</v>
      </c>
      <c r="K37" s="6">
        <v>262.24</v>
      </c>
      <c r="L37" s="6"/>
      <c r="M37" s="6">
        <v>64.67</v>
      </c>
      <c r="N37" s="6">
        <v>8.61</v>
      </c>
      <c r="O37" s="6"/>
      <c r="P37" s="24">
        <f t="shared" si="5"/>
        <v>704.52</v>
      </c>
      <c r="Q37" s="33">
        <v>0</v>
      </c>
      <c r="R37" s="36" t="s">
        <v>6</v>
      </c>
      <c r="S37" s="1" t="s">
        <v>6</v>
      </c>
      <c r="T37" s="1" t="str">
        <f t="shared" si="1"/>
        <v>相同</v>
      </c>
      <c r="U37" s="1" t="s">
        <v>65</v>
      </c>
      <c r="V37" s="1">
        <v>0</v>
      </c>
      <c r="W37" s="1">
        <f t="shared" si="2"/>
        <v>0</v>
      </c>
      <c r="X37" s="44"/>
      <c r="Y37" s="44"/>
      <c r="Z37" s="39">
        <f t="shared" si="3"/>
        <v>296</v>
      </c>
      <c r="AA37" s="1" t="s">
        <v>134</v>
      </c>
      <c r="AB37" s="1">
        <v>300</v>
      </c>
      <c r="AC37" s="1" t="str">
        <f>IFERROR(VLOOKUP(B34,$AA$4:$AB$381,2,FALSE),"")</f>
        <v/>
      </c>
    </row>
    <row r="38" spans="1:29" ht="16.5" customHeight="1" x14ac:dyDescent="0.15">
      <c r="A38" s="42">
        <v>35</v>
      </c>
      <c r="B38" s="14" t="s">
        <v>5</v>
      </c>
      <c r="C38" s="2">
        <v>2378</v>
      </c>
      <c r="D38" s="2">
        <v>1000</v>
      </c>
      <c r="E38" s="2"/>
      <c r="F38" s="2">
        <v>185</v>
      </c>
      <c r="G38" s="42"/>
      <c r="H38" s="42"/>
      <c r="I38" s="42">
        <f t="shared" si="0"/>
        <v>3563</v>
      </c>
      <c r="J38" s="6">
        <v>405</v>
      </c>
      <c r="K38" s="6">
        <v>270.24</v>
      </c>
      <c r="L38" s="6"/>
      <c r="M38" s="6">
        <v>64.67</v>
      </c>
      <c r="N38" s="6">
        <v>8.61</v>
      </c>
      <c r="O38" s="6"/>
      <c r="P38" s="24">
        <f t="shared" si="5"/>
        <v>748.52</v>
      </c>
      <c r="Q38" s="33">
        <v>0</v>
      </c>
      <c r="R38" s="36" t="s">
        <v>5</v>
      </c>
      <c r="S38" s="1" t="s">
        <v>5</v>
      </c>
      <c r="T38" s="1" t="str">
        <f t="shared" si="1"/>
        <v>相同</v>
      </c>
      <c r="U38" s="1" t="s">
        <v>203</v>
      </c>
      <c r="V38" s="1">
        <v>0</v>
      </c>
      <c r="W38" s="1">
        <f t="shared" si="2"/>
        <v>0</v>
      </c>
      <c r="X38" s="40"/>
      <c r="Y38" s="40"/>
      <c r="Z38" s="39">
        <f t="shared" si="3"/>
        <v>185</v>
      </c>
      <c r="AC38" s="1" t="str">
        <f>IFERROR(VLOOKUP(#REF!,$AA$4:$AB$381,2,FALSE),"")</f>
        <v/>
      </c>
    </row>
    <row r="39" spans="1:29" ht="16.5" customHeight="1" x14ac:dyDescent="0.15">
      <c r="A39" s="42">
        <v>36</v>
      </c>
      <c r="B39" s="14" t="s">
        <v>4</v>
      </c>
      <c r="C39" s="2">
        <v>2078</v>
      </c>
      <c r="D39" s="2">
        <v>1000</v>
      </c>
      <c r="E39" s="2"/>
      <c r="F39" s="2" t="s">
        <v>188</v>
      </c>
      <c r="G39" s="42"/>
      <c r="H39" s="42"/>
      <c r="I39" s="42">
        <f t="shared" si="0"/>
        <v>3078</v>
      </c>
      <c r="J39" s="6">
        <v>369</v>
      </c>
      <c r="K39" s="6">
        <v>246.24</v>
      </c>
      <c r="L39" s="6"/>
      <c r="M39" s="6">
        <v>64.67</v>
      </c>
      <c r="N39" s="6">
        <v>8.61</v>
      </c>
      <c r="O39" s="6"/>
      <c r="P39" s="24">
        <f t="shared" si="5"/>
        <v>688.52</v>
      </c>
      <c r="Q39" s="33">
        <v>0</v>
      </c>
      <c r="R39" s="36" t="s">
        <v>185</v>
      </c>
      <c r="S39" s="1" t="s">
        <v>185</v>
      </c>
      <c r="T39" s="1" t="str">
        <f t="shared" si="1"/>
        <v>不相同</v>
      </c>
      <c r="U39" s="1" t="s">
        <v>204</v>
      </c>
      <c r="V39" s="1">
        <v>0</v>
      </c>
      <c r="W39" s="1">
        <f t="shared" si="2"/>
        <v>0</v>
      </c>
      <c r="X39" s="40"/>
      <c r="Y39" s="40"/>
      <c r="Z39" s="39" t="str">
        <f t="shared" si="3"/>
        <v/>
      </c>
      <c r="AC39" s="1" t="str">
        <f>IFERROR(VLOOKUP(B35,$AA$4:$AB$381,2,FALSE),"")</f>
        <v/>
      </c>
    </row>
    <row r="40" spans="1:29" ht="16.5" customHeight="1" x14ac:dyDescent="0.15">
      <c r="A40" s="42">
        <v>37</v>
      </c>
      <c r="B40" s="1" t="s">
        <v>185</v>
      </c>
      <c r="C40" s="2">
        <v>2178</v>
      </c>
      <c r="D40" s="2">
        <v>1000</v>
      </c>
      <c r="E40" s="2"/>
      <c r="F40" s="2">
        <v>496</v>
      </c>
      <c r="G40" s="42"/>
      <c r="H40" s="42"/>
      <c r="I40" s="42">
        <f t="shared" si="0"/>
        <v>3674</v>
      </c>
      <c r="J40" s="6">
        <v>381</v>
      </c>
      <c r="K40" s="6">
        <v>254.24</v>
      </c>
      <c r="L40" s="6"/>
      <c r="M40" s="6">
        <v>64.67</v>
      </c>
      <c r="N40" s="6">
        <v>8.61</v>
      </c>
      <c r="O40" s="6"/>
      <c r="P40" s="24">
        <f t="shared" si="5"/>
        <v>708.52</v>
      </c>
      <c r="Q40" s="33">
        <v>0</v>
      </c>
      <c r="R40" s="36" t="s">
        <v>1</v>
      </c>
      <c r="S40" s="1" t="s">
        <v>1</v>
      </c>
      <c r="T40" s="1" t="str">
        <f t="shared" si="1"/>
        <v>不相同</v>
      </c>
      <c r="U40" s="1" t="s">
        <v>282</v>
      </c>
      <c r="V40" s="1">
        <v>0</v>
      </c>
      <c r="W40" s="1">
        <f t="shared" si="2"/>
        <v>0</v>
      </c>
      <c r="X40" s="40"/>
      <c r="Y40" s="40"/>
      <c r="Z40" s="39">
        <f t="shared" si="3"/>
        <v>496</v>
      </c>
      <c r="AC40" s="1" t="str">
        <f>IFERROR(VLOOKUP(B36,$AA$4:$AB$381,2,FALSE),"")</f>
        <v/>
      </c>
    </row>
    <row r="41" spans="1:29" ht="16.5" customHeight="1" x14ac:dyDescent="0.15">
      <c r="A41" s="42">
        <v>38</v>
      </c>
      <c r="B41" s="47" t="s">
        <v>3</v>
      </c>
      <c r="C41" s="42">
        <v>1650</v>
      </c>
      <c r="D41" s="42">
        <v>758</v>
      </c>
      <c r="E41" s="42">
        <v>300</v>
      </c>
      <c r="F41" s="2" t="s">
        <v>188</v>
      </c>
      <c r="G41" s="42"/>
      <c r="H41" s="42"/>
      <c r="I41" s="42">
        <f t="shared" si="0"/>
        <v>2708</v>
      </c>
      <c r="J41" s="6">
        <v>318</v>
      </c>
      <c r="K41" s="6">
        <v>371.28</v>
      </c>
      <c r="L41" s="6">
        <v>185.64</v>
      </c>
      <c r="M41" s="6">
        <v>64.67</v>
      </c>
      <c r="N41" s="6"/>
      <c r="O41" s="6"/>
      <c r="P41" s="24">
        <f t="shared" si="5"/>
        <v>939.59</v>
      </c>
      <c r="Q41" s="33">
        <v>0</v>
      </c>
      <c r="R41" s="36" t="s">
        <v>2</v>
      </c>
      <c r="S41" s="1" t="s">
        <v>2</v>
      </c>
      <c r="T41" s="1" t="str">
        <f t="shared" si="1"/>
        <v>不相同</v>
      </c>
      <c r="U41" s="1" t="s">
        <v>283</v>
      </c>
      <c r="V41" s="1">
        <v>0</v>
      </c>
      <c r="W41" s="1">
        <f t="shared" si="2"/>
        <v>0</v>
      </c>
      <c r="X41" s="40"/>
      <c r="Y41" s="40"/>
      <c r="Z41" s="39" t="str">
        <f t="shared" si="3"/>
        <v/>
      </c>
      <c r="AC41" s="1" t="str">
        <f>IFERROR(VLOOKUP(B37,$AA$4:$AB$381,2,FALSE),"")</f>
        <v/>
      </c>
    </row>
    <row r="42" spans="1:29" ht="16.5" customHeight="1" x14ac:dyDescent="0.15">
      <c r="A42" s="42">
        <v>39</v>
      </c>
      <c r="B42" s="1" t="s">
        <v>197</v>
      </c>
      <c r="C42" s="42">
        <v>2378</v>
      </c>
      <c r="D42" s="42">
        <v>1220</v>
      </c>
      <c r="E42" s="42"/>
      <c r="F42" s="2">
        <v>277</v>
      </c>
      <c r="G42" s="42"/>
      <c r="H42" s="42"/>
      <c r="I42" s="42">
        <f t="shared" si="0"/>
        <v>3875</v>
      </c>
      <c r="J42" s="6">
        <v>405</v>
      </c>
      <c r="K42" s="6">
        <v>273.44</v>
      </c>
      <c r="L42" s="6"/>
      <c r="M42" s="6">
        <v>64.67</v>
      </c>
      <c r="N42" s="6">
        <v>8.61</v>
      </c>
      <c r="O42" s="6"/>
      <c r="P42" s="24">
        <f t="shared" si="5"/>
        <v>751.72</v>
      </c>
      <c r="Q42" s="33">
        <v>0</v>
      </c>
      <c r="R42" s="36" t="s">
        <v>200</v>
      </c>
      <c r="S42" s="1" t="s">
        <v>200</v>
      </c>
      <c r="T42" s="1" t="str">
        <f t="shared" si="1"/>
        <v>不相同</v>
      </c>
      <c r="U42" s="1" t="s">
        <v>186</v>
      </c>
      <c r="V42" s="1">
        <v>0</v>
      </c>
      <c r="W42" s="1">
        <f t="shared" si="2"/>
        <v>0</v>
      </c>
      <c r="X42" s="40"/>
      <c r="Y42" s="40"/>
      <c r="Z42" s="39">
        <f t="shared" si="3"/>
        <v>277</v>
      </c>
      <c r="AC42" s="1" t="str">
        <f>IFERROR(VLOOKUP(B38,$AA$4:$AB$381,2,FALSE),"")</f>
        <v/>
      </c>
    </row>
    <row r="43" spans="1:29" ht="16.5" customHeight="1" thickBot="1" x14ac:dyDescent="0.2">
      <c r="A43" s="42">
        <v>40</v>
      </c>
      <c r="B43" s="1" t="s">
        <v>150</v>
      </c>
      <c r="C43" s="13">
        <v>1958</v>
      </c>
      <c r="D43" s="13">
        <v>1000</v>
      </c>
      <c r="E43" s="13"/>
      <c r="F43" s="2">
        <v>514</v>
      </c>
      <c r="G43" s="13"/>
      <c r="H43" s="13"/>
      <c r="I43" s="42">
        <f t="shared" si="0"/>
        <v>3472</v>
      </c>
      <c r="J43" s="12">
        <v>355</v>
      </c>
      <c r="K43" s="12">
        <v>236.64</v>
      </c>
      <c r="L43" s="12"/>
      <c r="M43" s="12">
        <v>64.67</v>
      </c>
      <c r="N43" s="12">
        <v>8.61</v>
      </c>
      <c r="O43" s="12"/>
      <c r="P43" s="24">
        <f t="shared" si="5"/>
        <v>664.92</v>
      </c>
      <c r="Q43" s="33">
        <v>0</v>
      </c>
      <c r="R43" s="36" t="s">
        <v>197</v>
      </c>
      <c r="S43" s="1" t="s">
        <v>197</v>
      </c>
      <c r="T43" s="1" t="str">
        <f t="shared" si="1"/>
        <v>不相同</v>
      </c>
      <c r="U43" s="1" t="s">
        <v>71</v>
      </c>
      <c r="V43" s="1">
        <v>0</v>
      </c>
      <c r="W43" s="1">
        <f t="shared" si="2"/>
        <v>0</v>
      </c>
      <c r="X43" s="40"/>
      <c r="Y43" s="40"/>
      <c r="Z43" s="39">
        <f t="shared" si="3"/>
        <v>514</v>
      </c>
      <c r="AC43" s="1" t="str">
        <f>IFERROR(VLOOKUP(B39,$AA$4:$AB$381,2,FALSE),"")</f>
        <v/>
      </c>
    </row>
    <row r="44" spans="1:29" ht="16.5" customHeight="1" thickTop="1" x14ac:dyDescent="0.15">
      <c r="A44" s="42">
        <v>41</v>
      </c>
      <c r="B44" s="11" t="s">
        <v>2</v>
      </c>
      <c r="C44" s="9">
        <v>970</v>
      </c>
      <c r="D44" s="2">
        <v>2226</v>
      </c>
      <c r="E44" s="2"/>
      <c r="F44" s="2">
        <v>185</v>
      </c>
      <c r="G44" s="2"/>
      <c r="H44" s="10"/>
      <c r="I44" s="2">
        <f t="shared" si="0"/>
        <v>3381</v>
      </c>
      <c r="J44" s="9"/>
      <c r="K44" s="9"/>
      <c r="L44" s="9"/>
      <c r="M44" s="9"/>
      <c r="N44" s="9"/>
      <c r="O44" s="9"/>
      <c r="P44" s="26">
        <f t="shared" si="5"/>
        <v>0</v>
      </c>
      <c r="Q44" s="33">
        <v>0</v>
      </c>
      <c r="R44" s="36" t="s">
        <v>150</v>
      </c>
      <c r="S44" s="1" t="s">
        <v>150</v>
      </c>
      <c r="T44" s="1" t="str">
        <f t="shared" si="1"/>
        <v>不相同</v>
      </c>
      <c r="U44" s="1" t="s">
        <v>176</v>
      </c>
      <c r="V44" s="1">
        <v>0</v>
      </c>
      <c r="W44" s="1">
        <f t="shared" si="2"/>
        <v>0</v>
      </c>
      <c r="X44" s="40"/>
      <c r="Y44" s="40"/>
      <c r="Z44" s="39">
        <f t="shared" si="3"/>
        <v>185</v>
      </c>
    </row>
    <row r="45" spans="1:29" ht="16.5" customHeight="1" x14ac:dyDescent="0.15">
      <c r="A45" s="42">
        <v>42</v>
      </c>
      <c r="B45" s="8" t="s">
        <v>1</v>
      </c>
      <c r="C45" s="6">
        <v>970</v>
      </c>
      <c r="D45" s="2">
        <v>500</v>
      </c>
      <c r="E45" s="2"/>
      <c r="F45" s="2">
        <v>92</v>
      </c>
      <c r="G45" s="42"/>
      <c r="H45" s="7"/>
      <c r="I45" s="42">
        <f t="shared" si="0"/>
        <v>1562</v>
      </c>
      <c r="J45" s="6"/>
      <c r="K45" s="6"/>
      <c r="L45" s="6"/>
      <c r="M45" s="6"/>
      <c r="N45" s="6"/>
      <c r="O45" s="6"/>
      <c r="P45" s="24">
        <f t="shared" si="5"/>
        <v>0</v>
      </c>
      <c r="Q45" s="33">
        <v>0</v>
      </c>
      <c r="R45" s="36"/>
      <c r="S45" s="1" t="s">
        <v>185</v>
      </c>
      <c r="T45" s="1" t="str">
        <f t="shared" si="1"/>
        <v>不相同</v>
      </c>
      <c r="U45" s="1" t="s">
        <v>74</v>
      </c>
      <c r="V45" s="1">
        <v>0</v>
      </c>
      <c r="W45" s="1">
        <f t="shared" si="2"/>
        <v>0</v>
      </c>
      <c r="X45" s="40"/>
      <c r="Y45" s="40"/>
      <c r="Z45" s="39">
        <f t="shared" si="3"/>
        <v>92</v>
      </c>
      <c r="AC45" s="1" t="str">
        <f>IFERROR(VLOOKUP(B40,$AA$4:$AB$381,2,FALSE),"")</f>
        <v/>
      </c>
    </row>
    <row r="46" spans="1:29" ht="16.5" customHeight="1" x14ac:dyDescent="0.15">
      <c r="A46" s="42">
        <v>43</v>
      </c>
      <c r="B46" s="46" t="s">
        <v>200</v>
      </c>
      <c r="C46" s="9">
        <v>750</v>
      </c>
      <c r="D46" s="2">
        <v>500</v>
      </c>
      <c r="E46" s="2"/>
      <c r="F46" s="2">
        <v>92</v>
      </c>
      <c r="G46" s="2"/>
      <c r="H46" s="10"/>
      <c r="I46" s="2">
        <f t="shared" si="0"/>
        <v>1342</v>
      </c>
      <c r="J46" s="9"/>
      <c r="K46" s="9"/>
      <c r="L46" s="9"/>
      <c r="M46" s="9"/>
      <c r="N46" s="9"/>
      <c r="O46" s="9"/>
      <c r="P46" s="24">
        <f t="shared" si="5"/>
        <v>0</v>
      </c>
      <c r="Q46" s="33">
        <v>0</v>
      </c>
      <c r="R46" s="36"/>
      <c r="S46" s="1" t="s">
        <v>3</v>
      </c>
      <c r="T46" s="1" t="str">
        <f t="shared" si="1"/>
        <v>不相同</v>
      </c>
      <c r="U46" s="1" t="s">
        <v>205</v>
      </c>
      <c r="V46" s="1">
        <v>0</v>
      </c>
      <c r="W46" s="1">
        <f t="shared" si="2"/>
        <v>0</v>
      </c>
      <c r="X46" s="40"/>
      <c r="Y46" s="40"/>
      <c r="Z46" s="39">
        <f t="shared" si="3"/>
        <v>92</v>
      </c>
      <c r="AC46" s="1" t="str">
        <f>IFERROR(VLOOKUP(B41,$AA$4:$AB$381,2,FALSE),"")</f>
        <v/>
      </c>
    </row>
    <row r="47" spans="1:29" ht="16.5" customHeight="1" x14ac:dyDescent="0.15">
      <c r="A47" s="4" t="s">
        <v>0</v>
      </c>
      <c r="B47" s="3"/>
      <c r="C47" s="2">
        <f t="shared" ref="C47:Q47" si="6">SUM(C4:C46)</f>
        <v>159402</v>
      </c>
      <c r="D47" s="2">
        <f t="shared" si="6"/>
        <v>61064</v>
      </c>
      <c r="E47" s="2">
        <f t="shared" si="6"/>
        <v>300</v>
      </c>
      <c r="F47" s="2">
        <f t="shared" si="6"/>
        <v>4212</v>
      </c>
      <c r="G47" s="2">
        <f t="shared" si="6"/>
        <v>0</v>
      </c>
      <c r="H47" s="2">
        <f t="shared" si="6"/>
        <v>0</v>
      </c>
      <c r="I47" s="2">
        <f t="shared" si="6"/>
        <v>224978</v>
      </c>
      <c r="J47" s="2">
        <f t="shared" si="6"/>
        <v>37067</v>
      </c>
      <c r="K47" s="2">
        <f t="shared" si="6"/>
        <v>17396.72</v>
      </c>
      <c r="L47" s="2">
        <f t="shared" si="6"/>
        <v>7278.6</v>
      </c>
      <c r="M47" s="2">
        <f t="shared" si="6"/>
        <v>4115.82</v>
      </c>
      <c r="N47" s="2">
        <f t="shared" si="6"/>
        <v>380.77</v>
      </c>
      <c r="O47" s="2">
        <f t="shared" si="6"/>
        <v>7915</v>
      </c>
      <c r="P47" s="2">
        <f t="shared" si="6"/>
        <v>74153.91</v>
      </c>
      <c r="Q47" s="2">
        <f t="shared" si="6"/>
        <v>0</v>
      </c>
      <c r="R47" s="36"/>
      <c r="S47" s="1" t="s">
        <v>2</v>
      </c>
      <c r="T47" s="1" t="str">
        <f t="shared" si="1"/>
        <v>不相同</v>
      </c>
      <c r="U47" s="1" t="s">
        <v>36</v>
      </c>
      <c r="V47" s="1">
        <v>0</v>
      </c>
      <c r="W47" s="1" t="str">
        <f t="shared" si="2"/>
        <v/>
      </c>
      <c r="X47" s="40"/>
      <c r="Y47" s="40"/>
      <c r="Z47" s="39" t="str">
        <f t="shared" si="3"/>
        <v/>
      </c>
      <c r="AC47" s="1" t="str">
        <f>IFERROR(VLOOKUP(B44,$AA$4:$AB$381,2,FALSE),"")</f>
        <v/>
      </c>
    </row>
    <row r="48" spans="1:29" ht="16.5" customHeight="1" x14ac:dyDescent="0.15">
      <c r="Q48" s="27"/>
      <c r="R48" s="36"/>
      <c r="S48" s="1" t="s">
        <v>1</v>
      </c>
      <c r="T48" s="1" t="str">
        <f>IF(S48=B45,"相同","不相同")</f>
        <v>相同</v>
      </c>
      <c r="U48" s="1" t="s">
        <v>173</v>
      </c>
      <c r="V48" s="1">
        <v>0</v>
      </c>
      <c r="W48" s="1" t="str">
        <f t="shared" si="2"/>
        <v/>
      </c>
      <c r="X48" s="40"/>
      <c r="Y48" s="40"/>
      <c r="Z48" s="39" t="str">
        <f t="shared" si="3"/>
        <v/>
      </c>
      <c r="AC48" s="1" t="str">
        <f>IFERROR(VLOOKUP(B45,$AA$4:$AB$381,2,FALSE),"")</f>
        <v/>
      </c>
    </row>
    <row r="49" spans="17:29" ht="16.5" customHeight="1" x14ac:dyDescent="0.15">
      <c r="Q49" s="27"/>
      <c r="R49" s="36"/>
      <c r="S49" s="1" t="s">
        <v>2</v>
      </c>
      <c r="T49" s="1" t="str">
        <f>IF(S49=B47,"相同","不相同")</f>
        <v>不相同</v>
      </c>
      <c r="U49" s="1" t="s">
        <v>206</v>
      </c>
      <c r="V49" s="1">
        <v>0</v>
      </c>
      <c r="W49" s="1" t="str">
        <f t="shared" si="2"/>
        <v/>
      </c>
      <c r="X49" s="40"/>
      <c r="Y49" s="40"/>
      <c r="Z49" s="39" t="str">
        <f t="shared" si="3"/>
        <v/>
      </c>
      <c r="AC49" s="1" t="str">
        <f t="shared" ref="AC49:AC54" si="7">IFERROR(VLOOKUP(B47,$AA$4:$AB$381,2,FALSE),"")</f>
        <v/>
      </c>
    </row>
    <row r="50" spans="17:29" ht="16.5" customHeight="1" x14ac:dyDescent="0.15">
      <c r="Q50" s="27"/>
      <c r="R50" s="36"/>
      <c r="S50" s="1" t="s">
        <v>1</v>
      </c>
      <c r="U50" s="1" t="s">
        <v>207</v>
      </c>
      <c r="V50" s="1">
        <v>0</v>
      </c>
      <c r="W50" s="1" t="str">
        <f t="shared" si="2"/>
        <v/>
      </c>
      <c r="X50" s="40"/>
      <c r="Y50" s="40"/>
      <c r="Z50" s="39" t="str">
        <f t="shared" si="3"/>
        <v/>
      </c>
      <c r="AC50" s="1" t="str">
        <f t="shared" si="7"/>
        <v/>
      </c>
    </row>
    <row r="51" spans="17:29" ht="16.5" customHeight="1" x14ac:dyDescent="0.15">
      <c r="Q51" s="27"/>
      <c r="R51" s="36"/>
      <c r="U51" s="1" t="s">
        <v>208</v>
      </c>
      <c r="V51" s="1">
        <v>0</v>
      </c>
      <c r="W51" s="1" t="str">
        <f t="shared" ref="W51:W81" si="8">IFERROR(VLOOKUP(B49,$U$4:$V$426,2,FALSE),"")</f>
        <v/>
      </c>
      <c r="X51" s="40"/>
      <c r="Y51" s="40"/>
      <c r="Z51" s="39" t="str">
        <f t="shared" si="3"/>
        <v/>
      </c>
      <c r="AC51" s="1" t="str">
        <f t="shared" si="7"/>
        <v/>
      </c>
    </row>
    <row r="52" spans="17:29" ht="16.5" customHeight="1" x14ac:dyDescent="0.15">
      <c r="R52" s="37"/>
      <c r="U52" s="1" t="s">
        <v>72</v>
      </c>
      <c r="V52" s="1">
        <v>0</v>
      </c>
      <c r="W52" s="1" t="str">
        <f t="shared" si="8"/>
        <v/>
      </c>
      <c r="X52" s="40"/>
      <c r="Y52" s="40"/>
      <c r="Z52" s="39" t="str">
        <f t="shared" si="3"/>
        <v/>
      </c>
      <c r="AC52" s="1" t="str">
        <f t="shared" si="7"/>
        <v/>
      </c>
    </row>
    <row r="53" spans="17:29" ht="16.5" customHeight="1" x14ac:dyDescent="0.15">
      <c r="R53" s="27"/>
      <c r="U53" s="1" t="s">
        <v>209</v>
      </c>
      <c r="V53" s="1">
        <v>0</v>
      </c>
      <c r="W53" s="1" t="str">
        <f t="shared" si="8"/>
        <v/>
      </c>
      <c r="X53" s="40"/>
      <c r="Y53" s="40"/>
      <c r="Z53" s="39" t="str">
        <f t="shared" si="3"/>
        <v/>
      </c>
      <c r="AC53" s="1" t="str">
        <f t="shared" si="7"/>
        <v/>
      </c>
    </row>
    <row r="54" spans="17:29" ht="16.5" customHeight="1" x14ac:dyDescent="0.15">
      <c r="R54" s="27">
        <f>I47+198</f>
        <v>225176</v>
      </c>
      <c r="U54" s="1" t="s">
        <v>210</v>
      </c>
      <c r="V54" s="1">
        <v>0</v>
      </c>
      <c r="W54" s="1" t="str">
        <f t="shared" si="8"/>
        <v/>
      </c>
      <c r="X54" s="40"/>
      <c r="Y54" s="40"/>
      <c r="Z54" s="39" t="str">
        <f t="shared" si="3"/>
        <v/>
      </c>
      <c r="AC54" s="1" t="str">
        <f t="shared" si="7"/>
        <v/>
      </c>
    </row>
    <row r="55" spans="17:29" ht="16.5" customHeight="1" x14ac:dyDescent="0.15">
      <c r="R55" s="27"/>
      <c r="U55" s="1" t="s">
        <v>26</v>
      </c>
      <c r="V55" s="1">
        <v>0</v>
      </c>
      <c r="W55" s="1" t="str">
        <f t="shared" si="8"/>
        <v/>
      </c>
      <c r="X55" s="40"/>
      <c r="Y55" s="40"/>
      <c r="Z55" s="39" t="str">
        <f t="shared" si="3"/>
        <v/>
      </c>
    </row>
    <row r="56" spans="17:29" ht="16.5" customHeight="1" x14ac:dyDescent="0.15">
      <c r="R56" s="27"/>
      <c r="U56" s="1" t="s">
        <v>211</v>
      </c>
      <c r="V56" s="1">
        <v>0</v>
      </c>
      <c r="W56" s="1" t="str">
        <f t="shared" si="8"/>
        <v/>
      </c>
      <c r="X56" s="40"/>
      <c r="Y56" s="40"/>
      <c r="Z56" s="39" t="str">
        <f t="shared" si="3"/>
        <v/>
      </c>
    </row>
    <row r="57" spans="17:29" ht="16.5" customHeight="1" x14ac:dyDescent="0.15">
      <c r="U57" s="1" t="s">
        <v>96</v>
      </c>
      <c r="V57" s="1">
        <v>0</v>
      </c>
      <c r="W57" s="1" t="str">
        <f t="shared" si="8"/>
        <v/>
      </c>
      <c r="X57" s="40"/>
      <c r="Y57" s="40"/>
      <c r="Z57" s="39" t="str">
        <f t="shared" si="3"/>
        <v/>
      </c>
    </row>
    <row r="58" spans="17:29" ht="16.5" customHeight="1" x14ac:dyDescent="0.15">
      <c r="U58" s="1" t="s">
        <v>135</v>
      </c>
      <c r="V58" s="1">
        <v>0</v>
      </c>
      <c r="W58" s="1" t="str">
        <f t="shared" si="8"/>
        <v/>
      </c>
      <c r="X58" s="40"/>
      <c r="Y58" s="40"/>
      <c r="Z58" s="39" t="str">
        <f t="shared" si="3"/>
        <v/>
      </c>
    </row>
    <row r="59" spans="17:29" ht="16.5" customHeight="1" x14ac:dyDescent="0.15">
      <c r="U59" s="1" t="s">
        <v>93</v>
      </c>
      <c r="V59" s="1">
        <v>0</v>
      </c>
      <c r="W59" s="1" t="str">
        <f t="shared" si="8"/>
        <v/>
      </c>
      <c r="X59" s="40"/>
      <c r="Y59" s="40"/>
      <c r="Z59" s="39" t="str">
        <f t="shared" si="3"/>
        <v/>
      </c>
    </row>
    <row r="60" spans="17:29" ht="16.5" customHeight="1" x14ac:dyDescent="0.15">
      <c r="U60" s="1" t="s">
        <v>9</v>
      </c>
      <c r="V60" s="1">
        <v>0</v>
      </c>
      <c r="W60" s="1" t="str">
        <f t="shared" si="8"/>
        <v/>
      </c>
      <c r="X60" s="40"/>
      <c r="Y60" s="40"/>
      <c r="Z60" s="39" t="str">
        <f t="shared" si="3"/>
        <v/>
      </c>
    </row>
    <row r="61" spans="17:29" ht="16.5" customHeight="1" x14ac:dyDescent="0.15">
      <c r="U61" s="1" t="s">
        <v>164</v>
      </c>
      <c r="V61" s="1">
        <v>0</v>
      </c>
      <c r="W61" s="1" t="str">
        <f t="shared" si="8"/>
        <v/>
      </c>
      <c r="X61" s="40"/>
      <c r="Y61" s="40"/>
      <c r="Z61" s="39" t="str">
        <f t="shared" si="3"/>
        <v/>
      </c>
    </row>
    <row r="62" spans="17:29" ht="16.5" customHeight="1" x14ac:dyDescent="0.15">
      <c r="U62" s="1" t="s">
        <v>76</v>
      </c>
      <c r="V62" s="1">
        <v>0</v>
      </c>
      <c r="W62" s="1" t="str">
        <f t="shared" si="8"/>
        <v/>
      </c>
      <c r="X62" s="40"/>
      <c r="Y62" s="40"/>
      <c r="Z62" s="39" t="str">
        <f t="shared" si="3"/>
        <v/>
      </c>
    </row>
    <row r="63" spans="17:29" ht="16.5" customHeight="1" x14ac:dyDescent="0.15">
      <c r="U63" s="1" t="s">
        <v>212</v>
      </c>
      <c r="V63" s="1">
        <v>0</v>
      </c>
      <c r="W63" s="1" t="str">
        <f t="shared" si="8"/>
        <v/>
      </c>
      <c r="X63" s="40"/>
      <c r="Y63" s="40"/>
      <c r="Z63" s="39" t="str">
        <f t="shared" si="3"/>
        <v/>
      </c>
    </row>
    <row r="64" spans="17:29" ht="16.5" customHeight="1" x14ac:dyDescent="0.15">
      <c r="U64" s="1" t="s">
        <v>180</v>
      </c>
      <c r="V64" s="1">
        <v>0</v>
      </c>
      <c r="W64" s="1" t="str">
        <f t="shared" si="8"/>
        <v/>
      </c>
      <c r="X64" s="40"/>
      <c r="Y64" s="40"/>
      <c r="Z64" s="39" t="str">
        <f t="shared" si="3"/>
        <v/>
      </c>
    </row>
    <row r="65" spans="21:26" ht="16.5" customHeight="1" x14ac:dyDescent="0.15">
      <c r="U65" s="1" t="s">
        <v>213</v>
      </c>
      <c r="V65" s="1">
        <v>0</v>
      </c>
      <c r="W65" s="1" t="str">
        <f t="shared" si="8"/>
        <v/>
      </c>
      <c r="X65" s="40"/>
      <c r="Y65" s="40"/>
      <c r="Z65" s="39" t="str">
        <f t="shared" si="3"/>
        <v/>
      </c>
    </row>
    <row r="66" spans="21:26" ht="16.5" customHeight="1" x14ac:dyDescent="0.15">
      <c r="U66" s="1" t="s">
        <v>152</v>
      </c>
      <c r="V66" s="1">
        <v>0</v>
      </c>
      <c r="W66" s="1" t="str">
        <f t="shared" si="8"/>
        <v/>
      </c>
      <c r="X66" s="40"/>
      <c r="Y66" s="40"/>
      <c r="Z66" s="39" t="str">
        <f t="shared" si="3"/>
        <v/>
      </c>
    </row>
    <row r="67" spans="21:26" ht="16.5" customHeight="1" x14ac:dyDescent="0.15">
      <c r="U67" s="1" t="s">
        <v>141</v>
      </c>
      <c r="V67" s="1">
        <v>35.71</v>
      </c>
      <c r="W67" s="1" t="str">
        <f t="shared" si="8"/>
        <v/>
      </c>
      <c r="X67" s="40"/>
      <c r="Y67" s="40"/>
      <c r="Z67" s="39" t="str">
        <f t="shared" si="3"/>
        <v/>
      </c>
    </row>
    <row r="68" spans="21:26" ht="16.5" customHeight="1" x14ac:dyDescent="0.15">
      <c r="U68" s="1" t="s">
        <v>214</v>
      </c>
      <c r="V68" s="1">
        <v>0</v>
      </c>
      <c r="W68" s="1" t="str">
        <f t="shared" si="8"/>
        <v/>
      </c>
      <c r="X68" s="40"/>
      <c r="Y68" s="40"/>
      <c r="Z68" s="39" t="str">
        <f t="shared" ref="Z68:Z90" si="9">IFERROR(VLOOKUP(B68,$X$4:$Y$381,2,FALSE),"")</f>
        <v/>
      </c>
    </row>
    <row r="69" spans="21:26" ht="16.5" customHeight="1" x14ac:dyDescent="0.15">
      <c r="U69" s="1" t="s">
        <v>215</v>
      </c>
      <c r="V69" s="1">
        <v>0</v>
      </c>
      <c r="W69" s="1" t="str">
        <f t="shared" si="8"/>
        <v/>
      </c>
      <c r="X69" s="40"/>
      <c r="Y69" s="40"/>
      <c r="Z69" s="39" t="str">
        <f t="shared" si="9"/>
        <v/>
      </c>
    </row>
    <row r="70" spans="21:26" ht="16.5" customHeight="1" x14ac:dyDescent="0.15">
      <c r="U70" s="1" t="s">
        <v>216</v>
      </c>
      <c r="V70" s="1">
        <v>0</v>
      </c>
      <c r="W70" s="1" t="str">
        <f t="shared" si="8"/>
        <v/>
      </c>
      <c r="X70" s="40"/>
      <c r="Y70" s="40"/>
      <c r="Z70" s="39" t="str">
        <f t="shared" si="9"/>
        <v/>
      </c>
    </row>
    <row r="71" spans="21:26" ht="16.5" customHeight="1" x14ac:dyDescent="0.15">
      <c r="U71" s="1" t="s">
        <v>217</v>
      </c>
      <c r="V71" s="1">
        <v>0</v>
      </c>
      <c r="W71" s="1" t="str">
        <f t="shared" si="8"/>
        <v/>
      </c>
      <c r="X71" s="40"/>
      <c r="Y71" s="40"/>
      <c r="Z71" s="39" t="str">
        <f t="shared" si="9"/>
        <v/>
      </c>
    </row>
    <row r="72" spans="21:26" ht="16.5" customHeight="1" x14ac:dyDescent="0.15">
      <c r="U72" s="1" t="s">
        <v>7</v>
      </c>
      <c r="V72" s="1">
        <v>0</v>
      </c>
      <c r="W72" s="1" t="str">
        <f t="shared" si="8"/>
        <v/>
      </c>
      <c r="X72" s="40"/>
      <c r="Y72" s="40"/>
      <c r="Z72" s="39" t="str">
        <f t="shared" si="9"/>
        <v/>
      </c>
    </row>
    <row r="73" spans="21:26" ht="16.5" customHeight="1" x14ac:dyDescent="0.15">
      <c r="U73" s="1" t="s">
        <v>58</v>
      </c>
      <c r="V73" s="1">
        <v>0</v>
      </c>
      <c r="W73" s="1" t="str">
        <f t="shared" si="8"/>
        <v/>
      </c>
      <c r="X73" s="44"/>
      <c r="Y73" s="40"/>
      <c r="Z73" s="39" t="str">
        <f t="shared" si="9"/>
        <v/>
      </c>
    </row>
    <row r="74" spans="21:26" ht="16.5" customHeight="1" x14ac:dyDescent="0.15">
      <c r="U74" s="1" t="s">
        <v>104</v>
      </c>
      <c r="V74" s="1">
        <v>0</v>
      </c>
      <c r="W74" s="1" t="str">
        <f t="shared" si="8"/>
        <v/>
      </c>
      <c r="X74" s="44"/>
      <c r="Y74" s="40"/>
      <c r="Z74" s="39" t="str">
        <f t="shared" si="9"/>
        <v/>
      </c>
    </row>
    <row r="75" spans="21:26" ht="16.5" customHeight="1" x14ac:dyDescent="0.15">
      <c r="U75" s="1" t="s">
        <v>218</v>
      </c>
      <c r="V75" s="1">
        <v>0</v>
      </c>
      <c r="W75" s="1" t="str">
        <f t="shared" si="8"/>
        <v/>
      </c>
      <c r="X75" s="44"/>
      <c r="Y75" s="40"/>
      <c r="Z75" s="39" t="str">
        <f t="shared" si="9"/>
        <v/>
      </c>
    </row>
    <row r="76" spans="21:26" ht="16.5" customHeight="1" x14ac:dyDescent="0.15">
      <c r="U76" s="1" t="s">
        <v>219</v>
      </c>
      <c r="V76" s="1">
        <v>0</v>
      </c>
      <c r="W76" s="1" t="str">
        <f t="shared" si="8"/>
        <v/>
      </c>
      <c r="X76" s="44"/>
      <c r="Y76" s="40"/>
      <c r="Z76" s="39" t="str">
        <f t="shared" si="9"/>
        <v/>
      </c>
    </row>
    <row r="77" spans="21:26" ht="16.5" customHeight="1" x14ac:dyDescent="0.15">
      <c r="U77" s="1" t="s">
        <v>80</v>
      </c>
      <c r="V77" s="1">
        <v>4.83</v>
      </c>
      <c r="W77" s="1" t="str">
        <f t="shared" si="8"/>
        <v/>
      </c>
      <c r="X77" s="40"/>
      <c r="Y77" s="40"/>
      <c r="Z77" s="39" t="str">
        <f t="shared" si="9"/>
        <v/>
      </c>
    </row>
    <row r="78" spans="21:26" ht="16.5" customHeight="1" x14ac:dyDescent="0.15">
      <c r="U78" s="1" t="s">
        <v>10</v>
      </c>
      <c r="V78" s="1">
        <v>0</v>
      </c>
      <c r="W78" s="1" t="str">
        <f t="shared" si="8"/>
        <v/>
      </c>
      <c r="X78" s="40"/>
      <c r="Y78" s="40"/>
      <c r="Z78" s="39" t="str">
        <f t="shared" si="9"/>
        <v/>
      </c>
    </row>
    <row r="79" spans="21:26" ht="16.5" customHeight="1" x14ac:dyDescent="0.15">
      <c r="U79" s="1" t="s">
        <v>63</v>
      </c>
      <c r="V79" s="1">
        <v>0</v>
      </c>
      <c r="W79" s="1" t="str">
        <f t="shared" si="8"/>
        <v/>
      </c>
      <c r="X79" s="44"/>
      <c r="Y79" s="40"/>
      <c r="Z79" s="39" t="str">
        <f t="shared" si="9"/>
        <v/>
      </c>
    </row>
    <row r="80" spans="21:26" ht="13.5" x14ac:dyDescent="0.15">
      <c r="U80" s="1" t="s">
        <v>98</v>
      </c>
      <c r="V80" s="1">
        <v>0</v>
      </c>
      <c r="W80" s="1" t="str">
        <f t="shared" si="8"/>
        <v/>
      </c>
      <c r="X80" s="40"/>
      <c r="Y80" s="40"/>
      <c r="Z80" s="39" t="str">
        <f t="shared" si="9"/>
        <v/>
      </c>
    </row>
    <row r="81" spans="21:26" ht="13.5" x14ac:dyDescent="0.15">
      <c r="U81" s="1" t="s">
        <v>220</v>
      </c>
      <c r="V81" s="1">
        <v>0</v>
      </c>
      <c r="W81" s="1" t="str">
        <f t="shared" si="8"/>
        <v/>
      </c>
      <c r="X81" s="40"/>
      <c r="Y81" s="40"/>
      <c r="Z81" s="39" t="str">
        <f t="shared" si="9"/>
        <v/>
      </c>
    </row>
    <row r="82" spans="21:26" ht="13.5" x14ac:dyDescent="0.15">
      <c r="U82" s="1" t="s">
        <v>85</v>
      </c>
      <c r="V82" s="1">
        <v>0</v>
      </c>
      <c r="W82" s="1" t="str">
        <f t="shared" ref="W82:W145" si="10">IFERROR(VLOOKUP(B79,$U$4:$V$426,2,FALSE),"")</f>
        <v/>
      </c>
      <c r="X82" s="40"/>
      <c r="Y82" s="40"/>
      <c r="Z82" s="39" t="str">
        <f t="shared" si="9"/>
        <v/>
      </c>
    </row>
    <row r="83" spans="21:26" ht="13.5" x14ac:dyDescent="0.15">
      <c r="U83" s="1" t="s">
        <v>132</v>
      </c>
      <c r="V83" s="1">
        <v>0</v>
      </c>
      <c r="W83" s="1" t="str">
        <f t="shared" si="10"/>
        <v/>
      </c>
      <c r="X83" s="44"/>
      <c r="Y83" s="40"/>
      <c r="Z83" s="39" t="str">
        <f t="shared" si="9"/>
        <v/>
      </c>
    </row>
    <row r="84" spans="21:26" ht="13.5" x14ac:dyDescent="0.15">
      <c r="U84" s="1" t="s">
        <v>221</v>
      </c>
      <c r="V84" s="1">
        <v>0</v>
      </c>
      <c r="W84" s="1" t="str">
        <f t="shared" si="10"/>
        <v/>
      </c>
      <c r="X84" s="41"/>
      <c r="Y84" s="40"/>
      <c r="Z84" s="39" t="str">
        <f t="shared" si="9"/>
        <v/>
      </c>
    </row>
    <row r="85" spans="21:26" ht="13.5" x14ac:dyDescent="0.15">
      <c r="U85" s="1" t="s">
        <v>136</v>
      </c>
      <c r="V85" s="1">
        <v>0</v>
      </c>
      <c r="W85" s="1" t="str">
        <f t="shared" si="10"/>
        <v/>
      </c>
      <c r="X85" s="40"/>
      <c r="Y85" s="40"/>
      <c r="Z85" s="39" t="str">
        <f t="shared" si="9"/>
        <v/>
      </c>
    </row>
    <row r="86" spans="21:26" ht="13.5" x14ac:dyDescent="0.15">
      <c r="U86" s="1" t="s">
        <v>168</v>
      </c>
      <c r="V86" s="1">
        <v>0</v>
      </c>
      <c r="W86" s="1" t="str">
        <f t="shared" si="10"/>
        <v/>
      </c>
      <c r="X86" s="40"/>
      <c r="Y86" s="40"/>
      <c r="Z86" s="39" t="str">
        <f t="shared" si="9"/>
        <v/>
      </c>
    </row>
    <row r="87" spans="21:26" ht="13.5" x14ac:dyDescent="0.15">
      <c r="U87" s="1" t="s">
        <v>222</v>
      </c>
      <c r="V87" s="1">
        <v>0</v>
      </c>
      <c r="W87" s="1" t="str">
        <f t="shared" si="10"/>
        <v/>
      </c>
      <c r="X87" s="40"/>
      <c r="Y87" s="40"/>
      <c r="Z87" s="39" t="str">
        <f t="shared" si="9"/>
        <v/>
      </c>
    </row>
    <row r="88" spans="21:26" ht="13.5" x14ac:dyDescent="0.15">
      <c r="U88" s="1" t="s">
        <v>31</v>
      </c>
      <c r="V88" s="1">
        <v>0</v>
      </c>
      <c r="W88" s="1" t="str">
        <f t="shared" si="10"/>
        <v/>
      </c>
      <c r="X88" s="40"/>
      <c r="Y88" s="40"/>
      <c r="Z88" s="39" t="str">
        <f t="shared" si="9"/>
        <v/>
      </c>
    </row>
    <row r="89" spans="21:26" ht="13.5" x14ac:dyDescent="0.15">
      <c r="U89" s="1" t="s">
        <v>153</v>
      </c>
      <c r="V89" s="1">
        <v>0</v>
      </c>
      <c r="W89" s="1" t="str">
        <f t="shared" si="10"/>
        <v/>
      </c>
      <c r="X89" s="40"/>
      <c r="Y89" s="40"/>
      <c r="Z89" s="39" t="str">
        <f t="shared" si="9"/>
        <v/>
      </c>
    </row>
    <row r="90" spans="21:26" ht="13.5" x14ac:dyDescent="0.15">
      <c r="U90" s="1" t="s">
        <v>284</v>
      </c>
      <c r="V90" s="1">
        <v>0</v>
      </c>
      <c r="W90" s="1" t="str">
        <f t="shared" si="10"/>
        <v/>
      </c>
      <c r="X90" s="40"/>
      <c r="Y90" s="40"/>
      <c r="Z90" s="39" t="str">
        <f t="shared" si="9"/>
        <v/>
      </c>
    </row>
    <row r="91" spans="21:26" ht="13.5" x14ac:dyDescent="0.15">
      <c r="U91" s="1" t="s">
        <v>178</v>
      </c>
      <c r="V91" s="1">
        <v>0</v>
      </c>
      <c r="W91" s="1" t="str">
        <f t="shared" si="10"/>
        <v/>
      </c>
      <c r="X91" s="40"/>
      <c r="Y91" s="40"/>
      <c r="Z91" s="39" t="str">
        <f t="shared" ref="Z91:Z112" si="11">IFERROR(VLOOKUP(B89,$X$4:$Y$381,2,FALSE),"")</f>
        <v/>
      </c>
    </row>
    <row r="92" spans="21:26" ht="13.5" x14ac:dyDescent="0.15">
      <c r="U92" s="1" t="s">
        <v>121</v>
      </c>
      <c r="V92" s="1">
        <v>0</v>
      </c>
      <c r="W92" s="1" t="str">
        <f t="shared" si="10"/>
        <v/>
      </c>
      <c r="X92" s="40"/>
      <c r="Y92" s="40"/>
      <c r="Z92" s="39" t="str">
        <f t="shared" si="11"/>
        <v/>
      </c>
    </row>
    <row r="93" spans="21:26" ht="13.5" x14ac:dyDescent="0.15">
      <c r="U93" s="1" t="s">
        <v>145</v>
      </c>
      <c r="V93" s="1">
        <v>0</v>
      </c>
      <c r="W93" s="1" t="str">
        <f t="shared" si="10"/>
        <v/>
      </c>
      <c r="X93" s="40"/>
      <c r="Y93" s="40"/>
      <c r="Z93" s="39" t="str">
        <f t="shared" si="11"/>
        <v/>
      </c>
    </row>
    <row r="94" spans="21:26" ht="13.5" x14ac:dyDescent="0.15">
      <c r="U94" s="1" t="s">
        <v>116</v>
      </c>
      <c r="V94" s="1">
        <v>0</v>
      </c>
      <c r="W94" s="1" t="str">
        <f t="shared" si="10"/>
        <v/>
      </c>
      <c r="X94" s="40"/>
      <c r="Y94" s="40"/>
      <c r="Z94" s="39" t="str">
        <f t="shared" si="11"/>
        <v/>
      </c>
    </row>
    <row r="95" spans="21:26" ht="13.5" x14ac:dyDescent="0.15">
      <c r="U95" s="1" t="s">
        <v>87</v>
      </c>
      <c r="V95" s="1">
        <v>0</v>
      </c>
      <c r="W95" s="1" t="str">
        <f t="shared" si="10"/>
        <v/>
      </c>
      <c r="X95" s="40"/>
      <c r="Y95" s="40"/>
      <c r="Z95" s="39" t="str">
        <f t="shared" si="11"/>
        <v/>
      </c>
    </row>
    <row r="96" spans="21:26" ht="13.5" x14ac:dyDescent="0.15">
      <c r="U96" s="1" t="s">
        <v>125</v>
      </c>
      <c r="V96" s="1">
        <v>0</v>
      </c>
      <c r="W96" s="1" t="str">
        <f t="shared" si="10"/>
        <v/>
      </c>
      <c r="X96" s="40"/>
      <c r="Y96" s="40"/>
      <c r="Z96" s="39" t="str">
        <f t="shared" si="11"/>
        <v/>
      </c>
    </row>
    <row r="97" spans="21:26" ht="13.5" x14ac:dyDescent="0.15">
      <c r="U97" s="1" t="s">
        <v>223</v>
      </c>
      <c r="V97" s="1">
        <v>0</v>
      </c>
      <c r="W97" s="1" t="str">
        <f t="shared" si="10"/>
        <v/>
      </c>
      <c r="X97" s="40"/>
      <c r="Y97" s="40"/>
      <c r="Z97" s="39" t="str">
        <f t="shared" si="11"/>
        <v/>
      </c>
    </row>
    <row r="98" spans="21:26" ht="13.5" x14ac:dyDescent="0.15">
      <c r="U98" s="1" t="s">
        <v>23</v>
      </c>
      <c r="V98" s="1">
        <v>0</v>
      </c>
      <c r="W98" s="1" t="str">
        <f t="shared" si="10"/>
        <v/>
      </c>
      <c r="X98" s="40"/>
      <c r="Y98" s="40"/>
      <c r="Z98" s="39" t="str">
        <f t="shared" si="11"/>
        <v/>
      </c>
    </row>
    <row r="99" spans="21:26" ht="13.5" x14ac:dyDescent="0.15">
      <c r="U99" s="1" t="s">
        <v>106</v>
      </c>
      <c r="V99" s="1">
        <v>0</v>
      </c>
      <c r="W99" s="1" t="str">
        <f t="shared" si="10"/>
        <v/>
      </c>
      <c r="X99" s="40"/>
      <c r="Y99" s="40"/>
      <c r="Z99" s="39" t="str">
        <f t="shared" si="11"/>
        <v/>
      </c>
    </row>
    <row r="100" spans="21:26" ht="13.5" x14ac:dyDescent="0.15">
      <c r="U100" s="1" t="s">
        <v>75</v>
      </c>
      <c r="V100" s="1">
        <v>0</v>
      </c>
      <c r="W100" s="1" t="str">
        <f t="shared" si="10"/>
        <v/>
      </c>
      <c r="X100" s="40"/>
      <c r="Y100" s="40"/>
      <c r="Z100" s="39" t="str">
        <f t="shared" si="11"/>
        <v/>
      </c>
    </row>
    <row r="101" spans="21:26" ht="13.5" x14ac:dyDescent="0.15">
      <c r="U101" s="1" t="s">
        <v>86</v>
      </c>
      <c r="V101" s="1">
        <v>0</v>
      </c>
      <c r="W101" s="1" t="str">
        <f t="shared" si="10"/>
        <v/>
      </c>
      <c r="X101" s="40"/>
      <c r="Y101" s="40"/>
      <c r="Z101" s="39" t="str">
        <f t="shared" si="11"/>
        <v/>
      </c>
    </row>
    <row r="102" spans="21:26" ht="13.5" x14ac:dyDescent="0.15">
      <c r="U102" s="1" t="s">
        <v>51</v>
      </c>
      <c r="V102" s="1">
        <v>0</v>
      </c>
      <c r="W102" s="1" t="str">
        <f t="shared" si="10"/>
        <v/>
      </c>
      <c r="X102" s="40"/>
      <c r="Y102" s="40"/>
      <c r="Z102" s="39" t="str">
        <f t="shared" si="11"/>
        <v/>
      </c>
    </row>
    <row r="103" spans="21:26" ht="13.5" x14ac:dyDescent="0.15">
      <c r="U103" s="1" t="s">
        <v>224</v>
      </c>
      <c r="V103" s="1">
        <v>0</v>
      </c>
      <c r="W103" s="1" t="str">
        <f t="shared" si="10"/>
        <v/>
      </c>
      <c r="X103" s="40"/>
      <c r="Y103" s="40"/>
      <c r="Z103" s="39" t="str">
        <f t="shared" si="11"/>
        <v/>
      </c>
    </row>
    <row r="104" spans="21:26" ht="13.5" x14ac:dyDescent="0.15">
      <c r="U104" s="1" t="s">
        <v>144</v>
      </c>
      <c r="V104" s="1">
        <v>0</v>
      </c>
      <c r="W104" s="1" t="str">
        <f t="shared" si="10"/>
        <v/>
      </c>
      <c r="X104" s="40"/>
      <c r="Y104" s="40"/>
      <c r="Z104" s="39" t="str">
        <f t="shared" si="11"/>
        <v/>
      </c>
    </row>
    <row r="105" spans="21:26" ht="13.5" x14ac:dyDescent="0.15">
      <c r="U105" s="1" t="s">
        <v>158</v>
      </c>
      <c r="V105" s="1">
        <v>0</v>
      </c>
      <c r="W105" s="1" t="str">
        <f t="shared" si="10"/>
        <v/>
      </c>
      <c r="X105" s="40"/>
      <c r="Y105" s="40"/>
      <c r="Z105" s="39" t="str">
        <f t="shared" si="11"/>
        <v/>
      </c>
    </row>
    <row r="106" spans="21:26" ht="13.5" x14ac:dyDescent="0.15">
      <c r="U106" s="1" t="s">
        <v>33</v>
      </c>
      <c r="V106" s="1">
        <v>0</v>
      </c>
      <c r="W106" s="1" t="str">
        <f t="shared" si="10"/>
        <v/>
      </c>
      <c r="X106" s="40"/>
      <c r="Y106" s="40"/>
      <c r="Z106" s="39" t="str">
        <f t="shared" si="11"/>
        <v/>
      </c>
    </row>
    <row r="107" spans="21:26" ht="13.5" x14ac:dyDescent="0.15">
      <c r="U107" s="1" t="s">
        <v>79</v>
      </c>
      <c r="V107" s="1">
        <v>0</v>
      </c>
      <c r="W107" s="1" t="str">
        <f t="shared" si="10"/>
        <v/>
      </c>
      <c r="X107" s="40"/>
      <c r="Y107" s="40"/>
      <c r="Z107" s="39" t="str">
        <f t="shared" si="11"/>
        <v/>
      </c>
    </row>
    <row r="108" spans="21:26" ht="13.5" x14ac:dyDescent="0.15">
      <c r="U108" s="1" t="s">
        <v>24</v>
      </c>
      <c r="V108" s="1">
        <v>0</v>
      </c>
      <c r="W108" s="1" t="str">
        <f t="shared" si="10"/>
        <v/>
      </c>
      <c r="X108" s="40"/>
      <c r="Y108" s="40"/>
      <c r="Z108" s="39" t="str">
        <f t="shared" si="11"/>
        <v/>
      </c>
    </row>
    <row r="109" spans="21:26" ht="13.5" x14ac:dyDescent="0.15">
      <c r="U109" s="1" t="s">
        <v>183</v>
      </c>
      <c r="V109" s="1">
        <v>0</v>
      </c>
      <c r="W109" s="1" t="str">
        <f t="shared" si="10"/>
        <v/>
      </c>
      <c r="X109" s="40"/>
      <c r="Y109" s="40"/>
      <c r="Z109" s="39" t="str">
        <f t="shared" si="11"/>
        <v/>
      </c>
    </row>
    <row r="110" spans="21:26" ht="13.5" x14ac:dyDescent="0.15">
      <c r="U110" s="1" t="s">
        <v>225</v>
      </c>
      <c r="V110" s="1">
        <v>0</v>
      </c>
      <c r="W110" s="1" t="str">
        <f t="shared" si="10"/>
        <v/>
      </c>
      <c r="X110" s="40"/>
      <c r="Y110" s="40"/>
      <c r="Z110" s="39" t="str">
        <f t="shared" si="11"/>
        <v/>
      </c>
    </row>
    <row r="111" spans="21:26" ht="13.5" x14ac:dyDescent="0.15">
      <c r="U111" s="1" t="s">
        <v>11</v>
      </c>
      <c r="V111" s="1">
        <v>0</v>
      </c>
      <c r="W111" s="1" t="str">
        <f t="shared" si="10"/>
        <v/>
      </c>
      <c r="X111" s="40"/>
      <c r="Y111" s="40"/>
      <c r="Z111" s="39" t="str">
        <f t="shared" si="11"/>
        <v/>
      </c>
    </row>
    <row r="112" spans="21:26" ht="13.5" x14ac:dyDescent="0.15">
      <c r="U112" s="1" t="s">
        <v>20</v>
      </c>
      <c r="V112" s="1">
        <v>0</v>
      </c>
      <c r="W112" s="1" t="str">
        <f t="shared" si="10"/>
        <v/>
      </c>
      <c r="X112" s="40"/>
      <c r="Y112" s="40"/>
      <c r="Z112" s="39" t="str">
        <f t="shared" si="11"/>
        <v/>
      </c>
    </row>
    <row r="113" spans="21:26" ht="13.5" x14ac:dyDescent="0.15">
      <c r="U113" s="1" t="s">
        <v>25</v>
      </c>
      <c r="V113" s="1">
        <v>0</v>
      </c>
      <c r="W113" s="1" t="str">
        <f t="shared" si="10"/>
        <v/>
      </c>
      <c r="X113" s="40"/>
      <c r="Y113" s="40"/>
      <c r="Z113" s="39" t="str">
        <f t="shared" ref="Z113:Z128" si="12">IFERROR(VLOOKUP(B111,$X$4:$Y$381,2,FALSE),"")</f>
        <v/>
      </c>
    </row>
    <row r="114" spans="21:26" ht="13.5" x14ac:dyDescent="0.15">
      <c r="U114" s="1" t="s">
        <v>5</v>
      </c>
      <c r="V114" s="1">
        <v>0</v>
      </c>
      <c r="W114" s="1" t="str">
        <f t="shared" si="10"/>
        <v/>
      </c>
      <c r="X114" s="40"/>
      <c r="Y114" s="40"/>
      <c r="Z114" s="39" t="str">
        <f t="shared" si="12"/>
        <v/>
      </c>
    </row>
    <row r="115" spans="21:26" ht="13.5" x14ac:dyDescent="0.15">
      <c r="U115" s="1" t="s">
        <v>161</v>
      </c>
      <c r="V115" s="1">
        <v>0</v>
      </c>
      <c r="W115" s="1" t="str">
        <f t="shared" si="10"/>
        <v/>
      </c>
      <c r="X115" s="40"/>
      <c r="Y115" s="40"/>
      <c r="Z115" s="39" t="str">
        <f t="shared" si="12"/>
        <v/>
      </c>
    </row>
    <row r="116" spans="21:26" x14ac:dyDescent="0.15">
      <c r="U116" s="1" t="s">
        <v>226</v>
      </c>
      <c r="V116" s="1">
        <v>0</v>
      </c>
      <c r="W116" s="1" t="str">
        <f t="shared" si="10"/>
        <v/>
      </c>
      <c r="Z116" s="39" t="str">
        <f t="shared" si="12"/>
        <v/>
      </c>
    </row>
    <row r="117" spans="21:26" x14ac:dyDescent="0.15">
      <c r="U117" s="1" t="s">
        <v>181</v>
      </c>
      <c r="V117" s="1">
        <v>20.73</v>
      </c>
      <c r="W117" s="1" t="str">
        <f t="shared" si="10"/>
        <v/>
      </c>
      <c r="Z117" s="39" t="str">
        <f t="shared" si="12"/>
        <v/>
      </c>
    </row>
    <row r="118" spans="21:26" x14ac:dyDescent="0.15">
      <c r="U118" s="1" t="s">
        <v>89</v>
      </c>
      <c r="V118" s="1">
        <v>0</v>
      </c>
      <c r="W118" s="1" t="str">
        <f t="shared" si="10"/>
        <v/>
      </c>
      <c r="Z118" s="39" t="str">
        <f t="shared" si="12"/>
        <v/>
      </c>
    </row>
    <row r="119" spans="21:26" x14ac:dyDescent="0.15">
      <c r="U119" s="1" t="s">
        <v>92</v>
      </c>
      <c r="V119" s="1">
        <v>0</v>
      </c>
      <c r="W119" s="1" t="str">
        <f t="shared" si="10"/>
        <v/>
      </c>
      <c r="Z119" s="39" t="str">
        <f t="shared" si="12"/>
        <v/>
      </c>
    </row>
    <row r="120" spans="21:26" x14ac:dyDescent="0.15">
      <c r="U120" s="1" t="s">
        <v>227</v>
      </c>
      <c r="V120" s="1">
        <v>0</v>
      </c>
      <c r="W120" s="1" t="str">
        <f t="shared" si="10"/>
        <v/>
      </c>
      <c r="Z120" s="39" t="str">
        <f t="shared" si="12"/>
        <v/>
      </c>
    </row>
    <row r="121" spans="21:26" x14ac:dyDescent="0.15">
      <c r="U121" s="1" t="s">
        <v>149</v>
      </c>
      <c r="V121" s="1">
        <v>0</v>
      </c>
      <c r="W121" s="1" t="str">
        <f t="shared" si="10"/>
        <v/>
      </c>
      <c r="Z121" s="39" t="str">
        <f t="shared" si="12"/>
        <v/>
      </c>
    </row>
    <row r="122" spans="21:26" x14ac:dyDescent="0.15">
      <c r="U122" s="1" t="s">
        <v>81</v>
      </c>
      <c r="V122" s="1">
        <v>0</v>
      </c>
      <c r="W122" s="1" t="str">
        <f t="shared" si="10"/>
        <v/>
      </c>
      <c r="Z122" s="39" t="str">
        <f t="shared" si="12"/>
        <v/>
      </c>
    </row>
    <row r="123" spans="21:26" x14ac:dyDescent="0.15">
      <c r="U123" s="1" t="s">
        <v>228</v>
      </c>
      <c r="V123" s="1">
        <v>0</v>
      </c>
      <c r="W123" s="1" t="str">
        <f t="shared" si="10"/>
        <v/>
      </c>
      <c r="Z123" s="39" t="str">
        <f t="shared" si="12"/>
        <v/>
      </c>
    </row>
    <row r="124" spans="21:26" x14ac:dyDescent="0.15">
      <c r="U124" s="1" t="s">
        <v>229</v>
      </c>
      <c r="V124" s="1">
        <v>0</v>
      </c>
      <c r="W124" s="1" t="str">
        <f t="shared" si="10"/>
        <v/>
      </c>
      <c r="Z124" s="39" t="str">
        <f t="shared" si="12"/>
        <v/>
      </c>
    </row>
    <row r="125" spans="21:26" x14ac:dyDescent="0.15">
      <c r="U125" s="1" t="s">
        <v>230</v>
      </c>
      <c r="V125" s="1">
        <v>0</v>
      </c>
      <c r="W125" s="1" t="str">
        <f t="shared" si="10"/>
        <v/>
      </c>
      <c r="Z125" s="39" t="str">
        <f t="shared" si="12"/>
        <v/>
      </c>
    </row>
    <row r="126" spans="21:26" x14ac:dyDescent="0.15">
      <c r="U126" s="1" t="s">
        <v>82</v>
      </c>
      <c r="V126" s="1">
        <v>0</v>
      </c>
      <c r="W126" s="1" t="str">
        <f t="shared" si="10"/>
        <v/>
      </c>
      <c r="Z126" s="39" t="str">
        <f t="shared" si="12"/>
        <v/>
      </c>
    </row>
    <row r="127" spans="21:26" x14ac:dyDescent="0.15">
      <c r="U127" s="1" t="s">
        <v>231</v>
      </c>
      <c r="V127" s="1">
        <v>0</v>
      </c>
      <c r="W127" s="1" t="str">
        <f t="shared" si="10"/>
        <v/>
      </c>
      <c r="Z127" s="39" t="str">
        <f t="shared" si="12"/>
        <v/>
      </c>
    </row>
    <row r="128" spans="21:26" x14ac:dyDescent="0.15">
      <c r="U128" s="1" t="s">
        <v>69</v>
      </c>
      <c r="V128" s="1">
        <v>0</v>
      </c>
      <c r="W128" s="1" t="str">
        <f t="shared" si="10"/>
        <v/>
      </c>
      <c r="Z128" s="39" t="str">
        <f t="shared" si="12"/>
        <v/>
      </c>
    </row>
    <row r="129" spans="21:23" x14ac:dyDescent="0.15">
      <c r="U129" s="1" t="s">
        <v>232</v>
      </c>
      <c r="V129" s="1">
        <v>0</v>
      </c>
      <c r="W129" s="1" t="str">
        <f t="shared" si="10"/>
        <v/>
      </c>
    </row>
    <row r="130" spans="21:23" x14ac:dyDescent="0.15">
      <c r="U130" s="1" t="s">
        <v>170</v>
      </c>
      <c r="V130" s="1">
        <v>0</v>
      </c>
      <c r="W130" s="1" t="str">
        <f t="shared" si="10"/>
        <v/>
      </c>
    </row>
    <row r="131" spans="21:23" x14ac:dyDescent="0.15">
      <c r="U131" s="1" t="s">
        <v>154</v>
      </c>
      <c r="V131" s="1">
        <v>0</v>
      </c>
      <c r="W131" s="1" t="str">
        <f t="shared" si="10"/>
        <v/>
      </c>
    </row>
    <row r="132" spans="21:23" x14ac:dyDescent="0.15">
      <c r="U132" s="1" t="s">
        <v>185</v>
      </c>
      <c r="V132" s="1">
        <v>0</v>
      </c>
      <c r="W132" s="1" t="str">
        <f t="shared" si="10"/>
        <v/>
      </c>
    </row>
    <row r="133" spans="21:23" x14ac:dyDescent="0.15">
      <c r="U133" s="1" t="s">
        <v>112</v>
      </c>
      <c r="V133" s="1">
        <v>0</v>
      </c>
      <c r="W133" s="1" t="str">
        <f t="shared" si="10"/>
        <v/>
      </c>
    </row>
    <row r="134" spans="21:23" x14ac:dyDescent="0.15">
      <c r="U134" s="1" t="s">
        <v>287</v>
      </c>
      <c r="V134" s="1">
        <v>0</v>
      </c>
      <c r="W134" s="1" t="str">
        <f t="shared" si="10"/>
        <v/>
      </c>
    </row>
    <row r="135" spans="21:23" x14ac:dyDescent="0.15">
      <c r="U135" s="1" t="s">
        <v>233</v>
      </c>
      <c r="V135" s="1">
        <v>0</v>
      </c>
      <c r="W135" s="1" t="str">
        <f t="shared" si="10"/>
        <v/>
      </c>
    </row>
    <row r="136" spans="21:23" x14ac:dyDescent="0.15">
      <c r="U136" s="1" t="s">
        <v>95</v>
      </c>
      <c r="V136" s="1">
        <v>0</v>
      </c>
      <c r="W136" s="1" t="str">
        <f t="shared" si="10"/>
        <v/>
      </c>
    </row>
    <row r="137" spans="21:23" x14ac:dyDescent="0.15">
      <c r="U137" s="1" t="s">
        <v>234</v>
      </c>
      <c r="V137" s="1">
        <v>0</v>
      </c>
      <c r="W137" s="1" t="str">
        <f t="shared" si="10"/>
        <v/>
      </c>
    </row>
    <row r="138" spans="21:23" x14ac:dyDescent="0.15">
      <c r="U138" s="1" t="s">
        <v>122</v>
      </c>
      <c r="V138" s="1">
        <v>0</v>
      </c>
      <c r="W138" s="1" t="str">
        <f t="shared" si="10"/>
        <v/>
      </c>
    </row>
    <row r="139" spans="21:23" x14ac:dyDescent="0.15">
      <c r="U139" s="1" t="s">
        <v>172</v>
      </c>
      <c r="V139" s="1">
        <v>0</v>
      </c>
      <c r="W139" s="1" t="str">
        <f t="shared" si="10"/>
        <v/>
      </c>
    </row>
    <row r="140" spans="21:23" x14ac:dyDescent="0.15">
      <c r="U140" s="1" t="s">
        <v>235</v>
      </c>
      <c r="V140" s="1">
        <v>0</v>
      </c>
      <c r="W140" s="1" t="str">
        <f t="shared" si="10"/>
        <v/>
      </c>
    </row>
    <row r="141" spans="21:23" x14ac:dyDescent="0.15">
      <c r="U141" s="1" t="s">
        <v>236</v>
      </c>
      <c r="V141" s="1">
        <v>0</v>
      </c>
      <c r="W141" s="1" t="str">
        <f t="shared" si="10"/>
        <v/>
      </c>
    </row>
    <row r="142" spans="21:23" x14ac:dyDescent="0.15">
      <c r="U142" s="1" t="s">
        <v>237</v>
      </c>
      <c r="V142" s="1">
        <v>0</v>
      </c>
      <c r="W142" s="1" t="str">
        <f t="shared" si="10"/>
        <v/>
      </c>
    </row>
    <row r="143" spans="21:23" x14ac:dyDescent="0.15">
      <c r="U143" s="1" t="s">
        <v>21</v>
      </c>
      <c r="V143" s="1">
        <v>0</v>
      </c>
      <c r="W143" s="1" t="str">
        <f t="shared" si="10"/>
        <v/>
      </c>
    </row>
    <row r="144" spans="21:23" x14ac:dyDescent="0.15">
      <c r="U144" s="1" t="s">
        <v>151</v>
      </c>
      <c r="V144" s="1">
        <v>0</v>
      </c>
      <c r="W144" s="1" t="str">
        <f t="shared" si="10"/>
        <v/>
      </c>
    </row>
    <row r="145" spans="21:23" x14ac:dyDescent="0.15">
      <c r="U145" s="1" t="s">
        <v>2</v>
      </c>
      <c r="V145" s="1">
        <v>0</v>
      </c>
      <c r="W145" s="1" t="str">
        <f t="shared" si="10"/>
        <v/>
      </c>
    </row>
    <row r="146" spans="21:23" x14ac:dyDescent="0.15">
      <c r="U146" s="1" t="s">
        <v>165</v>
      </c>
      <c r="V146" s="1">
        <v>0</v>
      </c>
      <c r="W146" s="1" t="str">
        <f t="shared" ref="W146:W209" si="13">IFERROR(VLOOKUP(B143,$U$4:$V$426,2,FALSE),"")</f>
        <v/>
      </c>
    </row>
    <row r="147" spans="21:23" x14ac:dyDescent="0.15">
      <c r="U147" s="1" t="s">
        <v>115</v>
      </c>
      <c r="V147" s="1">
        <v>0</v>
      </c>
      <c r="W147" s="1" t="str">
        <f t="shared" si="13"/>
        <v/>
      </c>
    </row>
    <row r="148" spans="21:23" x14ac:dyDescent="0.15">
      <c r="U148" s="1" t="s">
        <v>238</v>
      </c>
      <c r="V148" s="1">
        <v>0</v>
      </c>
      <c r="W148" s="1" t="str">
        <f t="shared" si="13"/>
        <v/>
      </c>
    </row>
    <row r="149" spans="21:23" x14ac:dyDescent="0.15">
      <c r="U149" s="1" t="s">
        <v>100</v>
      </c>
      <c r="V149" s="1">
        <v>0</v>
      </c>
      <c r="W149" s="1" t="str">
        <f t="shared" si="13"/>
        <v/>
      </c>
    </row>
    <row r="150" spans="21:23" x14ac:dyDescent="0.15">
      <c r="U150" s="1" t="s">
        <v>285</v>
      </c>
      <c r="V150" s="1">
        <v>0</v>
      </c>
      <c r="W150" s="1" t="str">
        <f t="shared" si="13"/>
        <v/>
      </c>
    </row>
    <row r="151" spans="21:23" x14ac:dyDescent="0.15">
      <c r="U151" s="1" t="s">
        <v>239</v>
      </c>
      <c r="V151" s="1">
        <v>0</v>
      </c>
      <c r="W151" s="1" t="str">
        <f t="shared" si="13"/>
        <v/>
      </c>
    </row>
    <row r="152" spans="21:23" x14ac:dyDescent="0.15">
      <c r="U152" s="1" t="s">
        <v>240</v>
      </c>
      <c r="V152" s="1">
        <v>0</v>
      </c>
      <c r="W152" s="1" t="str">
        <f t="shared" si="13"/>
        <v/>
      </c>
    </row>
    <row r="153" spans="21:23" x14ac:dyDescent="0.15">
      <c r="U153" s="1" t="s">
        <v>34</v>
      </c>
      <c r="V153" s="1">
        <v>0</v>
      </c>
      <c r="W153" s="1" t="str">
        <f t="shared" si="13"/>
        <v/>
      </c>
    </row>
    <row r="154" spans="21:23" x14ac:dyDescent="0.15">
      <c r="U154" s="1" t="s">
        <v>189</v>
      </c>
      <c r="V154" s="1">
        <v>0</v>
      </c>
      <c r="W154" s="1" t="str">
        <f t="shared" si="13"/>
        <v/>
      </c>
    </row>
    <row r="155" spans="21:23" x14ac:dyDescent="0.15">
      <c r="U155" s="1" t="s">
        <v>177</v>
      </c>
      <c r="V155" s="1">
        <v>0</v>
      </c>
      <c r="W155" s="1" t="str">
        <f t="shared" si="13"/>
        <v/>
      </c>
    </row>
    <row r="156" spans="21:23" x14ac:dyDescent="0.15">
      <c r="U156" s="1" t="s">
        <v>241</v>
      </c>
      <c r="V156" s="1">
        <v>0</v>
      </c>
      <c r="W156" s="1" t="str">
        <f t="shared" si="13"/>
        <v/>
      </c>
    </row>
    <row r="157" spans="21:23" x14ac:dyDescent="0.15">
      <c r="U157" s="1" t="s">
        <v>139</v>
      </c>
      <c r="V157" s="1">
        <v>0</v>
      </c>
      <c r="W157" s="1" t="str">
        <f t="shared" si="13"/>
        <v/>
      </c>
    </row>
    <row r="158" spans="21:23" x14ac:dyDescent="0.15">
      <c r="U158" s="1" t="s">
        <v>101</v>
      </c>
      <c r="V158" s="1">
        <v>0</v>
      </c>
      <c r="W158" s="1" t="str">
        <f t="shared" si="13"/>
        <v/>
      </c>
    </row>
    <row r="159" spans="21:23" x14ac:dyDescent="0.15">
      <c r="U159" s="1" t="s">
        <v>242</v>
      </c>
      <c r="V159" s="1">
        <v>0</v>
      </c>
      <c r="W159" s="1" t="str">
        <f t="shared" si="13"/>
        <v/>
      </c>
    </row>
    <row r="160" spans="21:23" x14ac:dyDescent="0.15">
      <c r="U160" s="1" t="s">
        <v>13</v>
      </c>
      <c r="V160" s="1">
        <v>0</v>
      </c>
      <c r="W160" s="1" t="str">
        <f t="shared" si="13"/>
        <v/>
      </c>
    </row>
    <row r="161" spans="21:23" x14ac:dyDescent="0.15">
      <c r="U161" s="1" t="s">
        <v>137</v>
      </c>
      <c r="V161" s="1">
        <v>0</v>
      </c>
      <c r="W161" s="1" t="str">
        <f t="shared" si="13"/>
        <v/>
      </c>
    </row>
    <row r="162" spans="21:23" x14ac:dyDescent="0.15">
      <c r="U162" s="1" t="s">
        <v>6</v>
      </c>
      <c r="V162" s="1">
        <v>0</v>
      </c>
      <c r="W162" s="1" t="str">
        <f t="shared" si="13"/>
        <v/>
      </c>
    </row>
    <row r="163" spans="21:23" x14ac:dyDescent="0.15">
      <c r="U163" s="1" t="s">
        <v>97</v>
      </c>
      <c r="V163" s="1">
        <v>0</v>
      </c>
      <c r="W163" s="1" t="str">
        <f t="shared" si="13"/>
        <v/>
      </c>
    </row>
    <row r="164" spans="21:23" x14ac:dyDescent="0.15">
      <c r="U164" s="1" t="s">
        <v>134</v>
      </c>
      <c r="V164" s="1">
        <v>0</v>
      </c>
      <c r="W164" s="1" t="str">
        <f t="shared" si="13"/>
        <v/>
      </c>
    </row>
    <row r="165" spans="21:23" x14ac:dyDescent="0.15">
      <c r="U165" s="1" t="s">
        <v>156</v>
      </c>
      <c r="V165" s="1">
        <v>0</v>
      </c>
      <c r="W165" s="1" t="str">
        <f t="shared" si="13"/>
        <v/>
      </c>
    </row>
    <row r="166" spans="21:23" x14ac:dyDescent="0.15">
      <c r="U166" s="1" t="s">
        <v>175</v>
      </c>
      <c r="V166" s="1">
        <v>0</v>
      </c>
      <c r="W166" s="1" t="str">
        <f t="shared" si="13"/>
        <v/>
      </c>
    </row>
    <row r="167" spans="21:23" x14ac:dyDescent="0.15">
      <c r="U167" s="1" t="s">
        <v>243</v>
      </c>
      <c r="V167" s="1">
        <v>0</v>
      </c>
      <c r="W167" s="1" t="str">
        <f t="shared" si="13"/>
        <v/>
      </c>
    </row>
    <row r="168" spans="21:23" x14ac:dyDescent="0.15">
      <c r="U168" s="1" t="s">
        <v>19</v>
      </c>
      <c r="V168" s="1">
        <v>0</v>
      </c>
      <c r="W168" s="1" t="str">
        <f t="shared" si="13"/>
        <v/>
      </c>
    </row>
    <row r="169" spans="21:23" x14ac:dyDescent="0.15">
      <c r="U169" s="1" t="s">
        <v>56</v>
      </c>
      <c r="V169" s="1">
        <v>0</v>
      </c>
      <c r="W169" s="1" t="str">
        <f t="shared" si="13"/>
        <v/>
      </c>
    </row>
    <row r="170" spans="21:23" x14ac:dyDescent="0.15">
      <c r="U170" s="1" t="s">
        <v>127</v>
      </c>
      <c r="V170" s="1">
        <v>0</v>
      </c>
      <c r="W170" s="1" t="str">
        <f t="shared" si="13"/>
        <v/>
      </c>
    </row>
    <row r="171" spans="21:23" x14ac:dyDescent="0.15">
      <c r="U171" s="1" t="s">
        <v>160</v>
      </c>
      <c r="V171" s="1">
        <v>0</v>
      </c>
      <c r="W171" s="1" t="str">
        <f t="shared" si="13"/>
        <v/>
      </c>
    </row>
    <row r="172" spans="21:23" x14ac:dyDescent="0.15">
      <c r="U172" s="1" t="s">
        <v>157</v>
      </c>
      <c r="V172" s="1">
        <v>0</v>
      </c>
      <c r="W172" s="1" t="str">
        <f t="shared" si="13"/>
        <v/>
      </c>
    </row>
    <row r="173" spans="21:23" x14ac:dyDescent="0.15">
      <c r="U173" s="1" t="s">
        <v>52</v>
      </c>
      <c r="V173" s="1">
        <v>0</v>
      </c>
      <c r="W173" s="1" t="str">
        <f t="shared" si="13"/>
        <v/>
      </c>
    </row>
    <row r="174" spans="21:23" x14ac:dyDescent="0.15">
      <c r="U174" s="1" t="s">
        <v>244</v>
      </c>
      <c r="V174" s="1">
        <v>0</v>
      </c>
      <c r="W174" s="1" t="str">
        <f t="shared" si="13"/>
        <v/>
      </c>
    </row>
    <row r="175" spans="21:23" x14ac:dyDescent="0.15">
      <c r="U175" s="1" t="s">
        <v>245</v>
      </c>
      <c r="V175" s="1">
        <v>0</v>
      </c>
      <c r="W175" s="1" t="str">
        <f t="shared" si="13"/>
        <v/>
      </c>
    </row>
    <row r="176" spans="21:23" x14ac:dyDescent="0.15">
      <c r="U176" s="1" t="s">
        <v>107</v>
      </c>
      <c r="V176" s="1">
        <v>0</v>
      </c>
      <c r="W176" s="1" t="str">
        <f t="shared" si="13"/>
        <v/>
      </c>
    </row>
    <row r="177" spans="21:23" x14ac:dyDescent="0.15">
      <c r="U177" s="1" t="s">
        <v>130</v>
      </c>
      <c r="V177" s="1">
        <v>0</v>
      </c>
      <c r="W177" s="1" t="str">
        <f t="shared" si="13"/>
        <v/>
      </c>
    </row>
    <row r="178" spans="21:23" x14ac:dyDescent="0.15">
      <c r="U178" s="1" t="s">
        <v>246</v>
      </c>
      <c r="V178" s="1">
        <v>0</v>
      </c>
      <c r="W178" s="1" t="str">
        <f t="shared" si="13"/>
        <v/>
      </c>
    </row>
    <row r="179" spans="21:23" x14ac:dyDescent="0.15">
      <c r="U179" s="1" t="s">
        <v>169</v>
      </c>
      <c r="V179" s="1">
        <v>0</v>
      </c>
      <c r="W179" s="1" t="str">
        <f t="shared" si="13"/>
        <v/>
      </c>
    </row>
    <row r="180" spans="21:23" x14ac:dyDescent="0.15">
      <c r="U180" s="1" t="s">
        <v>68</v>
      </c>
      <c r="V180" s="1">
        <v>0</v>
      </c>
      <c r="W180" s="1" t="str">
        <f t="shared" si="13"/>
        <v/>
      </c>
    </row>
    <row r="181" spans="21:23" x14ac:dyDescent="0.15">
      <c r="U181" s="1" t="s">
        <v>247</v>
      </c>
      <c r="V181" s="1">
        <v>0</v>
      </c>
      <c r="W181" s="1" t="str">
        <f t="shared" si="13"/>
        <v/>
      </c>
    </row>
    <row r="182" spans="21:23" x14ac:dyDescent="0.15">
      <c r="U182" s="1" t="s">
        <v>3</v>
      </c>
      <c r="V182" s="1">
        <v>0</v>
      </c>
      <c r="W182" s="1" t="str">
        <f t="shared" si="13"/>
        <v/>
      </c>
    </row>
    <row r="183" spans="21:23" x14ac:dyDescent="0.15">
      <c r="U183" s="1" t="s">
        <v>27</v>
      </c>
      <c r="V183" s="1">
        <v>0</v>
      </c>
      <c r="W183" s="1" t="str">
        <f t="shared" si="13"/>
        <v/>
      </c>
    </row>
    <row r="184" spans="21:23" x14ac:dyDescent="0.15">
      <c r="U184" s="1" t="s">
        <v>248</v>
      </c>
      <c r="V184" s="1">
        <v>0</v>
      </c>
      <c r="W184" s="1" t="str">
        <f t="shared" si="13"/>
        <v/>
      </c>
    </row>
    <row r="185" spans="21:23" x14ac:dyDescent="0.15">
      <c r="U185" s="1" t="s">
        <v>249</v>
      </c>
      <c r="V185" s="1">
        <v>0</v>
      </c>
      <c r="W185" s="1" t="str">
        <f t="shared" si="13"/>
        <v/>
      </c>
    </row>
    <row r="186" spans="21:23" x14ac:dyDescent="0.15">
      <c r="U186" s="1" t="s">
        <v>250</v>
      </c>
      <c r="V186" s="1">
        <v>0</v>
      </c>
      <c r="W186" s="1" t="str">
        <f t="shared" si="13"/>
        <v/>
      </c>
    </row>
    <row r="187" spans="21:23" x14ac:dyDescent="0.15">
      <c r="U187" s="1" t="s">
        <v>184</v>
      </c>
      <c r="V187" s="1">
        <v>0</v>
      </c>
      <c r="W187" s="1" t="str">
        <f t="shared" si="13"/>
        <v/>
      </c>
    </row>
    <row r="188" spans="21:23" x14ac:dyDescent="0.15">
      <c r="U188" s="1" t="s">
        <v>251</v>
      </c>
      <c r="V188" s="1">
        <v>0</v>
      </c>
      <c r="W188" s="1" t="str">
        <f t="shared" si="13"/>
        <v/>
      </c>
    </row>
    <row r="189" spans="21:23" x14ac:dyDescent="0.15">
      <c r="U189" s="1" t="s">
        <v>252</v>
      </c>
      <c r="V189" s="1">
        <v>0</v>
      </c>
      <c r="W189" s="1" t="str">
        <f t="shared" si="13"/>
        <v/>
      </c>
    </row>
    <row r="190" spans="21:23" x14ac:dyDescent="0.15">
      <c r="U190" s="1" t="s">
        <v>8</v>
      </c>
      <c r="V190" s="1">
        <v>0</v>
      </c>
      <c r="W190" s="1" t="str">
        <f t="shared" si="13"/>
        <v/>
      </c>
    </row>
    <row r="191" spans="21:23" x14ac:dyDescent="0.15">
      <c r="U191" s="1" t="s">
        <v>155</v>
      </c>
      <c r="V191" s="1">
        <v>0</v>
      </c>
      <c r="W191" s="1" t="str">
        <f t="shared" si="13"/>
        <v/>
      </c>
    </row>
    <row r="192" spans="21:23" x14ac:dyDescent="0.15">
      <c r="U192" s="1" t="s">
        <v>253</v>
      </c>
      <c r="V192" s="1">
        <v>0</v>
      </c>
      <c r="W192" s="1" t="str">
        <f t="shared" si="13"/>
        <v/>
      </c>
    </row>
    <row r="193" spans="21:23" x14ac:dyDescent="0.15">
      <c r="U193" s="1" t="s">
        <v>18</v>
      </c>
      <c r="V193" s="1">
        <v>0</v>
      </c>
      <c r="W193" s="1" t="str">
        <f t="shared" si="13"/>
        <v/>
      </c>
    </row>
    <row r="194" spans="21:23" x14ac:dyDescent="0.15">
      <c r="U194" s="1" t="s">
        <v>128</v>
      </c>
      <c r="V194" s="1">
        <v>0</v>
      </c>
      <c r="W194" s="1" t="str">
        <f t="shared" si="13"/>
        <v/>
      </c>
    </row>
    <row r="195" spans="21:23" x14ac:dyDescent="0.15">
      <c r="U195" s="1" t="s">
        <v>30</v>
      </c>
      <c r="V195" s="1">
        <v>0</v>
      </c>
      <c r="W195" s="1" t="str">
        <f t="shared" si="13"/>
        <v/>
      </c>
    </row>
    <row r="196" spans="21:23" x14ac:dyDescent="0.15">
      <c r="U196" s="1" t="s">
        <v>138</v>
      </c>
      <c r="V196" s="1">
        <v>0</v>
      </c>
      <c r="W196" s="1" t="str">
        <f t="shared" si="13"/>
        <v/>
      </c>
    </row>
    <row r="197" spans="21:23" x14ac:dyDescent="0.15">
      <c r="U197" s="1" t="s">
        <v>254</v>
      </c>
      <c r="V197" s="1">
        <v>0</v>
      </c>
      <c r="W197" s="1" t="str">
        <f t="shared" si="13"/>
        <v/>
      </c>
    </row>
    <row r="198" spans="21:23" x14ac:dyDescent="0.15">
      <c r="U198" s="1" t="s">
        <v>255</v>
      </c>
      <c r="V198" s="1">
        <v>0</v>
      </c>
      <c r="W198" s="1" t="str">
        <f t="shared" si="13"/>
        <v/>
      </c>
    </row>
    <row r="199" spans="21:23" x14ac:dyDescent="0.15">
      <c r="U199" s="1" t="s">
        <v>14</v>
      </c>
      <c r="V199" s="1">
        <v>0</v>
      </c>
      <c r="W199" s="1" t="str">
        <f t="shared" si="13"/>
        <v/>
      </c>
    </row>
    <row r="200" spans="21:23" x14ac:dyDescent="0.15">
      <c r="U200" s="1" t="s">
        <v>256</v>
      </c>
      <c r="V200" s="1">
        <v>0</v>
      </c>
      <c r="W200" s="1" t="str">
        <f t="shared" si="13"/>
        <v/>
      </c>
    </row>
    <row r="201" spans="21:23" x14ac:dyDescent="0.15">
      <c r="U201" s="1" t="s">
        <v>54</v>
      </c>
      <c r="V201" s="1">
        <v>0</v>
      </c>
      <c r="W201" s="1" t="str">
        <f t="shared" si="13"/>
        <v/>
      </c>
    </row>
    <row r="202" spans="21:23" x14ac:dyDescent="0.15">
      <c r="U202" s="1" t="s">
        <v>257</v>
      </c>
      <c r="V202" s="1">
        <v>0</v>
      </c>
      <c r="W202" s="1" t="str">
        <f t="shared" si="13"/>
        <v/>
      </c>
    </row>
    <row r="203" spans="21:23" x14ac:dyDescent="0.15">
      <c r="U203" s="1" t="s">
        <v>118</v>
      </c>
      <c r="V203" s="1">
        <v>0</v>
      </c>
      <c r="W203" s="1" t="str">
        <f t="shared" si="13"/>
        <v/>
      </c>
    </row>
    <row r="204" spans="21:23" x14ac:dyDescent="0.15">
      <c r="U204" s="1" t="s">
        <v>49</v>
      </c>
      <c r="V204" s="1">
        <v>0</v>
      </c>
      <c r="W204" s="1" t="str">
        <f t="shared" si="13"/>
        <v/>
      </c>
    </row>
    <row r="205" spans="21:23" x14ac:dyDescent="0.15">
      <c r="U205" s="1" t="s">
        <v>4</v>
      </c>
      <c r="V205" s="1">
        <v>0</v>
      </c>
      <c r="W205" s="1" t="str">
        <f t="shared" si="13"/>
        <v/>
      </c>
    </row>
    <row r="206" spans="21:23" x14ac:dyDescent="0.15">
      <c r="U206" s="1" t="s">
        <v>37</v>
      </c>
      <c r="V206" s="1">
        <v>0</v>
      </c>
      <c r="W206" s="1" t="str">
        <f t="shared" si="13"/>
        <v/>
      </c>
    </row>
    <row r="207" spans="21:23" x14ac:dyDescent="0.15">
      <c r="U207" s="1" t="s">
        <v>1</v>
      </c>
      <c r="V207" s="1">
        <v>0</v>
      </c>
      <c r="W207" s="1" t="str">
        <f t="shared" si="13"/>
        <v/>
      </c>
    </row>
    <row r="208" spans="21:23" x14ac:dyDescent="0.15">
      <c r="U208" s="1" t="s">
        <v>258</v>
      </c>
      <c r="V208" s="1">
        <v>0</v>
      </c>
      <c r="W208" s="1" t="str">
        <f t="shared" si="13"/>
        <v/>
      </c>
    </row>
    <row r="209" spans="21:23" x14ac:dyDescent="0.15">
      <c r="U209" s="1" t="s">
        <v>259</v>
      </c>
      <c r="V209" s="1">
        <v>0</v>
      </c>
      <c r="W209" s="1" t="str">
        <f t="shared" si="13"/>
        <v/>
      </c>
    </row>
    <row r="210" spans="21:23" x14ac:dyDescent="0.15">
      <c r="U210" s="1" t="s">
        <v>260</v>
      </c>
      <c r="V210" s="1">
        <v>0</v>
      </c>
      <c r="W210" s="1" t="str">
        <f t="shared" ref="W210:W234" si="14">IFERROR(VLOOKUP(B207,$U$4:$V$426,2,FALSE),"")</f>
        <v/>
      </c>
    </row>
    <row r="211" spans="21:23" x14ac:dyDescent="0.15">
      <c r="U211" s="1" t="s">
        <v>261</v>
      </c>
      <c r="V211" s="1">
        <v>0</v>
      </c>
      <c r="W211" s="1" t="str">
        <f t="shared" si="14"/>
        <v/>
      </c>
    </row>
    <row r="212" spans="21:23" x14ac:dyDescent="0.15">
      <c r="U212" s="1" t="s">
        <v>124</v>
      </c>
      <c r="V212" s="1">
        <v>0</v>
      </c>
      <c r="W212" s="1" t="str">
        <f t="shared" si="14"/>
        <v/>
      </c>
    </row>
    <row r="213" spans="21:23" x14ac:dyDescent="0.15">
      <c r="U213" s="1" t="s">
        <v>15</v>
      </c>
      <c r="V213" s="1">
        <v>0</v>
      </c>
      <c r="W213" s="1" t="str">
        <f t="shared" si="14"/>
        <v/>
      </c>
    </row>
    <row r="214" spans="21:23" x14ac:dyDescent="0.15">
      <c r="U214" s="1" t="s">
        <v>105</v>
      </c>
      <c r="V214" s="1">
        <v>0</v>
      </c>
      <c r="W214" s="1" t="str">
        <f t="shared" si="14"/>
        <v/>
      </c>
    </row>
    <row r="215" spans="21:23" x14ac:dyDescent="0.15">
      <c r="U215" s="1" t="s">
        <v>262</v>
      </c>
      <c r="V215" s="1">
        <v>0</v>
      </c>
      <c r="W215" s="1" t="str">
        <f t="shared" si="14"/>
        <v/>
      </c>
    </row>
    <row r="216" spans="21:23" x14ac:dyDescent="0.15">
      <c r="U216" s="1" t="s">
        <v>119</v>
      </c>
      <c r="V216" s="1">
        <v>0</v>
      </c>
      <c r="W216" s="1" t="str">
        <f t="shared" si="14"/>
        <v/>
      </c>
    </row>
    <row r="217" spans="21:23" x14ac:dyDescent="0.15">
      <c r="U217" s="1" t="s">
        <v>110</v>
      </c>
      <c r="V217" s="1">
        <v>0</v>
      </c>
      <c r="W217" s="1" t="str">
        <f t="shared" si="14"/>
        <v/>
      </c>
    </row>
    <row r="218" spans="21:23" x14ac:dyDescent="0.15">
      <c r="U218" s="1" t="s">
        <v>103</v>
      </c>
      <c r="V218" s="1">
        <v>0</v>
      </c>
      <c r="W218" s="1" t="str">
        <f t="shared" si="14"/>
        <v/>
      </c>
    </row>
    <row r="219" spans="21:23" x14ac:dyDescent="0.15">
      <c r="U219" s="1" t="s">
        <v>286</v>
      </c>
      <c r="V219" s="1">
        <v>0</v>
      </c>
      <c r="W219" s="1" t="str">
        <f t="shared" si="14"/>
        <v/>
      </c>
    </row>
    <row r="220" spans="21:23" x14ac:dyDescent="0.15">
      <c r="U220" s="1" t="s">
        <v>147</v>
      </c>
      <c r="V220" s="1">
        <v>0</v>
      </c>
      <c r="W220" s="1" t="str">
        <f t="shared" si="14"/>
        <v/>
      </c>
    </row>
    <row r="221" spans="21:23" x14ac:dyDescent="0.15">
      <c r="U221" s="1" t="s">
        <v>163</v>
      </c>
      <c r="V221" s="1">
        <v>0</v>
      </c>
      <c r="W221" s="1" t="str">
        <f t="shared" si="14"/>
        <v/>
      </c>
    </row>
    <row r="222" spans="21:23" x14ac:dyDescent="0.15">
      <c r="U222" s="1" t="s">
        <v>263</v>
      </c>
      <c r="V222" s="1">
        <v>0</v>
      </c>
      <c r="W222" s="1" t="str">
        <f t="shared" si="14"/>
        <v/>
      </c>
    </row>
    <row r="223" spans="21:23" x14ac:dyDescent="0.15">
      <c r="U223" s="1" t="s">
        <v>123</v>
      </c>
      <c r="V223" s="1">
        <v>0</v>
      </c>
      <c r="W223" s="1" t="str">
        <f t="shared" si="14"/>
        <v/>
      </c>
    </row>
    <row r="224" spans="21:23" x14ac:dyDescent="0.15">
      <c r="U224" s="1" t="s">
        <v>84</v>
      </c>
      <c r="V224" s="1">
        <v>0</v>
      </c>
      <c r="W224" s="1" t="str">
        <f t="shared" si="14"/>
        <v/>
      </c>
    </row>
    <row r="225" spans="21:23" x14ac:dyDescent="0.15">
      <c r="U225" s="1" t="s">
        <v>264</v>
      </c>
      <c r="V225" s="1">
        <v>0</v>
      </c>
      <c r="W225" s="1" t="str">
        <f t="shared" si="14"/>
        <v/>
      </c>
    </row>
    <row r="226" spans="21:23" x14ac:dyDescent="0.15">
      <c r="U226" s="1" t="s">
        <v>56</v>
      </c>
      <c r="V226" s="1">
        <v>0</v>
      </c>
      <c r="W226" s="1" t="str">
        <f t="shared" si="14"/>
        <v/>
      </c>
    </row>
    <row r="227" spans="21:23" x14ac:dyDescent="0.15">
      <c r="U227" s="1" t="s">
        <v>265</v>
      </c>
      <c r="V227" s="1">
        <v>0</v>
      </c>
      <c r="W227" s="1" t="str">
        <f t="shared" si="14"/>
        <v/>
      </c>
    </row>
    <row r="228" spans="21:23" x14ac:dyDescent="0.15">
      <c r="U228" s="1" t="s">
        <v>55</v>
      </c>
      <c r="V228" s="1">
        <v>0</v>
      </c>
      <c r="W228" s="1" t="str">
        <f t="shared" si="14"/>
        <v/>
      </c>
    </row>
    <row r="229" spans="21:23" x14ac:dyDescent="0.15">
      <c r="U229" s="1" t="s">
        <v>266</v>
      </c>
      <c r="V229" s="1">
        <v>0</v>
      </c>
      <c r="W229" s="1" t="str">
        <f t="shared" si="14"/>
        <v/>
      </c>
    </row>
    <row r="230" spans="21:23" x14ac:dyDescent="0.15">
      <c r="U230" s="1" t="s">
        <v>91</v>
      </c>
      <c r="V230" s="1">
        <v>0</v>
      </c>
      <c r="W230" s="1" t="str">
        <f t="shared" si="14"/>
        <v/>
      </c>
    </row>
    <row r="231" spans="21:23" x14ac:dyDescent="0.15">
      <c r="U231" s="1" t="s">
        <v>146</v>
      </c>
      <c r="V231" s="1">
        <v>0</v>
      </c>
      <c r="W231" s="1" t="str">
        <f t="shared" si="14"/>
        <v/>
      </c>
    </row>
    <row r="232" spans="21:23" x14ac:dyDescent="0.15">
      <c r="U232" s="1" t="s">
        <v>126</v>
      </c>
      <c r="V232" s="1">
        <v>176.37</v>
      </c>
      <c r="W232" s="1" t="str">
        <f t="shared" si="14"/>
        <v/>
      </c>
    </row>
    <row r="233" spans="21:23" x14ac:dyDescent="0.15">
      <c r="U233" s="1" t="s">
        <v>17</v>
      </c>
      <c r="V233" s="1">
        <v>0</v>
      </c>
      <c r="W233" s="1" t="str">
        <f t="shared" si="14"/>
        <v/>
      </c>
    </row>
    <row r="234" spans="21:23" x14ac:dyDescent="0.15">
      <c r="U234" s="1" t="s">
        <v>162</v>
      </c>
      <c r="V234" s="1">
        <v>130.41</v>
      </c>
      <c r="W234" s="1" t="str">
        <f t="shared" si="14"/>
        <v/>
      </c>
    </row>
    <row r="235" spans="21:23" x14ac:dyDescent="0.15">
      <c r="U235" s="1" t="s">
        <v>150</v>
      </c>
      <c r="V235" s="1">
        <v>0</v>
      </c>
    </row>
    <row r="236" spans="21:23" x14ac:dyDescent="0.15">
      <c r="U236" s="1" t="s">
        <v>66</v>
      </c>
      <c r="V236" s="1">
        <v>0</v>
      </c>
    </row>
    <row r="237" spans="21:23" x14ac:dyDescent="0.15">
      <c r="U237" s="1" t="s">
        <v>267</v>
      </c>
      <c r="V237" s="1">
        <v>0</v>
      </c>
    </row>
    <row r="238" spans="21:23" x14ac:dyDescent="0.15">
      <c r="U238" s="1" t="s">
        <v>268</v>
      </c>
      <c r="V238" s="1">
        <v>0</v>
      </c>
    </row>
    <row r="239" spans="21:23" x14ac:dyDescent="0.15">
      <c r="U239" s="1" t="s">
        <v>131</v>
      </c>
      <c r="V239" s="1">
        <v>0</v>
      </c>
    </row>
    <row r="240" spans="21:23" x14ac:dyDescent="0.15">
      <c r="U240" s="1" t="s">
        <v>269</v>
      </c>
      <c r="V240" s="1">
        <v>0</v>
      </c>
    </row>
    <row r="241" spans="21:22" x14ac:dyDescent="0.15">
      <c r="U241" s="1" t="s">
        <v>83</v>
      </c>
      <c r="V241" s="1">
        <v>0</v>
      </c>
    </row>
    <row r="242" spans="21:22" x14ac:dyDescent="0.15">
      <c r="U242" s="1" t="s">
        <v>113</v>
      </c>
      <c r="V242" s="1">
        <v>0</v>
      </c>
    </row>
    <row r="243" spans="21:22" x14ac:dyDescent="0.15">
      <c r="U243" s="1" t="s">
        <v>62</v>
      </c>
      <c r="V243" s="1">
        <v>0</v>
      </c>
    </row>
    <row r="244" spans="21:22" x14ac:dyDescent="0.15">
      <c r="U244" s="1" t="s">
        <v>179</v>
      </c>
      <c r="V244" s="1">
        <v>0</v>
      </c>
    </row>
    <row r="245" spans="21:22" x14ac:dyDescent="0.15">
      <c r="U245" s="1" t="s">
        <v>114</v>
      </c>
      <c r="V245" s="1">
        <v>0</v>
      </c>
    </row>
    <row r="246" spans="21:22" x14ac:dyDescent="0.15">
      <c r="U246" s="1" t="s">
        <v>270</v>
      </c>
      <c r="V246" s="1">
        <v>0</v>
      </c>
    </row>
    <row r="247" spans="21:22" x14ac:dyDescent="0.15">
      <c r="U247" s="1" t="s">
        <v>271</v>
      </c>
      <c r="V247" s="1">
        <v>0</v>
      </c>
    </row>
    <row r="248" spans="21:22" x14ac:dyDescent="0.15">
      <c r="U248" s="1" t="s">
        <v>60</v>
      </c>
      <c r="V248" s="1">
        <v>0</v>
      </c>
    </row>
    <row r="249" spans="21:22" x14ac:dyDescent="0.15">
      <c r="U249" s="1" t="s">
        <v>12</v>
      </c>
      <c r="V249" s="1">
        <v>0</v>
      </c>
    </row>
    <row r="250" spans="21:22" x14ac:dyDescent="0.15">
      <c r="U250" s="1" t="s">
        <v>108</v>
      </c>
      <c r="V250" s="1">
        <v>0</v>
      </c>
    </row>
    <row r="251" spans="21:22" x14ac:dyDescent="0.15">
      <c r="U251" s="1" t="s">
        <v>35</v>
      </c>
      <c r="V251" s="1">
        <v>0</v>
      </c>
    </row>
    <row r="252" spans="21:22" x14ac:dyDescent="0.15">
      <c r="U252" s="1" t="s">
        <v>272</v>
      </c>
      <c r="V252" s="1">
        <v>0</v>
      </c>
    </row>
    <row r="253" spans="21:22" x14ac:dyDescent="0.15">
      <c r="U253" s="1" t="s">
        <v>273</v>
      </c>
      <c r="V253" s="1">
        <v>0</v>
      </c>
    </row>
    <row r="254" spans="21:22" x14ac:dyDescent="0.15">
      <c r="U254" s="1" t="s">
        <v>28</v>
      </c>
      <c r="V254" s="1">
        <v>0</v>
      </c>
    </row>
    <row r="255" spans="21:22" x14ac:dyDescent="0.15">
      <c r="U255" s="1" t="s">
        <v>77</v>
      </c>
      <c r="V255" s="1">
        <v>0</v>
      </c>
    </row>
    <row r="256" spans="21:22" x14ac:dyDescent="0.15">
      <c r="U256" s="1" t="s">
        <v>109</v>
      </c>
      <c r="V256" s="1">
        <v>0</v>
      </c>
    </row>
    <row r="257" spans="21:22" x14ac:dyDescent="0.15">
      <c r="U257" s="1" t="s">
        <v>274</v>
      </c>
      <c r="V257" s="1">
        <v>0</v>
      </c>
    </row>
    <row r="258" spans="21:22" x14ac:dyDescent="0.15">
      <c r="U258" s="1" t="s">
        <v>148</v>
      </c>
      <c r="V258" s="1">
        <v>0</v>
      </c>
    </row>
    <row r="259" spans="21:22" x14ac:dyDescent="0.15">
      <c r="U259" s="1" t="s">
        <v>88</v>
      </c>
      <c r="V259" s="1">
        <v>0</v>
      </c>
    </row>
    <row r="260" spans="21:22" x14ac:dyDescent="0.15">
      <c r="U260" s="1" t="s">
        <v>275</v>
      </c>
      <c r="V260" s="1">
        <v>0</v>
      </c>
    </row>
    <row r="261" spans="21:22" x14ac:dyDescent="0.15">
      <c r="U261" s="1" t="s">
        <v>73</v>
      </c>
      <c r="V261" s="1">
        <v>0</v>
      </c>
    </row>
    <row r="262" spans="21:22" x14ac:dyDescent="0.15">
      <c r="U262" s="1" t="s">
        <v>167</v>
      </c>
      <c r="V262" s="1">
        <v>0</v>
      </c>
    </row>
    <row r="263" spans="21:22" x14ac:dyDescent="0.15">
      <c r="U263" s="1" t="s">
        <v>276</v>
      </c>
      <c r="V263" s="1">
        <v>0</v>
      </c>
    </row>
    <row r="264" spans="21:22" x14ac:dyDescent="0.15">
      <c r="U264" s="1" t="s">
        <v>277</v>
      </c>
      <c r="V264" s="1">
        <v>0</v>
      </c>
    </row>
    <row r="265" spans="21:22" x14ac:dyDescent="0.15">
      <c r="U265" s="1" t="s">
        <v>133</v>
      </c>
      <c r="V265" s="1">
        <v>0</v>
      </c>
    </row>
    <row r="266" spans="21:22" x14ac:dyDescent="0.15">
      <c r="U266" s="1" t="s">
        <v>94</v>
      </c>
      <c r="V266" s="1">
        <v>0</v>
      </c>
    </row>
    <row r="267" spans="21:22" x14ac:dyDescent="0.15">
      <c r="U267" s="1" t="s">
        <v>278</v>
      </c>
      <c r="V267" s="1">
        <v>0</v>
      </c>
    </row>
    <row r="268" spans="21:22" x14ac:dyDescent="0.15">
      <c r="U268" s="1" t="s">
        <v>279</v>
      </c>
      <c r="V268" s="1">
        <v>0</v>
      </c>
    </row>
    <row r="269" spans="21:22" x14ac:dyDescent="0.15">
      <c r="U269" s="1" t="s">
        <v>70</v>
      </c>
      <c r="V269" s="1">
        <v>0</v>
      </c>
    </row>
    <row r="270" spans="21:22" x14ac:dyDescent="0.15">
      <c r="U270" s="1" t="s">
        <v>280</v>
      </c>
      <c r="V270" s="1">
        <v>0</v>
      </c>
    </row>
    <row r="271" spans="21:22" x14ac:dyDescent="0.15">
      <c r="U271" s="1" t="s">
        <v>67</v>
      </c>
      <c r="V271" s="1">
        <v>0</v>
      </c>
    </row>
    <row r="272" spans="21:22" x14ac:dyDescent="0.15">
      <c r="U272" s="1" t="s">
        <v>57</v>
      </c>
      <c r="V272" s="1">
        <v>0</v>
      </c>
    </row>
    <row r="273" spans="21:22" x14ac:dyDescent="0.15">
      <c r="U273" s="1" t="s">
        <v>143</v>
      </c>
      <c r="V273" s="1">
        <v>0</v>
      </c>
    </row>
    <row r="274" spans="21:22" x14ac:dyDescent="0.15">
      <c r="U274" s="1" t="s">
        <v>53</v>
      </c>
      <c r="V274" s="1">
        <v>0</v>
      </c>
    </row>
    <row r="275" spans="21:22" x14ac:dyDescent="0.15">
      <c r="U275" s="1" t="s">
        <v>280</v>
      </c>
      <c r="V275" s="1">
        <v>0</v>
      </c>
    </row>
    <row r="276" spans="21:22" x14ac:dyDescent="0.15">
      <c r="U276" s="1" t="s">
        <v>67</v>
      </c>
      <c r="V276" s="1">
        <v>0</v>
      </c>
    </row>
    <row r="277" spans="21:22" x14ac:dyDescent="0.15">
      <c r="U277" s="1" t="s">
        <v>57</v>
      </c>
      <c r="V277" s="1">
        <v>0</v>
      </c>
    </row>
    <row r="278" spans="21:22" x14ac:dyDescent="0.15">
      <c r="U278" s="1" t="s">
        <v>143</v>
      </c>
      <c r="V278" s="1">
        <v>0</v>
      </c>
    </row>
    <row r="279" spans="21:22" x14ac:dyDescent="0.15">
      <c r="U279" s="1" t="s">
        <v>53</v>
      </c>
      <c r="V279" s="1">
        <v>0</v>
      </c>
    </row>
  </sheetData>
  <mergeCells count="6">
    <mergeCell ref="A1:Q1"/>
    <mergeCell ref="A2:A3"/>
    <mergeCell ref="B2:B3"/>
    <mergeCell ref="C2:I2"/>
    <mergeCell ref="J2:P2"/>
    <mergeCell ref="Q2:Q3"/>
  </mergeCells>
  <phoneticPr fontId="6" type="noConversion"/>
  <conditionalFormatting sqref="U1:U1048576 B1:B41 B44:B1048576">
    <cfRule type="duplicateValues" dxfId="0" priority="1"/>
  </conditionalFormatting>
  <pageMargins left="0.17" right="0.17" top="0.5" bottom="0.74" header="0.34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2020.7</vt:lpstr>
      <vt:lpstr>'2020.7'!Print_Titles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2022-01-15T06:33:35Z</dcterms:modified>
</cp:coreProperties>
</file>