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pt-my.sharepoint.com/personal/tco_sousa_fct_unl_pt/Documents/"/>
    </mc:Choice>
  </mc:AlternateContent>
  <xr:revisionPtr revIDLastSave="0" documentId="8_{0E7A4A98-94BE-47C0-9172-A1C6811B492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<sst xmlns="http://schemas.openxmlformats.org/spreadsheetml/2006/main" count="29" uniqueCount="29">
  <si>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</si>
  <si>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</si>
  <si>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</si>
  <si>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</si>
  <si>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</si>
  <si>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</si>
  <si>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</si>
  <si>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</si>
  <si>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</si>
  <si>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</si>
  <si>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</si>
  <si>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</si>
  <si>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Create User Stories for functionalities.</t>
  </si>
  <si>
    <t>Create AuthorInformationTab extending FieldsEditorTab.</t>
  </si>
  <si>
    <t>Create Fields for AuthorInformationTab and display them in it.</t>
  </si>
  <si>
    <t>Find proper data extraction API (Wikidata-Toolkit chosen).</t>
  </si>
  <si>
    <t>Create dynamic group and subgroup creation functionality.</t>
  </si>
  <si>
    <t>Study and examine Wikidata API code.</t>
  </si>
  <si>
    <t>Make parser for Author Name and for Time Value.</t>
  </si>
  <si>
    <t>Make parser for Link to get title from Wikidata.</t>
  </si>
  <si>
    <t>Create WikidataFetcher data extraction logic.</t>
  </si>
  <si>
    <t>Update standard fields to display.</t>
  </si>
  <si>
    <t>Implement EntryBasedParserFetcher interface functions in WikidataFetcher.</t>
  </si>
  <si>
    <t>Create tests for WikidataFetcher (first functionality).</t>
  </si>
  <si>
    <t>Create tests for GroupTreeViewModel (second functionality).</t>
  </si>
  <si>
    <t>Record functionalities demonstration video.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</si>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</sst>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8" borderId="3" xfId="0" applyFill="1" applyBorder="1" applyAlignment="1">
      <alignment horizontal="center"/>
    </xf>
    <xf numFmtId="0" fontId="0" fillId="5" borderId="1" xfId="0" applyFill="1" applyBorder="1" applyAlignment="1">
      <alignment horizontal="left" wrapText="1"/>
    </xf>
    <xf numFmtId="0" fontId="2" fillId="3" borderId="5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0" fillId="6" borderId="11" xfId="0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0" fontId="0" fillId="0" borderId="0" xfId="0" applyBorder="1"/>
    <xf numFmtId="0" fontId="0" fillId="5" borderId="19" xfId="0" applyFill="1" applyBorder="1" applyAlignment="1">
      <alignment horizontal="right" wrapText="1"/>
    </xf>
    <xf numFmtId="0" fontId="0" fillId="5" borderId="8" xfId="0" applyFill="1" applyBorder="1" applyAlignment="1">
      <alignment wrapText="1"/>
    </xf>
    <xf numFmtId="0" fontId="2" fillId="7" borderId="6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/>
    </xf>
    <xf numFmtId="164" fontId="2" fillId="7" borderId="20" xfId="0" applyNumberFormat="1" applyFont="1" applyFill="1" applyBorder="1" applyAlignment="1">
      <alignment horizontal="center"/>
    </xf>
    <xf numFmtId="164" fontId="2" fillId="7" borderId="21" xfId="0" applyNumberFormat="1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5" borderId="4" xfId="0" applyFill="1" applyBorder="1" applyAlignment="1">
      <alignment horizontal="right" wrapText="1"/>
    </xf>
    <xf numFmtId="0" fontId="0" fillId="5" borderId="5" xfId="0" applyFill="1" applyBorder="1" applyAlignment="1">
      <alignment wrapText="1"/>
    </xf>
    <xf numFmtId="165" fontId="0" fillId="3" borderId="13" xfId="0" applyNumberFormat="1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Chart'!$B$20:$C$20</c:f>
              <c:strCache>
                <c:ptCount val="2"/>
                <c:pt idx="0">
                  <c:v>Completed Effort</c:v>
                </c:pt>
                <c:pt idx="1">
                  <c:v>Record functionalities demonstration video.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Chart'!$D$20:$K$20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Chart'!$B$21:$C$21</c:f>
              <c:strCache>
                <c:ptCount val="2"/>
                <c:pt idx="0">
                  <c:v>Remaining Effort</c:v>
                </c:pt>
                <c:pt idx="1">
                  <c:v>Record functionalities demonstration video.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Chart'!$D$21:$K$21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Chart'!$B$22:$C$22</c:f>
              <c:strCache>
                <c:ptCount val="2"/>
                <c:pt idx="0">
                  <c:v>Ideal Burndown</c:v>
                </c:pt>
                <c:pt idx="1">
                  <c:v>Record functionalities demonstration video.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Chart'!$D$22:$K$22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357867</xdr:colOff>
      <xdr:row>4</xdr:row>
      <xdr:rowOff>160563</xdr:rowOff>
    </xdr:from>
    <xdr:to>
      <xdr:col>19</xdr:col>
      <xdr:colOff>129599</xdr:colOff>
      <xdr:row>17</xdr:row>
      <xdr:rowOff>53670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CFB13DAA-0C66-35DA-DF84-0E4429AC8663}"/>
            </a:ext>
            <a:ext uri="{147F2762-F138-4A5C-976F-8EAC2B608ADB}">
              <a16:predDERef xmlns:a16="http://schemas.microsoft.com/office/drawing/2014/main" pred="{52BFCA64-3DDA-4711-BDFA-D2973C7C7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576292">
          <a:off x="14616792" y="922563"/>
          <a:ext cx="2381582" cy="2369607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14</xdr:row>
      <xdr:rowOff>28575</xdr:rowOff>
    </xdr:from>
    <xdr:to>
      <xdr:col>23</xdr:col>
      <xdr:colOff>180975</xdr:colOff>
      <xdr:row>18</xdr:row>
      <xdr:rowOff>180975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FC6CD824-D46B-AF55-82FE-B64B07E184D5}"/>
            </a:ext>
            <a:ext uri="{147F2762-F138-4A5C-976F-8EAC2B608ADB}">
              <a16:predDERef xmlns:a16="http://schemas.microsoft.com/office/drawing/2014/main" pred="{CFB13DAA-0C66-35DA-DF84-0E4429AC8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6775" y="2657475"/>
          <a:ext cx="7191375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tabSelected="1" topLeftCell="B1" zoomScale="70" zoomScaleNormal="70" workbookViewId="0">
      <selection activeCell="W11" sqref="W11"/>
    </sheetView>
  </sheetViews>
  <sheetFormatPr defaultRowHeight="14.4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1" ht="15"/>
    <row r="2" spans="2:11" ht="15"/>
    <row r="3" spans="2:11" ht="15">
      <c r="B3" s="32" t="s">
        <v>0</v>
      </c>
      <c r="C3" s="33"/>
      <c r="D3" s="33"/>
      <c r="E3" s="33"/>
      <c r="F3" s="33"/>
      <c r="G3" s="33"/>
      <c r="H3" s="33"/>
      <c r="I3" s="33"/>
      <c r="J3" s="33"/>
      <c r="K3" s="34"/>
    </row>
    <row r="4" spans="2:11" ht="15">
      <c r="B4" s="24" t="s">
        <v>1</v>
      </c>
      <c r="C4" s="25" t="s">
        <v>2</v>
      </c>
      <c r="D4" s="26" t="s">
        <v>3</v>
      </c>
      <c r="E4" s="27">
        <v>44546</v>
      </c>
      <c r="F4" s="27">
        <v>44547</v>
      </c>
      <c r="G4" s="27">
        <v>44548</v>
      </c>
      <c r="H4" s="27">
        <v>44549</v>
      </c>
      <c r="I4" s="27">
        <v>44550</v>
      </c>
      <c r="J4" s="27">
        <v>44551</v>
      </c>
      <c r="K4" s="28">
        <v>44552</v>
      </c>
    </row>
    <row r="5" spans="2:11" ht="15">
      <c r="B5" s="29"/>
      <c r="C5" s="30"/>
      <c r="D5" s="31" t="s">
        <v>4</v>
      </c>
      <c r="E5" s="52" t="s">
        <v>5</v>
      </c>
      <c r="F5" s="52" t="s">
        <v>6</v>
      </c>
      <c r="G5" s="52" t="s">
        <v>7</v>
      </c>
      <c r="H5" s="52" t="s">
        <v>8</v>
      </c>
      <c r="I5" s="52" t="s">
        <v>9</v>
      </c>
      <c r="J5" s="52" t="s">
        <v>10</v>
      </c>
      <c r="K5" s="38" t="s">
        <v>11</v>
      </c>
    </row>
    <row r="6" spans="2:11" ht="15">
      <c r="B6" s="35">
        <v>1</v>
      </c>
      <c r="C6" s="36" t="s">
        <v>12</v>
      </c>
      <c r="D6" s="50">
        <v>1</v>
      </c>
      <c r="E6" s="39"/>
      <c r="F6" s="40"/>
      <c r="G6" s="40"/>
      <c r="H6" s="40"/>
      <c r="I6" s="40"/>
      <c r="J6" s="40"/>
      <c r="K6" s="41"/>
    </row>
    <row r="7" spans="2:11" ht="15">
      <c r="B7" s="6">
        <v>2</v>
      </c>
      <c r="C7" s="7" t="s">
        <v>13</v>
      </c>
      <c r="D7" s="8">
        <v>1</v>
      </c>
      <c r="E7" s="42"/>
      <c r="F7" s="1"/>
      <c r="G7" s="1"/>
      <c r="H7" s="1"/>
      <c r="I7" s="1"/>
      <c r="J7" s="1"/>
      <c r="K7" s="43"/>
    </row>
    <row r="8" spans="2:11" ht="15">
      <c r="B8" s="6">
        <v>3</v>
      </c>
      <c r="C8" s="7" t="s">
        <v>14</v>
      </c>
      <c r="D8" s="8">
        <v>2</v>
      </c>
      <c r="E8" s="44"/>
      <c r="F8" s="1"/>
      <c r="G8" s="1"/>
      <c r="H8" s="1"/>
      <c r="I8" s="1"/>
      <c r="J8" s="1"/>
      <c r="K8" s="43"/>
    </row>
    <row r="9" spans="2:11" ht="15">
      <c r="B9" s="6">
        <v>4</v>
      </c>
      <c r="C9" s="7" t="s">
        <v>15</v>
      </c>
      <c r="D9" s="8">
        <v>1</v>
      </c>
      <c r="E9" s="45"/>
      <c r="F9" s="1"/>
      <c r="G9" s="1"/>
      <c r="H9" s="1"/>
      <c r="I9" s="1"/>
      <c r="J9" s="1"/>
      <c r="K9" s="43"/>
    </row>
    <row r="10" spans="2:11" ht="15">
      <c r="B10" s="6">
        <v>5</v>
      </c>
      <c r="C10" s="7" t="s">
        <v>16</v>
      </c>
      <c r="D10" s="8">
        <v>2</v>
      </c>
      <c r="E10" s="46"/>
      <c r="F10" s="1"/>
      <c r="G10" s="1"/>
      <c r="H10" s="1"/>
      <c r="I10" s="1"/>
      <c r="J10" s="1"/>
      <c r="K10" s="43"/>
    </row>
    <row r="11" spans="2:11" ht="15">
      <c r="B11" s="6">
        <v>6</v>
      </c>
      <c r="C11" s="7" t="s">
        <v>17</v>
      </c>
      <c r="D11" s="8">
        <v>1</v>
      </c>
      <c r="E11" s="46"/>
      <c r="F11" s="1"/>
      <c r="G11" s="1"/>
      <c r="H11" s="1"/>
      <c r="I11" s="1"/>
      <c r="J11" s="1"/>
      <c r="K11" s="43"/>
    </row>
    <row r="12" spans="2:11" ht="15">
      <c r="B12" s="6">
        <v>7</v>
      </c>
      <c r="C12" s="7" t="s">
        <v>18</v>
      </c>
      <c r="D12" s="8">
        <v>1</v>
      </c>
      <c r="E12" s="46"/>
      <c r="F12" s="1"/>
      <c r="G12" s="1"/>
      <c r="H12" s="1"/>
      <c r="I12" s="1"/>
      <c r="J12" s="1"/>
      <c r="K12" s="43"/>
    </row>
    <row r="13" spans="2:11" ht="15">
      <c r="B13" s="6">
        <v>8</v>
      </c>
      <c r="C13" s="7" t="s">
        <v>19</v>
      </c>
      <c r="D13" s="8">
        <v>1</v>
      </c>
      <c r="E13" s="46"/>
      <c r="F13" s="1"/>
      <c r="G13" s="1"/>
      <c r="H13" s="1"/>
      <c r="I13" s="1"/>
      <c r="J13" s="1"/>
      <c r="K13" s="43"/>
    </row>
    <row r="14" spans="2:11" ht="15">
      <c r="B14" s="6">
        <v>9</v>
      </c>
      <c r="C14" s="7" t="s">
        <v>20</v>
      </c>
      <c r="D14" s="8">
        <v>4</v>
      </c>
      <c r="E14" s="46"/>
      <c r="F14" s="1"/>
      <c r="G14" s="1"/>
      <c r="H14" s="1"/>
      <c r="I14" s="1"/>
      <c r="J14" s="1"/>
      <c r="K14" s="43"/>
    </row>
    <row r="15" spans="2:11" ht="15">
      <c r="B15" s="6">
        <v>10</v>
      </c>
      <c r="C15" s="7" t="s">
        <v>21</v>
      </c>
      <c r="D15" s="8">
        <v>1</v>
      </c>
      <c r="E15" s="46"/>
      <c r="F15" s="1"/>
      <c r="G15" s="1"/>
      <c r="H15" s="1"/>
      <c r="I15" s="1"/>
      <c r="J15" s="1"/>
      <c r="K15" s="43"/>
    </row>
    <row r="16" spans="2:11" ht="15">
      <c r="B16" s="6">
        <v>11</v>
      </c>
      <c r="C16" s="9" t="s">
        <v>22</v>
      </c>
      <c r="D16" s="8">
        <v>2</v>
      </c>
      <c r="E16" s="46"/>
      <c r="F16" s="1"/>
      <c r="G16" s="1"/>
      <c r="H16" s="1"/>
      <c r="I16" s="1"/>
      <c r="J16" s="1"/>
      <c r="K16" s="43"/>
    </row>
    <row r="17" spans="2:12" ht="15">
      <c r="B17" s="6">
        <v>12</v>
      </c>
      <c r="C17" s="7" t="s">
        <v>23</v>
      </c>
      <c r="D17" s="8">
        <v>1</v>
      </c>
      <c r="E17" s="46"/>
      <c r="F17" s="1"/>
      <c r="G17" s="1"/>
      <c r="H17" s="1"/>
      <c r="I17" s="1"/>
      <c r="J17" s="1"/>
      <c r="K17" s="43"/>
    </row>
    <row r="18" spans="2:12" ht="15">
      <c r="B18" s="6">
        <v>13</v>
      </c>
      <c r="C18" s="7" t="s">
        <v>24</v>
      </c>
      <c r="D18" s="8">
        <v>1</v>
      </c>
      <c r="E18" s="46"/>
      <c r="F18" s="1"/>
      <c r="G18" s="1"/>
      <c r="H18" s="1"/>
      <c r="I18" s="1"/>
      <c r="J18" s="1"/>
      <c r="K18" s="43"/>
    </row>
    <row r="19" spans="2:12" ht="15">
      <c r="B19" s="22">
        <v>14</v>
      </c>
      <c r="C19" s="23" t="s">
        <v>25</v>
      </c>
      <c r="D19" s="51">
        <v>1</v>
      </c>
      <c r="E19" s="47"/>
      <c r="F19" s="48"/>
      <c r="G19" s="48"/>
      <c r="H19" s="48"/>
      <c r="I19" s="48"/>
      <c r="J19" s="48"/>
      <c r="K19" s="49"/>
    </row>
    <row r="20" spans="2:12" ht="15">
      <c r="B20" s="11" t="s">
        <v>26</v>
      </c>
      <c r="C20" s="12"/>
      <c r="D20" s="13">
        <v>0</v>
      </c>
      <c r="E20" s="53">
        <f t="shared" ref="E20:K20" si="0">SUM(E6:E19)</f>
        <v>0</v>
      </c>
      <c r="F20" s="53">
        <f t="shared" si="0"/>
        <v>0</v>
      </c>
      <c r="G20" s="53">
        <f t="shared" si="0"/>
        <v>0</v>
      </c>
      <c r="H20" s="53">
        <f t="shared" si="0"/>
        <v>0</v>
      </c>
      <c r="I20" s="53">
        <f t="shared" si="0"/>
        <v>0</v>
      </c>
      <c r="J20" s="53">
        <f t="shared" si="0"/>
        <v>0</v>
      </c>
      <c r="K20" s="54">
        <f t="shared" si="0"/>
        <v>0</v>
      </c>
      <c r="L20" s="21"/>
    </row>
    <row r="21" spans="2:12" ht="15">
      <c r="B21" s="14" t="s">
        <v>27</v>
      </c>
      <c r="C21" s="10"/>
      <c r="D21" s="4">
        <f>SUM(D6:D20)</f>
        <v>20</v>
      </c>
      <c r="E21" s="5">
        <f t="shared" ref="E21:K21" si="1">D21-SUM(E6:E19)</f>
        <v>20</v>
      </c>
      <c r="F21" s="3">
        <f t="shared" si="1"/>
        <v>20</v>
      </c>
      <c r="G21" s="3">
        <f t="shared" si="1"/>
        <v>20</v>
      </c>
      <c r="H21" s="3">
        <f t="shared" si="1"/>
        <v>20</v>
      </c>
      <c r="I21" s="3">
        <f t="shared" si="1"/>
        <v>20</v>
      </c>
      <c r="J21" s="2">
        <f t="shared" si="1"/>
        <v>20</v>
      </c>
      <c r="K21" s="37">
        <f t="shared" si="1"/>
        <v>20</v>
      </c>
    </row>
    <row r="22" spans="2:12" ht="15">
      <c r="B22" s="15" t="s">
        <v>28</v>
      </c>
      <c r="C22" s="16"/>
      <c r="D22" s="17">
        <f>D21</f>
        <v>20</v>
      </c>
      <c r="E22" s="18">
        <f>$D$22-($D$22/7*1)</f>
        <v>17.142857142857142</v>
      </c>
      <c r="F22" s="19">
        <f>$D$22-($D$22/7*2)</f>
        <v>14.285714285714285</v>
      </c>
      <c r="G22" s="19">
        <f>$D$22-($D$22/7*3)</f>
        <v>11.428571428571429</v>
      </c>
      <c r="H22" s="19">
        <f>$D$22-($D$22/7*4)</f>
        <v>8.5714285714285712</v>
      </c>
      <c r="I22" s="19">
        <f>$D$22-($D$22/7*5)</f>
        <v>5.7142857142857135</v>
      </c>
      <c r="J22" s="19">
        <f>$D$22-($D$22/7*6)</f>
        <v>2.8571428571428577</v>
      </c>
      <c r="K22" s="20">
        <f>$D$22-($D$22/7*7)</f>
        <v>0</v>
      </c>
    </row>
  </sheetData>
  <mergeCells count="6">
    <mergeCell ref="B3:K3"/>
    <mergeCell ref="C4:C5"/>
    <mergeCell ref="B4:B5"/>
    <mergeCell ref="B21:C21"/>
    <mergeCell ref="B22:C22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DE6520660014F909ED4D690581D99" ma:contentTypeVersion="0" ma:contentTypeDescription="Criar um novo documento." ma:contentTypeScope="" ma:versionID="0963fafc81e756851797ef866a65fe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6f9ef69356bc5d2158216095de65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8E5DA7-A17B-4FAD-9104-2B5232F8C5EE}"/>
</file>

<file path=customXml/itemProps2.xml><?xml version="1.0" encoding="utf-8"?>
<ds:datastoreItem xmlns:ds="http://schemas.openxmlformats.org/officeDocument/2006/customXml" ds:itemID="{9BF93E43-0769-4CD0-A2DD-49C5CE2CDD2F}"/>
</file>

<file path=customXml/itemProps3.xml><?xml version="1.0" encoding="utf-8"?>
<ds:datastoreItem xmlns:ds="http://schemas.openxmlformats.org/officeDocument/2006/customXml" ds:itemID="{612D18BE-71E8-4EBC-AC22-EB1D6ECED4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/>
  <cp:revision/>
  <dcterms:created xsi:type="dcterms:W3CDTF">2021-11-14T17:33:15Z</dcterms:created>
  <dcterms:modified xsi:type="dcterms:W3CDTF">2023-10-20T18:10:48Z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0x010100EA6DE6520660014F909ED4D690581D99</vt:lpwstr>
  </property>
</Properties>
</file>