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lpt-my.sharepoint.com/personal/tco_sousa_fct_unl_pt/Documents/"/>
    </mc:Choice>
  </mc:AlternateContent>
  <xr:revisionPtr revIDLastSave="0" documentId="8_{67D84319-2FCE-46E8-96D3-BD1B8BC4B55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Burndown Char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G9" i="1"/>
  <c r="H9" i="1"/>
  <c r="I9" i="1"/>
  <c r="J9" i="1"/>
  <c r="K9" i="1"/>
  <c r="E9" i="1"/>
  <c r="D10" i="1"/>
  <c r="D11" i="1" s="1"/>
  <c r="K11" i="1" l="1"/>
  <c r="J11" i="1"/>
  <c r="I11" i="1"/>
  <c r="H11" i="1"/>
  <c r="G11" i="1"/>
  <c r="F11" i="1"/>
  <c r="E11" i="1"/>
  <c r="E10" i="1"/>
  <c r="F10" i="1" s="1"/>
  <c r="G10" i="1" s="1"/>
  <c r="H10" i="1" s="1"/>
  <c r="I10" i="1" s="1"/>
  <c r="J10" i="1" s="1"/>
  <c r="K10" i="1" s="1"/>
</calcChain>
</file>

<file path=xl/sharedStrings.xml><?xml version="1.0" encoding="utf-8"?>
<sst xmlns="http://schemas.openxmlformats.org/spreadsheetml/2006/main" count="18" uniqueCount="18">
  <si>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</si>
  <si>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</si>
  <si>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</si>
  <si>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</si>
  <si>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</si>
  <si>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</si>
  <si>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</si>
  <si>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</si>
  <si>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</si>
  <si>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</si>
  <si>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</si>
  <si>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</si>
  <si>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Adding gunpowder good and resource, alongside the necessary messages and a placeholder image.</t>
  </si>
  <si>
    <t>Implementing caves exploration.</t>
  </si>
  <si>
    <t>Implementing the combat feature allowing to gain the enemy boat.</t>
  </si>
  <si>
    <t>Completed Effort</t>
  </si>
  <si>
    <t>Remaining Effort</t>
  </si>
  <si>
    <t>Ideal 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</si>
</sst>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3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1" xfId="0" applyFill="1" applyBorder="1" applyAlignment="1">
      <alignment horizontal="center"/>
    </xf>
    <xf numFmtId="165" fontId="0" fillId="3" borderId="5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0" fontId="0" fillId="5" borderId="2" xfId="0" applyFill="1" applyBorder="1" applyAlignment="1">
      <alignment horizontal="right" wrapText="1"/>
    </xf>
    <xf numFmtId="0" fontId="0" fillId="5" borderId="1" xfId="0" applyFill="1" applyBorder="1" applyAlignment="1">
      <alignment wrapText="1"/>
    </xf>
    <xf numFmtId="0" fontId="0" fillId="8" borderId="3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165" fontId="0" fillId="4" borderId="17" xfId="0" applyNumberFormat="1" applyFill="1" applyBorder="1" applyAlignment="1">
      <alignment horizontal="center"/>
    </xf>
    <xf numFmtId="165" fontId="0" fillId="4" borderId="15" xfId="0" applyNumberFormat="1" applyFill="1" applyBorder="1" applyAlignment="1">
      <alignment horizontal="center"/>
    </xf>
    <xf numFmtId="165" fontId="0" fillId="4" borderId="18" xfId="0" applyNumberFormat="1" applyFill="1" applyBorder="1" applyAlignment="1">
      <alignment horizontal="center"/>
    </xf>
    <xf numFmtId="0" fontId="2" fillId="7" borderId="19" xfId="0" applyFont="1" applyFill="1" applyBorder="1" applyAlignment="1">
      <alignment horizontal="center"/>
    </xf>
    <xf numFmtId="164" fontId="2" fillId="7" borderId="19" xfId="0" applyNumberFormat="1" applyFont="1" applyFill="1" applyBorder="1" applyAlignment="1">
      <alignment horizontal="center"/>
    </xf>
    <xf numFmtId="164" fontId="2" fillId="7" borderId="20" xfId="0" applyNumberFormat="1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0" fillId="5" borderId="4" xfId="0" applyFill="1" applyBorder="1" applyAlignment="1">
      <alignment horizontal="right" wrapText="1"/>
    </xf>
    <xf numFmtId="0" fontId="0" fillId="5" borderId="5" xfId="0" applyFill="1" applyBorder="1" applyAlignment="1">
      <alignment wrapText="1"/>
    </xf>
    <xf numFmtId="165" fontId="0" fillId="3" borderId="13" xfId="0" applyNumberFormat="1" applyFill="1" applyBorder="1" applyAlignment="1">
      <alignment horizontal="center"/>
    </xf>
    <xf numFmtId="0" fontId="2" fillId="7" borderId="24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0" fillId="6" borderId="28" xfId="0" applyFill="1" applyBorder="1" applyAlignment="1">
      <alignment horizontal="center"/>
    </xf>
    <xf numFmtId="0" fontId="0" fillId="6" borderId="29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2" fillId="7" borderId="19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 wrapText="1"/>
    </xf>
    <xf numFmtId="0" fontId="2" fillId="6" borderId="1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Chart'!$B$9:$C$9</c:f>
              <c:strCache>
                <c:ptCount val="2"/>
                <c:pt idx="0">
                  <c:v>Completed Effort</c:v>
                </c:pt>
                <c:pt idx="1">
                  <c:v>Implementing the combat feature allowing to gain the enemy boat.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Chart'!$D$9:$K$9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Chart'!$B$10:$C$10</c:f>
              <c:strCache>
                <c:ptCount val="2"/>
                <c:pt idx="0">
                  <c:v>Remaining Effort</c:v>
                </c:pt>
                <c:pt idx="1">
                  <c:v>Implementing the combat feature allowing to gain the enemy boat.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Chart'!$D$5:$K$5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Chart'!$D$10:$K$10</c:f>
              <c:numCache>
                <c:formatCode>0.0</c:formatCode>
                <c:ptCount val="8"/>
                <c:pt idx="0" formatCode="General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19</c:v>
                </c:pt>
                <c:pt idx="6">
                  <c:v>17</c:v>
                </c:pt>
                <c:pt idx="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Chart'!$B$11:$C$11</c:f>
              <c:strCache>
                <c:ptCount val="2"/>
                <c:pt idx="0">
                  <c:v>Ideal Burndown</c:v>
                </c:pt>
                <c:pt idx="1">
                  <c:v>Implementing the combat feature allowing to gain the enemy boat.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Chart'!$D$5:$K$5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Chart'!$D$11:$K$11</c:f>
              <c:numCache>
                <c:formatCode>0.0</c:formatCode>
                <c:ptCount val="8"/>
                <c:pt idx="0" formatCode="General">
                  <c:v>20</c:v>
                </c:pt>
                <c:pt idx="1">
                  <c:v>17.142857142857142</c:v>
                </c:pt>
                <c:pt idx="2">
                  <c:v>14.285714285714285</c:v>
                </c:pt>
                <c:pt idx="3">
                  <c:v>11.428571428571429</c:v>
                </c:pt>
                <c:pt idx="4">
                  <c:v>8.5714285714285712</c:v>
                </c:pt>
                <c:pt idx="5">
                  <c:v>5.7142857142857135</c:v>
                </c:pt>
                <c:pt idx="6">
                  <c:v>2.8571428571428577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11</xdr:row>
      <xdr:rowOff>180414</xdr:rowOff>
    </xdr:from>
    <xdr:to>
      <xdr:col>9</xdr:col>
      <xdr:colOff>1</xdr:colOff>
      <xdr:row>38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K11"/>
  <sheetViews>
    <sheetView tabSelected="1" topLeftCell="C4" zoomScale="70" zoomScaleNormal="70" workbookViewId="0">
      <selection activeCell="I9" sqref="I9"/>
    </sheetView>
  </sheetViews>
  <sheetFormatPr defaultRowHeight="15"/>
  <cols>
    <col min="2" max="2" width="7.140625" bestFit="1" customWidth="1"/>
    <col min="3" max="3" width="73.140625" bestFit="1" customWidth="1"/>
    <col min="4" max="4" width="14.42578125" bestFit="1" customWidth="1"/>
    <col min="5" max="11" width="10.85546875" bestFit="1" customWidth="1"/>
    <col min="12" max="16" width="10" bestFit="1" customWidth="1"/>
    <col min="17" max="19" width="9.7109375" bestFit="1" customWidth="1"/>
  </cols>
  <sheetData>
    <row r="3" spans="2:11">
      <c r="B3" s="32" t="s">
        <v>0</v>
      </c>
      <c r="C3" s="33"/>
      <c r="D3" s="33"/>
      <c r="E3" s="33"/>
      <c r="F3" s="33"/>
      <c r="G3" s="33"/>
      <c r="H3" s="33"/>
      <c r="I3" s="33"/>
      <c r="J3" s="33"/>
      <c r="K3" s="34"/>
    </row>
    <row r="4" spans="2:11">
      <c r="B4" s="37" t="s">
        <v>1</v>
      </c>
      <c r="C4" s="35" t="s">
        <v>2</v>
      </c>
      <c r="D4" s="14" t="s">
        <v>3</v>
      </c>
      <c r="E4" s="15">
        <v>45243</v>
      </c>
      <c r="F4" s="15">
        <v>45244</v>
      </c>
      <c r="G4" s="15">
        <v>45245</v>
      </c>
      <c r="H4" s="15">
        <v>45246</v>
      </c>
      <c r="I4" s="15">
        <v>45247</v>
      </c>
      <c r="J4" s="15">
        <v>45248</v>
      </c>
      <c r="K4" s="16">
        <v>45249</v>
      </c>
    </row>
    <row r="5" spans="2:11">
      <c r="B5" s="38"/>
      <c r="C5" s="36"/>
      <c r="D5" s="17" t="s">
        <v>4</v>
      </c>
      <c r="E5" s="29" t="s">
        <v>5</v>
      </c>
      <c r="F5" s="29" t="s">
        <v>6</v>
      </c>
      <c r="G5" s="29" t="s">
        <v>7</v>
      </c>
      <c r="H5" s="29" t="s">
        <v>8</v>
      </c>
      <c r="I5" s="29" t="s">
        <v>9</v>
      </c>
      <c r="J5" s="29" t="s">
        <v>10</v>
      </c>
      <c r="K5" s="21" t="s">
        <v>11</v>
      </c>
    </row>
    <row r="6" spans="2:11" ht="30.75">
      <c r="B6" s="18">
        <v>1</v>
      </c>
      <c r="C6" s="19" t="s">
        <v>12</v>
      </c>
      <c r="D6" s="28">
        <v>7</v>
      </c>
      <c r="E6" s="22"/>
      <c r="F6" s="23"/>
      <c r="G6" s="23"/>
      <c r="H6" s="23"/>
      <c r="I6" s="23"/>
      <c r="J6" s="23">
        <v>1</v>
      </c>
      <c r="K6" s="24">
        <v>1</v>
      </c>
    </row>
    <row r="7" spans="2:11">
      <c r="B7" s="6">
        <v>2</v>
      </c>
      <c r="C7" s="7" t="s">
        <v>13</v>
      </c>
      <c r="D7" s="8">
        <v>6</v>
      </c>
      <c r="E7" s="25"/>
      <c r="F7" s="1"/>
      <c r="G7" s="1"/>
      <c r="H7" s="1"/>
      <c r="I7" s="1"/>
      <c r="J7" s="1">
        <v>1</v>
      </c>
      <c r="K7" s="26">
        <v>1</v>
      </c>
    </row>
    <row r="8" spans="2:11">
      <c r="B8" s="6">
        <v>3</v>
      </c>
      <c r="C8" s="7" t="s">
        <v>14</v>
      </c>
      <c r="D8" s="8">
        <v>7</v>
      </c>
      <c r="E8" s="27"/>
      <c r="F8" s="1"/>
      <c r="G8" s="1"/>
      <c r="H8" s="1"/>
      <c r="I8" s="1">
        <v>1</v>
      </c>
      <c r="J8" s="1"/>
      <c r="K8" s="26">
        <v>1</v>
      </c>
    </row>
    <row r="9" spans="2:11">
      <c r="B9" s="43" t="s">
        <v>15</v>
      </c>
      <c r="C9" s="44"/>
      <c r="D9" s="9">
        <v>0</v>
      </c>
      <c r="E9" s="30">
        <f>SUM(E6:E8)</f>
        <v>0</v>
      </c>
      <c r="F9" s="30">
        <f>SUM(F6:F8)</f>
        <v>0</v>
      </c>
      <c r="G9" s="30">
        <f>SUM(G6:G8)</f>
        <v>0</v>
      </c>
      <c r="H9" s="30">
        <f>SUM(H6:H8)</f>
        <v>0</v>
      </c>
      <c r="I9" s="30">
        <f>SUM(I6:I8)</f>
        <v>1</v>
      </c>
      <c r="J9" s="30">
        <f>SUM(J6:J8)</f>
        <v>2</v>
      </c>
      <c r="K9" s="31">
        <f>SUM(K6:K8)</f>
        <v>3</v>
      </c>
    </row>
    <row r="10" spans="2:11">
      <c r="B10" s="39" t="s">
        <v>16</v>
      </c>
      <c r="C10" s="40"/>
      <c r="D10" s="4">
        <f>SUM(D6:D9)</f>
        <v>20</v>
      </c>
      <c r="E10" s="5">
        <f>D10-SUM(E6:E8)</f>
        <v>20</v>
      </c>
      <c r="F10" s="3">
        <f>E10-SUM(F6:F8)</f>
        <v>20</v>
      </c>
      <c r="G10" s="3">
        <f>F10-SUM(G6:G8)</f>
        <v>20</v>
      </c>
      <c r="H10" s="3">
        <f>G10-SUM(H6:H8)</f>
        <v>20</v>
      </c>
      <c r="I10" s="3">
        <f>H10-SUM(I6:I8)</f>
        <v>19</v>
      </c>
      <c r="J10" s="2">
        <f>I10-SUM(J6:J8)</f>
        <v>17</v>
      </c>
      <c r="K10" s="20">
        <f>J10-SUM(K6:K8)</f>
        <v>14</v>
      </c>
    </row>
    <row r="11" spans="2:11">
      <c r="B11" s="41" t="s">
        <v>17</v>
      </c>
      <c r="C11" s="42"/>
      <c r="D11" s="10">
        <f>D10</f>
        <v>20</v>
      </c>
      <c r="E11" s="11">
        <f>$D$11-($D$11/7*1)</f>
        <v>17.142857142857142</v>
      </c>
      <c r="F11" s="12">
        <f>$D$11-($D$11/7*2)</f>
        <v>14.285714285714285</v>
      </c>
      <c r="G11" s="12">
        <f>$D$11-($D$11/7*3)</f>
        <v>11.428571428571429</v>
      </c>
      <c r="H11" s="12">
        <f>$D$11-($D$11/7*4)</f>
        <v>8.5714285714285712</v>
      </c>
      <c r="I11" s="12">
        <f>$D$11-($D$11/7*5)</f>
        <v>5.7142857142857135</v>
      </c>
      <c r="J11" s="12">
        <f>$D$11-($D$11/7*6)</f>
        <v>2.8571428571428577</v>
      </c>
      <c r="K11" s="13">
        <f>$D$11-($D$11/7*7)</f>
        <v>0</v>
      </c>
    </row>
  </sheetData>
  <mergeCells count="6">
    <mergeCell ref="B3:K3"/>
    <mergeCell ref="C4:C5"/>
    <mergeCell ref="B4:B5"/>
    <mergeCell ref="B10:C10"/>
    <mergeCell ref="B11:C11"/>
    <mergeCell ref="B9:C9"/>
  </mergeCells>
  <phoneticPr fontId="1" type="noConversion"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6DE6520660014F909ED4D690581D99" ma:contentTypeVersion="0" ma:contentTypeDescription="Criar um novo documento." ma:contentTypeScope="" ma:versionID="0963fafc81e756851797ef866a65fef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a86f9ef69356bc5d2158216095de652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12D18BE-71E8-4EBC-AC22-EB1D6ECED47C}"/>
</file>

<file path=customXml/itemProps2.xml><?xml version="1.0" encoding="utf-8"?>
<ds:datastoreItem xmlns:ds="http://schemas.openxmlformats.org/officeDocument/2006/customXml" ds:itemID="{9BF93E43-0769-4CD0-A2DD-49C5CE2CDD2F}"/>
</file>

<file path=customXml/itemProps3.xml><?xml version="1.0" encoding="utf-8"?>
<ds:datastoreItem xmlns:ds="http://schemas.openxmlformats.org/officeDocument/2006/customXml" ds:itemID="{738E5DA7-A17B-4FAD-9104-2B5232F8C5E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 Almeida</dc:creator>
  <cp:keywords/>
  <dc:description/>
  <cp:lastModifiedBy/>
  <cp:revision/>
  <dcterms:created xsi:type="dcterms:W3CDTF">2021-11-14T17:33:15Z</dcterms:created>
  <dcterms:modified xsi:type="dcterms:W3CDTF">2023-11-19T20:56:41Z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0x010100EA6DE6520660014F909ED4D690581D99</vt:lpwstr>
  </property>
</Properties>
</file>