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jpsdrWGTLGQbM/wsZEDKb2Z9y2zw=="/>
    </ext>
  </extLst>
</workbook>
</file>

<file path=xl/sharedStrings.xml><?xml version="1.0" encoding="utf-8"?>
<sst xmlns="http://schemas.openxmlformats.org/spreadsheetml/2006/main" count="185" uniqueCount="78">
  <si>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</si>
  <si>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</si>
  <si>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</si>
  <si>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</si>
  <si>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</si>
  <si>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</si>
  <si>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</si>
  <si>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</si>
  <si>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</si>
  <si>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</si>
  <si>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</si>
  <si>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</si>
  <si>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</si>
  <si>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</si>
  <si>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</si>
  <si>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</si>
  <si>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</si>
  <si>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</si>
  <si>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</si>
  <si>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</si>
  <si>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</si>
  <si>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</si>
  <si>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</si>
  <si>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</si>
  <si>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</si>
  <si>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</si>
  <si>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Trans Mexican Volcanic Belt</t>
  </si>
  <si>
    <t>uniform</t>
  </si>
  <si>
    <t>volcanic</t>
  </si>
  <si>
    <t>Ruiz-Martínez et al. (2010)</t>
  </si>
  <si>
    <t>Gibbard and Head, 2020</t>
  </si>
  <si>
    <t>VGPs are all of 'Quaternary' age</t>
  </si>
  <si>
    <t>Site level data</t>
  </si>
  <si>
    <t>note: 14 out of 24 sites are from Ruiz-Martinez et al., 2000, but not said which 14 out of the 16 sites used there. Also they say they re-analized those data but not show it in the 2010 paper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</si>
  <si>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</si>
  <si>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</si>
  <si>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</si>
  <si>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</si>
  <si>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qwnTEQ</t>
  </si>
  <si>
    <t>y</t>
  </si>
  <si>
    <t>qcnAGU</t>
  </si>
  <si>
    <t>normal</t>
  </si>
  <si>
    <t>Ferrari et al., 1999 /GSA database sample HKA 1023</t>
  </si>
  <si>
    <t>qcrCG</t>
  </si>
  <si>
    <t>Ferrari et al., 1999 /GSA database sample 706</t>
  </si>
  <si>
    <t>qcnTZAR</t>
  </si>
  <si>
    <t>qcrEST</t>
  </si>
  <si>
    <t>qcrROD</t>
  </si>
  <si>
    <t>Ferrari et al., 1999 /GSA database sample 974</t>
  </si>
  <si>
    <t>qcrCSA</t>
  </si>
  <si>
    <t>Ferrari et al., 1999 /GSA database sample N340</t>
  </si>
  <si>
    <t>qcnCOP</t>
  </si>
  <si>
    <t>Ferrari et al., 1999 /GSA database sample Hz 40</t>
  </si>
  <si>
    <t>qcnSOM</t>
  </si>
  <si>
    <t>qcnSM</t>
  </si>
  <si>
    <t>Ferrari et al., 1999 /GSA database sample Hz 25</t>
  </si>
  <si>
    <t>qcnAHOR</t>
  </si>
  <si>
    <t>Ferrari et al., 1999 /GSA database sample Hz 26</t>
  </si>
  <si>
    <t>site rejected because VGP latitude below 44 degrees</t>
  </si>
  <si>
    <t>TO1</t>
  </si>
  <si>
    <t>Ruiz-Martínez et al. (2000) / Osete et al., (2000)</t>
  </si>
  <si>
    <t>TO3</t>
  </si>
  <si>
    <t>TO2</t>
  </si>
  <si>
    <t>TO4</t>
  </si>
  <si>
    <t>SM1</t>
  </si>
  <si>
    <t>Ruiz-Martínez et al. (2000)</t>
  </si>
  <si>
    <t>SM3</t>
  </si>
  <si>
    <t>SM4</t>
  </si>
  <si>
    <t>SM5</t>
  </si>
  <si>
    <t>SM7</t>
  </si>
  <si>
    <t>SM8</t>
  </si>
  <si>
    <t>SM11</t>
  </si>
  <si>
    <t>site assumed rejected because VGP latitude below 44 degrees</t>
  </si>
  <si>
    <t>SM13</t>
  </si>
  <si>
    <t>SM14</t>
  </si>
  <si>
    <t>SM15</t>
  </si>
  <si>
    <t>SM16</t>
  </si>
  <si>
    <t>SM17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</si>
</sst>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color rgb="FF000000"/>
      <name val="Roboto"/>
    </font>
    <font>
      <sz val="12.0"/>
      <color theme="1"/>
      <name val="Calibri"/>
    </font>
    <font>
      <sz val="11.0"/>
      <color theme="1"/>
      <name val="Calibri"/>
    </font>
    <font>
      <sz val="11.0"/>
      <color rgb="FF2E2E2E"/>
      <name val="Calibri"/>
    </font>
    <font>
      <b/>
      <sz val="11.0"/>
      <color rgb="FF2E2E2E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3" fontId="3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2" fontId="5" numFmtId="0" xfId="0" applyAlignment="1" applyFont="1">
      <alignment horizontal="right"/>
    </xf>
    <xf borderId="0" fillId="0" fontId="6" numFmtId="0" xfId="0" applyAlignment="1" applyFont="1">
      <alignment horizontal="left" readingOrder="0" vertical="top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 readingOrder="0" vertical="top"/>
    </xf>
    <xf borderId="0" fillId="2" fontId="6" numFmtId="0" xfId="0" applyAlignment="1" applyFont="1">
      <alignment horizontal="left" readingOrder="0" vertical="top"/>
    </xf>
    <xf borderId="0" fillId="2" fontId="6" numFmtId="0" xfId="0" applyAlignment="1" applyFont="1">
      <alignment horizontal="right" readingOrder="0" vertical="top"/>
    </xf>
    <xf borderId="0" fillId="0" fontId="6" numFmtId="164" xfId="0" applyAlignment="1" applyFont="1" applyNumberFormat="1">
      <alignment horizontal="right" readingOrder="0" vertical="top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0.38"/>
    <col customWidth="1" min="3" max="21" width="9.38"/>
    <col customWidth="1" min="22" max="22" width="12.25"/>
    <col customWidth="1" min="23" max="23" width="39.63"/>
    <col customWidth="1" min="24" max="30" width="9.38"/>
  </cols>
  <sheetData>
    <row r="1">
      <c r="A1" s="1" t="s">
        <v>0</v>
      </c>
      <c r="O1" s="2"/>
    </row>
    <row r="2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5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5" t="s">
        <v>22</v>
      </c>
      <c r="W2" s="3" t="s">
        <v>23</v>
      </c>
      <c r="X2" s="3" t="s">
        <v>24</v>
      </c>
      <c r="Y2" s="1" t="s">
        <v>25</v>
      </c>
    </row>
    <row r="3">
      <c r="A3" s="6" t="s">
        <v>26</v>
      </c>
      <c r="B3" s="6">
        <v>19.4</v>
      </c>
      <c r="C3" s="6">
        <v>260.1</v>
      </c>
      <c r="D3" s="6">
        <v>24.0</v>
      </c>
      <c r="E3" s="6">
        <v>359.5</v>
      </c>
      <c r="F3" s="6">
        <v>33.6</v>
      </c>
      <c r="G3" s="6">
        <v>47.3</v>
      </c>
      <c r="H3" s="6">
        <v>4.3</v>
      </c>
      <c r="I3" s="6">
        <v>-89.2</v>
      </c>
      <c r="J3" s="6">
        <v>310.9</v>
      </c>
      <c r="K3" s="6">
        <v>70.7</v>
      </c>
      <c r="L3" s="6">
        <v>3.5</v>
      </c>
      <c r="M3" s="6">
        <v>3.5</v>
      </c>
      <c r="N3" s="6">
        <v>3.5</v>
      </c>
      <c r="O3" s="7"/>
      <c r="P3" s="7"/>
      <c r="Q3" s="6">
        <v>0.0</v>
      </c>
      <c r="R3" s="6">
        <v>2.58</v>
      </c>
      <c r="S3" s="6" t="s">
        <v>27</v>
      </c>
      <c r="T3" s="6" t="s">
        <v>28</v>
      </c>
      <c r="U3" s="6">
        <v>5.0</v>
      </c>
      <c r="V3" s="6"/>
      <c r="W3" s="6" t="s">
        <v>29</v>
      </c>
      <c r="X3" s="6" t="s">
        <v>30</v>
      </c>
      <c r="Y3" s="6" t="s">
        <v>31</v>
      </c>
      <c r="AA3" s="3"/>
    </row>
    <row r="4">
      <c r="A4" s="8"/>
      <c r="O4" s="2"/>
    </row>
    <row r="5">
      <c r="A5" s="1" t="s">
        <v>32</v>
      </c>
      <c r="C5" s="6" t="s">
        <v>33</v>
      </c>
      <c r="O5" s="2"/>
    </row>
    <row r="6">
      <c r="A6" s="1" t="s">
        <v>1</v>
      </c>
      <c r="B6" s="3" t="s">
        <v>2</v>
      </c>
      <c r="C6" s="3" t="s">
        <v>3</v>
      </c>
      <c r="D6" s="3" t="s">
        <v>34</v>
      </c>
      <c r="E6" s="3" t="s">
        <v>5</v>
      </c>
      <c r="F6" s="3" t="s">
        <v>6</v>
      </c>
      <c r="G6" s="3" t="s">
        <v>7</v>
      </c>
      <c r="H6" s="3" t="s">
        <v>35</v>
      </c>
      <c r="I6" s="3" t="s">
        <v>36</v>
      </c>
      <c r="J6" s="3" t="s">
        <v>37</v>
      </c>
      <c r="K6" s="3" t="s">
        <v>11</v>
      </c>
      <c r="L6" s="3" t="s">
        <v>12</v>
      </c>
      <c r="M6" s="3" t="s">
        <v>13</v>
      </c>
      <c r="N6" s="3" t="s">
        <v>14</v>
      </c>
      <c r="O6" s="4" t="s">
        <v>15</v>
      </c>
      <c r="P6" s="5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5" t="s">
        <v>22</v>
      </c>
      <c r="W6" s="3" t="s">
        <v>23</v>
      </c>
      <c r="X6" s="3" t="s">
        <v>24</v>
      </c>
      <c r="Y6" s="1" t="s">
        <v>25</v>
      </c>
    </row>
    <row r="7">
      <c r="A7" s="9" t="s">
        <v>38</v>
      </c>
      <c r="B7" s="6">
        <v>20.87</v>
      </c>
      <c r="C7" s="10">
        <v>-103.84</v>
      </c>
      <c r="D7" s="6">
        <v>9.0</v>
      </c>
      <c r="E7" s="6">
        <v>5.5</v>
      </c>
      <c r="F7" s="6">
        <v>29.8</v>
      </c>
      <c r="G7" s="6">
        <v>47.4</v>
      </c>
      <c r="H7" s="6">
        <v>7.6</v>
      </c>
      <c r="I7" s="6">
        <v>82.8</v>
      </c>
      <c r="J7" s="6">
        <v>28.4</v>
      </c>
      <c r="K7" s="11"/>
      <c r="L7" s="11"/>
      <c r="M7" s="11"/>
      <c r="N7" s="11"/>
      <c r="O7" s="12"/>
      <c r="P7" s="11"/>
      <c r="Q7" s="11"/>
      <c r="R7" s="11"/>
      <c r="S7" s="11"/>
      <c r="T7" s="6" t="s">
        <v>28</v>
      </c>
      <c r="U7" s="11"/>
      <c r="V7" s="13" t="s">
        <v>39</v>
      </c>
      <c r="W7" s="14" t="s">
        <v>29</v>
      </c>
      <c r="AA7" s="3"/>
    </row>
    <row r="8">
      <c r="A8" s="9" t="s">
        <v>40</v>
      </c>
      <c r="B8" s="6">
        <v>19.38</v>
      </c>
      <c r="C8" s="6">
        <v>-102.24</v>
      </c>
      <c r="D8" s="6">
        <v>9.0</v>
      </c>
      <c r="E8" s="6">
        <v>10.3</v>
      </c>
      <c r="F8" s="6">
        <v>31.5</v>
      </c>
      <c r="G8" s="6">
        <v>30.1</v>
      </c>
      <c r="H8" s="6">
        <v>8.5</v>
      </c>
      <c r="I8" s="6">
        <v>79.9</v>
      </c>
      <c r="J8" s="6">
        <v>359.6</v>
      </c>
      <c r="K8" s="11"/>
      <c r="L8" s="11"/>
      <c r="M8" s="11"/>
      <c r="N8" s="11"/>
      <c r="O8" s="15">
        <v>0.55</v>
      </c>
      <c r="P8" s="6">
        <v>0.06</v>
      </c>
      <c r="Q8" s="11"/>
      <c r="R8" s="11"/>
      <c r="S8" s="6" t="s">
        <v>41</v>
      </c>
      <c r="T8" s="6" t="s">
        <v>28</v>
      </c>
      <c r="U8" s="11"/>
      <c r="V8" s="13" t="s">
        <v>39</v>
      </c>
      <c r="W8" s="14" t="s">
        <v>29</v>
      </c>
      <c r="X8" s="6" t="s">
        <v>42</v>
      </c>
    </row>
    <row r="9">
      <c r="A9" s="9" t="s">
        <v>43</v>
      </c>
      <c r="B9" s="6">
        <v>20.26</v>
      </c>
      <c r="C9" s="6">
        <v>-102.09</v>
      </c>
      <c r="D9" s="6">
        <v>8.0</v>
      </c>
      <c r="E9" s="6">
        <v>171.9</v>
      </c>
      <c r="F9" s="6">
        <v>-43.1</v>
      </c>
      <c r="G9" s="6">
        <v>225.0</v>
      </c>
      <c r="H9" s="6">
        <v>3.3</v>
      </c>
      <c r="I9" s="6">
        <v>81.1</v>
      </c>
      <c r="J9" s="6">
        <v>202.2</v>
      </c>
      <c r="K9" s="11"/>
      <c r="L9" s="11"/>
      <c r="M9" s="11"/>
      <c r="N9" s="11"/>
      <c r="O9" s="15">
        <v>1.6</v>
      </c>
      <c r="P9" s="6">
        <v>0.1</v>
      </c>
      <c r="Q9" s="11"/>
      <c r="R9" s="11"/>
      <c r="S9" s="6" t="s">
        <v>41</v>
      </c>
      <c r="T9" s="6" t="s">
        <v>28</v>
      </c>
      <c r="U9" s="11"/>
      <c r="V9" s="13" t="s">
        <v>39</v>
      </c>
      <c r="W9" s="14" t="s">
        <v>29</v>
      </c>
      <c r="X9" s="6" t="s">
        <v>44</v>
      </c>
    </row>
    <row r="10">
      <c r="A10" s="9" t="s">
        <v>45</v>
      </c>
      <c r="B10" s="6">
        <v>19.35</v>
      </c>
      <c r="C10" s="6">
        <v>-102.07</v>
      </c>
      <c r="D10" s="6">
        <v>11.0</v>
      </c>
      <c r="E10" s="6">
        <v>3.8</v>
      </c>
      <c r="F10" s="6">
        <v>44.4</v>
      </c>
      <c r="G10" s="6">
        <v>330.0</v>
      </c>
      <c r="H10" s="6">
        <v>2.5</v>
      </c>
      <c r="I10" s="6">
        <v>82.4</v>
      </c>
      <c r="J10" s="6">
        <v>284.7</v>
      </c>
      <c r="K10" s="11"/>
      <c r="L10" s="11"/>
      <c r="M10" s="11"/>
      <c r="N10" s="11"/>
      <c r="O10" s="11"/>
      <c r="P10" s="11"/>
      <c r="Q10" s="11"/>
      <c r="R10" s="11"/>
      <c r="S10" s="11"/>
      <c r="T10" s="6" t="s">
        <v>28</v>
      </c>
      <c r="U10" s="11"/>
      <c r="V10" s="13" t="s">
        <v>39</v>
      </c>
      <c r="W10" s="14" t="s">
        <v>29</v>
      </c>
    </row>
    <row r="11">
      <c r="A11" s="9" t="s">
        <v>46</v>
      </c>
      <c r="B11" s="6">
        <v>19.54</v>
      </c>
      <c r="C11" s="6">
        <v>-101.61</v>
      </c>
      <c r="D11" s="6">
        <v>8.0</v>
      </c>
      <c r="E11" s="6">
        <v>175.9</v>
      </c>
      <c r="F11" s="6">
        <v>-45.6</v>
      </c>
      <c r="G11" s="6">
        <v>148.9</v>
      </c>
      <c r="H11" s="6">
        <v>4.6</v>
      </c>
      <c r="I11" s="6">
        <v>81.6</v>
      </c>
      <c r="J11" s="6">
        <v>232.5</v>
      </c>
      <c r="K11" s="11"/>
      <c r="L11" s="11"/>
      <c r="M11" s="11"/>
      <c r="N11" s="11"/>
      <c r="O11" s="11"/>
      <c r="P11" s="11"/>
      <c r="Q11" s="11"/>
      <c r="R11" s="11"/>
      <c r="S11" s="11"/>
      <c r="T11" s="6" t="s">
        <v>28</v>
      </c>
      <c r="U11" s="11"/>
      <c r="V11" s="13" t="s">
        <v>39</v>
      </c>
      <c r="W11" s="14" t="s">
        <v>29</v>
      </c>
    </row>
    <row r="12">
      <c r="A12" s="9" t="s">
        <v>47</v>
      </c>
      <c r="B12" s="6">
        <v>19.59</v>
      </c>
      <c r="C12" s="6">
        <v>-101.58</v>
      </c>
      <c r="D12" s="6">
        <v>10.0</v>
      </c>
      <c r="E12" s="6">
        <v>189.1</v>
      </c>
      <c r="F12" s="6">
        <v>-43.2</v>
      </c>
      <c r="G12" s="6">
        <v>46.4</v>
      </c>
      <c r="H12" s="6">
        <v>6.5</v>
      </c>
      <c r="I12" s="6">
        <v>79.9</v>
      </c>
      <c r="J12" s="6">
        <v>313.3</v>
      </c>
      <c r="K12" s="11"/>
      <c r="L12" s="11"/>
      <c r="M12" s="11"/>
      <c r="N12" s="11"/>
      <c r="O12" s="15">
        <v>0.54</v>
      </c>
      <c r="P12" s="6">
        <v>0.07</v>
      </c>
      <c r="Q12" s="11"/>
      <c r="R12" s="11"/>
      <c r="S12" s="6" t="s">
        <v>41</v>
      </c>
      <c r="T12" s="6" t="s">
        <v>28</v>
      </c>
      <c r="U12" s="11"/>
      <c r="V12" s="13" t="s">
        <v>39</v>
      </c>
      <c r="W12" s="14" t="s">
        <v>29</v>
      </c>
      <c r="X12" s="6" t="s">
        <v>48</v>
      </c>
    </row>
    <row r="13">
      <c r="A13" s="9" t="s">
        <v>49</v>
      </c>
      <c r="B13" s="6">
        <v>19.63</v>
      </c>
      <c r="C13" s="6">
        <v>-101.44</v>
      </c>
      <c r="D13" s="6">
        <v>8.0</v>
      </c>
      <c r="E13" s="6">
        <v>179.0</v>
      </c>
      <c r="F13" s="6">
        <v>-23.1</v>
      </c>
      <c r="G13" s="6">
        <v>291.3</v>
      </c>
      <c r="H13" s="6">
        <v>2.9</v>
      </c>
      <c r="I13" s="6">
        <v>82.3</v>
      </c>
      <c r="J13" s="6">
        <v>85.9</v>
      </c>
      <c r="K13" s="11"/>
      <c r="L13" s="11"/>
      <c r="M13" s="11"/>
      <c r="N13" s="11"/>
      <c r="O13" s="15">
        <v>0.87</v>
      </c>
      <c r="P13" s="6">
        <v>0.05</v>
      </c>
      <c r="Q13" s="11"/>
      <c r="R13" s="11"/>
      <c r="S13" s="6" t="s">
        <v>41</v>
      </c>
      <c r="T13" s="6" t="s">
        <v>28</v>
      </c>
      <c r="U13" s="11"/>
      <c r="V13" s="13" t="s">
        <v>39</v>
      </c>
      <c r="W13" s="14" t="s">
        <v>29</v>
      </c>
      <c r="X13" s="6" t="s">
        <v>50</v>
      </c>
    </row>
    <row r="14">
      <c r="A14" s="16" t="s">
        <v>51</v>
      </c>
      <c r="B14" s="17">
        <v>19.29</v>
      </c>
      <c r="C14" s="17">
        <v>-100.35</v>
      </c>
      <c r="D14" s="17">
        <v>8.0</v>
      </c>
      <c r="E14" s="17">
        <v>357.2</v>
      </c>
      <c r="F14" s="17">
        <v>20.9</v>
      </c>
      <c r="G14" s="17">
        <v>399.9</v>
      </c>
      <c r="H14" s="17">
        <v>2.8</v>
      </c>
      <c r="I14" s="17">
        <v>81.1</v>
      </c>
      <c r="J14" s="17">
        <v>97.7</v>
      </c>
      <c r="K14" s="18"/>
      <c r="L14" s="18"/>
      <c r="M14" s="18"/>
      <c r="N14" s="18"/>
      <c r="O14" s="17">
        <v>1.5</v>
      </c>
      <c r="P14" s="17">
        <v>0.3</v>
      </c>
      <c r="Q14" s="11"/>
      <c r="R14" s="11"/>
      <c r="S14" s="6" t="s">
        <v>41</v>
      </c>
      <c r="T14" s="6" t="s">
        <v>28</v>
      </c>
      <c r="U14" s="11"/>
      <c r="V14" s="13" t="s">
        <v>39</v>
      </c>
      <c r="W14" s="14" t="s">
        <v>29</v>
      </c>
      <c r="X14" s="6" t="s">
        <v>52</v>
      </c>
    </row>
    <row r="15">
      <c r="A15" s="16" t="s">
        <v>53</v>
      </c>
      <c r="B15" s="17">
        <v>19.31</v>
      </c>
      <c r="C15" s="17">
        <v>-100.35</v>
      </c>
      <c r="D15" s="17">
        <v>10.0</v>
      </c>
      <c r="E15" s="17">
        <v>348.0</v>
      </c>
      <c r="F15" s="17">
        <v>46.5</v>
      </c>
      <c r="G15" s="17">
        <v>556.8</v>
      </c>
      <c r="H15" s="17">
        <v>2.0</v>
      </c>
      <c r="I15" s="17">
        <v>76.1</v>
      </c>
      <c r="J15" s="17">
        <v>209.5</v>
      </c>
      <c r="K15" s="18"/>
      <c r="L15" s="18"/>
      <c r="M15" s="18"/>
      <c r="N15" s="18"/>
      <c r="O15" s="18"/>
      <c r="P15" s="18"/>
      <c r="Q15" s="11"/>
      <c r="R15" s="11"/>
      <c r="S15" s="18"/>
      <c r="T15" s="6" t="s">
        <v>28</v>
      </c>
      <c r="U15" s="11"/>
      <c r="V15" s="13" t="s">
        <v>39</v>
      </c>
      <c r="W15" s="14" t="s">
        <v>29</v>
      </c>
    </row>
    <row r="16">
      <c r="A16" s="16" t="s">
        <v>54</v>
      </c>
      <c r="B16" s="17">
        <v>19.38</v>
      </c>
      <c r="C16" s="17">
        <v>-100.34</v>
      </c>
      <c r="D16" s="17">
        <v>10.0</v>
      </c>
      <c r="E16" s="17">
        <v>28.1</v>
      </c>
      <c r="F16" s="17">
        <v>42.2</v>
      </c>
      <c r="G16" s="17">
        <v>204.7</v>
      </c>
      <c r="H16" s="17">
        <v>3.4</v>
      </c>
      <c r="I16" s="17">
        <v>63.5</v>
      </c>
      <c r="J16" s="17">
        <v>333.7</v>
      </c>
      <c r="K16" s="18"/>
      <c r="L16" s="18"/>
      <c r="M16" s="18"/>
      <c r="N16" s="18"/>
      <c r="O16" s="17">
        <v>1.6</v>
      </c>
      <c r="P16" s="17">
        <v>0.3</v>
      </c>
      <c r="Q16" s="11"/>
      <c r="R16" s="11"/>
      <c r="S16" s="6" t="s">
        <v>41</v>
      </c>
      <c r="T16" s="6" t="s">
        <v>28</v>
      </c>
      <c r="U16" s="11"/>
      <c r="V16" s="13" t="s">
        <v>39</v>
      </c>
      <c r="W16" s="14" t="s">
        <v>29</v>
      </c>
      <c r="X16" s="6" t="s">
        <v>55</v>
      </c>
    </row>
    <row r="17">
      <c r="A17" s="16" t="s">
        <v>56</v>
      </c>
      <c r="B17" s="17">
        <v>19.36</v>
      </c>
      <c r="C17" s="17">
        <v>-100.32</v>
      </c>
      <c r="D17" s="17">
        <v>8.0</v>
      </c>
      <c r="E17" s="17">
        <v>313.0</v>
      </c>
      <c r="F17" s="17">
        <v>19.4</v>
      </c>
      <c r="G17" s="17">
        <v>291.3</v>
      </c>
      <c r="H17" s="17">
        <v>2.9</v>
      </c>
      <c r="I17" s="17">
        <v>43.7</v>
      </c>
      <c r="J17" s="17">
        <v>165.0</v>
      </c>
      <c r="K17" s="18"/>
      <c r="L17" s="18"/>
      <c r="M17" s="18"/>
      <c r="N17" s="18"/>
      <c r="O17" s="17">
        <v>0.67</v>
      </c>
      <c r="P17" s="17">
        <v>0.07</v>
      </c>
      <c r="Q17" s="11"/>
      <c r="R17" s="11"/>
      <c r="S17" s="6" t="s">
        <v>41</v>
      </c>
      <c r="T17" s="6" t="s">
        <v>28</v>
      </c>
      <c r="U17" s="11"/>
      <c r="V17" s="13" t="s">
        <v>34</v>
      </c>
      <c r="W17" s="14" t="s">
        <v>29</v>
      </c>
      <c r="X17" s="6" t="s">
        <v>57</v>
      </c>
      <c r="Y17" s="6" t="s">
        <v>58</v>
      </c>
    </row>
    <row r="18">
      <c r="A18" s="19" t="s">
        <v>59</v>
      </c>
      <c r="B18" s="20">
        <f>round(19+(17.75/60),2)</f>
        <v>19.3</v>
      </c>
      <c r="C18" s="20">
        <f>-round(99+(23.95/60),2)</f>
        <v>-99.4</v>
      </c>
      <c r="D18" s="17">
        <v>10.0</v>
      </c>
      <c r="E18" s="17">
        <v>167.3</v>
      </c>
      <c r="F18" s="21">
        <v>-26.7</v>
      </c>
      <c r="G18" s="21">
        <v>130.5</v>
      </c>
      <c r="H18" s="21">
        <v>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6" t="s">
        <v>28</v>
      </c>
      <c r="U18" s="11"/>
      <c r="V18" s="13" t="s">
        <v>39</v>
      </c>
      <c r="W18" s="13" t="s">
        <v>60</v>
      </c>
    </row>
    <row r="19">
      <c r="A19" s="19" t="s">
        <v>61</v>
      </c>
      <c r="B19" s="20">
        <f>round(19+(19/60),2)</f>
        <v>19.32</v>
      </c>
      <c r="C19" s="20">
        <f>-round(99+(19.52/60),2)</f>
        <v>-99.33</v>
      </c>
      <c r="D19" s="17">
        <v>10.0</v>
      </c>
      <c r="E19" s="17">
        <v>177.0</v>
      </c>
      <c r="F19" s="21">
        <v>-53.9</v>
      </c>
      <c r="G19" s="21">
        <v>80.1</v>
      </c>
      <c r="H19" s="21">
        <v>5.4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6" t="s">
        <v>28</v>
      </c>
      <c r="U19" s="11"/>
      <c r="V19" s="13" t="s">
        <v>39</v>
      </c>
      <c r="W19" s="13" t="s">
        <v>60</v>
      </c>
    </row>
    <row r="20">
      <c r="A20" s="19" t="s">
        <v>62</v>
      </c>
      <c r="B20" s="20">
        <f>round(19+(17.67/60),2)</f>
        <v>19.29</v>
      </c>
      <c r="C20" s="20">
        <f>-round(99+(20.45/60),2)</f>
        <v>-99.34</v>
      </c>
      <c r="D20" s="6">
        <v>9.0</v>
      </c>
      <c r="E20" s="21">
        <v>362.2</v>
      </c>
      <c r="F20" s="21">
        <v>32.2</v>
      </c>
      <c r="G20" s="21">
        <v>170.4</v>
      </c>
      <c r="H20" s="21">
        <v>4.0</v>
      </c>
      <c r="I20" s="11"/>
      <c r="J20" s="11"/>
      <c r="K20" s="11"/>
      <c r="L20" s="11"/>
      <c r="M20" s="11"/>
      <c r="N20" s="11"/>
      <c r="O20" s="15">
        <v>0.679</v>
      </c>
      <c r="P20" s="6">
        <v>0.28</v>
      </c>
      <c r="Q20" s="11"/>
      <c r="R20" s="11"/>
      <c r="S20" s="6" t="s">
        <v>41</v>
      </c>
      <c r="T20" s="6" t="s">
        <v>28</v>
      </c>
      <c r="U20" s="11"/>
      <c r="V20" s="13" t="s">
        <v>39</v>
      </c>
      <c r="W20" s="13" t="s">
        <v>60</v>
      </c>
    </row>
    <row r="21" ht="15.75" customHeight="1">
      <c r="A21" s="19" t="s">
        <v>63</v>
      </c>
      <c r="B21" s="20">
        <f>round(19+(18.42/60),2)</f>
        <v>19.31</v>
      </c>
      <c r="C21" s="20">
        <f>-round(99+(20.67/60),2)</f>
        <v>-99.34</v>
      </c>
      <c r="D21" s="6">
        <v>8.0</v>
      </c>
      <c r="E21" s="21">
        <v>352.1</v>
      </c>
      <c r="F21" s="21">
        <v>45.6</v>
      </c>
      <c r="G21" s="21">
        <v>337.7</v>
      </c>
      <c r="H21" s="21">
        <v>3.0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6" t="s">
        <v>28</v>
      </c>
      <c r="U21" s="11"/>
      <c r="V21" s="13" t="s">
        <v>39</v>
      </c>
      <c r="W21" s="13" t="s">
        <v>60</v>
      </c>
    </row>
    <row r="22" ht="15.75" customHeight="1">
      <c r="A22" s="19" t="s">
        <v>64</v>
      </c>
      <c r="B22" s="20">
        <f>round(19+(19.9/60),2)</f>
        <v>19.33</v>
      </c>
      <c r="C22" s="20">
        <f>-round(98+(47/60),2)</f>
        <v>-98.78</v>
      </c>
      <c r="D22" s="6">
        <v>10.0</v>
      </c>
      <c r="E22" s="21">
        <v>358.3</v>
      </c>
      <c r="F22" s="21">
        <v>33.8</v>
      </c>
      <c r="G22" s="21">
        <v>108.8</v>
      </c>
      <c r="H22" s="21">
        <v>4.7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6" t="s">
        <v>28</v>
      </c>
      <c r="U22" s="11"/>
      <c r="V22" s="13" t="s">
        <v>39</v>
      </c>
      <c r="W22" s="13" t="s">
        <v>65</v>
      </c>
    </row>
    <row r="23" ht="15.75" customHeight="1">
      <c r="A23" s="19" t="s">
        <v>66</v>
      </c>
      <c r="B23" s="20">
        <f>round(19+(20.37/60),2)</f>
        <v>19.34</v>
      </c>
      <c r="C23" s="20">
        <f>-round(98+(42.83/60),2)</f>
        <v>-98.71</v>
      </c>
      <c r="D23" s="6">
        <v>11.0</v>
      </c>
      <c r="E23" s="21">
        <v>324.6</v>
      </c>
      <c r="F23" s="21">
        <v>36.3</v>
      </c>
      <c r="G23" s="21">
        <v>93.0</v>
      </c>
      <c r="H23" s="21">
        <v>4.8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6" t="s">
        <v>28</v>
      </c>
      <c r="U23" s="11"/>
      <c r="V23" s="13" t="s">
        <v>39</v>
      </c>
      <c r="W23" s="13" t="s">
        <v>65</v>
      </c>
    </row>
    <row r="24" ht="15.75" customHeight="1">
      <c r="A24" s="19" t="s">
        <v>67</v>
      </c>
      <c r="B24" s="20">
        <f>round(19+(19.35/60),2)</f>
        <v>19.32</v>
      </c>
      <c r="C24" s="20">
        <f>-round(98+(43.72/60),2)</f>
        <v>-98.73</v>
      </c>
      <c r="D24" s="6">
        <v>10.0</v>
      </c>
      <c r="E24" s="21">
        <v>191.0</v>
      </c>
      <c r="F24" s="21">
        <v>-32.0</v>
      </c>
      <c r="G24" s="21">
        <v>389.1</v>
      </c>
      <c r="H24" s="21">
        <v>2.5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6" t="s">
        <v>28</v>
      </c>
      <c r="U24" s="11"/>
      <c r="V24" s="13" t="s">
        <v>39</v>
      </c>
      <c r="W24" s="13" t="s">
        <v>65</v>
      </c>
    </row>
    <row r="25" ht="15.75" customHeight="1">
      <c r="A25" s="19" t="s">
        <v>68</v>
      </c>
      <c r="B25" s="20">
        <f>round(19+(20.63/60),2)</f>
        <v>19.34</v>
      </c>
      <c r="C25" s="20">
        <f>-round(98+(41.58/60),2)</f>
        <v>-98.69</v>
      </c>
      <c r="D25" s="6">
        <v>11.0</v>
      </c>
      <c r="E25" s="21">
        <v>343.7</v>
      </c>
      <c r="F25" s="21">
        <v>34.0</v>
      </c>
      <c r="G25" s="21">
        <v>35.1</v>
      </c>
      <c r="H25" s="21">
        <v>7.8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6" t="s">
        <v>28</v>
      </c>
      <c r="U25" s="11"/>
      <c r="V25" s="13" t="s">
        <v>39</v>
      </c>
      <c r="W25" s="13" t="s">
        <v>65</v>
      </c>
    </row>
    <row r="26" ht="15.75" customHeight="1">
      <c r="A26" s="19" t="s">
        <v>69</v>
      </c>
      <c r="B26" s="20">
        <f>round(19+(17.57/60),2)</f>
        <v>19.29</v>
      </c>
      <c r="C26" s="20">
        <f>-round(98+(40.65/60),2)</f>
        <v>-98.68</v>
      </c>
      <c r="D26" s="6">
        <v>13.0</v>
      </c>
      <c r="E26" s="21">
        <v>356.5</v>
      </c>
      <c r="F26" s="21">
        <v>38.2</v>
      </c>
      <c r="G26" s="21">
        <v>112.7</v>
      </c>
      <c r="H26" s="21">
        <v>3.9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6" t="s">
        <v>28</v>
      </c>
      <c r="U26" s="11"/>
      <c r="V26" s="13" t="s">
        <v>39</v>
      </c>
      <c r="W26" s="13" t="s">
        <v>65</v>
      </c>
    </row>
    <row r="27" ht="15.75" customHeight="1">
      <c r="A27" s="19" t="s">
        <v>70</v>
      </c>
      <c r="B27" s="20">
        <f>round(19+(16.83/60),2)</f>
        <v>19.28</v>
      </c>
      <c r="C27" s="20">
        <f>-round(98+(43.22/60),2)</f>
        <v>-98.72</v>
      </c>
      <c r="D27" s="6">
        <v>10.0</v>
      </c>
      <c r="E27" s="21">
        <v>6.2</v>
      </c>
      <c r="F27" s="21">
        <v>34.6</v>
      </c>
      <c r="G27" s="21">
        <v>84.4</v>
      </c>
      <c r="H27" s="21">
        <v>5.3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6" t="s">
        <v>28</v>
      </c>
      <c r="U27" s="11"/>
      <c r="V27" s="13" t="s">
        <v>39</v>
      </c>
      <c r="W27" s="13" t="s">
        <v>65</v>
      </c>
    </row>
    <row r="28" ht="15.75" customHeight="1">
      <c r="A28" s="19" t="s">
        <v>71</v>
      </c>
      <c r="B28" s="20">
        <f>round(19+(3.55/60),2)</f>
        <v>19.06</v>
      </c>
      <c r="C28" s="20">
        <f>-round(98+(22.5/60),2)</f>
        <v>-98.38</v>
      </c>
      <c r="D28" s="6">
        <v>10.0</v>
      </c>
      <c r="E28" s="21">
        <v>5.8</v>
      </c>
      <c r="F28" s="21">
        <v>16.7</v>
      </c>
      <c r="G28" s="21">
        <v>48.4</v>
      </c>
      <c r="H28" s="21">
        <v>7.0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6" t="s">
        <v>28</v>
      </c>
      <c r="U28" s="11"/>
      <c r="V28" s="13" t="s">
        <v>34</v>
      </c>
      <c r="W28" s="13" t="s">
        <v>65</v>
      </c>
      <c r="Y28" s="6" t="s">
        <v>72</v>
      </c>
    </row>
    <row r="29" ht="15.75" customHeight="1">
      <c r="A29" s="19" t="s">
        <v>73</v>
      </c>
      <c r="B29" s="20">
        <f>round(19+(5.17/60),2)</f>
        <v>19.09</v>
      </c>
      <c r="C29" s="20">
        <f>-round(98+(35.35/60),2)</f>
        <v>-98.59</v>
      </c>
      <c r="D29" s="6">
        <v>13.0</v>
      </c>
      <c r="E29" s="21">
        <v>2.1</v>
      </c>
      <c r="F29" s="21">
        <v>32.9</v>
      </c>
      <c r="G29" s="21">
        <v>116.0</v>
      </c>
      <c r="H29" s="21">
        <v>3.9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6" t="s">
        <v>28</v>
      </c>
      <c r="U29" s="11"/>
      <c r="V29" s="13" t="s">
        <v>39</v>
      </c>
      <c r="W29" s="13" t="s">
        <v>65</v>
      </c>
    </row>
    <row r="30" ht="15.75" customHeight="1">
      <c r="A30" s="19" t="s">
        <v>74</v>
      </c>
      <c r="B30" s="20">
        <f>round(19+(5.57/60),2)</f>
        <v>19.09</v>
      </c>
      <c r="C30" s="20">
        <f>-round(98+(37.15/60),2)</f>
        <v>-98.62</v>
      </c>
      <c r="D30" s="6">
        <v>9.0</v>
      </c>
      <c r="E30" s="21">
        <v>0.9</v>
      </c>
      <c r="F30" s="21">
        <v>19.7</v>
      </c>
      <c r="G30" s="21">
        <v>117.5</v>
      </c>
      <c r="H30" s="21">
        <v>3.9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6" t="s">
        <v>28</v>
      </c>
      <c r="U30" s="11"/>
      <c r="V30" s="13" t="s">
        <v>39</v>
      </c>
      <c r="W30" s="13" t="s">
        <v>65</v>
      </c>
    </row>
    <row r="31" ht="15.75" customHeight="1">
      <c r="A31" s="19" t="s">
        <v>75</v>
      </c>
      <c r="B31" s="20">
        <f>round(19+(8.15/ 60),2)</f>
        <v>19.14</v>
      </c>
      <c r="C31" s="20">
        <f>-round(98+(38.93/60),2)</f>
        <v>-98.65</v>
      </c>
      <c r="D31" s="6">
        <v>11.0</v>
      </c>
      <c r="E31" s="21">
        <v>4.4</v>
      </c>
      <c r="F31" s="21">
        <v>32.4</v>
      </c>
      <c r="G31" s="21">
        <v>84.1</v>
      </c>
      <c r="H31" s="21">
        <v>5.0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6" t="s">
        <v>28</v>
      </c>
      <c r="U31" s="11"/>
      <c r="V31" s="13" t="s">
        <v>39</v>
      </c>
      <c r="W31" s="13" t="s">
        <v>65</v>
      </c>
    </row>
    <row r="32" ht="15.75" customHeight="1">
      <c r="A32" s="19" t="s">
        <v>76</v>
      </c>
      <c r="B32" s="20">
        <f>round(19+(12.63/60),2)</f>
        <v>19.21</v>
      </c>
      <c r="C32" s="20">
        <f>-round(98+(44.43/60),2)</f>
        <v>-98.74</v>
      </c>
      <c r="D32" s="21">
        <v>11.0</v>
      </c>
      <c r="E32" s="21">
        <v>180.8</v>
      </c>
      <c r="F32" s="21">
        <v>-16.5</v>
      </c>
      <c r="G32" s="21">
        <v>357.2</v>
      </c>
      <c r="H32" s="21">
        <v>2.4</v>
      </c>
      <c r="I32" s="2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6" t="s">
        <v>28</v>
      </c>
      <c r="U32" s="11"/>
      <c r="V32" s="13" t="s">
        <v>34</v>
      </c>
      <c r="W32" s="13" t="s">
        <v>65</v>
      </c>
      <c r="Y32" s="6" t="s">
        <v>72</v>
      </c>
    </row>
    <row r="33" ht="15.75" customHeight="1">
      <c r="A33" s="19" t="s">
        <v>77</v>
      </c>
      <c r="B33" s="20">
        <f>round(19+(11.68/60),2)</f>
        <v>19.19</v>
      </c>
      <c r="C33" s="20">
        <f>-round(98+(347.78/60),2)</f>
        <v>-103.8</v>
      </c>
      <c r="D33" s="21">
        <v>11.0</v>
      </c>
      <c r="E33" s="21">
        <v>355.2</v>
      </c>
      <c r="F33" s="21">
        <v>24.4</v>
      </c>
      <c r="G33" s="21">
        <v>98.6</v>
      </c>
      <c r="H33" s="21">
        <v>4.6</v>
      </c>
      <c r="I33" s="23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6" t="s">
        <v>28</v>
      </c>
      <c r="U33" s="11"/>
      <c r="V33" s="13" t="s">
        <v>39</v>
      </c>
      <c r="W33" s="13" t="s">
        <v>65</v>
      </c>
    </row>
    <row r="34" ht="15.75" customHeight="1">
      <c r="A34" s="19"/>
      <c r="B34" s="21"/>
      <c r="C34" s="21"/>
      <c r="D34" s="21"/>
      <c r="E34" s="24"/>
      <c r="F34" s="21"/>
      <c r="G34" s="21"/>
      <c r="H34" s="21"/>
      <c r="I34" s="21"/>
      <c r="O34" s="2"/>
      <c r="V34" s="13"/>
      <c r="W34" s="13"/>
    </row>
    <row r="35" ht="15.75" customHeight="1">
      <c r="A35" s="19"/>
      <c r="B35" s="21"/>
      <c r="C35" s="21"/>
      <c r="D35" s="21"/>
      <c r="E35" s="24"/>
      <c r="F35" s="21"/>
      <c r="G35" s="21"/>
      <c r="H35" s="21"/>
      <c r="I35" s="21"/>
      <c r="O35" s="2"/>
    </row>
    <row r="36" ht="15.75" customHeight="1">
      <c r="A36" s="19"/>
      <c r="B36" s="21"/>
      <c r="C36" s="21"/>
      <c r="D36" s="21"/>
      <c r="E36" s="24"/>
      <c r="F36" s="21"/>
      <c r="G36" s="21"/>
      <c r="H36" s="21"/>
      <c r="I36" s="21"/>
      <c r="O36" s="2"/>
    </row>
    <row r="37" ht="15.75" customHeight="1">
      <c r="A37" s="25"/>
      <c r="B37" s="26"/>
      <c r="C37" s="26"/>
      <c r="D37" s="26"/>
      <c r="E37" s="26"/>
      <c r="F37" s="26"/>
      <c r="G37" s="26"/>
      <c r="H37" s="26"/>
      <c r="I37" s="26"/>
      <c r="O37" s="2"/>
    </row>
    <row r="38" ht="15.75" customHeight="1">
      <c r="A38" s="19"/>
      <c r="O38" s="2"/>
    </row>
    <row r="39" ht="15.75" customHeight="1">
      <c r="A39" s="19"/>
      <c r="B39" s="21"/>
      <c r="C39" s="21"/>
      <c r="D39" s="21"/>
      <c r="E39" s="24"/>
      <c r="F39" s="21"/>
      <c r="G39" s="21"/>
      <c r="H39" s="21"/>
      <c r="I39" s="21"/>
      <c r="O39" s="2"/>
    </row>
    <row r="40" ht="15.75" customHeight="1">
      <c r="A40" s="19"/>
      <c r="B40" s="21"/>
      <c r="C40" s="21"/>
      <c r="D40" s="21"/>
      <c r="E40" s="24"/>
      <c r="F40" s="21"/>
      <c r="G40" s="21"/>
      <c r="H40" s="21"/>
      <c r="I40" s="21"/>
      <c r="O40" s="2"/>
    </row>
    <row r="41" ht="15.75" customHeight="1">
      <c r="A41" s="19"/>
      <c r="B41" s="21"/>
      <c r="C41" s="21"/>
      <c r="D41" s="21"/>
      <c r="E41" s="24"/>
      <c r="F41" s="21"/>
      <c r="G41" s="21"/>
      <c r="H41" s="21"/>
      <c r="I41" s="21"/>
      <c r="O41" s="2"/>
    </row>
    <row r="42">
      <c r="A42" s="19"/>
      <c r="B42" s="21"/>
      <c r="C42" s="21"/>
      <c r="D42" s="21"/>
      <c r="E42" s="21"/>
      <c r="F42" s="21"/>
      <c r="G42" s="21"/>
      <c r="H42" s="21"/>
      <c r="I42" s="21"/>
      <c r="O42" s="2"/>
    </row>
    <row r="43">
      <c r="A43" s="19"/>
      <c r="B43" s="21"/>
      <c r="C43" s="21"/>
      <c r="D43" s="21"/>
      <c r="E43" s="24"/>
      <c r="F43" s="21"/>
      <c r="G43" s="21"/>
      <c r="H43" s="21"/>
      <c r="I43" s="21"/>
      <c r="O43" s="2"/>
    </row>
    <row r="44">
      <c r="A44" s="8"/>
      <c r="O44" s="2"/>
    </row>
    <row r="45">
      <c r="O45" s="2"/>
    </row>
    <row r="46">
      <c r="O46" s="2"/>
    </row>
    <row r="47">
      <c r="O47" s="2"/>
    </row>
    <row r="48">
      <c r="O48" s="2"/>
    </row>
    <row r="49">
      <c r="A49" s="8"/>
      <c r="O49" s="2"/>
    </row>
    <row r="50">
      <c r="A50" s="8"/>
      <c r="O50" s="2"/>
    </row>
    <row r="51">
      <c r="A51" s="8"/>
      <c r="O51" s="2"/>
    </row>
    <row r="52">
      <c r="A52" s="8"/>
      <c r="O52" s="2"/>
    </row>
    <row r="53">
      <c r="A53" s="8"/>
      <c r="O53" s="2"/>
    </row>
    <row r="54">
      <c r="A54" s="8"/>
      <c r="O54" s="2"/>
    </row>
    <row r="55">
      <c r="A55" s="8"/>
      <c r="O55" s="2"/>
    </row>
    <row r="56" ht="15.75" customHeight="1">
      <c r="A56" s="8"/>
      <c r="O56" s="2"/>
    </row>
    <row r="57" ht="15.75" customHeight="1">
      <c r="A57" s="8"/>
      <c r="O57" s="2"/>
    </row>
    <row r="58" ht="15.75" customHeight="1">
      <c r="A58" s="8"/>
      <c r="O58" s="2"/>
    </row>
    <row r="59" ht="15.75" customHeight="1">
      <c r="A59" s="8"/>
      <c r="O59" s="2"/>
    </row>
    <row r="60" ht="15.75" customHeight="1">
      <c r="A60" s="8"/>
      <c r="O60" s="2"/>
    </row>
    <row r="61" ht="15.75" customHeight="1">
      <c r="A61" s="8"/>
      <c r="O61" s="2"/>
    </row>
    <row r="62" ht="15.75" customHeight="1">
      <c r="A62" s="8"/>
      <c r="O62" s="2"/>
    </row>
    <row r="63" ht="15.75" customHeight="1">
      <c r="A63" s="8"/>
      <c r="O63" s="2"/>
    </row>
    <row r="64" ht="15.75" customHeight="1">
      <c r="A64" s="8"/>
      <c r="O64" s="2"/>
    </row>
    <row r="65" ht="15.75" customHeight="1">
      <c r="A65" s="8"/>
      <c r="O65" s="2"/>
    </row>
    <row r="66" ht="15.75" customHeight="1">
      <c r="A66" s="8"/>
      <c r="O66" s="2"/>
    </row>
    <row r="67" ht="15.75" customHeight="1">
      <c r="A67" s="8"/>
      <c r="O67" s="2"/>
    </row>
    <row r="68" ht="15.75" customHeight="1">
      <c r="A68" s="8"/>
      <c r="O68" s="2"/>
    </row>
    <row r="69" ht="15.75" customHeight="1">
      <c r="A69" s="8"/>
      <c r="O69" s="2"/>
    </row>
    <row r="70" ht="15.75" customHeight="1">
      <c r="A70" s="8"/>
      <c r="O70" s="2"/>
    </row>
    <row r="71" ht="15.75" customHeight="1">
      <c r="A71" s="8"/>
      <c r="O71" s="2"/>
    </row>
    <row r="72" ht="15.75" customHeight="1">
      <c r="A72" s="8"/>
      <c r="O72" s="2"/>
    </row>
    <row r="73" ht="15.75" customHeight="1">
      <c r="A73" s="8"/>
      <c r="O73" s="2"/>
    </row>
    <row r="74" ht="15.75" customHeight="1">
      <c r="A74" s="8"/>
      <c r="O74" s="2"/>
    </row>
    <row r="75" ht="15.75" customHeight="1">
      <c r="A75" s="8"/>
      <c r="O75" s="2"/>
    </row>
    <row r="76" ht="15.75" customHeight="1">
      <c r="A76" s="8"/>
      <c r="O76" s="2"/>
    </row>
    <row r="77" ht="15.75" customHeight="1">
      <c r="A77" s="8"/>
      <c r="O77" s="2"/>
    </row>
    <row r="78" ht="15.75" customHeight="1">
      <c r="A78" s="8"/>
      <c r="O78" s="2"/>
    </row>
    <row r="79" ht="15.75" customHeight="1">
      <c r="A79" s="8"/>
      <c r="O79" s="2"/>
    </row>
    <row r="80" ht="15.75" customHeight="1">
      <c r="A80" s="8"/>
      <c r="O80" s="2"/>
    </row>
    <row r="81" ht="15.75" customHeight="1">
      <c r="A81" s="8"/>
      <c r="O81" s="2"/>
    </row>
    <row r="82" ht="15.75" customHeight="1">
      <c r="A82" s="8"/>
      <c r="O82" s="2"/>
    </row>
    <row r="83" ht="15.75" customHeight="1">
      <c r="A83" s="8"/>
      <c r="O83" s="2"/>
    </row>
    <row r="84" ht="15.75" customHeight="1">
      <c r="A84" s="8"/>
      <c r="O84" s="2"/>
    </row>
    <row r="85" ht="15.75" customHeight="1">
      <c r="A85" s="8"/>
      <c r="O85" s="2"/>
    </row>
    <row r="86" ht="15.75" customHeight="1">
      <c r="A86" s="8"/>
      <c r="O86" s="2"/>
    </row>
    <row r="87" ht="15.75" customHeight="1">
      <c r="A87" s="8"/>
      <c r="O87" s="2"/>
    </row>
    <row r="88" ht="15.75" customHeight="1">
      <c r="A88" s="8"/>
      <c r="O88" s="2"/>
    </row>
    <row r="89" ht="15.75" customHeight="1">
      <c r="A89" s="8"/>
      <c r="O89" s="2"/>
    </row>
    <row r="90" ht="15.75" customHeight="1">
      <c r="A90" s="8"/>
      <c r="O90" s="2"/>
    </row>
    <row r="91" ht="15.75" customHeight="1">
      <c r="A91" s="8"/>
      <c r="O91" s="2"/>
    </row>
    <row r="92" ht="15.75" customHeight="1">
      <c r="A92" s="8"/>
      <c r="O92" s="2"/>
    </row>
    <row r="93" ht="15.75" customHeight="1">
      <c r="A93" s="8"/>
      <c r="O93" s="2"/>
    </row>
    <row r="94" ht="15.75" customHeight="1">
      <c r="A94" s="8"/>
      <c r="O94" s="2"/>
    </row>
    <row r="95" ht="15.75" customHeight="1">
      <c r="A95" s="8"/>
      <c r="O95" s="2"/>
    </row>
    <row r="96" ht="15.75" customHeight="1">
      <c r="A96" s="8"/>
      <c r="O96" s="2"/>
    </row>
    <row r="97" ht="15.75" customHeight="1">
      <c r="A97" s="8"/>
      <c r="O97" s="2"/>
    </row>
    <row r="98" ht="15.75" customHeight="1">
      <c r="A98" s="8"/>
      <c r="O98" s="2"/>
    </row>
    <row r="99" ht="15.75" customHeight="1">
      <c r="A99" s="8"/>
      <c r="O99" s="2"/>
    </row>
    <row r="100" ht="15.75" customHeight="1">
      <c r="A100" s="8"/>
      <c r="O100" s="2"/>
    </row>
    <row r="101" ht="15.75" customHeight="1">
      <c r="A101" s="8"/>
      <c r="O101" s="2"/>
    </row>
    <row r="102" ht="15.75" customHeight="1">
      <c r="A102" s="8"/>
      <c r="O102" s="2"/>
    </row>
    <row r="103" ht="15.75" customHeight="1">
      <c r="A103" s="8"/>
      <c r="O103" s="2"/>
    </row>
    <row r="104" ht="15.75" customHeight="1">
      <c r="A104" s="8"/>
      <c r="O104" s="2"/>
    </row>
    <row r="105" ht="15.75" customHeight="1">
      <c r="A105" s="8"/>
      <c r="O105" s="2"/>
    </row>
    <row r="106" ht="15.75" customHeight="1">
      <c r="A106" s="8"/>
      <c r="O106" s="2"/>
    </row>
    <row r="107" ht="15.75" customHeight="1">
      <c r="A107" s="8"/>
      <c r="O107" s="2"/>
    </row>
    <row r="108" ht="15.75" customHeight="1">
      <c r="A108" s="8"/>
      <c r="O108" s="2"/>
    </row>
    <row r="109" ht="15.75" customHeight="1">
      <c r="A109" s="8"/>
      <c r="O109" s="2"/>
    </row>
    <row r="110" ht="15.75" customHeight="1">
      <c r="A110" s="8"/>
      <c r="O110" s="2"/>
    </row>
    <row r="111" ht="15.75" customHeight="1">
      <c r="A111" s="8"/>
      <c r="O111" s="2"/>
    </row>
    <row r="112" ht="15.75" customHeight="1">
      <c r="A112" s="8"/>
      <c r="O112" s="2"/>
    </row>
    <row r="113" ht="15.75" customHeight="1">
      <c r="A113" s="8"/>
      <c r="O113" s="2"/>
    </row>
    <row r="114" ht="15.75" customHeight="1">
      <c r="A114" s="8"/>
      <c r="O114" s="2"/>
    </row>
    <row r="115" ht="15.75" customHeight="1">
      <c r="A115" s="8"/>
      <c r="O115" s="2"/>
    </row>
    <row r="116" ht="15.75" customHeight="1">
      <c r="A116" s="8"/>
      <c r="O116" s="2"/>
    </row>
    <row r="117" ht="15.75" customHeight="1">
      <c r="A117" s="8"/>
      <c r="O117" s="2"/>
    </row>
    <row r="118" ht="15.75" customHeight="1">
      <c r="A118" s="8"/>
      <c r="O118" s="2"/>
    </row>
    <row r="119" ht="15.75" customHeight="1">
      <c r="A119" s="8"/>
      <c r="O119" s="2"/>
    </row>
    <row r="120" ht="15.75" customHeight="1">
      <c r="A120" s="8"/>
      <c r="O120" s="2"/>
    </row>
    <row r="121" ht="15.75" customHeight="1">
      <c r="A121" s="8"/>
      <c r="O121" s="2"/>
    </row>
    <row r="122" ht="15.75" customHeight="1">
      <c r="A122" s="8"/>
      <c r="O122" s="2"/>
    </row>
    <row r="123" ht="15.75" customHeight="1">
      <c r="A123" s="8"/>
      <c r="O123" s="2"/>
    </row>
    <row r="124" ht="15.75" customHeight="1">
      <c r="A124" s="8"/>
      <c r="O124" s="2"/>
    </row>
    <row r="125" ht="15.75" customHeight="1">
      <c r="A125" s="8"/>
      <c r="O125" s="2"/>
    </row>
    <row r="126" ht="15.75" customHeight="1">
      <c r="A126" s="8"/>
      <c r="O126" s="2"/>
    </row>
    <row r="127" ht="15.75" customHeight="1">
      <c r="A127" s="8"/>
      <c r="O127" s="2"/>
    </row>
    <row r="128" ht="15.75" customHeight="1">
      <c r="A128" s="8"/>
      <c r="O128" s="2"/>
    </row>
    <row r="129" ht="15.75" customHeight="1">
      <c r="A129" s="8"/>
      <c r="O129" s="2"/>
    </row>
    <row r="130" ht="15.75" customHeight="1">
      <c r="A130" s="8"/>
      <c r="O130" s="2"/>
    </row>
    <row r="131" ht="15.75" customHeight="1">
      <c r="A131" s="8"/>
      <c r="O131" s="2"/>
    </row>
    <row r="132" ht="15.75" customHeight="1">
      <c r="A132" s="8"/>
      <c r="O132" s="2"/>
    </row>
    <row r="133" ht="15.75" customHeight="1">
      <c r="A133" s="8"/>
      <c r="O133" s="2"/>
    </row>
    <row r="134" ht="15.75" customHeight="1">
      <c r="A134" s="8"/>
      <c r="O134" s="2"/>
    </row>
    <row r="135" ht="15.75" customHeight="1">
      <c r="A135" s="8"/>
      <c r="O135" s="2"/>
    </row>
    <row r="136" ht="15.75" customHeight="1">
      <c r="A136" s="8"/>
      <c r="O136" s="2"/>
    </row>
    <row r="137" ht="15.75" customHeight="1">
      <c r="A137" s="8"/>
      <c r="O137" s="2"/>
    </row>
    <row r="138" ht="15.75" customHeight="1">
      <c r="A138" s="8"/>
      <c r="O138" s="2"/>
    </row>
    <row r="139" ht="15.75" customHeight="1">
      <c r="A139" s="8"/>
      <c r="O139" s="2"/>
    </row>
    <row r="140" ht="15.75" customHeight="1">
      <c r="A140" s="8"/>
      <c r="O140" s="2"/>
    </row>
    <row r="141" ht="15.75" customHeight="1">
      <c r="A141" s="8"/>
      <c r="O141" s="2"/>
    </row>
    <row r="142" ht="15.75" customHeight="1">
      <c r="A142" s="8"/>
      <c r="O142" s="2"/>
    </row>
    <row r="143" ht="15.75" customHeight="1">
      <c r="A143" s="8"/>
      <c r="O143" s="2"/>
    </row>
    <row r="144" ht="15.75" customHeight="1">
      <c r="A144" s="8"/>
      <c r="O144" s="2"/>
    </row>
    <row r="145" ht="15.75" customHeight="1">
      <c r="A145" s="8"/>
      <c r="O145" s="2"/>
    </row>
    <row r="146" ht="15.75" customHeight="1">
      <c r="A146" s="8"/>
      <c r="O146" s="2"/>
    </row>
    <row r="147" ht="15.75" customHeight="1">
      <c r="A147" s="8"/>
      <c r="O147" s="2"/>
    </row>
    <row r="148" ht="15.75" customHeight="1">
      <c r="A148" s="8"/>
      <c r="O148" s="2"/>
    </row>
    <row r="149" ht="15.75" customHeight="1">
      <c r="A149" s="8"/>
      <c r="O149" s="2"/>
    </row>
    <row r="150" ht="15.75" customHeight="1">
      <c r="A150" s="8"/>
      <c r="O150" s="2"/>
    </row>
    <row r="151" ht="15.75" customHeight="1">
      <c r="A151" s="8"/>
      <c r="O151" s="2"/>
    </row>
    <row r="152" ht="15.75" customHeight="1">
      <c r="A152" s="8"/>
      <c r="O152" s="2"/>
    </row>
    <row r="153" ht="15.75" customHeight="1">
      <c r="A153" s="8"/>
      <c r="O153" s="2"/>
    </row>
    <row r="154" ht="15.75" customHeight="1">
      <c r="A154" s="8"/>
      <c r="O154" s="2"/>
    </row>
    <row r="155" ht="15.75" customHeight="1">
      <c r="A155" s="8"/>
      <c r="O155" s="2"/>
    </row>
    <row r="156" ht="15.75" customHeight="1">
      <c r="A156" s="8"/>
      <c r="O156" s="2"/>
    </row>
    <row r="157" ht="15.75" customHeight="1">
      <c r="A157" s="8"/>
      <c r="O157" s="2"/>
    </row>
    <row r="158" ht="15.75" customHeight="1">
      <c r="A158" s="8"/>
      <c r="O158" s="2"/>
    </row>
    <row r="159" ht="15.75" customHeight="1">
      <c r="A159" s="8"/>
      <c r="O159" s="2"/>
    </row>
    <row r="160" ht="15.75" customHeight="1">
      <c r="A160" s="8"/>
      <c r="O160" s="2"/>
    </row>
    <row r="161" ht="15.75" customHeight="1">
      <c r="A161" s="8"/>
      <c r="O161" s="2"/>
    </row>
    <row r="162" ht="15.75" customHeight="1">
      <c r="A162" s="8"/>
      <c r="O162" s="2"/>
    </row>
    <row r="163" ht="15.75" customHeight="1">
      <c r="A163" s="8"/>
      <c r="O163" s="2"/>
    </row>
    <row r="164" ht="15.75" customHeight="1">
      <c r="A164" s="8"/>
      <c r="O164" s="2"/>
    </row>
    <row r="165" ht="15.75" customHeight="1">
      <c r="A165" s="8"/>
      <c r="O165" s="2"/>
    </row>
    <row r="166" ht="15.75" customHeight="1">
      <c r="A166" s="8"/>
      <c r="O166" s="2"/>
    </row>
    <row r="167" ht="15.75" customHeight="1">
      <c r="A167" s="8"/>
      <c r="O167" s="2"/>
    </row>
    <row r="168" ht="15.75" customHeight="1">
      <c r="A168" s="8"/>
      <c r="O168" s="2"/>
    </row>
    <row r="169" ht="15.75" customHeight="1">
      <c r="A169" s="8"/>
      <c r="O169" s="2"/>
    </row>
    <row r="170" ht="15.75" customHeight="1">
      <c r="A170" s="8"/>
      <c r="O170" s="2"/>
    </row>
    <row r="171" ht="15.75" customHeight="1">
      <c r="A171" s="8"/>
      <c r="O171" s="2"/>
    </row>
    <row r="172" ht="15.75" customHeight="1">
      <c r="A172" s="8"/>
      <c r="O172" s="2"/>
    </row>
    <row r="173" ht="15.75" customHeight="1">
      <c r="A173" s="8"/>
      <c r="O173" s="2"/>
    </row>
    <row r="174" ht="15.75" customHeight="1">
      <c r="A174" s="8"/>
      <c r="O174" s="2"/>
    </row>
    <row r="175" ht="15.75" customHeight="1">
      <c r="A175" s="8"/>
      <c r="O175" s="2"/>
    </row>
    <row r="176" ht="15.75" customHeight="1">
      <c r="A176" s="8"/>
      <c r="O176" s="2"/>
    </row>
    <row r="177" ht="15.75" customHeight="1">
      <c r="A177" s="8"/>
      <c r="O177" s="2"/>
    </row>
    <row r="178" ht="15.75" customHeight="1">
      <c r="A178" s="8"/>
      <c r="O178" s="2"/>
    </row>
    <row r="179" ht="15.75" customHeight="1">
      <c r="A179" s="8"/>
      <c r="O179" s="2"/>
    </row>
    <row r="180" ht="15.75" customHeight="1">
      <c r="A180" s="8"/>
      <c r="O180" s="2"/>
    </row>
    <row r="181" ht="15.75" customHeight="1">
      <c r="A181" s="8"/>
      <c r="O181" s="2"/>
    </row>
    <row r="182" ht="15.75" customHeight="1">
      <c r="A182" s="8"/>
      <c r="O182" s="2"/>
    </row>
    <row r="183" ht="15.75" customHeight="1">
      <c r="A183" s="8"/>
      <c r="O183" s="2"/>
    </row>
    <row r="184" ht="15.75" customHeight="1">
      <c r="A184" s="8"/>
      <c r="O184" s="2"/>
    </row>
    <row r="185" ht="15.75" customHeight="1">
      <c r="A185" s="8"/>
      <c r="O185" s="2"/>
    </row>
    <row r="186" ht="15.75" customHeight="1">
      <c r="A186" s="8"/>
      <c r="O186" s="2"/>
    </row>
    <row r="187" ht="15.75" customHeight="1">
      <c r="A187" s="8"/>
      <c r="O187" s="2"/>
    </row>
    <row r="188" ht="15.75" customHeight="1">
      <c r="A188" s="8"/>
      <c r="O188" s="2"/>
    </row>
    <row r="189" ht="15.75" customHeight="1">
      <c r="A189" s="8"/>
      <c r="O189" s="2"/>
    </row>
    <row r="190" ht="15.75" customHeight="1">
      <c r="A190" s="8"/>
      <c r="O190" s="2"/>
    </row>
    <row r="191" ht="15.75" customHeight="1">
      <c r="A191" s="8"/>
      <c r="O191" s="2"/>
    </row>
    <row r="192" ht="15.75" customHeight="1">
      <c r="A192" s="8"/>
      <c r="O192" s="2"/>
    </row>
    <row r="193" ht="15.75" customHeight="1">
      <c r="A193" s="8"/>
      <c r="O193" s="2"/>
    </row>
    <row r="194" ht="15.75" customHeight="1">
      <c r="A194" s="8"/>
      <c r="O194" s="2"/>
    </row>
    <row r="195" ht="15.75" customHeight="1">
      <c r="A195" s="8"/>
      <c r="O195" s="2"/>
    </row>
    <row r="196" ht="15.75" customHeight="1">
      <c r="A196" s="8"/>
      <c r="O196" s="2"/>
    </row>
    <row r="197" ht="15.75" customHeight="1">
      <c r="A197" s="8"/>
      <c r="O197" s="2"/>
    </row>
    <row r="198" ht="15.75" customHeight="1">
      <c r="A198" s="8"/>
      <c r="O198" s="2"/>
    </row>
    <row r="199" ht="15.75" customHeight="1">
      <c r="A199" s="8"/>
      <c r="O199" s="2"/>
    </row>
    <row r="200" ht="15.75" customHeight="1">
      <c r="A200" s="8"/>
      <c r="O200" s="2"/>
    </row>
    <row r="201" ht="15.75" customHeight="1">
      <c r="A201" s="8"/>
      <c r="O201" s="2"/>
    </row>
    <row r="202" ht="15.75" customHeight="1">
      <c r="A202" s="8"/>
      <c r="O202" s="2"/>
    </row>
    <row r="203" ht="15.75" customHeight="1">
      <c r="A203" s="8"/>
      <c r="O203" s="2"/>
    </row>
    <row r="204" ht="15.75" customHeight="1">
      <c r="A204" s="8"/>
      <c r="O204" s="2"/>
    </row>
    <row r="205" ht="15.75" customHeight="1">
      <c r="A205" s="8"/>
      <c r="O205" s="2"/>
    </row>
    <row r="206" ht="15.75" customHeight="1">
      <c r="A206" s="8"/>
      <c r="O206" s="2"/>
    </row>
    <row r="207" ht="15.75" customHeight="1">
      <c r="A207" s="8"/>
      <c r="O207" s="2"/>
    </row>
    <row r="208" ht="15.75" customHeight="1">
      <c r="A208" s="8"/>
      <c r="O208" s="2"/>
    </row>
    <row r="209" ht="15.75" customHeight="1">
      <c r="A209" s="8"/>
      <c r="O209" s="2"/>
    </row>
    <row r="210" ht="15.75" customHeight="1">
      <c r="A210" s="8"/>
      <c r="O210" s="2"/>
    </row>
    <row r="211" ht="15.75" customHeight="1">
      <c r="A211" s="8"/>
      <c r="O211" s="2"/>
    </row>
    <row r="212" ht="15.75" customHeight="1">
      <c r="A212" s="8"/>
      <c r="O212" s="2"/>
    </row>
    <row r="213" ht="15.75" customHeight="1">
      <c r="A213" s="8"/>
      <c r="O213" s="2"/>
    </row>
    <row r="214" ht="15.75" customHeight="1">
      <c r="A214" s="8"/>
      <c r="O214" s="2"/>
    </row>
    <row r="215" ht="15.75" customHeight="1">
      <c r="A215" s="8"/>
      <c r="O215" s="2"/>
    </row>
    <row r="216" ht="15.75" customHeight="1">
      <c r="A216" s="8"/>
      <c r="O216" s="2"/>
    </row>
    <row r="217" ht="15.75" customHeight="1">
      <c r="A217" s="8"/>
      <c r="O217" s="2"/>
    </row>
    <row r="218" ht="15.75" customHeight="1">
      <c r="A218" s="8"/>
      <c r="O218" s="2"/>
    </row>
    <row r="219" ht="15.75" customHeight="1">
      <c r="A219" s="8"/>
      <c r="O219" s="2"/>
    </row>
    <row r="220" ht="15.75" customHeight="1">
      <c r="A220" s="8"/>
      <c r="O220" s="2"/>
    </row>
    <row r="221" ht="15.75" customHeight="1">
      <c r="A221" s="8"/>
      <c r="O221" s="2"/>
    </row>
    <row r="222" ht="15.75" customHeight="1">
      <c r="A222" s="8"/>
      <c r="O222" s="2"/>
    </row>
    <row r="223" ht="15.75" customHeight="1">
      <c r="A223" s="8"/>
      <c r="O223" s="2"/>
    </row>
    <row r="224" ht="15.75" customHeight="1">
      <c r="A224" s="8"/>
      <c r="O224" s="2"/>
    </row>
    <row r="225" ht="15.75" customHeight="1">
      <c r="A225" s="8"/>
      <c r="O225" s="2"/>
    </row>
    <row r="226" ht="15.75" customHeight="1">
      <c r="A226" s="8"/>
      <c r="O226" s="2"/>
    </row>
    <row r="227" ht="15.75" customHeight="1">
      <c r="A227" s="8"/>
      <c r="O227" s="2"/>
    </row>
    <row r="228" ht="15.75" customHeight="1">
      <c r="A228" s="8"/>
      <c r="O228" s="2"/>
    </row>
    <row r="229" ht="15.75" customHeight="1">
      <c r="A229" s="8"/>
      <c r="O229" s="2"/>
    </row>
    <row r="230" ht="15.75" customHeight="1">
      <c r="A230" s="8"/>
      <c r="O230" s="2"/>
    </row>
    <row r="231" ht="15.75" customHeight="1">
      <c r="A231" s="8"/>
      <c r="O231" s="2"/>
    </row>
    <row r="232" ht="15.75" customHeight="1">
      <c r="A232" s="8"/>
      <c r="O232" s="2"/>
    </row>
    <row r="233" ht="15.75" customHeight="1">
      <c r="A233" s="8"/>
      <c r="O233" s="2"/>
    </row>
    <row r="234" ht="15.75" customHeight="1">
      <c r="A234" s="8"/>
      <c r="O234" s="2"/>
    </row>
    <row r="235" ht="15.75" customHeight="1">
      <c r="A235" s="8"/>
      <c r="O235" s="2"/>
    </row>
    <row r="236" ht="15.75" customHeight="1">
      <c r="A236" s="8"/>
      <c r="O236" s="2"/>
    </row>
    <row r="237" ht="15.75" customHeight="1">
      <c r="A237" s="8"/>
      <c r="O237" s="2"/>
    </row>
    <row r="238" ht="15.75" customHeight="1">
      <c r="A238" s="8"/>
      <c r="O238" s="2"/>
    </row>
    <row r="239" ht="15.75" customHeight="1">
      <c r="A239" s="8"/>
      <c r="O239" s="2"/>
    </row>
    <row r="240" ht="15.75" customHeight="1">
      <c r="A240" s="8"/>
      <c r="O240" s="2"/>
    </row>
    <row r="241" ht="15.75" customHeight="1">
      <c r="A241" s="8"/>
      <c r="O241" s="2"/>
    </row>
    <row r="242" ht="15.75" customHeight="1">
      <c r="A242" s="8"/>
      <c r="O242" s="2"/>
    </row>
    <row r="243" ht="15.75" customHeight="1">
      <c r="A243" s="8"/>
      <c r="O243" s="2"/>
    </row>
    <row r="244" ht="15.75" customHeight="1">
      <c r="A244" s="8"/>
      <c r="O244" s="2"/>
    </row>
    <row r="245" ht="15.75" customHeight="1">
      <c r="A245" s="8"/>
      <c r="O245" s="2"/>
    </row>
    <row r="246" ht="15.75" customHeight="1">
      <c r="A246" s="8"/>
      <c r="O246" s="2"/>
    </row>
    <row r="247" ht="15.75" customHeight="1">
      <c r="A247" s="8"/>
      <c r="O247" s="2"/>
    </row>
    <row r="248" ht="15.75" customHeight="1">
      <c r="A248" s="8"/>
      <c r="O248" s="2"/>
    </row>
    <row r="249" ht="15.75" customHeight="1">
      <c r="A249" s="8"/>
      <c r="O249" s="2"/>
    </row>
    <row r="250" ht="15.75" customHeight="1">
      <c r="A250" s="8"/>
      <c r="O250" s="2"/>
    </row>
    <row r="251" ht="15.75" customHeight="1">
      <c r="A251" s="8"/>
      <c r="O251" s="2"/>
    </row>
    <row r="252" ht="15.75" customHeight="1">
      <c r="A252" s="8"/>
      <c r="O252" s="2"/>
    </row>
    <row r="253" ht="15.75" customHeight="1">
      <c r="A253" s="8"/>
      <c r="O253" s="2"/>
    </row>
    <row r="254" ht="15.75" customHeight="1">
      <c r="A254" s="8"/>
      <c r="O254" s="2"/>
    </row>
    <row r="255" ht="15.75" customHeight="1">
      <c r="A255" s="8"/>
      <c r="O255" s="2"/>
    </row>
    <row r="256" ht="15.75" customHeight="1">
      <c r="A256" s="8"/>
      <c r="O256" s="2"/>
    </row>
    <row r="257" ht="15.75" customHeight="1">
      <c r="A257" s="8"/>
      <c r="O257" s="2"/>
    </row>
    <row r="258" ht="15.75" customHeight="1">
      <c r="A258" s="8"/>
      <c r="O258" s="2"/>
    </row>
    <row r="259" ht="15.75" customHeight="1">
      <c r="A259" s="8"/>
      <c r="O259" s="2"/>
    </row>
    <row r="260" ht="15.75" customHeight="1">
      <c r="A260" s="8"/>
      <c r="O260" s="2"/>
    </row>
    <row r="261" ht="15.75" customHeight="1">
      <c r="A261" s="8"/>
      <c r="O261" s="2"/>
    </row>
    <row r="262" ht="15.75" customHeight="1">
      <c r="A262" s="8"/>
      <c r="O262" s="2"/>
    </row>
    <row r="263" ht="15.75" customHeight="1">
      <c r="A263" s="8"/>
      <c r="O263" s="2"/>
    </row>
    <row r="264" ht="15.75" customHeight="1">
      <c r="A264" s="8"/>
      <c r="O264" s="2"/>
    </row>
    <row r="265" ht="15.75" customHeight="1">
      <c r="A265" s="8"/>
      <c r="O265" s="2"/>
    </row>
    <row r="266" ht="15.75" customHeight="1">
      <c r="A266" s="8"/>
      <c r="O266" s="2"/>
    </row>
    <row r="267" ht="15.75" customHeight="1">
      <c r="A267" s="8"/>
      <c r="O267" s="2"/>
    </row>
    <row r="268" ht="15.75" customHeight="1">
      <c r="A268" s="8"/>
      <c r="O268" s="2"/>
    </row>
    <row r="269" ht="15.75" customHeight="1">
      <c r="A269" s="8"/>
      <c r="O269" s="2"/>
    </row>
    <row r="270" ht="15.75" customHeight="1">
      <c r="A270" s="8"/>
      <c r="O270" s="2"/>
    </row>
    <row r="271" ht="15.75" customHeight="1">
      <c r="A271" s="8"/>
      <c r="O271" s="2"/>
    </row>
    <row r="272" ht="15.75" customHeight="1">
      <c r="A272" s="8"/>
      <c r="O272" s="2"/>
    </row>
    <row r="273" ht="15.75" customHeight="1">
      <c r="A273" s="8"/>
      <c r="O273" s="2"/>
    </row>
    <row r="274" ht="15.75" customHeight="1">
      <c r="A274" s="8"/>
      <c r="O274" s="2"/>
    </row>
    <row r="275" ht="15.75" customHeight="1">
      <c r="A275" s="8"/>
      <c r="O275" s="2"/>
    </row>
    <row r="276" ht="15.75" customHeight="1">
      <c r="A276" s="8"/>
      <c r="O276" s="2"/>
    </row>
    <row r="277" ht="15.75" customHeight="1">
      <c r="A277" s="8"/>
      <c r="O277" s="2"/>
    </row>
    <row r="278" ht="15.75" customHeight="1">
      <c r="A278" s="8"/>
      <c r="O278" s="2"/>
    </row>
    <row r="279" ht="15.75" customHeight="1">
      <c r="A279" s="8"/>
      <c r="O279" s="2"/>
    </row>
    <row r="280" ht="15.75" customHeight="1">
      <c r="A280" s="8"/>
      <c r="O280" s="2"/>
    </row>
    <row r="281" ht="15.75" customHeight="1">
      <c r="A281" s="8"/>
      <c r="O281" s="2"/>
    </row>
    <row r="282" ht="15.75" customHeight="1">
      <c r="A282" s="8"/>
      <c r="O282" s="2"/>
    </row>
    <row r="283" ht="15.75" customHeight="1">
      <c r="A283" s="8"/>
      <c r="O283" s="2"/>
    </row>
    <row r="284" ht="15.75" customHeight="1">
      <c r="A284" s="8"/>
      <c r="O284" s="2"/>
    </row>
    <row r="285" ht="15.75" customHeight="1">
      <c r="A285" s="8"/>
      <c r="O285" s="2"/>
    </row>
    <row r="286" ht="15.75" customHeight="1">
      <c r="A286" s="8"/>
      <c r="O286" s="2"/>
    </row>
    <row r="287" ht="15.75" customHeight="1">
      <c r="A287" s="8"/>
      <c r="O287" s="2"/>
    </row>
    <row r="288" ht="15.75" customHeight="1">
      <c r="A288" s="8"/>
      <c r="O288" s="2"/>
    </row>
    <row r="289" ht="15.75" customHeight="1">
      <c r="A289" s="8"/>
      <c r="O289" s="2"/>
    </row>
    <row r="290" ht="15.75" customHeight="1">
      <c r="A290" s="8"/>
      <c r="O290" s="2"/>
    </row>
    <row r="291" ht="15.75" customHeight="1">
      <c r="A291" s="8"/>
      <c r="O291" s="2"/>
    </row>
    <row r="292" ht="15.75" customHeight="1">
      <c r="A292" s="8"/>
      <c r="O292" s="2"/>
    </row>
    <row r="293" ht="15.75" customHeight="1">
      <c r="A293" s="8"/>
      <c r="O293" s="2"/>
    </row>
    <row r="294" ht="15.75" customHeight="1">
      <c r="A294" s="8"/>
      <c r="O294" s="2"/>
    </row>
    <row r="295" ht="15.75" customHeight="1">
      <c r="A295" s="8"/>
      <c r="O295" s="2"/>
    </row>
    <row r="296" ht="15.75" customHeight="1">
      <c r="A296" s="8"/>
      <c r="O296" s="2"/>
    </row>
    <row r="297" ht="15.75" customHeight="1">
      <c r="A297" s="8"/>
      <c r="O297" s="2"/>
    </row>
    <row r="298" ht="15.75" customHeight="1">
      <c r="A298" s="8"/>
      <c r="O298" s="2"/>
    </row>
    <row r="299" ht="15.75" customHeight="1">
      <c r="A299" s="8"/>
      <c r="O299" s="2"/>
    </row>
    <row r="300" ht="15.75" customHeight="1">
      <c r="A300" s="8"/>
      <c r="O300" s="2"/>
    </row>
    <row r="301" ht="15.75" customHeight="1">
      <c r="A301" s="8"/>
      <c r="O301" s="2"/>
    </row>
    <row r="302" ht="15.75" customHeight="1">
      <c r="A302" s="8"/>
      <c r="O302" s="2"/>
    </row>
    <row r="303" ht="15.75" customHeight="1">
      <c r="A303" s="8"/>
      <c r="O303" s="2"/>
    </row>
    <row r="304" ht="15.75" customHeight="1">
      <c r="A304" s="8"/>
      <c r="O304" s="2"/>
    </row>
    <row r="305" ht="15.75" customHeight="1">
      <c r="A305" s="8"/>
      <c r="O305" s="2"/>
    </row>
    <row r="306" ht="15.75" customHeight="1">
      <c r="A306" s="8"/>
      <c r="O306" s="2"/>
    </row>
    <row r="307" ht="15.75" customHeight="1">
      <c r="A307" s="8"/>
      <c r="O307" s="2"/>
    </row>
    <row r="308" ht="15.75" customHeight="1">
      <c r="A308" s="8"/>
      <c r="O308" s="2"/>
    </row>
    <row r="309" ht="15.75" customHeight="1">
      <c r="A309" s="8"/>
      <c r="O309" s="2"/>
    </row>
    <row r="310" ht="15.75" customHeight="1">
      <c r="A310" s="8"/>
      <c r="O310" s="2"/>
    </row>
    <row r="311" ht="15.75" customHeight="1">
      <c r="A311" s="8"/>
      <c r="O311" s="2"/>
    </row>
    <row r="312" ht="15.75" customHeight="1">
      <c r="A312" s="8"/>
      <c r="O312" s="2"/>
    </row>
    <row r="313" ht="15.75" customHeight="1">
      <c r="A313" s="8"/>
      <c r="O313" s="2"/>
    </row>
    <row r="314" ht="15.75" customHeight="1">
      <c r="A314" s="8"/>
      <c r="O314" s="2"/>
    </row>
    <row r="315" ht="15.75" customHeight="1">
      <c r="A315" s="8"/>
      <c r="O315" s="2"/>
    </row>
    <row r="316" ht="15.75" customHeight="1">
      <c r="A316" s="8"/>
      <c r="O316" s="2"/>
    </row>
    <row r="317" ht="15.75" customHeight="1">
      <c r="A317" s="8"/>
      <c r="O317" s="2"/>
    </row>
    <row r="318" ht="15.75" customHeight="1">
      <c r="A318" s="8"/>
      <c r="O318" s="2"/>
    </row>
    <row r="319" ht="15.75" customHeight="1">
      <c r="A319" s="8"/>
      <c r="O319" s="2"/>
    </row>
    <row r="320" ht="15.75" customHeight="1">
      <c r="A320" s="8"/>
      <c r="O320" s="2"/>
    </row>
    <row r="321" ht="15.75" customHeight="1">
      <c r="A321" s="8"/>
      <c r="O321" s="2"/>
    </row>
    <row r="322" ht="15.75" customHeight="1">
      <c r="A322" s="8"/>
      <c r="O322" s="2"/>
    </row>
    <row r="323" ht="15.75" customHeight="1">
      <c r="A323" s="8"/>
      <c r="O323" s="2"/>
    </row>
    <row r="324" ht="15.75" customHeight="1">
      <c r="A324" s="8"/>
      <c r="O324" s="2"/>
    </row>
    <row r="325" ht="15.75" customHeight="1">
      <c r="A325" s="8"/>
      <c r="O325" s="2"/>
    </row>
    <row r="326" ht="15.75" customHeight="1">
      <c r="A326" s="8"/>
      <c r="O326" s="2"/>
    </row>
    <row r="327" ht="15.75" customHeight="1">
      <c r="A327" s="8"/>
      <c r="O327" s="2"/>
    </row>
    <row r="328" ht="15.75" customHeight="1">
      <c r="A328" s="8"/>
      <c r="O328" s="2"/>
    </row>
    <row r="329" ht="15.75" customHeight="1">
      <c r="A329" s="8"/>
      <c r="O329" s="2"/>
    </row>
    <row r="330" ht="15.75" customHeight="1">
      <c r="A330" s="8"/>
      <c r="O330" s="2"/>
    </row>
    <row r="331" ht="15.75" customHeight="1">
      <c r="A331" s="8"/>
      <c r="O331" s="2"/>
    </row>
    <row r="332" ht="15.75" customHeight="1">
      <c r="A332" s="8"/>
      <c r="O332" s="2"/>
    </row>
    <row r="333" ht="15.75" customHeight="1">
      <c r="A333" s="8"/>
      <c r="O333" s="2"/>
    </row>
    <row r="334" ht="15.75" customHeight="1">
      <c r="A334" s="8"/>
      <c r="O334" s="2"/>
    </row>
    <row r="335" ht="15.75" customHeight="1">
      <c r="A335" s="8"/>
      <c r="O335" s="2"/>
    </row>
    <row r="336" ht="15.75" customHeight="1">
      <c r="A336" s="8"/>
      <c r="O336" s="2"/>
    </row>
    <row r="337" ht="15.75" customHeight="1">
      <c r="A337" s="8"/>
      <c r="O337" s="2"/>
    </row>
    <row r="338" ht="15.75" customHeight="1">
      <c r="A338" s="8"/>
      <c r="O338" s="2"/>
    </row>
    <row r="339" ht="15.75" customHeight="1">
      <c r="A339" s="8"/>
      <c r="O339" s="2"/>
    </row>
    <row r="340" ht="15.75" customHeight="1">
      <c r="A340" s="8"/>
      <c r="O340" s="2"/>
    </row>
    <row r="341" ht="15.75" customHeight="1">
      <c r="A341" s="8"/>
      <c r="O341" s="2"/>
    </row>
    <row r="342" ht="15.75" customHeight="1">
      <c r="A342" s="8"/>
      <c r="O342" s="2"/>
    </row>
    <row r="343" ht="15.75" customHeight="1">
      <c r="A343" s="8"/>
      <c r="O343" s="2"/>
    </row>
    <row r="344" ht="15.75" customHeight="1">
      <c r="A344" s="8"/>
      <c r="O344" s="2"/>
    </row>
    <row r="345" ht="15.75" customHeight="1">
      <c r="A345" s="8"/>
      <c r="O345" s="2"/>
    </row>
    <row r="346" ht="15.75" customHeight="1">
      <c r="A346" s="8"/>
      <c r="O346" s="2"/>
    </row>
    <row r="347" ht="15.75" customHeight="1">
      <c r="A347" s="8"/>
      <c r="O347" s="2"/>
    </row>
    <row r="348" ht="15.75" customHeight="1">
      <c r="A348" s="8"/>
      <c r="O348" s="2"/>
    </row>
    <row r="349" ht="15.75" customHeight="1">
      <c r="A349" s="8"/>
      <c r="O349" s="2"/>
    </row>
    <row r="350" ht="15.75" customHeight="1">
      <c r="A350" s="8"/>
      <c r="O350" s="2"/>
    </row>
    <row r="351" ht="15.75" customHeight="1">
      <c r="A351" s="8"/>
      <c r="O351" s="2"/>
    </row>
    <row r="352" ht="15.75" customHeight="1">
      <c r="A352" s="8"/>
      <c r="O352" s="2"/>
    </row>
    <row r="353" ht="15.75" customHeight="1">
      <c r="A353" s="8"/>
      <c r="O353" s="2"/>
    </row>
    <row r="354" ht="15.75" customHeight="1">
      <c r="A354" s="8"/>
      <c r="O354" s="2"/>
    </row>
    <row r="355" ht="15.75" customHeight="1">
      <c r="A355" s="8"/>
      <c r="O355" s="2"/>
    </row>
    <row r="356" ht="15.75" customHeight="1">
      <c r="A356" s="8"/>
      <c r="O356" s="2"/>
    </row>
    <row r="357" ht="15.75" customHeight="1">
      <c r="A357" s="8"/>
      <c r="O357" s="2"/>
    </row>
    <row r="358" ht="15.75" customHeight="1">
      <c r="A358" s="8"/>
      <c r="O358" s="2"/>
    </row>
    <row r="359" ht="15.75" customHeight="1">
      <c r="A359" s="8"/>
      <c r="O359" s="2"/>
    </row>
    <row r="360" ht="15.75" customHeight="1">
      <c r="A360" s="8"/>
      <c r="O360" s="2"/>
    </row>
    <row r="361" ht="15.75" customHeight="1">
      <c r="A361" s="8"/>
      <c r="O361" s="2"/>
    </row>
    <row r="362" ht="15.75" customHeight="1">
      <c r="A362" s="8"/>
      <c r="O362" s="2"/>
    </row>
    <row r="363" ht="15.75" customHeight="1">
      <c r="A363" s="8"/>
      <c r="O363" s="2"/>
    </row>
    <row r="364" ht="15.75" customHeight="1">
      <c r="A364" s="8"/>
      <c r="O364" s="2"/>
    </row>
    <row r="365" ht="15.75" customHeight="1">
      <c r="A365" s="8"/>
      <c r="O365" s="2"/>
    </row>
    <row r="366" ht="15.75" customHeight="1">
      <c r="A366" s="8"/>
      <c r="O366" s="2"/>
    </row>
    <row r="367" ht="15.75" customHeight="1">
      <c r="A367" s="8"/>
      <c r="O367" s="2"/>
    </row>
    <row r="368" ht="15.75" customHeight="1">
      <c r="A368" s="8"/>
      <c r="O368" s="2"/>
    </row>
    <row r="369" ht="15.75" customHeight="1">
      <c r="A369" s="8"/>
      <c r="O369" s="2"/>
    </row>
    <row r="370" ht="15.75" customHeight="1">
      <c r="A370" s="8"/>
      <c r="O370" s="2"/>
    </row>
    <row r="371" ht="15.75" customHeight="1">
      <c r="A371" s="8"/>
      <c r="O371" s="2"/>
    </row>
    <row r="372" ht="15.75" customHeight="1">
      <c r="A372" s="8"/>
      <c r="O372" s="2"/>
    </row>
    <row r="373" ht="15.75" customHeight="1">
      <c r="A373" s="8"/>
      <c r="O373" s="2"/>
    </row>
    <row r="374" ht="15.75" customHeight="1">
      <c r="A374" s="8"/>
      <c r="O374" s="2"/>
    </row>
    <row r="375" ht="15.75" customHeight="1">
      <c r="A375" s="8"/>
      <c r="O375" s="2"/>
    </row>
    <row r="376" ht="15.75" customHeight="1">
      <c r="A376" s="8"/>
      <c r="O376" s="2"/>
    </row>
    <row r="377" ht="15.75" customHeight="1">
      <c r="A377" s="8"/>
      <c r="O377" s="2"/>
    </row>
    <row r="378" ht="15.75" customHeight="1">
      <c r="A378" s="8"/>
      <c r="O378" s="2"/>
    </row>
    <row r="379" ht="15.75" customHeight="1">
      <c r="A379" s="8"/>
      <c r="O379" s="2"/>
    </row>
    <row r="380" ht="15.75" customHeight="1">
      <c r="A380" s="8"/>
      <c r="O380" s="2"/>
    </row>
    <row r="381" ht="15.75" customHeight="1">
      <c r="A381" s="8"/>
      <c r="O381" s="2"/>
    </row>
    <row r="382" ht="15.75" customHeight="1">
      <c r="A382" s="8"/>
      <c r="O382" s="2"/>
    </row>
    <row r="383" ht="15.75" customHeight="1">
      <c r="A383" s="8"/>
      <c r="O383" s="2"/>
    </row>
    <row r="384" ht="15.75" customHeight="1">
      <c r="A384" s="8"/>
      <c r="O384" s="2"/>
    </row>
    <row r="385" ht="15.75" customHeight="1">
      <c r="A385" s="8"/>
      <c r="O385" s="2"/>
    </row>
    <row r="386" ht="15.75" customHeight="1">
      <c r="A386" s="8"/>
      <c r="O386" s="2"/>
    </row>
    <row r="387" ht="15.75" customHeight="1">
      <c r="A387" s="8"/>
      <c r="O387" s="2"/>
    </row>
    <row r="388" ht="15.75" customHeight="1">
      <c r="A388" s="8"/>
      <c r="O388" s="2"/>
    </row>
    <row r="389" ht="15.75" customHeight="1">
      <c r="A389" s="8"/>
      <c r="O389" s="2"/>
    </row>
    <row r="390" ht="15.75" customHeight="1">
      <c r="A390" s="8"/>
      <c r="O390" s="2"/>
    </row>
    <row r="391" ht="15.75" customHeight="1">
      <c r="A391" s="8"/>
      <c r="O391" s="2"/>
    </row>
    <row r="392" ht="15.75" customHeight="1">
      <c r="A392" s="8"/>
      <c r="O392" s="2"/>
    </row>
    <row r="393" ht="15.75" customHeight="1">
      <c r="A393" s="8"/>
      <c r="O393" s="2"/>
    </row>
    <row r="394" ht="15.75" customHeight="1">
      <c r="A394" s="8"/>
      <c r="O394" s="2"/>
    </row>
    <row r="395" ht="15.75" customHeight="1">
      <c r="A395" s="8"/>
      <c r="O395" s="2"/>
    </row>
    <row r="396" ht="15.75" customHeight="1">
      <c r="A396" s="8"/>
      <c r="O396" s="2"/>
    </row>
    <row r="397" ht="15.75" customHeight="1">
      <c r="A397" s="8"/>
      <c r="O397" s="2"/>
    </row>
    <row r="398" ht="15.75" customHeight="1">
      <c r="A398" s="8"/>
      <c r="O398" s="2"/>
    </row>
    <row r="399" ht="15.75" customHeight="1">
      <c r="A399" s="8"/>
      <c r="O399" s="2"/>
    </row>
    <row r="400" ht="15.75" customHeight="1">
      <c r="A400" s="8"/>
      <c r="O400" s="2"/>
    </row>
    <row r="401" ht="15.75" customHeight="1">
      <c r="A401" s="8"/>
      <c r="O401" s="2"/>
    </row>
    <row r="402" ht="15.75" customHeight="1">
      <c r="A402" s="8"/>
      <c r="O402" s="2"/>
    </row>
    <row r="403" ht="15.75" customHeight="1">
      <c r="A403" s="8"/>
      <c r="O403" s="2"/>
    </row>
    <row r="404" ht="15.75" customHeight="1">
      <c r="A404" s="8"/>
      <c r="O404" s="2"/>
    </row>
    <row r="405" ht="15.75" customHeight="1">
      <c r="A405" s="8"/>
      <c r="O405" s="2"/>
    </row>
    <row r="406" ht="15.75" customHeight="1">
      <c r="A406" s="8"/>
      <c r="O406" s="2"/>
    </row>
    <row r="407" ht="15.75" customHeight="1">
      <c r="A407" s="8"/>
      <c r="O407" s="2"/>
    </row>
    <row r="408" ht="15.75" customHeight="1">
      <c r="A408" s="8"/>
      <c r="O408" s="2"/>
    </row>
    <row r="409" ht="15.75" customHeight="1">
      <c r="A409" s="8"/>
      <c r="O409" s="2"/>
    </row>
    <row r="410" ht="15.75" customHeight="1">
      <c r="A410" s="8"/>
      <c r="O410" s="2"/>
    </row>
    <row r="411" ht="15.75" customHeight="1">
      <c r="A411" s="8"/>
      <c r="O411" s="2"/>
    </row>
    <row r="412" ht="15.75" customHeight="1">
      <c r="A412" s="8"/>
      <c r="O412" s="2"/>
    </row>
    <row r="413" ht="15.75" customHeight="1">
      <c r="A413" s="8"/>
      <c r="O413" s="2"/>
    </row>
    <row r="414" ht="15.75" customHeight="1">
      <c r="A414" s="8"/>
      <c r="O414" s="2"/>
    </row>
    <row r="415" ht="15.75" customHeight="1">
      <c r="A415" s="8"/>
      <c r="O415" s="2"/>
    </row>
    <row r="416" ht="15.75" customHeight="1">
      <c r="A416" s="8"/>
      <c r="O416" s="2"/>
    </row>
    <row r="417" ht="15.75" customHeight="1">
      <c r="A417" s="8"/>
      <c r="O417" s="2"/>
    </row>
    <row r="418" ht="15.75" customHeight="1">
      <c r="A418" s="8"/>
      <c r="O418" s="2"/>
    </row>
    <row r="419" ht="15.75" customHeight="1">
      <c r="A419" s="8"/>
      <c r="O419" s="2"/>
    </row>
    <row r="420" ht="15.75" customHeight="1">
      <c r="A420" s="8"/>
      <c r="O420" s="2"/>
    </row>
    <row r="421" ht="15.75" customHeight="1">
      <c r="A421" s="8"/>
      <c r="O421" s="2"/>
    </row>
    <row r="422" ht="15.75" customHeight="1">
      <c r="A422" s="8"/>
      <c r="O422" s="2"/>
    </row>
    <row r="423" ht="15.75" customHeight="1">
      <c r="A423" s="8"/>
      <c r="O423" s="2"/>
    </row>
    <row r="424" ht="15.75" customHeight="1">
      <c r="A424" s="8"/>
      <c r="O424" s="2"/>
    </row>
    <row r="425" ht="15.75" customHeight="1">
      <c r="A425" s="8"/>
      <c r="O425" s="2"/>
    </row>
    <row r="426" ht="15.75" customHeight="1">
      <c r="A426" s="8"/>
      <c r="O426" s="2"/>
    </row>
    <row r="427" ht="15.75" customHeight="1">
      <c r="A427" s="8"/>
      <c r="O427" s="2"/>
    </row>
    <row r="428" ht="15.75" customHeight="1">
      <c r="A428" s="8"/>
      <c r="O428" s="2"/>
    </row>
    <row r="429" ht="15.75" customHeight="1">
      <c r="A429" s="8"/>
      <c r="O429" s="2"/>
    </row>
    <row r="430" ht="15.75" customHeight="1">
      <c r="A430" s="8"/>
      <c r="O430" s="2"/>
    </row>
    <row r="431" ht="15.75" customHeight="1">
      <c r="A431" s="8"/>
      <c r="O431" s="2"/>
    </row>
    <row r="432" ht="15.75" customHeight="1">
      <c r="A432" s="8"/>
      <c r="O432" s="2"/>
    </row>
    <row r="433" ht="15.75" customHeight="1">
      <c r="A433" s="8"/>
      <c r="O433" s="2"/>
    </row>
    <row r="434" ht="15.75" customHeight="1">
      <c r="A434" s="8"/>
      <c r="O434" s="2"/>
    </row>
    <row r="435" ht="15.75" customHeight="1">
      <c r="A435" s="8"/>
      <c r="O435" s="2"/>
    </row>
    <row r="436" ht="15.75" customHeight="1">
      <c r="A436" s="8"/>
      <c r="O436" s="2"/>
    </row>
    <row r="437" ht="15.75" customHeight="1">
      <c r="A437" s="8"/>
      <c r="O437" s="2"/>
    </row>
    <row r="438" ht="15.75" customHeight="1">
      <c r="A438" s="8"/>
      <c r="O438" s="2"/>
    </row>
    <row r="439" ht="15.75" customHeight="1">
      <c r="A439" s="8"/>
      <c r="O439" s="2"/>
    </row>
    <row r="440" ht="15.75" customHeight="1">
      <c r="A440" s="8"/>
      <c r="O440" s="2"/>
    </row>
    <row r="441" ht="15.75" customHeight="1">
      <c r="A441" s="8"/>
      <c r="O441" s="2"/>
    </row>
    <row r="442" ht="15.75" customHeight="1">
      <c r="A442" s="8"/>
      <c r="O442" s="2"/>
    </row>
    <row r="443" ht="15.75" customHeight="1">
      <c r="A443" s="8"/>
      <c r="O443" s="2"/>
    </row>
    <row r="444" ht="15.75" customHeight="1">
      <c r="A444" s="8"/>
      <c r="O444" s="2"/>
    </row>
    <row r="445" ht="15.75" customHeight="1">
      <c r="A445" s="8"/>
      <c r="O445" s="2"/>
    </row>
    <row r="446" ht="15.75" customHeight="1">
      <c r="A446" s="8"/>
      <c r="O446" s="2"/>
    </row>
    <row r="447" ht="15.75" customHeight="1">
      <c r="A447" s="8"/>
      <c r="O447" s="2"/>
    </row>
    <row r="448" ht="15.75" customHeight="1">
      <c r="A448" s="8"/>
      <c r="O448" s="2"/>
    </row>
    <row r="449" ht="15.75" customHeight="1">
      <c r="A449" s="8"/>
      <c r="O449" s="2"/>
    </row>
    <row r="450" ht="15.75" customHeight="1">
      <c r="A450" s="8"/>
      <c r="O450" s="2"/>
    </row>
    <row r="451" ht="15.75" customHeight="1">
      <c r="A451" s="8"/>
      <c r="O451" s="2"/>
    </row>
    <row r="452" ht="15.75" customHeight="1">
      <c r="A452" s="8"/>
      <c r="O452" s="2"/>
    </row>
    <row r="453" ht="15.75" customHeight="1">
      <c r="A453" s="8"/>
      <c r="O453" s="2"/>
    </row>
    <row r="454" ht="15.75" customHeight="1">
      <c r="A454" s="8"/>
      <c r="O454" s="2"/>
    </row>
    <row r="455" ht="15.75" customHeight="1">
      <c r="A455" s="8"/>
      <c r="O455" s="2"/>
    </row>
    <row r="456" ht="15.75" customHeight="1">
      <c r="A456" s="8"/>
      <c r="O456" s="2"/>
    </row>
    <row r="457" ht="15.75" customHeight="1">
      <c r="A457" s="8"/>
      <c r="O457" s="2"/>
    </row>
    <row r="458" ht="15.75" customHeight="1">
      <c r="A458" s="8"/>
      <c r="O458" s="2"/>
    </row>
    <row r="459" ht="15.75" customHeight="1">
      <c r="A459" s="8"/>
      <c r="O459" s="2"/>
    </row>
    <row r="460" ht="15.75" customHeight="1">
      <c r="A460" s="8"/>
      <c r="O460" s="2"/>
    </row>
    <row r="461" ht="15.75" customHeight="1">
      <c r="A461" s="8"/>
      <c r="O461" s="2"/>
    </row>
    <row r="462" ht="15.75" customHeight="1">
      <c r="A462" s="8"/>
      <c r="O462" s="2"/>
    </row>
    <row r="463" ht="15.75" customHeight="1">
      <c r="A463" s="8"/>
      <c r="O463" s="2"/>
    </row>
    <row r="464" ht="15.75" customHeight="1">
      <c r="A464" s="8"/>
      <c r="O464" s="2"/>
    </row>
    <row r="465" ht="15.75" customHeight="1">
      <c r="A465" s="8"/>
      <c r="O465" s="2"/>
    </row>
    <row r="466" ht="15.75" customHeight="1">
      <c r="A466" s="8"/>
      <c r="O466" s="2"/>
    </row>
    <row r="467" ht="15.75" customHeight="1">
      <c r="A467" s="8"/>
      <c r="O467" s="2"/>
    </row>
    <row r="468" ht="15.75" customHeight="1">
      <c r="A468" s="8"/>
      <c r="O468" s="2"/>
    </row>
    <row r="469" ht="15.75" customHeight="1">
      <c r="A469" s="8"/>
      <c r="O469" s="2"/>
    </row>
    <row r="470" ht="15.75" customHeight="1">
      <c r="A470" s="8"/>
      <c r="O470" s="2"/>
    </row>
    <row r="471" ht="15.75" customHeight="1">
      <c r="A471" s="8"/>
      <c r="O471" s="2"/>
    </row>
    <row r="472" ht="15.75" customHeight="1">
      <c r="A472" s="8"/>
      <c r="O472" s="2"/>
    </row>
    <row r="473" ht="15.75" customHeight="1">
      <c r="A473" s="8"/>
      <c r="O473" s="2"/>
    </row>
    <row r="474" ht="15.75" customHeight="1">
      <c r="A474" s="8"/>
      <c r="O474" s="2"/>
    </row>
    <row r="475" ht="15.75" customHeight="1">
      <c r="A475" s="8"/>
      <c r="O475" s="2"/>
    </row>
    <row r="476" ht="15.75" customHeight="1">
      <c r="A476" s="8"/>
      <c r="O476" s="2"/>
    </row>
    <row r="477" ht="15.75" customHeight="1">
      <c r="A477" s="8"/>
      <c r="O477" s="2"/>
    </row>
    <row r="478" ht="15.75" customHeight="1">
      <c r="A478" s="8"/>
      <c r="O478" s="2"/>
    </row>
    <row r="479" ht="15.75" customHeight="1">
      <c r="A479" s="8"/>
      <c r="O479" s="2"/>
    </row>
    <row r="480" ht="15.75" customHeight="1">
      <c r="A480" s="8"/>
      <c r="O480" s="2"/>
    </row>
    <row r="481" ht="15.75" customHeight="1">
      <c r="A481" s="8"/>
      <c r="O481" s="2"/>
    </row>
    <row r="482" ht="15.75" customHeight="1">
      <c r="A482" s="8"/>
      <c r="O482" s="2"/>
    </row>
    <row r="483" ht="15.75" customHeight="1">
      <c r="A483" s="8"/>
      <c r="O483" s="2"/>
    </row>
    <row r="484" ht="15.75" customHeight="1">
      <c r="A484" s="8"/>
      <c r="O484" s="2"/>
    </row>
    <row r="485" ht="15.75" customHeight="1">
      <c r="A485" s="8"/>
      <c r="O485" s="2"/>
    </row>
    <row r="486" ht="15.75" customHeight="1">
      <c r="A486" s="8"/>
      <c r="O486" s="2"/>
    </row>
    <row r="487" ht="15.75" customHeight="1">
      <c r="A487" s="8"/>
      <c r="O487" s="2"/>
    </row>
    <row r="488" ht="15.75" customHeight="1">
      <c r="A488" s="8"/>
      <c r="O488" s="2"/>
    </row>
    <row r="489" ht="15.75" customHeight="1">
      <c r="A489" s="8"/>
      <c r="O489" s="2"/>
    </row>
    <row r="490" ht="15.75" customHeight="1">
      <c r="A490" s="8"/>
      <c r="O490" s="2"/>
    </row>
    <row r="491" ht="15.75" customHeight="1">
      <c r="A491" s="8"/>
      <c r="O491" s="2"/>
    </row>
    <row r="492" ht="15.75" customHeight="1">
      <c r="A492" s="8"/>
      <c r="O492" s="2"/>
    </row>
    <row r="493" ht="15.75" customHeight="1">
      <c r="A493" s="8"/>
      <c r="O493" s="2"/>
    </row>
    <row r="494" ht="15.75" customHeight="1">
      <c r="A494" s="8"/>
      <c r="O494" s="2"/>
    </row>
    <row r="495" ht="15.75" customHeight="1">
      <c r="A495" s="8"/>
      <c r="O495" s="2"/>
    </row>
    <row r="496" ht="15.75" customHeight="1">
      <c r="A496" s="8"/>
      <c r="O496" s="2"/>
    </row>
    <row r="497" ht="15.75" customHeight="1">
      <c r="A497" s="8"/>
      <c r="O497" s="2"/>
    </row>
    <row r="498" ht="15.75" customHeight="1">
      <c r="A498" s="8"/>
      <c r="O498" s="2"/>
    </row>
    <row r="499" ht="15.75" customHeight="1">
      <c r="A499" s="8"/>
      <c r="O499" s="2"/>
    </row>
    <row r="500" ht="15.75" customHeight="1">
      <c r="A500" s="8"/>
      <c r="O500" s="2"/>
    </row>
    <row r="501" ht="15.75" customHeight="1">
      <c r="A501" s="8"/>
      <c r="O501" s="2"/>
    </row>
    <row r="502" ht="15.75" customHeight="1">
      <c r="A502" s="8"/>
      <c r="O502" s="2"/>
    </row>
    <row r="503" ht="15.75" customHeight="1">
      <c r="A503" s="8"/>
      <c r="O503" s="2"/>
    </row>
    <row r="504" ht="15.75" customHeight="1">
      <c r="A504" s="8"/>
      <c r="O504" s="2"/>
    </row>
    <row r="505" ht="15.75" customHeight="1">
      <c r="A505" s="8"/>
      <c r="O505" s="2"/>
    </row>
    <row r="506" ht="15.75" customHeight="1">
      <c r="A506" s="8"/>
      <c r="O506" s="2"/>
    </row>
    <row r="507" ht="15.75" customHeight="1">
      <c r="A507" s="8"/>
      <c r="O507" s="2"/>
    </row>
    <row r="508" ht="15.75" customHeight="1">
      <c r="A508" s="8"/>
      <c r="O508" s="2"/>
    </row>
    <row r="509" ht="15.75" customHeight="1">
      <c r="A509" s="8"/>
      <c r="O509" s="2"/>
    </row>
    <row r="510" ht="15.75" customHeight="1">
      <c r="A510" s="8"/>
      <c r="O510" s="2"/>
    </row>
    <row r="511" ht="15.75" customHeight="1">
      <c r="A511" s="8"/>
      <c r="O511" s="2"/>
    </row>
    <row r="512" ht="15.75" customHeight="1">
      <c r="A512" s="8"/>
      <c r="O512" s="2"/>
    </row>
    <row r="513" ht="15.75" customHeight="1">
      <c r="A513" s="8"/>
      <c r="O513" s="2"/>
    </row>
    <row r="514" ht="15.75" customHeight="1">
      <c r="A514" s="8"/>
      <c r="O514" s="2"/>
    </row>
    <row r="515" ht="15.75" customHeight="1">
      <c r="A515" s="8"/>
      <c r="O515" s="2"/>
    </row>
    <row r="516" ht="15.75" customHeight="1">
      <c r="A516" s="8"/>
      <c r="O516" s="2"/>
    </row>
    <row r="517" ht="15.75" customHeight="1">
      <c r="A517" s="8"/>
      <c r="O517" s="2"/>
    </row>
    <row r="518" ht="15.75" customHeight="1">
      <c r="A518" s="8"/>
      <c r="O518" s="2"/>
    </row>
    <row r="519" ht="15.75" customHeight="1">
      <c r="A519" s="8"/>
      <c r="O519" s="2"/>
    </row>
    <row r="520" ht="15.75" customHeight="1">
      <c r="A520" s="8"/>
      <c r="O520" s="2"/>
    </row>
    <row r="521" ht="15.75" customHeight="1">
      <c r="A521" s="8"/>
      <c r="O521" s="2"/>
    </row>
    <row r="522" ht="15.75" customHeight="1">
      <c r="A522" s="8"/>
      <c r="O522" s="2"/>
    </row>
    <row r="523" ht="15.75" customHeight="1">
      <c r="A523" s="8"/>
      <c r="O523" s="2"/>
    </row>
    <row r="524" ht="15.75" customHeight="1">
      <c r="A524" s="8"/>
      <c r="O524" s="2"/>
    </row>
    <row r="525" ht="15.75" customHeight="1">
      <c r="A525" s="8"/>
      <c r="O525" s="2"/>
    </row>
    <row r="526" ht="15.75" customHeight="1">
      <c r="A526" s="8"/>
      <c r="O526" s="2"/>
    </row>
    <row r="527" ht="15.75" customHeight="1">
      <c r="A527" s="8"/>
      <c r="O527" s="2"/>
    </row>
    <row r="528" ht="15.75" customHeight="1">
      <c r="A528" s="8"/>
      <c r="O528" s="2"/>
    </row>
    <row r="529" ht="15.75" customHeight="1">
      <c r="A529" s="8"/>
      <c r="O529" s="2"/>
    </row>
    <row r="530" ht="15.75" customHeight="1">
      <c r="A530" s="8"/>
      <c r="O530" s="2"/>
    </row>
    <row r="531" ht="15.75" customHeight="1">
      <c r="A531" s="8"/>
      <c r="O531" s="2"/>
    </row>
    <row r="532" ht="15.75" customHeight="1">
      <c r="A532" s="8"/>
      <c r="O532" s="2"/>
    </row>
    <row r="533" ht="15.75" customHeight="1">
      <c r="A533" s="8"/>
      <c r="O533" s="2"/>
    </row>
    <row r="534" ht="15.75" customHeight="1">
      <c r="A534" s="8"/>
      <c r="O534" s="2"/>
    </row>
    <row r="535" ht="15.75" customHeight="1">
      <c r="A535" s="8"/>
      <c r="O535" s="2"/>
    </row>
    <row r="536" ht="15.75" customHeight="1">
      <c r="A536" s="8"/>
      <c r="O536" s="2"/>
    </row>
    <row r="537" ht="15.75" customHeight="1">
      <c r="A537" s="8"/>
      <c r="O537" s="2"/>
    </row>
    <row r="538" ht="15.75" customHeight="1">
      <c r="A538" s="8"/>
      <c r="O538" s="2"/>
    </row>
    <row r="539" ht="15.75" customHeight="1">
      <c r="A539" s="8"/>
      <c r="O539" s="2"/>
    </row>
    <row r="540" ht="15.75" customHeight="1">
      <c r="A540" s="8"/>
      <c r="O540" s="2"/>
    </row>
    <row r="541" ht="15.75" customHeight="1">
      <c r="A541" s="8"/>
      <c r="O541" s="2"/>
    </row>
    <row r="542" ht="15.75" customHeight="1">
      <c r="A542" s="8"/>
      <c r="O542" s="2"/>
    </row>
    <row r="543" ht="15.75" customHeight="1">
      <c r="A543" s="8"/>
      <c r="O543" s="2"/>
    </row>
    <row r="544" ht="15.75" customHeight="1">
      <c r="A544" s="8"/>
      <c r="O544" s="2"/>
    </row>
    <row r="545" ht="15.75" customHeight="1">
      <c r="A545" s="8"/>
      <c r="O545" s="2"/>
    </row>
    <row r="546" ht="15.75" customHeight="1">
      <c r="A546" s="8"/>
      <c r="O546" s="2"/>
    </row>
    <row r="547" ht="15.75" customHeight="1">
      <c r="A547" s="8"/>
      <c r="O547" s="2"/>
    </row>
    <row r="548" ht="15.75" customHeight="1">
      <c r="A548" s="8"/>
      <c r="O548" s="2"/>
    </row>
    <row r="549" ht="15.75" customHeight="1">
      <c r="A549" s="8"/>
      <c r="O549" s="2"/>
    </row>
    <row r="550" ht="15.75" customHeight="1">
      <c r="A550" s="8"/>
      <c r="O550" s="2"/>
    </row>
    <row r="551" ht="15.75" customHeight="1">
      <c r="A551" s="8"/>
      <c r="O551" s="2"/>
    </row>
    <row r="552" ht="15.75" customHeight="1">
      <c r="A552" s="8"/>
      <c r="O552" s="2"/>
    </row>
    <row r="553" ht="15.75" customHeight="1">
      <c r="A553" s="8"/>
      <c r="O553" s="2"/>
    </row>
    <row r="554" ht="15.75" customHeight="1">
      <c r="A554" s="8"/>
      <c r="O554" s="2"/>
    </row>
    <row r="555" ht="15.75" customHeight="1">
      <c r="A555" s="8"/>
      <c r="O555" s="2"/>
    </row>
    <row r="556" ht="15.75" customHeight="1">
      <c r="A556" s="8"/>
      <c r="O556" s="2"/>
    </row>
    <row r="557" ht="15.75" customHeight="1">
      <c r="A557" s="8"/>
      <c r="O557" s="2"/>
    </row>
    <row r="558" ht="15.75" customHeight="1">
      <c r="A558" s="8"/>
      <c r="O558" s="2"/>
    </row>
    <row r="559" ht="15.75" customHeight="1">
      <c r="A559" s="8"/>
      <c r="O559" s="2"/>
    </row>
    <row r="560" ht="15.75" customHeight="1">
      <c r="A560" s="8"/>
      <c r="O560" s="2"/>
    </row>
    <row r="561" ht="15.75" customHeight="1">
      <c r="A561" s="8"/>
      <c r="O561" s="2"/>
    </row>
    <row r="562" ht="15.75" customHeight="1">
      <c r="A562" s="8"/>
      <c r="O562" s="2"/>
    </row>
    <row r="563" ht="15.75" customHeight="1">
      <c r="A563" s="8"/>
      <c r="O563" s="2"/>
    </row>
    <row r="564" ht="15.75" customHeight="1">
      <c r="A564" s="8"/>
      <c r="O564" s="2"/>
    </row>
    <row r="565" ht="15.75" customHeight="1">
      <c r="A565" s="8"/>
      <c r="O565" s="2"/>
    </row>
    <row r="566" ht="15.75" customHeight="1">
      <c r="A566" s="8"/>
      <c r="O566" s="2"/>
    </row>
    <row r="567" ht="15.75" customHeight="1">
      <c r="A567" s="8"/>
      <c r="O567" s="2"/>
    </row>
    <row r="568" ht="15.75" customHeight="1">
      <c r="A568" s="8"/>
      <c r="O568" s="2"/>
    </row>
    <row r="569" ht="15.75" customHeight="1">
      <c r="A569" s="8"/>
      <c r="O569" s="2"/>
    </row>
    <row r="570" ht="15.75" customHeight="1">
      <c r="A570" s="8"/>
      <c r="O570" s="2"/>
    </row>
    <row r="571" ht="15.75" customHeight="1">
      <c r="A571" s="8"/>
      <c r="O571" s="2"/>
    </row>
    <row r="572" ht="15.75" customHeight="1">
      <c r="A572" s="8"/>
      <c r="O572" s="2"/>
    </row>
    <row r="573" ht="15.75" customHeight="1">
      <c r="A573" s="8"/>
      <c r="O573" s="2"/>
    </row>
    <row r="574" ht="15.75" customHeight="1">
      <c r="A574" s="8"/>
      <c r="O574" s="2"/>
    </row>
    <row r="575" ht="15.75" customHeight="1">
      <c r="A575" s="8"/>
      <c r="O575" s="2"/>
    </row>
    <row r="576" ht="15.75" customHeight="1">
      <c r="A576" s="8"/>
      <c r="O576" s="2"/>
    </row>
    <row r="577" ht="15.75" customHeight="1">
      <c r="A577" s="8"/>
      <c r="O577" s="2"/>
    </row>
    <row r="578" ht="15.75" customHeight="1">
      <c r="A578" s="8"/>
      <c r="O578" s="2"/>
    </row>
    <row r="579" ht="15.75" customHeight="1">
      <c r="A579" s="8"/>
      <c r="O579" s="2"/>
    </row>
    <row r="580" ht="15.75" customHeight="1">
      <c r="A580" s="8"/>
      <c r="O580" s="2"/>
    </row>
    <row r="581" ht="15.75" customHeight="1">
      <c r="A581" s="8"/>
      <c r="O581" s="2"/>
    </row>
    <row r="582" ht="15.75" customHeight="1">
      <c r="A582" s="8"/>
      <c r="O582" s="2"/>
    </row>
    <row r="583" ht="15.75" customHeight="1">
      <c r="A583" s="8"/>
      <c r="O583" s="2"/>
    </row>
    <row r="584" ht="15.75" customHeight="1">
      <c r="A584" s="8"/>
      <c r="O584" s="2"/>
    </row>
    <row r="585" ht="15.75" customHeight="1">
      <c r="A585" s="8"/>
      <c r="O585" s="2"/>
    </row>
    <row r="586" ht="15.75" customHeight="1">
      <c r="A586" s="8"/>
      <c r="O586" s="2"/>
    </row>
    <row r="587" ht="15.75" customHeight="1">
      <c r="A587" s="8"/>
      <c r="O587" s="2"/>
    </row>
    <row r="588" ht="15.75" customHeight="1">
      <c r="A588" s="8"/>
      <c r="O588" s="2"/>
    </row>
    <row r="589" ht="15.75" customHeight="1">
      <c r="A589" s="8"/>
      <c r="O589" s="2"/>
    </row>
    <row r="590" ht="15.75" customHeight="1">
      <c r="A590" s="8"/>
      <c r="O590" s="2"/>
    </row>
    <row r="591" ht="15.75" customHeight="1">
      <c r="A591" s="8"/>
      <c r="O591" s="2"/>
    </row>
    <row r="592" ht="15.75" customHeight="1">
      <c r="A592" s="8"/>
      <c r="O592" s="2"/>
    </row>
    <row r="593" ht="15.75" customHeight="1">
      <c r="A593" s="8"/>
      <c r="O593" s="2"/>
    </row>
    <row r="594" ht="15.75" customHeight="1">
      <c r="A594" s="8"/>
      <c r="O594" s="2"/>
    </row>
    <row r="595" ht="15.75" customHeight="1">
      <c r="A595" s="8"/>
      <c r="O595" s="2"/>
    </row>
    <row r="596" ht="15.75" customHeight="1">
      <c r="A596" s="8"/>
      <c r="O596" s="2"/>
    </row>
    <row r="597" ht="15.75" customHeight="1">
      <c r="A597" s="8"/>
      <c r="O597" s="2"/>
    </row>
    <row r="598" ht="15.75" customHeight="1">
      <c r="A598" s="8"/>
      <c r="O598" s="2"/>
    </row>
    <row r="599" ht="15.75" customHeight="1">
      <c r="A599" s="8"/>
      <c r="O599" s="2"/>
    </row>
    <row r="600" ht="15.75" customHeight="1">
      <c r="A600" s="8"/>
      <c r="O600" s="2"/>
    </row>
    <row r="601" ht="15.75" customHeight="1">
      <c r="A601" s="8"/>
      <c r="O601" s="2"/>
    </row>
    <row r="602" ht="15.75" customHeight="1">
      <c r="A602" s="8"/>
      <c r="O602" s="2"/>
    </row>
    <row r="603" ht="15.75" customHeight="1">
      <c r="A603" s="8"/>
      <c r="O603" s="2"/>
    </row>
    <row r="604" ht="15.75" customHeight="1">
      <c r="A604" s="8"/>
      <c r="O604" s="2"/>
    </row>
    <row r="605" ht="15.75" customHeight="1">
      <c r="A605" s="8"/>
      <c r="O605" s="2"/>
    </row>
    <row r="606" ht="15.75" customHeight="1">
      <c r="A606" s="8"/>
      <c r="O606" s="2"/>
    </row>
    <row r="607" ht="15.75" customHeight="1">
      <c r="A607" s="8"/>
      <c r="O607" s="2"/>
    </row>
    <row r="608" ht="15.75" customHeight="1">
      <c r="A608" s="8"/>
      <c r="O608" s="2"/>
    </row>
    <row r="609" ht="15.75" customHeight="1">
      <c r="A609" s="8"/>
      <c r="O609" s="2"/>
    </row>
    <row r="610" ht="15.75" customHeight="1">
      <c r="A610" s="8"/>
      <c r="O610" s="2"/>
    </row>
    <row r="611" ht="15.75" customHeight="1">
      <c r="A611" s="8"/>
      <c r="O611" s="2"/>
    </row>
    <row r="612" ht="15.75" customHeight="1">
      <c r="A612" s="8"/>
      <c r="O612" s="2"/>
    </row>
    <row r="613" ht="15.75" customHeight="1">
      <c r="A613" s="8"/>
      <c r="O613" s="2"/>
    </row>
    <row r="614" ht="15.75" customHeight="1">
      <c r="A614" s="8"/>
      <c r="O614" s="2"/>
    </row>
    <row r="615" ht="15.75" customHeight="1">
      <c r="A615" s="8"/>
      <c r="O615" s="2"/>
    </row>
    <row r="616" ht="15.75" customHeight="1">
      <c r="A616" s="8"/>
      <c r="O616" s="2"/>
    </row>
    <row r="617" ht="15.75" customHeight="1">
      <c r="A617" s="8"/>
      <c r="O617" s="2"/>
    </row>
    <row r="618" ht="15.75" customHeight="1">
      <c r="A618" s="8"/>
      <c r="O618" s="2"/>
    </row>
    <row r="619" ht="15.75" customHeight="1">
      <c r="A619" s="8"/>
      <c r="O619" s="2"/>
    </row>
    <row r="620" ht="15.75" customHeight="1">
      <c r="A620" s="8"/>
      <c r="O620" s="2"/>
    </row>
    <row r="621" ht="15.75" customHeight="1">
      <c r="A621" s="8"/>
      <c r="O621" s="2"/>
    </row>
    <row r="622" ht="15.75" customHeight="1">
      <c r="A622" s="8"/>
      <c r="O622" s="2"/>
    </row>
    <row r="623" ht="15.75" customHeight="1">
      <c r="A623" s="8"/>
      <c r="O623" s="2"/>
    </row>
    <row r="624" ht="15.75" customHeight="1">
      <c r="A624" s="8"/>
      <c r="O624" s="2"/>
    </row>
    <row r="625" ht="15.75" customHeight="1">
      <c r="A625" s="8"/>
      <c r="O625" s="2"/>
    </row>
    <row r="626" ht="15.75" customHeight="1">
      <c r="A626" s="8"/>
      <c r="O626" s="2"/>
    </row>
    <row r="627" ht="15.75" customHeight="1">
      <c r="A627" s="8"/>
      <c r="O627" s="2"/>
    </row>
    <row r="628" ht="15.75" customHeight="1">
      <c r="A628" s="8"/>
      <c r="O628" s="2"/>
    </row>
    <row r="629" ht="15.75" customHeight="1">
      <c r="A629" s="8"/>
      <c r="O629" s="2"/>
    </row>
    <row r="630" ht="15.75" customHeight="1">
      <c r="A630" s="8"/>
      <c r="O630" s="2"/>
    </row>
    <row r="631" ht="15.75" customHeight="1">
      <c r="A631" s="8"/>
      <c r="O631" s="2"/>
    </row>
    <row r="632" ht="15.75" customHeight="1">
      <c r="A632" s="8"/>
      <c r="O632" s="2"/>
    </row>
    <row r="633" ht="15.75" customHeight="1">
      <c r="A633" s="8"/>
      <c r="O633" s="2"/>
    </row>
    <row r="634" ht="15.75" customHeight="1">
      <c r="A634" s="8"/>
      <c r="O634" s="2"/>
    </row>
    <row r="635" ht="15.75" customHeight="1">
      <c r="A635" s="8"/>
      <c r="O635" s="2"/>
    </row>
    <row r="636" ht="15.75" customHeight="1">
      <c r="A636" s="8"/>
      <c r="O636" s="2"/>
    </row>
    <row r="637" ht="15.75" customHeight="1">
      <c r="A637" s="8"/>
      <c r="O637" s="2"/>
    </row>
    <row r="638" ht="15.75" customHeight="1">
      <c r="A638" s="8"/>
      <c r="O638" s="2"/>
    </row>
    <row r="639" ht="15.75" customHeight="1">
      <c r="A639" s="8"/>
      <c r="O639" s="2"/>
    </row>
    <row r="640" ht="15.75" customHeight="1">
      <c r="A640" s="8"/>
      <c r="O640" s="2"/>
    </row>
    <row r="641" ht="15.75" customHeight="1">
      <c r="A641" s="8"/>
      <c r="O641" s="2"/>
    </row>
    <row r="642" ht="15.75" customHeight="1">
      <c r="A642" s="8"/>
      <c r="O642" s="2"/>
    </row>
    <row r="643" ht="15.75" customHeight="1">
      <c r="A643" s="8"/>
      <c r="O643" s="2"/>
    </row>
    <row r="644" ht="15.75" customHeight="1">
      <c r="A644" s="8"/>
      <c r="O644" s="2"/>
    </row>
    <row r="645" ht="15.75" customHeight="1">
      <c r="A645" s="8"/>
      <c r="O645" s="2"/>
    </row>
    <row r="646" ht="15.75" customHeight="1">
      <c r="A646" s="8"/>
      <c r="O646" s="2"/>
    </row>
    <row r="647" ht="15.75" customHeight="1">
      <c r="A647" s="8"/>
      <c r="O647" s="2"/>
    </row>
    <row r="648" ht="15.75" customHeight="1">
      <c r="A648" s="8"/>
      <c r="O648" s="2"/>
    </row>
    <row r="649" ht="15.75" customHeight="1">
      <c r="A649" s="8"/>
      <c r="O649" s="2"/>
    </row>
    <row r="650" ht="15.75" customHeight="1">
      <c r="A650" s="8"/>
      <c r="O650" s="2"/>
    </row>
    <row r="651" ht="15.75" customHeight="1">
      <c r="A651" s="8"/>
      <c r="O651" s="2"/>
    </row>
    <row r="652" ht="15.75" customHeight="1">
      <c r="A652" s="8"/>
      <c r="O652" s="2"/>
    </row>
    <row r="653" ht="15.75" customHeight="1">
      <c r="A653" s="8"/>
      <c r="O653" s="2"/>
    </row>
    <row r="654" ht="15.75" customHeight="1">
      <c r="A654" s="8"/>
      <c r="O654" s="2"/>
    </row>
    <row r="655" ht="15.75" customHeight="1">
      <c r="A655" s="8"/>
      <c r="O655" s="2"/>
    </row>
    <row r="656" ht="15.75" customHeight="1">
      <c r="A656" s="8"/>
      <c r="O656" s="2"/>
    </row>
    <row r="657" ht="15.75" customHeight="1">
      <c r="A657" s="8"/>
      <c r="O657" s="2"/>
    </row>
    <row r="658" ht="15.75" customHeight="1">
      <c r="A658" s="8"/>
      <c r="O658" s="2"/>
    </row>
    <row r="659" ht="15.75" customHeight="1">
      <c r="A659" s="8"/>
      <c r="O659" s="2"/>
    </row>
    <row r="660" ht="15.75" customHeight="1">
      <c r="A660" s="8"/>
      <c r="O660" s="2"/>
    </row>
    <row r="661" ht="15.75" customHeight="1">
      <c r="A661" s="8"/>
      <c r="O661" s="2"/>
    </row>
    <row r="662" ht="15.75" customHeight="1">
      <c r="A662" s="8"/>
      <c r="O662" s="2"/>
    </row>
    <row r="663" ht="15.75" customHeight="1">
      <c r="A663" s="8"/>
      <c r="O663" s="2"/>
    </row>
    <row r="664" ht="15.75" customHeight="1">
      <c r="A664" s="8"/>
      <c r="O664" s="2"/>
    </row>
    <row r="665" ht="15.75" customHeight="1">
      <c r="A665" s="8"/>
      <c r="O665" s="2"/>
    </row>
    <row r="666" ht="15.75" customHeight="1">
      <c r="A666" s="8"/>
      <c r="O666" s="2"/>
    </row>
    <row r="667" ht="15.75" customHeight="1">
      <c r="A667" s="8"/>
      <c r="O667" s="2"/>
    </row>
    <row r="668" ht="15.75" customHeight="1">
      <c r="A668" s="8"/>
      <c r="O668" s="2"/>
    </row>
    <row r="669" ht="15.75" customHeight="1">
      <c r="A669" s="8"/>
      <c r="O669" s="2"/>
    </row>
    <row r="670" ht="15.75" customHeight="1">
      <c r="A670" s="8"/>
      <c r="O670" s="2"/>
    </row>
    <row r="671" ht="15.75" customHeight="1">
      <c r="A671" s="8"/>
      <c r="O671" s="2"/>
    </row>
    <row r="672" ht="15.75" customHeight="1">
      <c r="A672" s="8"/>
      <c r="O672" s="2"/>
    </row>
    <row r="673" ht="15.75" customHeight="1">
      <c r="A673" s="8"/>
      <c r="O673" s="2"/>
    </row>
    <row r="674" ht="15.75" customHeight="1">
      <c r="A674" s="8"/>
      <c r="O674" s="2"/>
    </row>
    <row r="675" ht="15.75" customHeight="1">
      <c r="A675" s="8"/>
      <c r="O675" s="2"/>
    </row>
    <row r="676" ht="15.75" customHeight="1">
      <c r="A676" s="8"/>
      <c r="O676" s="2"/>
    </row>
    <row r="677" ht="15.75" customHeight="1">
      <c r="A677" s="8"/>
      <c r="O677" s="2"/>
    </row>
    <row r="678" ht="15.75" customHeight="1">
      <c r="A678" s="8"/>
      <c r="O678" s="2"/>
    </row>
    <row r="679" ht="15.75" customHeight="1">
      <c r="A679" s="8"/>
      <c r="O679" s="2"/>
    </row>
    <row r="680" ht="15.75" customHeight="1">
      <c r="A680" s="8"/>
      <c r="O680" s="2"/>
    </row>
    <row r="681" ht="15.75" customHeight="1">
      <c r="A681" s="8"/>
      <c r="O681" s="2"/>
    </row>
    <row r="682" ht="15.75" customHeight="1">
      <c r="A682" s="8"/>
      <c r="O682" s="2"/>
    </row>
    <row r="683" ht="15.75" customHeight="1">
      <c r="A683" s="8"/>
      <c r="O683" s="2"/>
    </row>
    <row r="684" ht="15.75" customHeight="1">
      <c r="A684" s="8"/>
      <c r="O684" s="2"/>
    </row>
    <row r="685" ht="15.75" customHeight="1">
      <c r="A685" s="8"/>
      <c r="O685" s="2"/>
    </row>
    <row r="686" ht="15.75" customHeight="1">
      <c r="A686" s="8"/>
      <c r="O686" s="2"/>
    </row>
    <row r="687" ht="15.75" customHeight="1">
      <c r="A687" s="8"/>
      <c r="O687" s="2"/>
    </row>
    <row r="688" ht="15.75" customHeight="1">
      <c r="A688" s="8"/>
      <c r="O688" s="2"/>
    </row>
    <row r="689" ht="15.75" customHeight="1">
      <c r="A689" s="8"/>
      <c r="O689" s="2"/>
    </row>
    <row r="690" ht="15.75" customHeight="1">
      <c r="A690" s="8"/>
      <c r="O690" s="2"/>
    </row>
    <row r="691" ht="15.75" customHeight="1">
      <c r="A691" s="8"/>
      <c r="O691" s="2"/>
    </row>
    <row r="692" ht="15.75" customHeight="1">
      <c r="A692" s="8"/>
      <c r="O692" s="2"/>
    </row>
    <row r="693" ht="15.75" customHeight="1">
      <c r="A693" s="8"/>
      <c r="O693" s="2"/>
    </row>
    <row r="694" ht="15.75" customHeight="1">
      <c r="A694" s="8"/>
      <c r="O694" s="2"/>
    </row>
    <row r="695" ht="15.75" customHeight="1">
      <c r="A695" s="8"/>
      <c r="O695" s="2"/>
    </row>
    <row r="696" ht="15.75" customHeight="1">
      <c r="A696" s="8"/>
      <c r="O696" s="2"/>
    </row>
    <row r="697" ht="15.75" customHeight="1">
      <c r="A697" s="8"/>
      <c r="O697" s="2"/>
    </row>
    <row r="698" ht="15.75" customHeight="1">
      <c r="A698" s="8"/>
      <c r="O698" s="2"/>
    </row>
    <row r="699" ht="15.75" customHeight="1">
      <c r="A699" s="8"/>
      <c r="O699" s="2"/>
    </row>
    <row r="700" ht="15.75" customHeight="1">
      <c r="A700" s="8"/>
      <c r="O700" s="2"/>
    </row>
    <row r="701" ht="15.75" customHeight="1">
      <c r="A701" s="8"/>
      <c r="O701" s="2"/>
    </row>
    <row r="702" ht="15.75" customHeight="1">
      <c r="A702" s="8"/>
      <c r="O702" s="2"/>
    </row>
    <row r="703" ht="15.75" customHeight="1">
      <c r="A703" s="8"/>
      <c r="O703" s="2"/>
    </row>
    <row r="704" ht="15.75" customHeight="1">
      <c r="A704" s="8"/>
      <c r="O704" s="2"/>
    </row>
    <row r="705" ht="15.75" customHeight="1">
      <c r="A705" s="8"/>
      <c r="O705" s="2"/>
    </row>
    <row r="706" ht="15.75" customHeight="1">
      <c r="A706" s="8"/>
      <c r="O706" s="2"/>
    </row>
    <row r="707" ht="15.75" customHeight="1">
      <c r="A707" s="8"/>
      <c r="O707" s="2"/>
    </row>
    <row r="708" ht="15.75" customHeight="1">
      <c r="A708" s="8"/>
      <c r="O708" s="2"/>
    </row>
    <row r="709" ht="15.75" customHeight="1">
      <c r="A709" s="8"/>
      <c r="O709" s="2"/>
    </row>
    <row r="710" ht="15.75" customHeight="1">
      <c r="A710" s="8"/>
      <c r="O710" s="2"/>
    </row>
    <row r="711" ht="15.75" customHeight="1">
      <c r="A711" s="8"/>
      <c r="O711" s="2"/>
    </row>
    <row r="712" ht="15.75" customHeight="1">
      <c r="A712" s="8"/>
      <c r="O712" s="2"/>
    </row>
    <row r="713" ht="15.75" customHeight="1">
      <c r="A713" s="8"/>
      <c r="O713" s="2"/>
    </row>
    <row r="714" ht="15.75" customHeight="1">
      <c r="A714" s="8"/>
      <c r="O714" s="2"/>
    </row>
    <row r="715" ht="15.75" customHeight="1">
      <c r="A715" s="8"/>
      <c r="O715" s="2"/>
    </row>
    <row r="716" ht="15.75" customHeight="1">
      <c r="A716" s="8"/>
      <c r="O716" s="2"/>
    </row>
    <row r="717" ht="15.75" customHeight="1">
      <c r="A717" s="8"/>
      <c r="O717" s="2"/>
    </row>
    <row r="718" ht="15.75" customHeight="1">
      <c r="A718" s="8"/>
      <c r="O718" s="2"/>
    </row>
    <row r="719" ht="15.75" customHeight="1">
      <c r="A719" s="8"/>
      <c r="O719" s="2"/>
    </row>
    <row r="720" ht="15.75" customHeight="1">
      <c r="A720" s="8"/>
      <c r="O720" s="2"/>
    </row>
    <row r="721" ht="15.75" customHeight="1">
      <c r="A721" s="8"/>
      <c r="O721" s="2"/>
    </row>
    <row r="722" ht="15.75" customHeight="1">
      <c r="A722" s="8"/>
      <c r="O722" s="2"/>
    </row>
    <row r="723" ht="15.75" customHeight="1">
      <c r="A723" s="8"/>
      <c r="O723" s="2"/>
    </row>
    <row r="724" ht="15.75" customHeight="1">
      <c r="A724" s="8"/>
      <c r="O724" s="2"/>
    </row>
    <row r="725" ht="15.75" customHeight="1">
      <c r="A725" s="8"/>
      <c r="O725" s="2"/>
    </row>
    <row r="726" ht="15.75" customHeight="1">
      <c r="A726" s="8"/>
      <c r="O726" s="2"/>
    </row>
    <row r="727" ht="15.75" customHeight="1">
      <c r="A727" s="8"/>
      <c r="O727" s="2"/>
    </row>
    <row r="728" ht="15.75" customHeight="1">
      <c r="A728" s="8"/>
      <c r="O728" s="2"/>
    </row>
    <row r="729" ht="15.75" customHeight="1">
      <c r="A729" s="8"/>
      <c r="O729" s="2"/>
    </row>
    <row r="730" ht="15.75" customHeight="1">
      <c r="A730" s="8"/>
      <c r="O730" s="2"/>
    </row>
    <row r="731" ht="15.75" customHeight="1">
      <c r="A731" s="8"/>
      <c r="O731" s="2"/>
    </row>
    <row r="732" ht="15.75" customHeight="1">
      <c r="A732" s="8"/>
      <c r="O732" s="2"/>
    </row>
    <row r="733" ht="15.75" customHeight="1">
      <c r="A733" s="8"/>
      <c r="O733" s="2"/>
    </row>
    <row r="734" ht="15.75" customHeight="1">
      <c r="A734" s="8"/>
      <c r="O734" s="2"/>
    </row>
    <row r="735" ht="15.75" customHeight="1">
      <c r="A735" s="8"/>
      <c r="O735" s="2"/>
    </row>
    <row r="736" ht="15.75" customHeight="1">
      <c r="A736" s="8"/>
      <c r="O736" s="2"/>
    </row>
    <row r="737" ht="15.75" customHeight="1">
      <c r="A737" s="8"/>
      <c r="O737" s="2"/>
    </row>
    <row r="738" ht="15.75" customHeight="1">
      <c r="A738" s="8"/>
      <c r="O738" s="2"/>
    </row>
    <row r="739" ht="15.75" customHeight="1">
      <c r="A739" s="8"/>
      <c r="O739" s="2"/>
    </row>
    <row r="740" ht="15.75" customHeight="1">
      <c r="A740" s="8"/>
      <c r="O740" s="2"/>
    </row>
    <row r="741" ht="15.75" customHeight="1">
      <c r="A741" s="8"/>
      <c r="O741" s="2"/>
    </row>
    <row r="742" ht="15.75" customHeight="1">
      <c r="A742" s="8"/>
      <c r="O742" s="2"/>
    </row>
    <row r="743" ht="15.75" customHeight="1">
      <c r="A743" s="8"/>
      <c r="O743" s="2"/>
    </row>
    <row r="744" ht="15.75" customHeight="1">
      <c r="A744" s="8"/>
      <c r="O744" s="2"/>
    </row>
    <row r="745" ht="15.75" customHeight="1">
      <c r="A745" s="8"/>
      <c r="O745" s="2"/>
    </row>
    <row r="746" ht="15.75" customHeight="1">
      <c r="A746" s="8"/>
      <c r="O746" s="2"/>
    </row>
    <row r="747" ht="15.75" customHeight="1">
      <c r="A747" s="8"/>
      <c r="O747" s="2"/>
    </row>
    <row r="748" ht="15.75" customHeight="1">
      <c r="A748" s="8"/>
      <c r="O748" s="2"/>
    </row>
    <row r="749" ht="15.75" customHeight="1">
      <c r="A749" s="8"/>
      <c r="O749" s="2"/>
    </row>
    <row r="750" ht="15.75" customHeight="1">
      <c r="A750" s="8"/>
      <c r="O750" s="2"/>
    </row>
    <row r="751" ht="15.75" customHeight="1">
      <c r="A751" s="8"/>
      <c r="O751" s="2"/>
    </row>
    <row r="752" ht="15.75" customHeight="1">
      <c r="A752" s="8"/>
      <c r="O752" s="2"/>
    </row>
    <row r="753" ht="15.75" customHeight="1">
      <c r="A753" s="8"/>
      <c r="O753" s="2"/>
    </row>
    <row r="754" ht="15.75" customHeight="1">
      <c r="A754" s="8"/>
      <c r="O754" s="2"/>
    </row>
    <row r="755" ht="15.75" customHeight="1">
      <c r="A755" s="8"/>
      <c r="O755" s="2"/>
    </row>
    <row r="756" ht="15.75" customHeight="1">
      <c r="A756" s="8"/>
      <c r="O756" s="2"/>
    </row>
    <row r="757" ht="15.75" customHeight="1">
      <c r="A757" s="8"/>
      <c r="O757" s="2"/>
    </row>
    <row r="758" ht="15.75" customHeight="1">
      <c r="A758" s="8"/>
      <c r="O758" s="2"/>
    </row>
    <row r="759" ht="15.75" customHeight="1">
      <c r="A759" s="8"/>
      <c r="O759" s="2"/>
    </row>
    <row r="760" ht="15.75" customHeight="1">
      <c r="A760" s="8"/>
      <c r="O760" s="2"/>
    </row>
    <row r="761" ht="15.75" customHeight="1">
      <c r="A761" s="8"/>
      <c r="O761" s="2"/>
    </row>
    <row r="762" ht="15.75" customHeight="1">
      <c r="A762" s="8"/>
      <c r="O762" s="2"/>
    </row>
    <row r="763" ht="15.75" customHeight="1">
      <c r="A763" s="8"/>
      <c r="O763" s="2"/>
    </row>
    <row r="764" ht="15.75" customHeight="1">
      <c r="A764" s="8"/>
      <c r="O764" s="2"/>
    </row>
    <row r="765" ht="15.75" customHeight="1">
      <c r="A765" s="8"/>
      <c r="O765" s="2"/>
    </row>
    <row r="766" ht="15.75" customHeight="1">
      <c r="A766" s="8"/>
      <c r="O766" s="2"/>
    </row>
    <row r="767" ht="15.75" customHeight="1">
      <c r="A767" s="8"/>
      <c r="O767" s="2"/>
    </row>
    <row r="768" ht="15.75" customHeight="1">
      <c r="A768" s="8"/>
      <c r="O768" s="2"/>
    </row>
    <row r="769" ht="15.75" customHeight="1">
      <c r="A769" s="8"/>
      <c r="O769" s="2"/>
    </row>
    <row r="770" ht="15.75" customHeight="1">
      <c r="A770" s="8"/>
      <c r="O770" s="2"/>
    </row>
    <row r="771" ht="15.75" customHeight="1">
      <c r="A771" s="8"/>
      <c r="O771" s="2"/>
    </row>
    <row r="772" ht="15.75" customHeight="1">
      <c r="A772" s="8"/>
      <c r="O772" s="2"/>
    </row>
    <row r="773" ht="15.75" customHeight="1">
      <c r="A773" s="8"/>
      <c r="O773" s="2"/>
    </row>
    <row r="774" ht="15.75" customHeight="1">
      <c r="A774" s="8"/>
      <c r="O774" s="2"/>
    </row>
    <row r="775" ht="15.75" customHeight="1">
      <c r="A775" s="8"/>
      <c r="O775" s="2"/>
    </row>
    <row r="776" ht="15.75" customHeight="1">
      <c r="A776" s="8"/>
      <c r="O776" s="2"/>
    </row>
    <row r="777" ht="15.75" customHeight="1">
      <c r="A777" s="8"/>
      <c r="O777" s="2"/>
    </row>
    <row r="778" ht="15.75" customHeight="1">
      <c r="A778" s="8"/>
      <c r="O778" s="2"/>
    </row>
    <row r="779" ht="15.75" customHeight="1">
      <c r="A779" s="8"/>
      <c r="O779" s="2"/>
    </row>
    <row r="780" ht="15.75" customHeight="1">
      <c r="A780" s="8"/>
      <c r="O780" s="2"/>
    </row>
    <row r="781" ht="15.75" customHeight="1">
      <c r="A781" s="8"/>
      <c r="O781" s="2"/>
    </row>
    <row r="782" ht="15.75" customHeight="1">
      <c r="A782" s="8"/>
      <c r="O782" s="2"/>
    </row>
    <row r="783" ht="15.75" customHeight="1">
      <c r="A783" s="8"/>
      <c r="O783" s="2"/>
    </row>
    <row r="784" ht="15.75" customHeight="1">
      <c r="A784" s="8"/>
      <c r="O784" s="2"/>
    </row>
    <row r="785" ht="15.75" customHeight="1">
      <c r="A785" s="8"/>
      <c r="O785" s="2"/>
    </row>
    <row r="786" ht="15.75" customHeight="1">
      <c r="A786" s="8"/>
      <c r="O786" s="2"/>
    </row>
    <row r="787" ht="15.75" customHeight="1">
      <c r="A787" s="8"/>
      <c r="O787" s="2"/>
    </row>
    <row r="788" ht="15.75" customHeight="1">
      <c r="A788" s="8"/>
      <c r="O788" s="2"/>
    </row>
    <row r="789" ht="15.75" customHeight="1">
      <c r="A789" s="8"/>
      <c r="O789" s="2"/>
    </row>
    <row r="790" ht="15.75" customHeight="1">
      <c r="A790" s="8"/>
      <c r="O790" s="2"/>
    </row>
    <row r="791" ht="15.75" customHeight="1">
      <c r="A791" s="8"/>
      <c r="O791" s="2"/>
    </row>
    <row r="792" ht="15.75" customHeight="1">
      <c r="A792" s="8"/>
      <c r="O792" s="2"/>
    </row>
    <row r="793" ht="15.75" customHeight="1">
      <c r="A793" s="8"/>
      <c r="O793" s="2"/>
    </row>
    <row r="794" ht="15.75" customHeight="1">
      <c r="A794" s="8"/>
      <c r="O794" s="2"/>
    </row>
    <row r="795" ht="15.75" customHeight="1">
      <c r="A795" s="8"/>
      <c r="O795" s="2"/>
    </row>
    <row r="796" ht="15.75" customHeight="1">
      <c r="A796" s="8"/>
      <c r="O796" s="2"/>
    </row>
    <row r="797" ht="15.75" customHeight="1">
      <c r="A797" s="8"/>
      <c r="O797" s="2"/>
    </row>
    <row r="798" ht="15.75" customHeight="1">
      <c r="A798" s="8"/>
      <c r="O798" s="2"/>
    </row>
    <row r="799" ht="15.75" customHeight="1">
      <c r="A799" s="8"/>
      <c r="O799" s="2"/>
    </row>
    <row r="800" ht="15.75" customHeight="1">
      <c r="A800" s="8"/>
      <c r="O800" s="2"/>
    </row>
    <row r="801" ht="15.75" customHeight="1">
      <c r="A801" s="8"/>
      <c r="O801" s="2"/>
    </row>
    <row r="802" ht="15.75" customHeight="1">
      <c r="A802" s="8"/>
      <c r="O802" s="2"/>
    </row>
    <row r="803" ht="15.75" customHeight="1">
      <c r="A803" s="8"/>
      <c r="O803" s="2"/>
    </row>
    <row r="804" ht="15.75" customHeight="1">
      <c r="A804" s="8"/>
      <c r="O804" s="2"/>
    </row>
    <row r="805" ht="15.75" customHeight="1">
      <c r="A805" s="8"/>
      <c r="O805" s="2"/>
    </row>
    <row r="806" ht="15.75" customHeight="1">
      <c r="A806" s="8"/>
      <c r="O806" s="2"/>
    </row>
    <row r="807" ht="15.75" customHeight="1">
      <c r="A807" s="8"/>
      <c r="O807" s="2"/>
    </row>
    <row r="808" ht="15.75" customHeight="1">
      <c r="A808" s="8"/>
      <c r="O808" s="2"/>
    </row>
    <row r="809" ht="15.75" customHeight="1">
      <c r="A809" s="8"/>
      <c r="O809" s="2"/>
    </row>
    <row r="810" ht="15.75" customHeight="1">
      <c r="A810" s="8"/>
      <c r="O810" s="2"/>
    </row>
    <row r="811" ht="15.75" customHeight="1">
      <c r="A811" s="8"/>
      <c r="O811" s="2"/>
    </row>
    <row r="812" ht="15.75" customHeight="1">
      <c r="A812" s="8"/>
      <c r="O812" s="2"/>
    </row>
    <row r="813" ht="15.75" customHeight="1">
      <c r="A813" s="8"/>
      <c r="O813" s="2"/>
    </row>
    <row r="814" ht="15.75" customHeight="1">
      <c r="A814" s="8"/>
      <c r="O814" s="2"/>
    </row>
    <row r="815" ht="15.75" customHeight="1">
      <c r="A815" s="8"/>
      <c r="O815" s="2"/>
    </row>
    <row r="816" ht="15.75" customHeight="1">
      <c r="A816" s="8"/>
      <c r="O816" s="2"/>
    </row>
    <row r="817" ht="15.75" customHeight="1">
      <c r="A817" s="8"/>
      <c r="O817" s="2"/>
    </row>
    <row r="818" ht="15.75" customHeight="1">
      <c r="A818" s="8"/>
      <c r="O818" s="2"/>
    </row>
    <row r="819" ht="15.75" customHeight="1">
      <c r="A819" s="8"/>
      <c r="O819" s="2"/>
    </row>
    <row r="820" ht="15.75" customHeight="1">
      <c r="A820" s="8"/>
      <c r="O820" s="2"/>
    </row>
    <row r="821" ht="15.75" customHeight="1">
      <c r="A821" s="8"/>
      <c r="O821" s="2"/>
    </row>
    <row r="822" ht="15.75" customHeight="1">
      <c r="A822" s="8"/>
      <c r="O822" s="2"/>
    </row>
    <row r="823" ht="15.75" customHeight="1">
      <c r="A823" s="8"/>
      <c r="O823" s="2"/>
    </row>
    <row r="824" ht="15.75" customHeight="1">
      <c r="A824" s="8"/>
      <c r="O824" s="2"/>
    </row>
    <row r="825" ht="15.75" customHeight="1">
      <c r="A825" s="8"/>
      <c r="O825" s="2"/>
    </row>
    <row r="826" ht="15.75" customHeight="1">
      <c r="A826" s="8"/>
      <c r="O826" s="2"/>
    </row>
    <row r="827" ht="15.75" customHeight="1">
      <c r="A827" s="8"/>
      <c r="O827" s="2"/>
    </row>
    <row r="828" ht="15.75" customHeight="1">
      <c r="A828" s="8"/>
      <c r="O828" s="2"/>
    </row>
    <row r="829" ht="15.75" customHeight="1">
      <c r="A829" s="8"/>
      <c r="O829" s="2"/>
    </row>
    <row r="830" ht="15.75" customHeight="1">
      <c r="A830" s="8"/>
      <c r="O830" s="2"/>
    </row>
    <row r="831" ht="15.75" customHeight="1">
      <c r="A831" s="8"/>
      <c r="O831" s="2"/>
    </row>
    <row r="832" ht="15.75" customHeight="1">
      <c r="A832" s="8"/>
      <c r="O832" s="2"/>
    </row>
    <row r="833" ht="15.75" customHeight="1">
      <c r="A833" s="8"/>
      <c r="O833" s="2"/>
    </row>
    <row r="834" ht="15.75" customHeight="1">
      <c r="A834" s="8"/>
      <c r="O834" s="2"/>
    </row>
    <row r="835" ht="15.75" customHeight="1">
      <c r="A835" s="8"/>
      <c r="O835" s="2"/>
    </row>
    <row r="836" ht="15.75" customHeight="1">
      <c r="A836" s="8"/>
      <c r="O836" s="2"/>
    </row>
    <row r="837" ht="15.75" customHeight="1">
      <c r="A837" s="8"/>
      <c r="O837" s="2"/>
    </row>
    <row r="838" ht="15.75" customHeight="1">
      <c r="A838" s="8"/>
      <c r="O838" s="2"/>
    </row>
    <row r="839" ht="15.75" customHeight="1">
      <c r="A839" s="8"/>
      <c r="O839" s="2"/>
    </row>
    <row r="840" ht="15.75" customHeight="1">
      <c r="A840" s="8"/>
      <c r="O840" s="2"/>
    </row>
    <row r="841" ht="15.75" customHeight="1">
      <c r="A841" s="8"/>
      <c r="O841" s="2"/>
    </row>
    <row r="842" ht="15.75" customHeight="1">
      <c r="A842" s="8"/>
      <c r="O842" s="2"/>
    </row>
    <row r="843" ht="15.75" customHeight="1">
      <c r="A843" s="8"/>
      <c r="O843" s="2"/>
    </row>
    <row r="844" ht="15.75" customHeight="1">
      <c r="A844" s="8"/>
      <c r="O844" s="2"/>
    </row>
    <row r="845" ht="15.75" customHeight="1">
      <c r="A845" s="8"/>
      <c r="O845" s="2"/>
    </row>
    <row r="846" ht="15.75" customHeight="1">
      <c r="A846" s="8"/>
      <c r="O846" s="2"/>
    </row>
    <row r="847" ht="15.75" customHeight="1">
      <c r="A847" s="8"/>
      <c r="O847" s="2"/>
    </row>
    <row r="848" ht="15.75" customHeight="1">
      <c r="A848" s="8"/>
      <c r="O848" s="2"/>
    </row>
    <row r="849" ht="15.75" customHeight="1">
      <c r="A849" s="8"/>
      <c r="O849" s="2"/>
    </row>
    <row r="850" ht="15.75" customHeight="1">
      <c r="A850" s="8"/>
      <c r="O850" s="2"/>
    </row>
    <row r="851" ht="15.75" customHeight="1">
      <c r="A851" s="8"/>
      <c r="O851" s="2"/>
    </row>
    <row r="852" ht="15.75" customHeight="1">
      <c r="A852" s="8"/>
      <c r="O852" s="2"/>
    </row>
    <row r="853" ht="15.75" customHeight="1">
      <c r="A853" s="8"/>
      <c r="O853" s="2"/>
    </row>
    <row r="854" ht="15.75" customHeight="1">
      <c r="A854" s="8"/>
      <c r="O854" s="2"/>
    </row>
    <row r="855" ht="15.75" customHeight="1">
      <c r="A855" s="8"/>
      <c r="O855" s="2"/>
    </row>
    <row r="856" ht="15.75" customHeight="1">
      <c r="A856" s="8"/>
      <c r="O856" s="2"/>
    </row>
    <row r="857" ht="15.75" customHeight="1">
      <c r="A857" s="8"/>
      <c r="O857" s="2"/>
    </row>
    <row r="858" ht="15.75" customHeight="1">
      <c r="A858" s="8"/>
      <c r="O858" s="2"/>
    </row>
    <row r="859" ht="15.75" customHeight="1">
      <c r="A859" s="8"/>
      <c r="O859" s="2"/>
    </row>
    <row r="860" ht="15.75" customHeight="1">
      <c r="A860" s="8"/>
      <c r="O860" s="2"/>
    </row>
    <row r="861" ht="15.75" customHeight="1">
      <c r="A861" s="8"/>
      <c r="O861" s="2"/>
    </row>
    <row r="862" ht="15.75" customHeight="1">
      <c r="A862" s="8"/>
      <c r="O862" s="2"/>
    </row>
    <row r="863" ht="15.75" customHeight="1">
      <c r="A863" s="8"/>
      <c r="O863" s="2"/>
    </row>
    <row r="864" ht="15.75" customHeight="1">
      <c r="A864" s="8"/>
      <c r="O864" s="2"/>
    </row>
    <row r="865" ht="15.75" customHeight="1">
      <c r="A865" s="8"/>
      <c r="O865" s="2"/>
    </row>
    <row r="866" ht="15.75" customHeight="1">
      <c r="A866" s="8"/>
      <c r="O866" s="2"/>
    </row>
    <row r="867" ht="15.75" customHeight="1">
      <c r="A867" s="8"/>
      <c r="O867" s="2"/>
    </row>
    <row r="868" ht="15.75" customHeight="1">
      <c r="A868" s="8"/>
      <c r="O868" s="2"/>
    </row>
    <row r="869" ht="15.75" customHeight="1">
      <c r="A869" s="8"/>
      <c r="O869" s="2"/>
    </row>
    <row r="870" ht="15.75" customHeight="1">
      <c r="A870" s="8"/>
      <c r="O870" s="2"/>
    </row>
    <row r="871" ht="15.75" customHeight="1">
      <c r="A871" s="8"/>
      <c r="O871" s="2"/>
    </row>
    <row r="872" ht="15.75" customHeight="1">
      <c r="A872" s="8"/>
      <c r="O872" s="2"/>
    </row>
    <row r="873" ht="15.75" customHeight="1">
      <c r="A873" s="8"/>
      <c r="O873" s="2"/>
    </row>
    <row r="874" ht="15.75" customHeight="1">
      <c r="A874" s="8"/>
      <c r="O874" s="2"/>
    </row>
    <row r="875" ht="15.75" customHeight="1">
      <c r="A875" s="8"/>
      <c r="O875" s="2"/>
    </row>
    <row r="876" ht="15.75" customHeight="1">
      <c r="A876" s="8"/>
      <c r="O876" s="2"/>
    </row>
    <row r="877" ht="15.75" customHeight="1">
      <c r="A877" s="8"/>
      <c r="O877" s="2"/>
    </row>
    <row r="878" ht="15.75" customHeight="1">
      <c r="A878" s="8"/>
      <c r="O878" s="2"/>
    </row>
    <row r="879" ht="15.75" customHeight="1">
      <c r="A879" s="8"/>
      <c r="O879" s="2"/>
    </row>
    <row r="880" ht="15.75" customHeight="1">
      <c r="A880" s="8"/>
      <c r="O880" s="2"/>
    </row>
    <row r="881" ht="15.75" customHeight="1">
      <c r="A881" s="8"/>
      <c r="O881" s="2"/>
    </row>
    <row r="882" ht="15.75" customHeight="1">
      <c r="A882" s="8"/>
      <c r="O882" s="2"/>
    </row>
    <row r="883" ht="15.75" customHeight="1">
      <c r="A883" s="8"/>
      <c r="O883" s="2"/>
    </row>
    <row r="884" ht="15.75" customHeight="1">
      <c r="A884" s="8"/>
      <c r="O884" s="2"/>
    </row>
    <row r="885" ht="15.75" customHeight="1">
      <c r="A885" s="8"/>
      <c r="O885" s="2"/>
    </row>
    <row r="886" ht="15.75" customHeight="1">
      <c r="A886" s="8"/>
      <c r="O886" s="2"/>
    </row>
    <row r="887" ht="15.75" customHeight="1">
      <c r="A887" s="8"/>
      <c r="O887" s="2"/>
    </row>
    <row r="888" ht="15.75" customHeight="1">
      <c r="A888" s="8"/>
      <c r="O888" s="2"/>
    </row>
    <row r="889" ht="15.75" customHeight="1">
      <c r="A889" s="8"/>
      <c r="O889" s="2"/>
    </row>
    <row r="890" ht="15.75" customHeight="1">
      <c r="A890" s="8"/>
      <c r="O890" s="2"/>
    </row>
    <row r="891" ht="15.75" customHeight="1">
      <c r="A891" s="8"/>
      <c r="O891" s="2"/>
    </row>
    <row r="892" ht="15.75" customHeight="1">
      <c r="A892" s="8"/>
      <c r="O892" s="2"/>
    </row>
    <row r="893" ht="15.75" customHeight="1">
      <c r="A893" s="8"/>
      <c r="O893" s="2"/>
    </row>
    <row r="894" ht="15.75" customHeight="1">
      <c r="A894" s="8"/>
      <c r="O894" s="2"/>
    </row>
    <row r="895" ht="15.75" customHeight="1">
      <c r="A895" s="8"/>
      <c r="O895" s="2"/>
    </row>
    <row r="896" ht="15.75" customHeight="1">
      <c r="A896" s="8"/>
      <c r="O896" s="2"/>
    </row>
    <row r="897" ht="15.75" customHeight="1">
      <c r="A897" s="8"/>
      <c r="O897" s="2"/>
    </row>
    <row r="898" ht="15.75" customHeight="1">
      <c r="A898" s="8"/>
      <c r="O898" s="2"/>
    </row>
    <row r="899" ht="15.75" customHeight="1">
      <c r="A899" s="8"/>
      <c r="O899" s="2"/>
    </row>
    <row r="900" ht="15.75" customHeight="1">
      <c r="A900" s="8"/>
      <c r="O900" s="2"/>
    </row>
    <row r="901" ht="15.75" customHeight="1">
      <c r="A901" s="8"/>
      <c r="O901" s="2"/>
    </row>
    <row r="902" ht="15.75" customHeight="1">
      <c r="A902" s="8"/>
      <c r="O902" s="2"/>
    </row>
    <row r="903" ht="15.75" customHeight="1">
      <c r="A903" s="8"/>
      <c r="O903" s="2"/>
    </row>
    <row r="904" ht="15.75" customHeight="1">
      <c r="A904" s="8"/>
      <c r="O904" s="2"/>
    </row>
    <row r="905" ht="15.75" customHeight="1">
      <c r="A905" s="8"/>
      <c r="O905" s="2"/>
    </row>
    <row r="906" ht="15.75" customHeight="1">
      <c r="A906" s="8"/>
      <c r="O906" s="2"/>
    </row>
    <row r="907" ht="15.75" customHeight="1">
      <c r="A907" s="8"/>
      <c r="O907" s="2"/>
    </row>
    <row r="908" ht="15.75" customHeight="1">
      <c r="A908" s="8"/>
      <c r="O908" s="2"/>
    </row>
    <row r="909" ht="15.75" customHeight="1">
      <c r="A909" s="8"/>
      <c r="O909" s="2"/>
    </row>
    <row r="910" ht="15.75" customHeight="1">
      <c r="A910" s="8"/>
      <c r="O910" s="2"/>
    </row>
    <row r="911" ht="15.75" customHeight="1">
      <c r="A911" s="8"/>
      <c r="O911" s="2"/>
    </row>
    <row r="912" ht="15.75" customHeight="1">
      <c r="A912" s="8"/>
      <c r="O912" s="2"/>
    </row>
    <row r="913" ht="15.75" customHeight="1">
      <c r="A913" s="8"/>
      <c r="O913" s="2"/>
    </row>
    <row r="914" ht="15.75" customHeight="1">
      <c r="A914" s="8"/>
      <c r="O914" s="2"/>
    </row>
    <row r="915" ht="15.75" customHeight="1">
      <c r="A915" s="8"/>
      <c r="O915" s="2"/>
    </row>
    <row r="916" ht="15.75" customHeight="1">
      <c r="A916" s="8"/>
      <c r="O916" s="2"/>
    </row>
    <row r="917" ht="15.75" customHeight="1">
      <c r="A917" s="8"/>
      <c r="O917" s="2"/>
    </row>
    <row r="918" ht="15.75" customHeight="1">
      <c r="A918" s="8"/>
      <c r="O918" s="2"/>
    </row>
    <row r="919" ht="15.75" customHeight="1">
      <c r="A919" s="8"/>
      <c r="O919" s="2"/>
    </row>
    <row r="920" ht="15.75" customHeight="1">
      <c r="A920" s="8"/>
      <c r="O920" s="2"/>
    </row>
    <row r="921" ht="15.75" customHeight="1">
      <c r="A921" s="8"/>
      <c r="O921" s="2"/>
    </row>
    <row r="922" ht="15.75" customHeight="1">
      <c r="A922" s="8"/>
      <c r="O922" s="2"/>
    </row>
    <row r="923" ht="15.75" customHeight="1">
      <c r="A923" s="8"/>
      <c r="O923" s="2"/>
    </row>
    <row r="924" ht="15.75" customHeight="1">
      <c r="A924" s="8"/>
      <c r="O924" s="2"/>
    </row>
    <row r="925" ht="15.75" customHeight="1">
      <c r="A925" s="8"/>
      <c r="O925" s="2"/>
    </row>
    <row r="926" ht="15.75" customHeight="1">
      <c r="A926" s="8"/>
      <c r="O926" s="2"/>
    </row>
    <row r="927" ht="15.75" customHeight="1">
      <c r="A927" s="8"/>
      <c r="O927" s="2"/>
    </row>
    <row r="928" ht="15.75" customHeight="1">
      <c r="A928" s="8"/>
      <c r="O928" s="2"/>
    </row>
    <row r="929" ht="15.75" customHeight="1">
      <c r="A929" s="8"/>
      <c r="O929" s="2"/>
    </row>
    <row r="930" ht="15.75" customHeight="1">
      <c r="A930" s="8"/>
      <c r="O930" s="2"/>
    </row>
    <row r="931" ht="15.75" customHeight="1">
      <c r="A931" s="8"/>
      <c r="O931" s="2"/>
    </row>
    <row r="932" ht="15.75" customHeight="1">
      <c r="A932" s="8"/>
      <c r="O932" s="2"/>
    </row>
    <row r="933" ht="15.75" customHeight="1">
      <c r="A933" s="8"/>
      <c r="O933" s="2"/>
    </row>
    <row r="934" ht="15.75" customHeight="1">
      <c r="A934" s="8"/>
      <c r="O934" s="2"/>
    </row>
    <row r="935" ht="15.75" customHeight="1">
      <c r="A935" s="8"/>
      <c r="O935" s="2"/>
    </row>
    <row r="936" ht="15.75" customHeight="1">
      <c r="A936" s="8"/>
      <c r="O936" s="2"/>
    </row>
    <row r="937" ht="15.75" customHeight="1">
      <c r="A937" s="8"/>
      <c r="O937" s="2"/>
    </row>
    <row r="938" ht="15.75" customHeight="1">
      <c r="A938" s="8"/>
      <c r="O938" s="2"/>
    </row>
    <row r="939" ht="15.75" customHeight="1">
      <c r="A939" s="8"/>
      <c r="O939" s="2"/>
    </row>
  </sheetData>
  <mergeCells count="4">
    <mergeCell ref="A1:B1"/>
    <mergeCell ref="A5:B5"/>
    <mergeCell ref="A38:I38"/>
    <mergeCell ref="A44:I4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