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330"/>
  </bookViews>
  <sheets>
    <sheet name="polling-based, V2" sheetId="2" r:id="rId1"/>
    <sheet name="polling-based, V1" sheetId="4" r:id="rId2"/>
    <sheet name="timer-based" sheetId="1" r:id="rId3"/>
  </sheets>
  <calcPr calcId="145621"/>
</workbook>
</file>

<file path=xl/calcChain.xml><?xml version="1.0" encoding="utf-8"?>
<calcChain xmlns="http://schemas.openxmlformats.org/spreadsheetml/2006/main">
  <c r="F12" i="2" l="1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1" i="2"/>
  <c r="E9" i="2" l="1"/>
  <c r="C141" i="4"/>
  <c r="B141" i="4"/>
  <c r="B140" i="4"/>
  <c r="C140" i="4" s="1"/>
  <c r="C139" i="4"/>
  <c r="B139" i="4"/>
  <c r="C138" i="4"/>
  <c r="B138" i="4"/>
  <c r="C137" i="4"/>
  <c r="B137" i="4"/>
  <c r="B136" i="4"/>
  <c r="C136" i="4" s="1"/>
  <c r="C135" i="4"/>
  <c r="B135" i="4"/>
  <c r="C134" i="4"/>
  <c r="B134" i="4"/>
  <c r="C133" i="4"/>
  <c r="B133" i="4"/>
  <c r="B132" i="4"/>
  <c r="C132" i="4" s="1"/>
  <c r="C131" i="4"/>
  <c r="B131" i="4"/>
  <c r="B130" i="4"/>
  <c r="C130" i="4" s="1"/>
  <c r="C129" i="4"/>
  <c r="B129" i="4"/>
  <c r="B128" i="4"/>
  <c r="C128" i="4" s="1"/>
  <c r="C127" i="4"/>
  <c r="B127" i="4"/>
  <c r="B126" i="4"/>
  <c r="C126" i="4" s="1"/>
  <c r="C125" i="4"/>
  <c r="B125" i="4"/>
  <c r="B124" i="4"/>
  <c r="C124" i="4" s="1"/>
  <c r="C123" i="4"/>
  <c r="B123" i="4"/>
  <c r="C122" i="4"/>
  <c r="B122" i="4"/>
  <c r="C121" i="4"/>
  <c r="B121" i="4"/>
  <c r="B120" i="4"/>
  <c r="C120" i="4" s="1"/>
  <c r="C119" i="4"/>
  <c r="B119" i="4"/>
  <c r="C118" i="4"/>
  <c r="B118" i="4"/>
  <c r="C117" i="4"/>
  <c r="B117" i="4"/>
  <c r="B116" i="4"/>
  <c r="C116" i="4" s="1"/>
  <c r="C115" i="4"/>
  <c r="B115" i="4"/>
  <c r="B114" i="4"/>
  <c r="C114" i="4" s="1"/>
  <c r="C113" i="4"/>
  <c r="B113" i="4"/>
  <c r="B112" i="4"/>
  <c r="C112" i="4" s="1"/>
  <c r="C111" i="4"/>
  <c r="B111" i="4"/>
  <c r="B110" i="4"/>
  <c r="C110" i="4" s="1"/>
  <c r="C109" i="4"/>
  <c r="B109" i="4"/>
  <c r="B108" i="4"/>
  <c r="C108" i="4" s="1"/>
  <c r="C107" i="4"/>
  <c r="B107" i="4"/>
  <c r="C106" i="4"/>
  <c r="B106" i="4"/>
  <c r="C105" i="4"/>
  <c r="B105" i="4"/>
  <c r="B104" i="4"/>
  <c r="C104" i="4" s="1"/>
  <c r="C103" i="4"/>
  <c r="B103" i="4"/>
  <c r="C102" i="4"/>
  <c r="B102" i="4"/>
  <c r="C101" i="4"/>
  <c r="B101" i="4"/>
  <c r="B100" i="4"/>
  <c r="C100" i="4" s="1"/>
  <c r="C99" i="4"/>
  <c r="B99" i="4"/>
  <c r="C98" i="4"/>
  <c r="B98" i="4"/>
  <c r="C97" i="4"/>
  <c r="B97" i="4"/>
  <c r="B96" i="4"/>
  <c r="C96" i="4" s="1"/>
  <c r="C95" i="4"/>
  <c r="B95" i="4"/>
  <c r="C94" i="4"/>
  <c r="B94" i="4"/>
  <c r="C93" i="4"/>
  <c r="B93" i="4"/>
  <c r="B92" i="4"/>
  <c r="C92" i="4" s="1"/>
  <c r="C91" i="4"/>
  <c r="B91" i="4"/>
  <c r="C90" i="4"/>
  <c r="B90" i="4"/>
  <c r="C89" i="4"/>
  <c r="B89" i="4"/>
  <c r="B88" i="4"/>
  <c r="C88" i="4" s="1"/>
  <c r="C87" i="4"/>
  <c r="B87" i="4"/>
  <c r="C86" i="4"/>
  <c r="B86" i="4"/>
  <c r="C85" i="4"/>
  <c r="B85" i="4"/>
  <c r="B84" i="4"/>
  <c r="C84" i="4" s="1"/>
  <c r="C83" i="4"/>
  <c r="B83" i="4"/>
  <c r="C82" i="4"/>
  <c r="B82" i="4"/>
  <c r="C81" i="4"/>
  <c r="B81" i="4"/>
  <c r="B80" i="4"/>
  <c r="C80" i="4" s="1"/>
  <c r="C79" i="4"/>
  <c r="B79" i="4"/>
  <c r="C78" i="4"/>
  <c r="B78" i="4"/>
  <c r="C77" i="4"/>
  <c r="B77" i="4"/>
  <c r="B76" i="4"/>
  <c r="C76" i="4" s="1"/>
  <c r="C75" i="4"/>
  <c r="B75" i="4"/>
  <c r="C74" i="4"/>
  <c r="B74" i="4"/>
  <c r="C73" i="4"/>
  <c r="B73" i="4"/>
  <c r="B72" i="4"/>
  <c r="C72" i="4" s="1"/>
  <c r="C71" i="4"/>
  <c r="B71" i="4"/>
  <c r="C70" i="4"/>
  <c r="B70" i="4"/>
  <c r="C69" i="4"/>
  <c r="B69" i="4"/>
  <c r="B68" i="4"/>
  <c r="C68" i="4" s="1"/>
  <c r="C67" i="4"/>
  <c r="B67" i="4"/>
  <c r="C66" i="4"/>
  <c r="B66" i="4"/>
  <c r="C65" i="4"/>
  <c r="B65" i="4"/>
  <c r="B64" i="4"/>
  <c r="C64" i="4" s="1"/>
  <c r="C63" i="4"/>
  <c r="B63" i="4"/>
  <c r="C62" i="4"/>
  <c r="B62" i="4"/>
  <c r="C61" i="4"/>
  <c r="B61" i="4"/>
  <c r="B60" i="4"/>
  <c r="C60" i="4" s="1"/>
  <c r="C59" i="4"/>
  <c r="B59" i="4"/>
  <c r="C58" i="4"/>
  <c r="B58" i="4"/>
  <c r="C57" i="4"/>
  <c r="B57" i="4"/>
  <c r="B56" i="4"/>
  <c r="C56" i="4" s="1"/>
  <c r="C55" i="4"/>
  <c r="B55" i="4"/>
  <c r="B54" i="4"/>
  <c r="C54" i="4" s="1"/>
  <c r="C53" i="4"/>
  <c r="B53" i="4"/>
  <c r="B52" i="4"/>
  <c r="C52" i="4" s="1"/>
  <c r="C51" i="4"/>
  <c r="B51" i="4"/>
  <c r="B50" i="4"/>
  <c r="C50" i="4" s="1"/>
  <c r="C49" i="4"/>
  <c r="B49" i="4"/>
  <c r="B48" i="4"/>
  <c r="C48" i="4" s="1"/>
  <c r="D47" i="4"/>
  <c r="C47" i="4"/>
  <c r="B47" i="4"/>
  <c r="B46" i="4"/>
  <c r="C46" i="4" s="1"/>
  <c r="D45" i="4"/>
  <c r="C45" i="4"/>
  <c r="B45" i="4"/>
  <c r="B44" i="4"/>
  <c r="C44" i="4" s="1"/>
  <c r="C43" i="4"/>
  <c r="B43" i="4"/>
  <c r="B42" i="4"/>
  <c r="C42" i="4" s="1"/>
  <c r="D41" i="4"/>
  <c r="C41" i="4"/>
  <c r="B41" i="4"/>
  <c r="B40" i="4"/>
  <c r="C40" i="4" s="1"/>
  <c r="D39" i="4"/>
  <c r="C39" i="4"/>
  <c r="B39" i="4"/>
  <c r="B38" i="4"/>
  <c r="C38" i="4" s="1"/>
  <c r="D37" i="4"/>
  <c r="C37" i="4"/>
  <c r="B37" i="4"/>
  <c r="B36" i="4"/>
  <c r="C36" i="4" s="1"/>
  <c r="C35" i="4"/>
  <c r="B35" i="4"/>
  <c r="B34" i="4"/>
  <c r="C34" i="4" s="1"/>
  <c r="D33" i="4"/>
  <c r="C33" i="4"/>
  <c r="B33" i="4"/>
  <c r="B32" i="4"/>
  <c r="C32" i="4" s="1"/>
  <c r="D31" i="4"/>
  <c r="C31" i="4"/>
  <c r="B31" i="4"/>
  <c r="B30" i="4"/>
  <c r="C30" i="4" s="1"/>
  <c r="D29" i="4"/>
  <c r="C29" i="4"/>
  <c r="B29" i="4"/>
  <c r="B28" i="4"/>
  <c r="C28" i="4" s="1"/>
  <c r="C27" i="4"/>
  <c r="B27" i="4"/>
  <c r="B26" i="4"/>
  <c r="C26" i="4" s="1"/>
  <c r="D25" i="4"/>
  <c r="C25" i="4"/>
  <c r="B25" i="4"/>
  <c r="B24" i="4"/>
  <c r="C24" i="4" s="1"/>
  <c r="D23" i="4"/>
  <c r="C23" i="4"/>
  <c r="B23" i="4"/>
  <c r="B22" i="4"/>
  <c r="C22" i="4" s="1"/>
  <c r="D21" i="4"/>
  <c r="C21" i="4"/>
  <c r="B21" i="4"/>
  <c r="B20" i="4"/>
  <c r="C20" i="4" s="1"/>
  <c r="C19" i="4"/>
  <c r="B19" i="4"/>
  <c r="B18" i="4"/>
  <c r="C18" i="4" s="1"/>
  <c r="D17" i="4"/>
  <c r="C17" i="4"/>
  <c r="B17" i="4"/>
  <c r="B16" i="4"/>
  <c r="C16" i="4" s="1"/>
  <c r="D15" i="4"/>
  <c r="C15" i="4"/>
  <c r="B15" i="4"/>
  <c r="B14" i="4"/>
  <c r="C14" i="4" s="1"/>
  <c r="D13" i="4"/>
  <c r="C13" i="4"/>
  <c r="B13" i="4"/>
  <c r="B12" i="4"/>
  <c r="C12" i="4" s="1"/>
  <c r="C11" i="4"/>
  <c r="B11" i="4"/>
  <c r="E9" i="4"/>
  <c r="G8" i="4"/>
  <c r="F129" i="4" l="1"/>
  <c r="G129" i="4" s="1"/>
  <c r="F113" i="4"/>
  <c r="G113" i="4" s="1"/>
  <c r="F111" i="4"/>
  <c r="G111" i="4" s="1"/>
  <c r="F95" i="4"/>
  <c r="G95" i="4" s="1"/>
  <c r="F89" i="4"/>
  <c r="G89" i="4" s="1"/>
  <c r="F79" i="4"/>
  <c r="G79" i="4" s="1"/>
  <c r="F73" i="4"/>
  <c r="G73" i="4" s="1"/>
  <c r="F63" i="4"/>
  <c r="G63" i="4" s="1"/>
  <c r="F57" i="4"/>
  <c r="G57" i="4" s="1"/>
  <c r="F138" i="4"/>
  <c r="G138" i="4" s="1"/>
  <c r="F122" i="4"/>
  <c r="G122" i="4" s="1"/>
  <c r="F106" i="4"/>
  <c r="G106" i="4" s="1"/>
  <c r="F90" i="4"/>
  <c r="G90" i="4" s="1"/>
  <c r="F74" i="4"/>
  <c r="G74" i="4" s="1"/>
  <c r="F58" i="4"/>
  <c r="G58" i="4" s="1"/>
  <c r="F112" i="4"/>
  <c r="G112" i="4" s="1"/>
  <c r="D129" i="4"/>
  <c r="F100" i="4"/>
  <c r="G100" i="4" s="1"/>
  <c r="D97" i="4"/>
  <c r="E97" i="4" s="1"/>
  <c r="F97" i="4" s="1"/>
  <c r="G97" i="4" s="1"/>
  <c r="D93" i="4"/>
  <c r="D89" i="4"/>
  <c r="D85" i="4"/>
  <c r="D81" i="4"/>
  <c r="E81" i="4" s="1"/>
  <c r="F81" i="4" s="1"/>
  <c r="G81" i="4" s="1"/>
  <c r="F68" i="4"/>
  <c r="G68" i="4" s="1"/>
  <c r="D61" i="4"/>
  <c r="D57" i="4"/>
  <c r="D55" i="4"/>
  <c r="E55" i="4" s="1"/>
  <c r="F55" i="4" s="1"/>
  <c r="G55" i="4" s="1"/>
  <c r="D49" i="4"/>
  <c r="F116" i="4"/>
  <c r="G116" i="4" s="1"/>
  <c r="F49" i="4"/>
  <c r="G49" i="4" s="1"/>
  <c r="F47" i="4"/>
  <c r="G47" i="4" s="1"/>
  <c r="F33" i="4"/>
  <c r="G33" i="4" s="1"/>
  <c r="F31" i="4"/>
  <c r="G31" i="4" s="1"/>
  <c r="F17" i="4"/>
  <c r="G17" i="4" s="1"/>
  <c r="F15" i="4"/>
  <c r="G15" i="4" s="1"/>
  <c r="F124" i="4"/>
  <c r="G124" i="4" s="1"/>
  <c r="D113" i="4"/>
  <c r="D101" i="4"/>
  <c r="F84" i="4"/>
  <c r="G84" i="4" s="1"/>
  <c r="D77" i="4"/>
  <c r="D73" i="4"/>
  <c r="D69" i="4"/>
  <c r="D65" i="4"/>
  <c r="E65" i="4" s="1"/>
  <c r="F65" i="4" s="1"/>
  <c r="G65" i="4" s="1"/>
  <c r="D53" i="4"/>
  <c r="D51" i="4"/>
  <c r="D11" i="4"/>
  <c r="E11" i="4" s="1"/>
  <c r="F11" i="4" s="1"/>
  <c r="G11" i="4" s="1"/>
  <c r="D19" i="4"/>
  <c r="D27" i="4"/>
  <c r="E27" i="4" s="1"/>
  <c r="F27" i="4" s="1"/>
  <c r="G27" i="4" s="1"/>
  <c r="D35" i="4"/>
  <c r="D43" i="4"/>
  <c r="E43" i="4" s="1"/>
  <c r="F43" i="4" s="1"/>
  <c r="G43" i="4" s="1"/>
  <c r="D140" i="4"/>
  <c r="D138" i="4"/>
  <c r="D136" i="4"/>
  <c r="D134" i="4"/>
  <c r="E134" i="4" s="1"/>
  <c r="F134" i="4" s="1"/>
  <c r="G134" i="4" s="1"/>
  <c r="D132" i="4"/>
  <c r="D130" i="4"/>
  <c r="D128" i="4"/>
  <c r="E128" i="4" s="1"/>
  <c r="F128" i="4" s="1"/>
  <c r="G128" i="4" s="1"/>
  <c r="D126" i="4"/>
  <c r="E126" i="4" s="1"/>
  <c r="F126" i="4" s="1"/>
  <c r="G126" i="4" s="1"/>
  <c r="D124" i="4"/>
  <c r="D122" i="4"/>
  <c r="D120" i="4"/>
  <c r="D118" i="4"/>
  <c r="E118" i="4" s="1"/>
  <c r="F118" i="4" s="1"/>
  <c r="G118" i="4" s="1"/>
  <c r="D116" i="4"/>
  <c r="D114" i="4"/>
  <c r="D112" i="4"/>
  <c r="E112" i="4" s="1"/>
  <c r="D110" i="4"/>
  <c r="E110" i="4" s="1"/>
  <c r="F110" i="4" s="1"/>
  <c r="G110" i="4" s="1"/>
  <c r="D108" i="4"/>
  <c r="D106" i="4"/>
  <c r="D104" i="4"/>
  <c r="E104" i="4" s="1"/>
  <c r="F104" i="4" s="1"/>
  <c r="G104" i="4" s="1"/>
  <c r="D102" i="4"/>
  <c r="E102" i="4" s="1"/>
  <c r="F102" i="4" s="1"/>
  <c r="G102" i="4" s="1"/>
  <c r="D100" i="4"/>
  <c r="D98" i="4"/>
  <c r="E98" i="4" s="1"/>
  <c r="F98" i="4" s="1"/>
  <c r="G98" i="4" s="1"/>
  <c r="D96" i="4"/>
  <c r="D94" i="4"/>
  <c r="E94" i="4" s="1"/>
  <c r="F94" i="4" s="1"/>
  <c r="G94" i="4" s="1"/>
  <c r="D92" i="4"/>
  <c r="D90" i="4"/>
  <c r="E90" i="4" s="1"/>
  <c r="D88" i="4"/>
  <c r="E88" i="4" s="1"/>
  <c r="F88" i="4" s="1"/>
  <c r="G88" i="4" s="1"/>
  <c r="D86" i="4"/>
  <c r="E86" i="4" s="1"/>
  <c r="F86" i="4" s="1"/>
  <c r="G86" i="4" s="1"/>
  <c r="D84" i="4"/>
  <c r="D82" i="4"/>
  <c r="E82" i="4" s="1"/>
  <c r="F82" i="4" s="1"/>
  <c r="G82" i="4" s="1"/>
  <c r="D80" i="4"/>
  <c r="D78" i="4"/>
  <c r="E78" i="4" s="1"/>
  <c r="F78" i="4" s="1"/>
  <c r="G78" i="4" s="1"/>
  <c r="D76" i="4"/>
  <c r="D74" i="4"/>
  <c r="E74" i="4" s="1"/>
  <c r="D72" i="4"/>
  <c r="E72" i="4" s="1"/>
  <c r="F72" i="4" s="1"/>
  <c r="G72" i="4" s="1"/>
  <c r="D70" i="4"/>
  <c r="E70" i="4" s="1"/>
  <c r="F70" i="4" s="1"/>
  <c r="G70" i="4" s="1"/>
  <c r="D68" i="4"/>
  <c r="D66" i="4"/>
  <c r="E66" i="4" s="1"/>
  <c r="F66" i="4" s="1"/>
  <c r="G66" i="4" s="1"/>
  <c r="D64" i="4"/>
  <c r="D62" i="4"/>
  <c r="E62" i="4" s="1"/>
  <c r="F62" i="4" s="1"/>
  <c r="G62" i="4" s="1"/>
  <c r="D60" i="4"/>
  <c r="D58" i="4"/>
  <c r="E58" i="4" s="1"/>
  <c r="D139" i="4"/>
  <c r="E139" i="4" s="1"/>
  <c r="F139" i="4" s="1"/>
  <c r="G139" i="4" s="1"/>
  <c r="D135" i="4"/>
  <c r="D131" i="4"/>
  <c r="D127" i="4"/>
  <c r="D123" i="4"/>
  <c r="E123" i="4" s="1"/>
  <c r="F123" i="4" s="1"/>
  <c r="G123" i="4" s="1"/>
  <c r="D119" i="4"/>
  <c r="E119" i="4" s="1"/>
  <c r="F119" i="4" s="1"/>
  <c r="G119" i="4" s="1"/>
  <c r="D115" i="4"/>
  <c r="D111" i="4"/>
  <c r="D107" i="4"/>
  <c r="E107" i="4" s="1"/>
  <c r="F107" i="4" s="1"/>
  <c r="G107" i="4" s="1"/>
  <c r="D103" i="4"/>
  <c r="E103" i="4" s="1"/>
  <c r="F103" i="4" s="1"/>
  <c r="G103" i="4" s="1"/>
  <c r="D99" i="4"/>
  <c r="E99" i="4" s="1"/>
  <c r="F99" i="4" s="1"/>
  <c r="G99" i="4" s="1"/>
  <c r="D95" i="4"/>
  <c r="E95" i="4" s="1"/>
  <c r="D91" i="4"/>
  <c r="E91" i="4" s="1"/>
  <c r="F91" i="4" s="1"/>
  <c r="G91" i="4" s="1"/>
  <c r="D87" i="4"/>
  <c r="E87" i="4" s="1"/>
  <c r="F87" i="4" s="1"/>
  <c r="G87" i="4" s="1"/>
  <c r="D83" i="4"/>
  <c r="E83" i="4" s="1"/>
  <c r="F83" i="4" s="1"/>
  <c r="G83" i="4" s="1"/>
  <c r="D79" i="4"/>
  <c r="E79" i="4" s="1"/>
  <c r="D75" i="4"/>
  <c r="E75" i="4" s="1"/>
  <c r="F75" i="4" s="1"/>
  <c r="G75" i="4" s="1"/>
  <c r="D71" i="4"/>
  <c r="E71" i="4" s="1"/>
  <c r="F71" i="4" s="1"/>
  <c r="G71" i="4" s="1"/>
  <c r="D67" i="4"/>
  <c r="E67" i="4" s="1"/>
  <c r="F67" i="4" s="1"/>
  <c r="G67" i="4" s="1"/>
  <c r="D63" i="4"/>
  <c r="E63" i="4" s="1"/>
  <c r="D59" i="4"/>
  <c r="E59" i="4" s="1"/>
  <c r="F59" i="4" s="1"/>
  <c r="G59" i="4" s="1"/>
  <c r="E141" i="4"/>
  <c r="F141" i="4" s="1"/>
  <c r="G141" i="4" s="1"/>
  <c r="E138" i="4"/>
  <c r="E133" i="4"/>
  <c r="F133" i="4" s="1"/>
  <c r="G133" i="4" s="1"/>
  <c r="E130" i="4"/>
  <c r="F130" i="4" s="1"/>
  <c r="G130" i="4" s="1"/>
  <c r="E129" i="4"/>
  <c r="E125" i="4"/>
  <c r="F125" i="4" s="1"/>
  <c r="G125" i="4" s="1"/>
  <c r="E122" i="4"/>
  <c r="E117" i="4"/>
  <c r="F117" i="4" s="1"/>
  <c r="G117" i="4" s="1"/>
  <c r="E114" i="4"/>
  <c r="F114" i="4" s="1"/>
  <c r="G114" i="4" s="1"/>
  <c r="E113" i="4"/>
  <c r="E106" i="4"/>
  <c r="E13" i="4"/>
  <c r="F13" i="4" s="1"/>
  <c r="G13" i="4" s="1"/>
  <c r="E17" i="4"/>
  <c r="E21" i="4"/>
  <c r="F21" i="4" s="1"/>
  <c r="G21" i="4" s="1"/>
  <c r="E25" i="4"/>
  <c r="F25" i="4" s="1"/>
  <c r="G25" i="4" s="1"/>
  <c r="E29" i="4"/>
  <c r="F29" i="4" s="1"/>
  <c r="G29" i="4" s="1"/>
  <c r="E33" i="4"/>
  <c r="E37" i="4"/>
  <c r="F37" i="4" s="1"/>
  <c r="G37" i="4" s="1"/>
  <c r="E41" i="4"/>
  <c r="F41" i="4" s="1"/>
  <c r="G41" i="4" s="1"/>
  <c r="E45" i="4"/>
  <c r="F45" i="4" s="1"/>
  <c r="G45" i="4" s="1"/>
  <c r="E49" i="4"/>
  <c r="D117" i="4"/>
  <c r="E127" i="4"/>
  <c r="F127" i="4" s="1"/>
  <c r="G127" i="4" s="1"/>
  <c r="E132" i="4"/>
  <c r="F132" i="4" s="1"/>
  <c r="G132" i="4" s="1"/>
  <c r="D12" i="4"/>
  <c r="D14" i="4"/>
  <c r="E14" i="4" s="1"/>
  <c r="F14" i="4" s="1"/>
  <c r="G14" i="4" s="1"/>
  <c r="D16" i="4"/>
  <c r="E16" i="4" s="1"/>
  <c r="F16" i="4" s="1"/>
  <c r="G16" i="4" s="1"/>
  <c r="D18" i="4"/>
  <c r="D20" i="4"/>
  <c r="D22" i="4"/>
  <c r="E22" i="4" s="1"/>
  <c r="F22" i="4" s="1"/>
  <c r="G22" i="4" s="1"/>
  <c r="D24" i="4"/>
  <c r="E24" i="4" s="1"/>
  <c r="F24" i="4" s="1"/>
  <c r="G24" i="4" s="1"/>
  <c r="D26" i="4"/>
  <c r="D28" i="4"/>
  <c r="D30" i="4"/>
  <c r="E30" i="4" s="1"/>
  <c r="F30" i="4" s="1"/>
  <c r="G30" i="4" s="1"/>
  <c r="D32" i="4"/>
  <c r="E32" i="4" s="1"/>
  <c r="F32" i="4" s="1"/>
  <c r="G32" i="4" s="1"/>
  <c r="D34" i="4"/>
  <c r="D36" i="4"/>
  <c r="D38" i="4"/>
  <c r="E38" i="4" s="1"/>
  <c r="F38" i="4" s="1"/>
  <c r="G38" i="4" s="1"/>
  <c r="D40" i="4"/>
  <c r="E40" i="4" s="1"/>
  <c r="F40" i="4" s="1"/>
  <c r="G40" i="4" s="1"/>
  <c r="D42" i="4"/>
  <c r="D44" i="4"/>
  <c r="D46" i="4"/>
  <c r="E46" i="4" s="1"/>
  <c r="F46" i="4" s="1"/>
  <c r="G46" i="4" s="1"/>
  <c r="D48" i="4"/>
  <c r="E48" i="4" s="1"/>
  <c r="F48" i="4" s="1"/>
  <c r="G48" i="4" s="1"/>
  <c r="D50" i="4"/>
  <c r="D52" i="4"/>
  <c r="D54" i="4"/>
  <c r="E54" i="4" s="1"/>
  <c r="F54" i="4" s="1"/>
  <c r="G54" i="4" s="1"/>
  <c r="D56" i="4"/>
  <c r="E56" i="4" s="1"/>
  <c r="F56" i="4" s="1"/>
  <c r="G56" i="4" s="1"/>
  <c r="D105" i="4"/>
  <c r="E105" i="4" s="1"/>
  <c r="F105" i="4" s="1"/>
  <c r="G105" i="4" s="1"/>
  <c r="E115" i="4"/>
  <c r="F115" i="4" s="1"/>
  <c r="G115" i="4" s="1"/>
  <c r="E120" i="4"/>
  <c r="F120" i="4" s="1"/>
  <c r="G120" i="4" s="1"/>
  <c r="D121" i="4"/>
  <c r="E121" i="4" s="1"/>
  <c r="F121" i="4" s="1"/>
  <c r="G121" i="4" s="1"/>
  <c r="E131" i="4"/>
  <c r="F131" i="4" s="1"/>
  <c r="G131" i="4" s="1"/>
  <c r="E136" i="4"/>
  <c r="F136" i="4" s="1"/>
  <c r="G136" i="4" s="1"/>
  <c r="D137" i="4"/>
  <c r="E137" i="4" s="1"/>
  <c r="F137" i="4" s="1"/>
  <c r="G137" i="4" s="1"/>
  <c r="E15" i="4"/>
  <c r="E19" i="4"/>
  <c r="F19" i="4" s="1"/>
  <c r="G19" i="4" s="1"/>
  <c r="E23" i="4"/>
  <c r="F23" i="4" s="1"/>
  <c r="G23" i="4" s="1"/>
  <c r="E31" i="4"/>
  <c r="E35" i="4"/>
  <c r="F35" i="4" s="1"/>
  <c r="G35" i="4" s="1"/>
  <c r="E39" i="4"/>
  <c r="F39" i="4" s="1"/>
  <c r="G39" i="4" s="1"/>
  <c r="E47" i="4"/>
  <c r="E51" i="4"/>
  <c r="F51" i="4" s="1"/>
  <c r="G51" i="4" s="1"/>
  <c r="E53" i="4"/>
  <c r="F53" i="4" s="1"/>
  <c r="G53" i="4" s="1"/>
  <c r="E57" i="4"/>
  <c r="E61" i="4"/>
  <c r="F61" i="4" s="1"/>
  <c r="G61" i="4" s="1"/>
  <c r="E69" i="4"/>
  <c r="F69" i="4" s="1"/>
  <c r="G69" i="4" s="1"/>
  <c r="E73" i="4"/>
  <c r="E77" i="4"/>
  <c r="F77" i="4" s="1"/>
  <c r="G77" i="4" s="1"/>
  <c r="E85" i="4"/>
  <c r="F85" i="4" s="1"/>
  <c r="G85" i="4" s="1"/>
  <c r="E89" i="4"/>
  <c r="E93" i="4"/>
  <c r="F93" i="4" s="1"/>
  <c r="G93" i="4" s="1"/>
  <c r="E101" i="4"/>
  <c r="F101" i="4" s="1"/>
  <c r="G101" i="4" s="1"/>
  <c r="E111" i="4"/>
  <c r="E116" i="4"/>
  <c r="D133" i="4"/>
  <c r="E12" i="4"/>
  <c r="F12" i="4" s="1"/>
  <c r="G12" i="4" s="1"/>
  <c r="E18" i="4"/>
  <c r="F18" i="4" s="1"/>
  <c r="G18" i="4" s="1"/>
  <c r="E20" i="4"/>
  <c r="F20" i="4" s="1"/>
  <c r="G20" i="4" s="1"/>
  <c r="E26" i="4"/>
  <c r="F26" i="4" s="1"/>
  <c r="G26" i="4" s="1"/>
  <c r="E28" i="4"/>
  <c r="F28" i="4" s="1"/>
  <c r="G28" i="4" s="1"/>
  <c r="E34" i="4"/>
  <c r="F34" i="4" s="1"/>
  <c r="G34" i="4" s="1"/>
  <c r="E36" i="4"/>
  <c r="F36" i="4" s="1"/>
  <c r="G36" i="4" s="1"/>
  <c r="E42" i="4"/>
  <c r="F42" i="4" s="1"/>
  <c r="G42" i="4" s="1"/>
  <c r="E44" i="4"/>
  <c r="F44" i="4" s="1"/>
  <c r="G44" i="4" s="1"/>
  <c r="E50" i="4"/>
  <c r="F50" i="4" s="1"/>
  <c r="G50" i="4" s="1"/>
  <c r="E52" i="4"/>
  <c r="F52" i="4" s="1"/>
  <c r="G52" i="4" s="1"/>
  <c r="E60" i="4"/>
  <c r="F60" i="4" s="1"/>
  <c r="G60" i="4" s="1"/>
  <c r="E64" i="4"/>
  <c r="F64" i="4" s="1"/>
  <c r="G64" i="4" s="1"/>
  <c r="E68" i="4"/>
  <c r="E76" i="4"/>
  <c r="F76" i="4" s="1"/>
  <c r="G76" i="4" s="1"/>
  <c r="E80" i="4"/>
  <c r="F80" i="4" s="1"/>
  <c r="G80" i="4" s="1"/>
  <c r="E84" i="4"/>
  <c r="E92" i="4"/>
  <c r="F92" i="4" s="1"/>
  <c r="G92" i="4" s="1"/>
  <c r="E96" i="4"/>
  <c r="F96" i="4" s="1"/>
  <c r="G96" i="4" s="1"/>
  <c r="E100" i="4"/>
  <c r="E108" i="4"/>
  <c r="F108" i="4" s="1"/>
  <c r="G108" i="4" s="1"/>
  <c r="D109" i="4"/>
  <c r="E109" i="4" s="1"/>
  <c r="F109" i="4" s="1"/>
  <c r="G109" i="4" s="1"/>
  <c r="E124" i="4"/>
  <c r="D125" i="4"/>
  <c r="E135" i="4"/>
  <c r="F135" i="4" s="1"/>
  <c r="G135" i="4" s="1"/>
  <c r="E140" i="4"/>
  <c r="F140" i="4" s="1"/>
  <c r="G140" i="4" s="1"/>
  <c r="D141" i="4"/>
  <c r="H8" i="2" l="1"/>
  <c r="B141" i="2"/>
  <c r="C141" i="2" s="1"/>
  <c r="B140" i="2"/>
  <c r="C140" i="2" s="1"/>
  <c r="B139" i="2"/>
  <c r="C139" i="2" s="1"/>
  <c r="B138" i="2"/>
  <c r="C138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9" i="2"/>
  <c r="C129" i="2" s="1"/>
  <c r="B128" i="2"/>
  <c r="C128" i="2" s="1"/>
  <c r="B127" i="2"/>
  <c r="C127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D11" i="2" l="1"/>
  <c r="E11" i="2" s="1"/>
  <c r="G11" i="2" s="1"/>
  <c r="H11" i="2" s="1"/>
  <c r="D86" i="2"/>
  <c r="E86" i="2" s="1"/>
  <c r="G86" i="2" s="1"/>
  <c r="H86" i="2" s="1"/>
  <c r="D70" i="2"/>
  <c r="E70" i="2" s="1"/>
  <c r="G70" i="2" s="1"/>
  <c r="H70" i="2" s="1"/>
  <c r="D108" i="2"/>
  <c r="E108" i="2" s="1"/>
  <c r="G108" i="2" s="1"/>
  <c r="H108" i="2" s="1"/>
  <c r="D32" i="2"/>
  <c r="E32" i="2" s="1"/>
  <c r="G32" i="2" s="1"/>
  <c r="H32" i="2" s="1"/>
  <c r="D15" i="2"/>
  <c r="E15" i="2" s="1"/>
  <c r="G15" i="2" s="1"/>
  <c r="H15" i="2" s="1"/>
  <c r="D128" i="2"/>
  <c r="E128" i="2" s="1"/>
  <c r="G128" i="2" s="1"/>
  <c r="H128" i="2" s="1"/>
  <c r="D53" i="2"/>
  <c r="E53" i="2" s="1"/>
  <c r="G53" i="2" s="1"/>
  <c r="H53" i="2" s="1"/>
  <c r="D12" i="2"/>
  <c r="E12" i="2" s="1"/>
  <c r="G12" i="2" s="1"/>
  <c r="H12" i="2" s="1"/>
  <c r="D140" i="2"/>
  <c r="E140" i="2" s="1"/>
  <c r="G140" i="2" s="1"/>
  <c r="H140" i="2" s="1"/>
  <c r="D124" i="2"/>
  <c r="E124" i="2" s="1"/>
  <c r="G124" i="2" s="1"/>
  <c r="H124" i="2" s="1"/>
  <c r="D102" i="2"/>
  <c r="E102" i="2" s="1"/>
  <c r="G102" i="2" s="1"/>
  <c r="H102" i="2" s="1"/>
  <c r="D85" i="2"/>
  <c r="E85" i="2" s="1"/>
  <c r="G85" i="2" s="1"/>
  <c r="H85" i="2" s="1"/>
  <c r="D65" i="2"/>
  <c r="E65" i="2" s="1"/>
  <c r="G65" i="2" s="1"/>
  <c r="H65" i="2" s="1"/>
  <c r="D44" i="2"/>
  <c r="E44" i="2" s="1"/>
  <c r="G44" i="2" s="1"/>
  <c r="H44" i="2" s="1"/>
  <c r="D28" i="2"/>
  <c r="E28" i="2" s="1"/>
  <c r="G28" i="2" s="1"/>
  <c r="H28" i="2" s="1"/>
  <c r="D138" i="2"/>
  <c r="E138" i="2" s="1"/>
  <c r="G138" i="2" s="1"/>
  <c r="H138" i="2" s="1"/>
  <c r="D117" i="2"/>
  <c r="E117" i="2" s="1"/>
  <c r="G117" i="2" s="1"/>
  <c r="H117" i="2" s="1"/>
  <c r="D97" i="2"/>
  <c r="E97" i="2" s="1"/>
  <c r="G97" i="2" s="1"/>
  <c r="H97" i="2" s="1"/>
  <c r="D81" i="2"/>
  <c r="E81" i="2" s="1"/>
  <c r="G81" i="2" s="1"/>
  <c r="H81" i="2" s="1"/>
  <c r="D60" i="2"/>
  <c r="E60" i="2" s="1"/>
  <c r="G60" i="2" s="1"/>
  <c r="H60" i="2" s="1"/>
  <c r="D42" i="2"/>
  <c r="E42" i="2" s="1"/>
  <c r="G42" i="2" s="1"/>
  <c r="H42" i="2" s="1"/>
  <c r="D22" i="2"/>
  <c r="E22" i="2" s="1"/>
  <c r="G22" i="2" s="1"/>
  <c r="H22" i="2" s="1"/>
  <c r="D129" i="2"/>
  <c r="E129" i="2" s="1"/>
  <c r="G129" i="2" s="1"/>
  <c r="H129" i="2" s="1"/>
  <c r="D113" i="2"/>
  <c r="E113" i="2" s="1"/>
  <c r="G113" i="2" s="1"/>
  <c r="H113" i="2" s="1"/>
  <c r="D96" i="2"/>
  <c r="E96" i="2" s="1"/>
  <c r="G96" i="2" s="1"/>
  <c r="H96" i="2" s="1"/>
  <c r="D74" i="2"/>
  <c r="E74" i="2" s="1"/>
  <c r="G74" i="2" s="1"/>
  <c r="H74" i="2" s="1"/>
  <c r="D54" i="2"/>
  <c r="E54" i="2" s="1"/>
  <c r="G54" i="2" s="1"/>
  <c r="H54" i="2" s="1"/>
  <c r="D38" i="2"/>
  <c r="E38" i="2" s="1"/>
  <c r="G38" i="2" s="1"/>
  <c r="H38" i="2" s="1"/>
  <c r="D17" i="2"/>
  <c r="E17" i="2" s="1"/>
  <c r="G17" i="2" s="1"/>
  <c r="H17" i="2" s="1"/>
  <c r="D21" i="2"/>
  <c r="E21" i="2" s="1"/>
  <c r="G21" i="2" s="1"/>
  <c r="H21" i="2" s="1"/>
  <c r="D134" i="2"/>
  <c r="E134" i="2" s="1"/>
  <c r="G134" i="2" s="1"/>
  <c r="H134" i="2" s="1"/>
  <c r="D118" i="2"/>
  <c r="E118" i="2" s="1"/>
  <c r="G118" i="2" s="1"/>
  <c r="H118" i="2" s="1"/>
  <c r="D106" i="2"/>
  <c r="E106" i="2" s="1"/>
  <c r="G106" i="2" s="1"/>
  <c r="H106" i="2" s="1"/>
  <c r="D92" i="2"/>
  <c r="E92" i="2" s="1"/>
  <c r="G92" i="2" s="1"/>
  <c r="H92" i="2" s="1"/>
  <c r="D76" i="2"/>
  <c r="E76" i="2" s="1"/>
  <c r="G76" i="2" s="1"/>
  <c r="H76" i="2" s="1"/>
  <c r="D64" i="2"/>
  <c r="E64" i="2" s="1"/>
  <c r="G64" i="2" s="1"/>
  <c r="H64" i="2" s="1"/>
  <c r="D49" i="2"/>
  <c r="E49" i="2" s="1"/>
  <c r="G49" i="2" s="1"/>
  <c r="H49" i="2" s="1"/>
  <c r="D33" i="2"/>
  <c r="E33" i="2" s="1"/>
  <c r="G33" i="2" s="1"/>
  <c r="H33" i="2" s="1"/>
  <c r="D133" i="2"/>
  <c r="E133" i="2" s="1"/>
  <c r="G133" i="2" s="1"/>
  <c r="H133" i="2" s="1"/>
  <c r="D122" i="2"/>
  <c r="E122" i="2" s="1"/>
  <c r="G122" i="2" s="1"/>
  <c r="H122" i="2" s="1"/>
  <c r="D112" i="2"/>
  <c r="E112" i="2" s="1"/>
  <c r="G112" i="2" s="1"/>
  <c r="H112" i="2" s="1"/>
  <c r="D101" i="2"/>
  <c r="E101" i="2" s="1"/>
  <c r="G101" i="2" s="1"/>
  <c r="H101" i="2" s="1"/>
  <c r="D90" i="2"/>
  <c r="E90" i="2" s="1"/>
  <c r="G90" i="2" s="1"/>
  <c r="H90" i="2" s="1"/>
  <c r="D80" i="2"/>
  <c r="E80" i="2" s="1"/>
  <c r="G80" i="2" s="1"/>
  <c r="H80" i="2" s="1"/>
  <c r="D69" i="2"/>
  <c r="E69" i="2" s="1"/>
  <c r="G69" i="2" s="1"/>
  <c r="H69" i="2" s="1"/>
  <c r="D58" i="2"/>
  <c r="E58" i="2" s="1"/>
  <c r="G58" i="2" s="1"/>
  <c r="H58" i="2" s="1"/>
  <c r="D48" i="2"/>
  <c r="E48" i="2" s="1"/>
  <c r="G48" i="2" s="1"/>
  <c r="H48" i="2" s="1"/>
  <c r="D37" i="2"/>
  <c r="E37" i="2" s="1"/>
  <c r="G37" i="2" s="1"/>
  <c r="H37" i="2" s="1"/>
  <c r="D26" i="2"/>
  <c r="E26" i="2" s="1"/>
  <c r="G26" i="2" s="1"/>
  <c r="H26" i="2" s="1"/>
  <c r="D16" i="2"/>
  <c r="E16" i="2" s="1"/>
  <c r="G16" i="2" s="1"/>
  <c r="H16" i="2" s="1"/>
  <c r="D141" i="2"/>
  <c r="E141" i="2" s="1"/>
  <c r="G141" i="2" s="1"/>
  <c r="H141" i="2" s="1"/>
  <c r="D136" i="2"/>
  <c r="E136" i="2" s="1"/>
  <c r="G136" i="2" s="1"/>
  <c r="H136" i="2" s="1"/>
  <c r="D130" i="2"/>
  <c r="E130" i="2" s="1"/>
  <c r="G130" i="2" s="1"/>
  <c r="H130" i="2" s="1"/>
  <c r="D125" i="2"/>
  <c r="E125" i="2" s="1"/>
  <c r="G125" i="2" s="1"/>
  <c r="H125" i="2" s="1"/>
  <c r="D120" i="2"/>
  <c r="E120" i="2" s="1"/>
  <c r="G120" i="2" s="1"/>
  <c r="H120" i="2" s="1"/>
  <c r="D114" i="2"/>
  <c r="E114" i="2" s="1"/>
  <c r="G114" i="2" s="1"/>
  <c r="H114" i="2" s="1"/>
  <c r="D109" i="2"/>
  <c r="E109" i="2" s="1"/>
  <c r="G109" i="2" s="1"/>
  <c r="H109" i="2" s="1"/>
  <c r="D104" i="2"/>
  <c r="E104" i="2" s="1"/>
  <c r="G104" i="2" s="1"/>
  <c r="H104" i="2" s="1"/>
  <c r="D98" i="2"/>
  <c r="E98" i="2" s="1"/>
  <c r="G98" i="2" s="1"/>
  <c r="H98" i="2" s="1"/>
  <c r="D93" i="2"/>
  <c r="E93" i="2" s="1"/>
  <c r="G93" i="2" s="1"/>
  <c r="H93" i="2" s="1"/>
  <c r="D88" i="2"/>
  <c r="E88" i="2" s="1"/>
  <c r="G88" i="2" s="1"/>
  <c r="H88" i="2" s="1"/>
  <c r="D82" i="2"/>
  <c r="E82" i="2" s="1"/>
  <c r="G82" i="2" s="1"/>
  <c r="H82" i="2" s="1"/>
  <c r="D77" i="2"/>
  <c r="E77" i="2" s="1"/>
  <c r="G77" i="2" s="1"/>
  <c r="H77" i="2" s="1"/>
  <c r="D72" i="2"/>
  <c r="E72" i="2" s="1"/>
  <c r="G72" i="2" s="1"/>
  <c r="H72" i="2" s="1"/>
  <c r="D66" i="2"/>
  <c r="E66" i="2" s="1"/>
  <c r="G66" i="2" s="1"/>
  <c r="H66" i="2" s="1"/>
  <c r="D61" i="2"/>
  <c r="E61" i="2" s="1"/>
  <c r="G61" i="2" s="1"/>
  <c r="H61" i="2" s="1"/>
  <c r="D56" i="2"/>
  <c r="E56" i="2" s="1"/>
  <c r="G56" i="2" s="1"/>
  <c r="H56" i="2" s="1"/>
  <c r="D50" i="2"/>
  <c r="E50" i="2" s="1"/>
  <c r="G50" i="2" s="1"/>
  <c r="H50" i="2" s="1"/>
  <c r="D45" i="2"/>
  <c r="E45" i="2" s="1"/>
  <c r="G45" i="2" s="1"/>
  <c r="H45" i="2" s="1"/>
  <c r="D40" i="2"/>
  <c r="E40" i="2" s="1"/>
  <c r="G40" i="2" s="1"/>
  <c r="H40" i="2" s="1"/>
  <c r="D34" i="2"/>
  <c r="E34" i="2" s="1"/>
  <c r="G34" i="2" s="1"/>
  <c r="H34" i="2" s="1"/>
  <c r="D29" i="2"/>
  <c r="E29" i="2" s="1"/>
  <c r="G29" i="2" s="1"/>
  <c r="H29" i="2" s="1"/>
  <c r="D24" i="2"/>
  <c r="E24" i="2" s="1"/>
  <c r="G24" i="2" s="1"/>
  <c r="H24" i="2" s="1"/>
  <c r="D18" i="2"/>
  <c r="E18" i="2" s="1"/>
  <c r="G18" i="2" s="1"/>
  <c r="H18" i="2" s="1"/>
  <c r="D13" i="2"/>
  <c r="E13" i="2" s="1"/>
  <c r="G13" i="2" s="1"/>
  <c r="H13" i="2" s="1"/>
  <c r="D137" i="2"/>
  <c r="E137" i="2" s="1"/>
  <c r="G137" i="2" s="1"/>
  <c r="H137" i="2" s="1"/>
  <c r="D132" i="2"/>
  <c r="E132" i="2" s="1"/>
  <c r="G132" i="2" s="1"/>
  <c r="H132" i="2" s="1"/>
  <c r="D126" i="2"/>
  <c r="E126" i="2" s="1"/>
  <c r="G126" i="2" s="1"/>
  <c r="H126" i="2" s="1"/>
  <c r="D121" i="2"/>
  <c r="E121" i="2" s="1"/>
  <c r="G121" i="2" s="1"/>
  <c r="H121" i="2" s="1"/>
  <c r="D116" i="2"/>
  <c r="E116" i="2" s="1"/>
  <c r="G116" i="2" s="1"/>
  <c r="H116" i="2" s="1"/>
  <c r="D110" i="2"/>
  <c r="E110" i="2" s="1"/>
  <c r="G110" i="2" s="1"/>
  <c r="H110" i="2" s="1"/>
  <c r="D105" i="2"/>
  <c r="E105" i="2" s="1"/>
  <c r="G105" i="2" s="1"/>
  <c r="H105" i="2" s="1"/>
  <c r="D100" i="2"/>
  <c r="E100" i="2" s="1"/>
  <c r="G100" i="2" s="1"/>
  <c r="H100" i="2" s="1"/>
  <c r="D94" i="2"/>
  <c r="E94" i="2" s="1"/>
  <c r="G94" i="2" s="1"/>
  <c r="H94" i="2" s="1"/>
  <c r="D89" i="2"/>
  <c r="E89" i="2" s="1"/>
  <c r="G89" i="2" s="1"/>
  <c r="H89" i="2" s="1"/>
  <c r="D84" i="2"/>
  <c r="E84" i="2" s="1"/>
  <c r="G84" i="2" s="1"/>
  <c r="H84" i="2" s="1"/>
  <c r="D78" i="2"/>
  <c r="E78" i="2" s="1"/>
  <c r="G78" i="2" s="1"/>
  <c r="H78" i="2" s="1"/>
  <c r="D73" i="2"/>
  <c r="E73" i="2" s="1"/>
  <c r="G73" i="2" s="1"/>
  <c r="H73" i="2" s="1"/>
  <c r="D68" i="2"/>
  <c r="E68" i="2" s="1"/>
  <c r="G68" i="2" s="1"/>
  <c r="H68" i="2" s="1"/>
  <c r="D62" i="2"/>
  <c r="E62" i="2" s="1"/>
  <c r="G62" i="2" s="1"/>
  <c r="H62" i="2" s="1"/>
  <c r="D57" i="2"/>
  <c r="E57" i="2" s="1"/>
  <c r="G57" i="2" s="1"/>
  <c r="H57" i="2" s="1"/>
  <c r="D52" i="2"/>
  <c r="E52" i="2" s="1"/>
  <c r="G52" i="2" s="1"/>
  <c r="H52" i="2" s="1"/>
  <c r="D46" i="2"/>
  <c r="E46" i="2" s="1"/>
  <c r="G46" i="2" s="1"/>
  <c r="H46" i="2" s="1"/>
  <c r="D41" i="2"/>
  <c r="E41" i="2" s="1"/>
  <c r="G41" i="2" s="1"/>
  <c r="H41" i="2" s="1"/>
  <c r="D36" i="2"/>
  <c r="E36" i="2" s="1"/>
  <c r="G36" i="2" s="1"/>
  <c r="H36" i="2" s="1"/>
  <c r="D30" i="2"/>
  <c r="E30" i="2" s="1"/>
  <c r="G30" i="2" s="1"/>
  <c r="H30" i="2" s="1"/>
  <c r="D25" i="2"/>
  <c r="E25" i="2" s="1"/>
  <c r="G25" i="2" s="1"/>
  <c r="H25" i="2" s="1"/>
  <c r="D20" i="2"/>
  <c r="E20" i="2" s="1"/>
  <c r="G20" i="2" s="1"/>
  <c r="H20" i="2" s="1"/>
  <c r="D14" i="2"/>
  <c r="E14" i="2" s="1"/>
  <c r="G14" i="2" s="1"/>
  <c r="H14" i="2" s="1"/>
  <c r="C11" i="2"/>
  <c r="D139" i="2"/>
  <c r="E139" i="2" s="1"/>
  <c r="G139" i="2" s="1"/>
  <c r="H139" i="2" s="1"/>
  <c r="D135" i="2"/>
  <c r="E135" i="2" s="1"/>
  <c r="G135" i="2" s="1"/>
  <c r="H135" i="2" s="1"/>
  <c r="D131" i="2"/>
  <c r="E131" i="2" s="1"/>
  <c r="G131" i="2" s="1"/>
  <c r="H131" i="2" s="1"/>
  <c r="D127" i="2"/>
  <c r="E127" i="2" s="1"/>
  <c r="G127" i="2" s="1"/>
  <c r="H127" i="2" s="1"/>
  <c r="D123" i="2"/>
  <c r="E123" i="2" s="1"/>
  <c r="G123" i="2" s="1"/>
  <c r="H123" i="2" s="1"/>
  <c r="D119" i="2"/>
  <c r="E119" i="2" s="1"/>
  <c r="G119" i="2" s="1"/>
  <c r="H119" i="2" s="1"/>
  <c r="D115" i="2"/>
  <c r="E115" i="2" s="1"/>
  <c r="G115" i="2" s="1"/>
  <c r="H115" i="2" s="1"/>
  <c r="D111" i="2"/>
  <c r="E111" i="2" s="1"/>
  <c r="G111" i="2" s="1"/>
  <c r="H111" i="2" s="1"/>
  <c r="D107" i="2"/>
  <c r="E107" i="2" s="1"/>
  <c r="G107" i="2" s="1"/>
  <c r="H107" i="2" s="1"/>
  <c r="D103" i="2"/>
  <c r="E103" i="2" s="1"/>
  <c r="G103" i="2" s="1"/>
  <c r="H103" i="2" s="1"/>
  <c r="D99" i="2"/>
  <c r="E99" i="2" s="1"/>
  <c r="G99" i="2" s="1"/>
  <c r="H99" i="2" s="1"/>
  <c r="D95" i="2"/>
  <c r="E95" i="2" s="1"/>
  <c r="G95" i="2" s="1"/>
  <c r="H95" i="2" s="1"/>
  <c r="D91" i="2"/>
  <c r="E91" i="2" s="1"/>
  <c r="G91" i="2" s="1"/>
  <c r="H91" i="2" s="1"/>
  <c r="D87" i="2"/>
  <c r="E87" i="2" s="1"/>
  <c r="G87" i="2" s="1"/>
  <c r="H87" i="2" s="1"/>
  <c r="D83" i="2"/>
  <c r="E83" i="2" s="1"/>
  <c r="G83" i="2" s="1"/>
  <c r="H83" i="2" s="1"/>
  <c r="D79" i="2"/>
  <c r="E79" i="2" s="1"/>
  <c r="G79" i="2" s="1"/>
  <c r="H79" i="2" s="1"/>
  <c r="D75" i="2"/>
  <c r="E75" i="2" s="1"/>
  <c r="G75" i="2" s="1"/>
  <c r="H75" i="2" s="1"/>
  <c r="D71" i="2"/>
  <c r="E71" i="2" s="1"/>
  <c r="G71" i="2" s="1"/>
  <c r="H71" i="2" s="1"/>
  <c r="D67" i="2"/>
  <c r="E67" i="2" s="1"/>
  <c r="G67" i="2" s="1"/>
  <c r="H67" i="2" s="1"/>
  <c r="D63" i="2"/>
  <c r="E63" i="2" s="1"/>
  <c r="G63" i="2" s="1"/>
  <c r="H63" i="2" s="1"/>
  <c r="D59" i="2"/>
  <c r="E59" i="2" s="1"/>
  <c r="G59" i="2" s="1"/>
  <c r="H59" i="2" s="1"/>
  <c r="D55" i="2"/>
  <c r="E55" i="2" s="1"/>
  <c r="G55" i="2" s="1"/>
  <c r="H55" i="2" s="1"/>
  <c r="D51" i="2"/>
  <c r="E51" i="2" s="1"/>
  <c r="G51" i="2" s="1"/>
  <c r="H51" i="2" s="1"/>
  <c r="D47" i="2"/>
  <c r="E47" i="2" s="1"/>
  <c r="G47" i="2" s="1"/>
  <c r="H47" i="2" s="1"/>
  <c r="D43" i="2"/>
  <c r="E43" i="2" s="1"/>
  <c r="G43" i="2" s="1"/>
  <c r="H43" i="2" s="1"/>
  <c r="D39" i="2"/>
  <c r="E39" i="2" s="1"/>
  <c r="G39" i="2" s="1"/>
  <c r="H39" i="2" s="1"/>
  <c r="D35" i="2"/>
  <c r="E35" i="2" s="1"/>
  <c r="G35" i="2" s="1"/>
  <c r="H35" i="2" s="1"/>
  <c r="D31" i="2"/>
  <c r="E31" i="2" s="1"/>
  <c r="G31" i="2" s="1"/>
  <c r="H31" i="2" s="1"/>
  <c r="D27" i="2"/>
  <c r="E27" i="2" s="1"/>
  <c r="G27" i="2" s="1"/>
  <c r="H27" i="2" s="1"/>
  <c r="D23" i="2"/>
  <c r="E23" i="2" s="1"/>
  <c r="G23" i="2" s="1"/>
  <c r="H23" i="2" s="1"/>
  <c r="D19" i="2"/>
  <c r="E19" i="2" s="1"/>
  <c r="G19" i="2" s="1"/>
  <c r="H19" i="2" s="1"/>
  <c r="B137" i="1"/>
  <c r="C137" i="1" s="1"/>
  <c r="B138" i="1"/>
  <c r="C138" i="1" s="1"/>
  <c r="B139" i="1"/>
  <c r="C139" i="1" s="1"/>
  <c r="D12" i="1" l="1"/>
  <c r="D15" i="1"/>
  <c r="D19" i="1"/>
  <c r="D20" i="1"/>
  <c r="D24" i="1"/>
  <c r="D28" i="1"/>
  <c r="D35" i="1"/>
  <c r="D36" i="1"/>
  <c r="D40" i="1"/>
  <c r="D44" i="1"/>
  <c r="D52" i="1"/>
  <c r="D56" i="1"/>
  <c r="D60" i="1"/>
  <c r="D63" i="1"/>
  <c r="D68" i="1"/>
  <c r="D72" i="1"/>
  <c r="D76" i="1"/>
  <c r="D79" i="1"/>
  <c r="D83" i="1"/>
  <c r="D84" i="1"/>
  <c r="D88" i="1"/>
  <c r="D92" i="1"/>
  <c r="D99" i="1"/>
  <c r="D100" i="1"/>
  <c r="D104" i="1"/>
  <c r="D108" i="1"/>
  <c r="D116" i="1"/>
  <c r="D120" i="1"/>
  <c r="D124" i="1"/>
  <c r="D127" i="1"/>
  <c r="D132" i="1"/>
  <c r="D135" i="1"/>
  <c r="D136" i="1"/>
  <c r="X12" i="1"/>
  <c r="X15" i="1"/>
  <c r="X20" i="1"/>
  <c r="X23" i="1"/>
  <c r="X24" i="1"/>
  <c r="X28" i="1"/>
  <c r="X35" i="1"/>
  <c r="X36" i="1"/>
  <c r="X40" i="1"/>
  <c r="X44" i="1"/>
  <c r="X51" i="1"/>
  <c r="X52" i="1"/>
  <c r="X56" i="1"/>
  <c r="X60" i="1"/>
  <c r="X63" i="1"/>
  <c r="X68" i="1"/>
  <c r="X71" i="1"/>
  <c r="X72" i="1"/>
  <c r="X76" i="1"/>
  <c r="X79" i="1"/>
  <c r="X84" i="1"/>
  <c r="X87" i="1"/>
  <c r="X88" i="1"/>
  <c r="X92" i="1"/>
  <c r="X99" i="1"/>
  <c r="X100" i="1"/>
  <c r="X104" i="1"/>
  <c r="X108" i="1"/>
  <c r="X115" i="1"/>
  <c r="X116" i="1"/>
  <c r="X120" i="1"/>
  <c r="X124" i="1"/>
  <c r="X127" i="1"/>
  <c r="X132" i="1"/>
  <c r="X135" i="1"/>
  <c r="X136" i="1"/>
  <c r="U14" i="1"/>
  <c r="U16" i="1"/>
  <c r="U20" i="1"/>
  <c r="U24" i="1"/>
  <c r="U26" i="1"/>
  <c r="U30" i="1"/>
  <c r="U32" i="1"/>
  <c r="U34" i="1"/>
  <c r="U36" i="1"/>
  <c r="U40" i="1"/>
  <c r="U42" i="1"/>
  <c r="U48" i="1"/>
  <c r="U50" i="1"/>
  <c r="U52" i="1"/>
  <c r="U56" i="1"/>
  <c r="U58" i="1"/>
  <c r="U62" i="1"/>
  <c r="U64" i="1"/>
  <c r="U66" i="1"/>
  <c r="U68" i="1"/>
  <c r="U72" i="1"/>
  <c r="U78" i="1"/>
  <c r="U80" i="1"/>
  <c r="U84" i="1"/>
  <c r="U88" i="1"/>
  <c r="U90" i="1"/>
  <c r="U94" i="1"/>
  <c r="U96" i="1"/>
  <c r="U98" i="1"/>
  <c r="U100" i="1"/>
  <c r="U104" i="1"/>
  <c r="U106" i="1"/>
  <c r="U112" i="1"/>
  <c r="U114" i="1"/>
  <c r="U116" i="1"/>
  <c r="U120" i="1"/>
  <c r="U122" i="1"/>
  <c r="U126" i="1"/>
  <c r="U128" i="1"/>
  <c r="U130" i="1"/>
  <c r="U132" i="1"/>
  <c r="U136" i="1"/>
  <c r="S14" i="1"/>
  <c r="S15" i="1"/>
  <c r="S22" i="1"/>
  <c r="S30" i="1"/>
  <c r="S31" i="1"/>
  <c r="S38" i="1"/>
  <c r="S42" i="1"/>
  <c r="S43" i="1"/>
  <c r="S46" i="1"/>
  <c r="S51" i="1"/>
  <c r="S58" i="1"/>
  <c r="S59" i="1"/>
  <c r="S67" i="1"/>
  <c r="S70" i="1"/>
  <c r="S74" i="1"/>
  <c r="S78" i="1"/>
  <c r="S79" i="1"/>
  <c r="S86" i="1"/>
  <c r="S94" i="1"/>
  <c r="S95" i="1"/>
  <c r="S102" i="1"/>
  <c r="S106" i="1"/>
  <c r="S107" i="1"/>
  <c r="S110" i="1"/>
  <c r="S115" i="1"/>
  <c r="S122" i="1"/>
  <c r="S123" i="1"/>
  <c r="S131" i="1"/>
  <c r="S134" i="1"/>
  <c r="U9" i="1"/>
  <c r="S9" i="1"/>
  <c r="AA139" i="1"/>
  <c r="AA137" i="1"/>
  <c r="AA138" i="1"/>
  <c r="B8" i="1"/>
  <c r="AA8" i="1" s="1"/>
  <c r="AA14" i="1"/>
  <c r="AA15" i="1"/>
  <c r="AA18" i="1"/>
  <c r="AA19" i="1"/>
  <c r="AA21" i="1"/>
  <c r="AA26" i="1"/>
  <c r="AA30" i="1"/>
  <c r="AA31" i="1"/>
  <c r="AA34" i="1"/>
  <c r="AA35" i="1"/>
  <c r="AA42" i="1"/>
  <c r="AA46" i="1"/>
  <c r="AA47" i="1"/>
  <c r="AA50" i="1"/>
  <c r="AA51" i="1"/>
  <c r="AA53" i="1"/>
  <c r="AA58" i="1"/>
  <c r="AA62" i="1"/>
  <c r="AA63" i="1"/>
  <c r="AA66" i="1"/>
  <c r="AA67" i="1"/>
  <c r="AA74" i="1"/>
  <c r="AA78" i="1"/>
  <c r="AA79" i="1"/>
  <c r="AA82" i="1"/>
  <c r="AA83" i="1"/>
  <c r="AA90" i="1"/>
  <c r="AA94" i="1"/>
  <c r="AA95" i="1"/>
  <c r="AA98" i="1"/>
  <c r="AA99" i="1"/>
  <c r="AA106" i="1"/>
  <c r="AA110" i="1"/>
  <c r="AA111" i="1"/>
  <c r="AA114" i="1"/>
  <c r="AA115" i="1"/>
  <c r="AA122" i="1"/>
  <c r="AA126" i="1"/>
  <c r="AA127" i="1"/>
  <c r="AA130" i="1"/>
  <c r="AA131" i="1"/>
  <c r="AA9" i="1"/>
  <c r="N11" i="1"/>
  <c r="N19" i="1"/>
  <c r="N20" i="1"/>
  <c r="Q24" i="1"/>
  <c r="N27" i="1"/>
  <c r="N31" i="1"/>
  <c r="N34" i="1"/>
  <c r="Q36" i="1"/>
  <c r="L39" i="1"/>
  <c r="L46" i="1"/>
  <c r="L47" i="1"/>
  <c r="Q48" i="1"/>
  <c r="N51" i="1"/>
  <c r="Q55" i="1"/>
  <c r="L63" i="1"/>
  <c r="N63" i="1"/>
  <c r="L70" i="1"/>
  <c r="Q71" i="1"/>
  <c r="N72" i="1"/>
  <c r="N79" i="1"/>
  <c r="N83" i="1"/>
  <c r="N84" i="1"/>
  <c r="N86" i="1"/>
  <c r="Q88" i="1"/>
  <c r="N91" i="1"/>
  <c r="N98" i="1"/>
  <c r="L99" i="1"/>
  <c r="N107" i="1"/>
  <c r="L110" i="1"/>
  <c r="L115" i="1"/>
  <c r="N115" i="1"/>
  <c r="L122" i="1"/>
  <c r="N123" i="1"/>
  <c r="Q123" i="1"/>
  <c r="L131" i="1"/>
  <c r="Q132" i="1"/>
  <c r="N136" i="1"/>
  <c r="L9" i="1"/>
  <c r="J19" i="1"/>
  <c r="J26" i="1"/>
  <c r="J35" i="1"/>
  <c r="J43" i="1"/>
  <c r="J51" i="1"/>
  <c r="J54" i="1"/>
  <c r="J62" i="1"/>
  <c r="J63" i="1"/>
  <c r="J70" i="1"/>
  <c r="J71" i="1"/>
  <c r="J75" i="1"/>
  <c r="J83" i="1"/>
  <c r="J86" i="1"/>
  <c r="J94" i="1"/>
  <c r="J95" i="1"/>
  <c r="J102" i="1"/>
  <c r="J103" i="1"/>
  <c r="J107" i="1"/>
  <c r="J115" i="1"/>
  <c r="J118" i="1"/>
  <c r="J126" i="1"/>
  <c r="J127" i="1"/>
  <c r="J134" i="1"/>
  <c r="J135" i="1"/>
  <c r="E9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0" i="1"/>
  <c r="C10" i="1" l="1"/>
  <c r="D10" i="1"/>
  <c r="X10" i="1"/>
  <c r="U10" i="1"/>
  <c r="S10" i="1"/>
  <c r="C133" i="1"/>
  <c r="D133" i="1"/>
  <c r="X133" i="1"/>
  <c r="S133" i="1"/>
  <c r="U133" i="1"/>
  <c r="C129" i="1"/>
  <c r="U129" i="1"/>
  <c r="D129" i="1"/>
  <c r="AA129" i="1"/>
  <c r="S129" i="1"/>
  <c r="X129" i="1"/>
  <c r="C125" i="1"/>
  <c r="S125" i="1"/>
  <c r="U125" i="1"/>
  <c r="X125" i="1"/>
  <c r="AA125" i="1"/>
  <c r="D125" i="1"/>
  <c r="C121" i="1"/>
  <c r="D121" i="1"/>
  <c r="S121" i="1"/>
  <c r="U121" i="1"/>
  <c r="AA121" i="1"/>
  <c r="X121" i="1"/>
  <c r="C117" i="1"/>
  <c r="D117" i="1"/>
  <c r="X117" i="1"/>
  <c r="U117" i="1"/>
  <c r="S117" i="1"/>
  <c r="C113" i="1"/>
  <c r="U113" i="1"/>
  <c r="D113" i="1"/>
  <c r="AA113" i="1"/>
  <c r="S113" i="1"/>
  <c r="X113" i="1"/>
  <c r="C109" i="1"/>
  <c r="S109" i="1"/>
  <c r="X109" i="1"/>
  <c r="AA109" i="1"/>
  <c r="D109" i="1"/>
  <c r="U109" i="1"/>
  <c r="C105" i="1"/>
  <c r="S105" i="1"/>
  <c r="D105" i="1"/>
  <c r="U105" i="1"/>
  <c r="X105" i="1"/>
  <c r="AA105" i="1"/>
  <c r="C101" i="1"/>
  <c r="D101" i="1"/>
  <c r="X101" i="1"/>
  <c r="S101" i="1"/>
  <c r="U101" i="1"/>
  <c r="C97" i="1"/>
  <c r="U97" i="1"/>
  <c r="D97" i="1"/>
  <c r="S97" i="1"/>
  <c r="AA97" i="1"/>
  <c r="X97" i="1"/>
  <c r="C93" i="1"/>
  <c r="S93" i="1"/>
  <c r="D93" i="1"/>
  <c r="AA93" i="1"/>
  <c r="U93" i="1"/>
  <c r="X93" i="1"/>
  <c r="C89" i="1"/>
  <c r="U89" i="1"/>
  <c r="X89" i="1"/>
  <c r="D89" i="1"/>
  <c r="AA89" i="1"/>
  <c r="S89" i="1"/>
  <c r="C85" i="1"/>
  <c r="D85" i="1"/>
  <c r="X85" i="1"/>
  <c r="S85" i="1"/>
  <c r="U85" i="1"/>
  <c r="C81" i="1"/>
  <c r="U81" i="1"/>
  <c r="D81" i="1"/>
  <c r="X81" i="1"/>
  <c r="AA81" i="1"/>
  <c r="S81" i="1"/>
  <c r="C77" i="1"/>
  <c r="S77" i="1"/>
  <c r="D77" i="1"/>
  <c r="U77" i="1"/>
  <c r="AA77" i="1"/>
  <c r="X77" i="1"/>
  <c r="C73" i="1"/>
  <c r="X73" i="1"/>
  <c r="S73" i="1"/>
  <c r="AA73" i="1"/>
  <c r="D73" i="1"/>
  <c r="U73" i="1"/>
  <c r="C69" i="1"/>
  <c r="D69" i="1"/>
  <c r="X69" i="1"/>
  <c r="S69" i="1"/>
  <c r="U69" i="1"/>
  <c r="C65" i="1"/>
  <c r="U65" i="1"/>
  <c r="D65" i="1"/>
  <c r="AA65" i="1"/>
  <c r="S65" i="1"/>
  <c r="X65" i="1"/>
  <c r="C61" i="1"/>
  <c r="S61" i="1"/>
  <c r="U61" i="1"/>
  <c r="X61" i="1"/>
  <c r="AA61" i="1"/>
  <c r="D61" i="1"/>
  <c r="C57" i="1"/>
  <c r="D57" i="1"/>
  <c r="S57" i="1"/>
  <c r="U57" i="1"/>
  <c r="AA57" i="1"/>
  <c r="X57" i="1"/>
  <c r="Y57" i="1" s="1"/>
  <c r="C53" i="1"/>
  <c r="D53" i="1"/>
  <c r="X53" i="1"/>
  <c r="U53" i="1"/>
  <c r="S53" i="1"/>
  <c r="C49" i="1"/>
  <c r="U49" i="1"/>
  <c r="D49" i="1"/>
  <c r="AA49" i="1"/>
  <c r="S49" i="1"/>
  <c r="X49" i="1"/>
  <c r="C45" i="1"/>
  <c r="S45" i="1"/>
  <c r="X45" i="1"/>
  <c r="AA45" i="1"/>
  <c r="D45" i="1"/>
  <c r="U45" i="1"/>
  <c r="C41" i="1"/>
  <c r="S41" i="1"/>
  <c r="D41" i="1"/>
  <c r="U41" i="1"/>
  <c r="X41" i="1"/>
  <c r="AA41" i="1"/>
  <c r="J37" i="1"/>
  <c r="C37" i="1"/>
  <c r="D37" i="1"/>
  <c r="X37" i="1"/>
  <c r="S37" i="1"/>
  <c r="U37" i="1"/>
  <c r="C33" i="1"/>
  <c r="U33" i="1"/>
  <c r="D33" i="1"/>
  <c r="S33" i="1"/>
  <c r="AA33" i="1"/>
  <c r="X33" i="1"/>
  <c r="J29" i="1"/>
  <c r="C29" i="1"/>
  <c r="S29" i="1"/>
  <c r="D29" i="1"/>
  <c r="AA29" i="1"/>
  <c r="U29" i="1"/>
  <c r="X29" i="1"/>
  <c r="C25" i="1"/>
  <c r="U25" i="1"/>
  <c r="X25" i="1"/>
  <c r="D25" i="1"/>
  <c r="AA25" i="1"/>
  <c r="S25" i="1"/>
  <c r="L21" i="1"/>
  <c r="C21" i="1"/>
  <c r="D21" i="1"/>
  <c r="X21" i="1"/>
  <c r="S21" i="1"/>
  <c r="U21" i="1"/>
  <c r="C17" i="1"/>
  <c r="U17" i="1"/>
  <c r="D17" i="1"/>
  <c r="X17" i="1"/>
  <c r="AA17" i="1"/>
  <c r="S17" i="1"/>
  <c r="J13" i="1"/>
  <c r="C13" i="1"/>
  <c r="S13" i="1"/>
  <c r="D13" i="1"/>
  <c r="U13" i="1"/>
  <c r="AA13" i="1"/>
  <c r="X13" i="1"/>
  <c r="AA133" i="1"/>
  <c r="AA101" i="1"/>
  <c r="AA69" i="1"/>
  <c r="AA37" i="1"/>
  <c r="K75" i="1"/>
  <c r="AA117" i="1"/>
  <c r="AA85" i="1"/>
  <c r="AA10" i="1"/>
  <c r="Y56" i="1"/>
  <c r="G135" i="1"/>
  <c r="C135" i="1"/>
  <c r="U135" i="1"/>
  <c r="S135" i="1"/>
  <c r="Q135" i="1"/>
  <c r="G131" i="1"/>
  <c r="C131" i="1"/>
  <c r="U131" i="1"/>
  <c r="N131" i="1"/>
  <c r="G127" i="1"/>
  <c r="C127" i="1"/>
  <c r="U127" i="1"/>
  <c r="L127" i="1"/>
  <c r="G123" i="1"/>
  <c r="C123" i="1"/>
  <c r="U123" i="1"/>
  <c r="D123" i="1"/>
  <c r="X123" i="1"/>
  <c r="C119" i="1"/>
  <c r="U119" i="1"/>
  <c r="S119" i="1"/>
  <c r="Q119" i="1"/>
  <c r="D119" i="1"/>
  <c r="C115" i="1"/>
  <c r="U115" i="1"/>
  <c r="G111" i="1"/>
  <c r="C111" i="1"/>
  <c r="U111" i="1"/>
  <c r="C107" i="1"/>
  <c r="U107" i="1"/>
  <c r="D107" i="1"/>
  <c r="X107" i="1"/>
  <c r="Q107" i="1"/>
  <c r="C103" i="1"/>
  <c r="U103" i="1"/>
  <c r="S103" i="1"/>
  <c r="D103" i="1"/>
  <c r="C99" i="1"/>
  <c r="U99" i="1"/>
  <c r="G95" i="1"/>
  <c r="C95" i="1"/>
  <c r="U95" i="1"/>
  <c r="N95" i="1"/>
  <c r="C91" i="1"/>
  <c r="U91" i="1"/>
  <c r="D91" i="1"/>
  <c r="X91" i="1"/>
  <c r="C87" i="1"/>
  <c r="U87" i="1"/>
  <c r="S87" i="1"/>
  <c r="L87" i="1"/>
  <c r="D87" i="1"/>
  <c r="C83" i="1"/>
  <c r="U83" i="1"/>
  <c r="G79" i="1"/>
  <c r="C79" i="1"/>
  <c r="U79" i="1"/>
  <c r="Q79" i="1"/>
  <c r="C75" i="1"/>
  <c r="U75" i="1"/>
  <c r="D75" i="1"/>
  <c r="X75" i="1"/>
  <c r="C71" i="1"/>
  <c r="U71" i="1"/>
  <c r="S71" i="1"/>
  <c r="D71" i="1"/>
  <c r="C67" i="1"/>
  <c r="U67" i="1"/>
  <c r="N67" i="1"/>
  <c r="G63" i="1"/>
  <c r="C63" i="1"/>
  <c r="U63" i="1"/>
  <c r="C59" i="1"/>
  <c r="U59" i="1"/>
  <c r="D59" i="1"/>
  <c r="X59" i="1"/>
  <c r="C55" i="1"/>
  <c r="U55" i="1"/>
  <c r="S55" i="1"/>
  <c r="L55" i="1"/>
  <c r="D55" i="1"/>
  <c r="C51" i="1"/>
  <c r="U51" i="1"/>
  <c r="G47" i="1"/>
  <c r="C47" i="1"/>
  <c r="U47" i="1"/>
  <c r="Q47" i="1"/>
  <c r="C43" i="1"/>
  <c r="U43" i="1"/>
  <c r="D43" i="1"/>
  <c r="X43" i="1"/>
  <c r="N43" i="1"/>
  <c r="C39" i="1"/>
  <c r="U39" i="1"/>
  <c r="S39" i="1"/>
  <c r="D39" i="1"/>
  <c r="C35" i="1"/>
  <c r="U35" i="1"/>
  <c r="L35" i="1"/>
  <c r="G31" i="1"/>
  <c r="C31" i="1"/>
  <c r="U31" i="1"/>
  <c r="C27" i="1"/>
  <c r="U27" i="1"/>
  <c r="D27" i="1"/>
  <c r="X27" i="1"/>
  <c r="Q27" i="1"/>
  <c r="J27" i="1"/>
  <c r="C23" i="1"/>
  <c r="U23" i="1"/>
  <c r="S23" i="1"/>
  <c r="D23" i="1"/>
  <c r="C19" i="1"/>
  <c r="U19" i="1"/>
  <c r="G15" i="1"/>
  <c r="C15" i="1"/>
  <c r="U15" i="1"/>
  <c r="N15" i="1"/>
  <c r="C11" i="1"/>
  <c r="U11" i="1"/>
  <c r="D11" i="1"/>
  <c r="X11" i="1"/>
  <c r="J123" i="1"/>
  <c r="J111" i="1"/>
  <c r="J91" i="1"/>
  <c r="J79" i="1"/>
  <c r="J59" i="1"/>
  <c r="J47" i="1"/>
  <c r="J31" i="1"/>
  <c r="J15" i="1"/>
  <c r="L135" i="1"/>
  <c r="Q127" i="1"/>
  <c r="Q111" i="1"/>
  <c r="Q103" i="1"/>
  <c r="Q95" i="1"/>
  <c r="L79" i="1"/>
  <c r="Q59" i="1"/>
  <c r="L51" i="1"/>
  <c r="Q43" i="1"/>
  <c r="Q15" i="1"/>
  <c r="AA135" i="1"/>
  <c r="AA119" i="1"/>
  <c r="AA103" i="1"/>
  <c r="AA87" i="1"/>
  <c r="AA71" i="1"/>
  <c r="AA55" i="1"/>
  <c r="AA39" i="1"/>
  <c r="AA23" i="1"/>
  <c r="S127" i="1"/>
  <c r="S99" i="1"/>
  <c r="S91" i="1"/>
  <c r="S63" i="1"/>
  <c r="S35" i="1"/>
  <c r="S27" i="1"/>
  <c r="X119" i="1"/>
  <c r="X111" i="1"/>
  <c r="X83" i="1"/>
  <c r="X55" i="1"/>
  <c r="X47" i="1"/>
  <c r="X19" i="1"/>
  <c r="D115" i="1"/>
  <c r="D95" i="1"/>
  <c r="D51" i="1"/>
  <c r="D31" i="1"/>
  <c r="L134" i="1"/>
  <c r="C134" i="1"/>
  <c r="D134" i="1"/>
  <c r="X134" i="1"/>
  <c r="U134" i="1"/>
  <c r="L130" i="1"/>
  <c r="C130" i="1"/>
  <c r="D130" i="1"/>
  <c r="X130" i="1"/>
  <c r="S130" i="1"/>
  <c r="J130" i="1"/>
  <c r="N126" i="1"/>
  <c r="C126" i="1"/>
  <c r="D126" i="1"/>
  <c r="X126" i="1"/>
  <c r="C122" i="1"/>
  <c r="D122" i="1"/>
  <c r="X122" i="1"/>
  <c r="J122" i="1"/>
  <c r="N118" i="1"/>
  <c r="C118" i="1"/>
  <c r="D118" i="1"/>
  <c r="X118" i="1"/>
  <c r="U118" i="1"/>
  <c r="N114" i="1"/>
  <c r="C114" i="1"/>
  <c r="D114" i="1"/>
  <c r="X114" i="1"/>
  <c r="S114" i="1"/>
  <c r="J114" i="1"/>
  <c r="C110" i="1"/>
  <c r="D110" i="1"/>
  <c r="X110" i="1"/>
  <c r="N106" i="1"/>
  <c r="C106" i="1"/>
  <c r="D106" i="1"/>
  <c r="X106" i="1"/>
  <c r="J106" i="1"/>
  <c r="L102" i="1"/>
  <c r="C102" i="1"/>
  <c r="D102" i="1"/>
  <c r="X102" i="1"/>
  <c r="U102" i="1"/>
  <c r="C98" i="1"/>
  <c r="D98" i="1"/>
  <c r="X98" i="1"/>
  <c r="S98" i="1"/>
  <c r="J98" i="1"/>
  <c r="C94" i="1"/>
  <c r="D94" i="1"/>
  <c r="X94" i="1"/>
  <c r="L90" i="1"/>
  <c r="C90" i="1"/>
  <c r="D90" i="1"/>
  <c r="X90" i="1"/>
  <c r="J90" i="1"/>
  <c r="L86" i="1"/>
  <c r="C86" i="1"/>
  <c r="D86" i="1"/>
  <c r="X86" i="1"/>
  <c r="U86" i="1"/>
  <c r="C82" i="1"/>
  <c r="D82" i="1"/>
  <c r="X82" i="1"/>
  <c r="S82" i="1"/>
  <c r="J82" i="1"/>
  <c r="L78" i="1"/>
  <c r="C78" i="1"/>
  <c r="D78" i="1"/>
  <c r="X78" i="1"/>
  <c r="L74" i="1"/>
  <c r="C74" i="1"/>
  <c r="D74" i="1"/>
  <c r="X74" i="1"/>
  <c r="N74" i="1"/>
  <c r="J74" i="1"/>
  <c r="C70" i="1"/>
  <c r="D70" i="1"/>
  <c r="X70" i="1"/>
  <c r="U70" i="1"/>
  <c r="N66" i="1"/>
  <c r="C66" i="1"/>
  <c r="D66" i="1"/>
  <c r="X66" i="1"/>
  <c r="S66" i="1"/>
  <c r="J66" i="1"/>
  <c r="L62" i="1"/>
  <c r="C62" i="1"/>
  <c r="D62" i="1"/>
  <c r="X62" i="1"/>
  <c r="C58" i="1"/>
  <c r="D58" i="1"/>
  <c r="X58" i="1"/>
  <c r="Y58" i="1" s="1"/>
  <c r="J58" i="1"/>
  <c r="N54" i="1"/>
  <c r="C54" i="1"/>
  <c r="D54" i="1"/>
  <c r="X54" i="1"/>
  <c r="U54" i="1"/>
  <c r="N50" i="1"/>
  <c r="C50" i="1"/>
  <c r="D50" i="1"/>
  <c r="X50" i="1"/>
  <c r="S50" i="1"/>
  <c r="J50" i="1"/>
  <c r="C46" i="1"/>
  <c r="D46" i="1"/>
  <c r="X46" i="1"/>
  <c r="N42" i="1"/>
  <c r="C42" i="1"/>
  <c r="D42" i="1"/>
  <c r="X42" i="1"/>
  <c r="J42" i="1"/>
  <c r="L38" i="1"/>
  <c r="C38" i="1"/>
  <c r="D38" i="1"/>
  <c r="X38" i="1"/>
  <c r="U38" i="1"/>
  <c r="J34" i="1"/>
  <c r="K34" i="1" s="1"/>
  <c r="C34" i="1"/>
  <c r="D34" i="1"/>
  <c r="X34" i="1"/>
  <c r="S34" i="1"/>
  <c r="C30" i="1"/>
  <c r="D30" i="1"/>
  <c r="X30" i="1"/>
  <c r="L26" i="1"/>
  <c r="C26" i="1"/>
  <c r="D26" i="1"/>
  <c r="X26" i="1"/>
  <c r="L22" i="1"/>
  <c r="C22" i="1"/>
  <c r="D22" i="1"/>
  <c r="X22" i="1"/>
  <c r="U22" i="1"/>
  <c r="N22" i="1"/>
  <c r="J18" i="1"/>
  <c r="C18" i="1"/>
  <c r="D18" i="1"/>
  <c r="X18" i="1"/>
  <c r="S18" i="1"/>
  <c r="L14" i="1"/>
  <c r="C14" i="1"/>
  <c r="D14" i="1"/>
  <c r="X14" i="1"/>
  <c r="J14" i="1"/>
  <c r="N9" i="1"/>
  <c r="C9" i="1"/>
  <c r="X9" i="1"/>
  <c r="G9" i="1"/>
  <c r="J131" i="1"/>
  <c r="J119" i="1"/>
  <c r="J110" i="1"/>
  <c r="J99" i="1"/>
  <c r="J87" i="1"/>
  <c r="J78" i="1"/>
  <c r="J67" i="1"/>
  <c r="J55" i="1"/>
  <c r="J46" i="1"/>
  <c r="J30" i="1"/>
  <c r="J11" i="1"/>
  <c r="N134" i="1"/>
  <c r="N127" i="1"/>
  <c r="L119" i="1"/>
  <c r="L111" i="1"/>
  <c r="L103" i="1"/>
  <c r="Q91" i="1"/>
  <c r="N75" i="1"/>
  <c r="L67" i="1"/>
  <c r="L58" i="1"/>
  <c r="Q39" i="1"/>
  <c r="Q31" i="1"/>
  <c r="L23" i="1"/>
  <c r="L15" i="1"/>
  <c r="AA134" i="1"/>
  <c r="AA123" i="1"/>
  <c r="AA118" i="1"/>
  <c r="AA107" i="1"/>
  <c r="AA102" i="1"/>
  <c r="AA91" i="1"/>
  <c r="AA86" i="1"/>
  <c r="AA75" i="1"/>
  <c r="AA70" i="1"/>
  <c r="AA59" i="1"/>
  <c r="AA54" i="1"/>
  <c r="AA43" i="1"/>
  <c r="AA38" i="1"/>
  <c r="AA27" i="1"/>
  <c r="AA22" i="1"/>
  <c r="AA11" i="1"/>
  <c r="S126" i="1"/>
  <c r="S118" i="1"/>
  <c r="S111" i="1"/>
  <c r="S90" i="1"/>
  <c r="S83" i="1"/>
  <c r="S75" i="1"/>
  <c r="S62" i="1"/>
  <c r="S54" i="1"/>
  <c r="S47" i="1"/>
  <c r="S26" i="1"/>
  <c r="S19" i="1"/>
  <c r="S11" i="1"/>
  <c r="U110" i="1"/>
  <c r="U82" i="1"/>
  <c r="U74" i="1"/>
  <c r="U46" i="1"/>
  <c r="U18" i="1"/>
  <c r="X131" i="1"/>
  <c r="X103" i="1"/>
  <c r="X95" i="1"/>
  <c r="X67" i="1"/>
  <c r="X39" i="1"/>
  <c r="X31" i="1"/>
  <c r="Y31" i="1" s="1"/>
  <c r="D9" i="1"/>
  <c r="D131" i="1"/>
  <c r="D111" i="1"/>
  <c r="D67" i="1"/>
  <c r="D47" i="1"/>
  <c r="C136" i="1"/>
  <c r="S136" i="1"/>
  <c r="N132" i="1"/>
  <c r="C132" i="1"/>
  <c r="S132" i="1"/>
  <c r="C128" i="1"/>
  <c r="S128" i="1"/>
  <c r="Q124" i="1"/>
  <c r="C124" i="1"/>
  <c r="S124" i="1"/>
  <c r="C120" i="1"/>
  <c r="S120" i="1"/>
  <c r="N116" i="1"/>
  <c r="C116" i="1"/>
  <c r="S116" i="1"/>
  <c r="C112" i="1"/>
  <c r="S112" i="1"/>
  <c r="C108" i="1"/>
  <c r="S108" i="1"/>
  <c r="C104" i="1"/>
  <c r="S104" i="1"/>
  <c r="N100" i="1"/>
  <c r="C100" i="1"/>
  <c r="S100" i="1"/>
  <c r="C96" i="1"/>
  <c r="S96" i="1"/>
  <c r="C92" i="1"/>
  <c r="S92" i="1"/>
  <c r="N88" i="1"/>
  <c r="C88" i="1"/>
  <c r="S88" i="1"/>
  <c r="C84" i="1"/>
  <c r="S84" i="1"/>
  <c r="Q80" i="1"/>
  <c r="C80" i="1"/>
  <c r="S80" i="1"/>
  <c r="C76" i="1"/>
  <c r="S76" i="1"/>
  <c r="C72" i="1"/>
  <c r="S72" i="1"/>
  <c r="C68" i="1"/>
  <c r="S68" i="1"/>
  <c r="Q64" i="1"/>
  <c r="C64" i="1"/>
  <c r="S64" i="1"/>
  <c r="C60" i="1"/>
  <c r="S60" i="1"/>
  <c r="Q56" i="1"/>
  <c r="C56" i="1"/>
  <c r="S56" i="1"/>
  <c r="C52" i="1"/>
  <c r="S52" i="1"/>
  <c r="C48" i="1"/>
  <c r="S48" i="1"/>
  <c r="C44" i="1"/>
  <c r="S44" i="1"/>
  <c r="N40" i="1"/>
  <c r="C40" i="1"/>
  <c r="S40" i="1"/>
  <c r="C36" i="1"/>
  <c r="S36" i="1"/>
  <c r="C32" i="1"/>
  <c r="S32" i="1"/>
  <c r="C28" i="1"/>
  <c r="S28" i="1"/>
  <c r="N24" i="1"/>
  <c r="C24" i="1"/>
  <c r="S24" i="1"/>
  <c r="C20" i="1"/>
  <c r="S20" i="1"/>
  <c r="Q16" i="1"/>
  <c r="C16" i="1"/>
  <c r="S16" i="1"/>
  <c r="C12" i="1"/>
  <c r="S12" i="1"/>
  <c r="Q112" i="1"/>
  <c r="Q100" i="1"/>
  <c r="N60" i="1"/>
  <c r="AA136" i="1"/>
  <c r="AA132" i="1"/>
  <c r="AA128" i="1"/>
  <c r="AA124" i="1"/>
  <c r="AA120" i="1"/>
  <c r="AA116" i="1"/>
  <c r="AA112" i="1"/>
  <c r="AA108" i="1"/>
  <c r="AA104" i="1"/>
  <c r="AA100" i="1"/>
  <c r="AA96" i="1"/>
  <c r="AA92" i="1"/>
  <c r="AA88" i="1"/>
  <c r="AA84" i="1"/>
  <c r="AA80" i="1"/>
  <c r="AA76" i="1"/>
  <c r="AA72" i="1"/>
  <c r="AA68" i="1"/>
  <c r="AA64" i="1"/>
  <c r="AA60" i="1"/>
  <c r="AA56" i="1"/>
  <c r="AA52" i="1"/>
  <c r="AA48" i="1"/>
  <c r="AA44" i="1"/>
  <c r="AA40" i="1"/>
  <c r="AA36" i="1"/>
  <c r="AA32" i="1"/>
  <c r="AA28" i="1"/>
  <c r="AA24" i="1"/>
  <c r="AA20" i="1"/>
  <c r="AA16" i="1"/>
  <c r="AA12" i="1"/>
  <c r="V116" i="1" s="1"/>
  <c r="U124" i="1"/>
  <c r="U108" i="1"/>
  <c r="U92" i="1"/>
  <c r="U76" i="1"/>
  <c r="V76" i="1" s="1"/>
  <c r="U60" i="1"/>
  <c r="U44" i="1"/>
  <c r="U28" i="1"/>
  <c r="U12" i="1"/>
  <c r="V12" i="1" s="1"/>
  <c r="X128" i="1"/>
  <c r="X112" i="1"/>
  <c r="X96" i="1"/>
  <c r="X80" i="1"/>
  <c r="Y80" i="1" s="1"/>
  <c r="X64" i="1"/>
  <c r="X48" i="1"/>
  <c r="X32" i="1"/>
  <c r="X16" i="1"/>
  <c r="Y16" i="1" s="1"/>
  <c r="D128" i="1"/>
  <c r="D112" i="1"/>
  <c r="D96" i="1"/>
  <c r="D80" i="1"/>
  <c r="D64" i="1"/>
  <c r="D48" i="1"/>
  <c r="D32" i="1"/>
  <c r="D16" i="1"/>
  <c r="V114" i="1"/>
  <c r="G133" i="1"/>
  <c r="N133" i="1"/>
  <c r="L133" i="1"/>
  <c r="Q133" i="1"/>
  <c r="J133" i="1"/>
  <c r="G125" i="1"/>
  <c r="N125" i="1"/>
  <c r="Q125" i="1"/>
  <c r="J125" i="1"/>
  <c r="L125" i="1"/>
  <c r="G117" i="1"/>
  <c r="N117" i="1"/>
  <c r="Q117" i="1"/>
  <c r="J117" i="1"/>
  <c r="L117" i="1"/>
  <c r="G109" i="1"/>
  <c r="N109" i="1"/>
  <c r="L109" i="1"/>
  <c r="J109" i="1"/>
  <c r="Q109" i="1"/>
  <c r="G105" i="1"/>
  <c r="N105" i="1"/>
  <c r="L105" i="1"/>
  <c r="J105" i="1"/>
  <c r="Q105" i="1"/>
  <c r="G97" i="1"/>
  <c r="N97" i="1"/>
  <c r="L97" i="1"/>
  <c r="J97" i="1"/>
  <c r="Q97" i="1"/>
  <c r="E89" i="1"/>
  <c r="N89" i="1"/>
  <c r="L89" i="1"/>
  <c r="Q89" i="1"/>
  <c r="J89" i="1"/>
  <c r="G81" i="1"/>
  <c r="N81" i="1"/>
  <c r="J81" i="1"/>
  <c r="L81" i="1"/>
  <c r="Q81" i="1"/>
  <c r="G77" i="1"/>
  <c r="N77" i="1"/>
  <c r="Q77" i="1"/>
  <c r="J77" i="1"/>
  <c r="L77" i="1"/>
  <c r="G69" i="1"/>
  <c r="N69" i="1"/>
  <c r="Q69" i="1"/>
  <c r="J69" i="1"/>
  <c r="L69" i="1"/>
  <c r="G65" i="1"/>
  <c r="N65" i="1"/>
  <c r="Q65" i="1"/>
  <c r="L65" i="1"/>
  <c r="J65" i="1"/>
  <c r="G61" i="1"/>
  <c r="N61" i="1"/>
  <c r="L61" i="1"/>
  <c r="Q61" i="1"/>
  <c r="J61" i="1"/>
  <c r="G57" i="1"/>
  <c r="N57" i="1"/>
  <c r="L57" i="1"/>
  <c r="J57" i="1"/>
  <c r="Q57" i="1"/>
  <c r="G53" i="1"/>
  <c r="N53" i="1"/>
  <c r="Q53" i="1"/>
  <c r="J53" i="1"/>
  <c r="L53" i="1"/>
  <c r="G49" i="1"/>
  <c r="N49" i="1"/>
  <c r="L49" i="1"/>
  <c r="Q49" i="1"/>
  <c r="J49" i="1"/>
  <c r="G45" i="1"/>
  <c r="N45" i="1"/>
  <c r="L45" i="1"/>
  <c r="J45" i="1"/>
  <c r="Q45" i="1"/>
  <c r="R45" i="1" s="1"/>
  <c r="Q10" i="1"/>
  <c r="N10" i="1"/>
  <c r="L10" i="1"/>
  <c r="J10" i="1"/>
  <c r="G129" i="1"/>
  <c r="N129" i="1"/>
  <c r="Q129" i="1"/>
  <c r="J129" i="1"/>
  <c r="L129" i="1"/>
  <c r="G121" i="1"/>
  <c r="N121" i="1"/>
  <c r="L121" i="1"/>
  <c r="J121" i="1"/>
  <c r="Q121" i="1"/>
  <c r="G113" i="1"/>
  <c r="N113" i="1"/>
  <c r="L113" i="1"/>
  <c r="Q113" i="1"/>
  <c r="J113" i="1"/>
  <c r="G101" i="1"/>
  <c r="N101" i="1"/>
  <c r="Q101" i="1"/>
  <c r="L101" i="1"/>
  <c r="J101" i="1"/>
  <c r="G93" i="1"/>
  <c r="N93" i="1"/>
  <c r="J93" i="1"/>
  <c r="L93" i="1"/>
  <c r="Q93" i="1"/>
  <c r="G85" i="1"/>
  <c r="N85" i="1"/>
  <c r="Q85" i="1"/>
  <c r="L85" i="1"/>
  <c r="J85" i="1"/>
  <c r="G73" i="1"/>
  <c r="N73" i="1"/>
  <c r="L73" i="1"/>
  <c r="Q73" i="1"/>
  <c r="J73" i="1"/>
  <c r="G41" i="1"/>
  <c r="N41" i="1"/>
  <c r="L41" i="1"/>
  <c r="G33" i="1"/>
  <c r="N33" i="1"/>
  <c r="G25" i="1"/>
  <c r="N25" i="1"/>
  <c r="L25" i="1"/>
  <c r="G17" i="1"/>
  <c r="N17" i="1"/>
  <c r="J21" i="1"/>
  <c r="Q29" i="1"/>
  <c r="Q17" i="1"/>
  <c r="L13" i="1"/>
  <c r="G136" i="1"/>
  <c r="L136" i="1"/>
  <c r="G128" i="1"/>
  <c r="L128" i="1"/>
  <c r="G120" i="1"/>
  <c r="L120" i="1"/>
  <c r="G112" i="1"/>
  <c r="L112" i="1"/>
  <c r="N112" i="1"/>
  <c r="G104" i="1"/>
  <c r="L104" i="1"/>
  <c r="G96" i="1"/>
  <c r="L96" i="1"/>
  <c r="N96" i="1"/>
  <c r="G92" i="1"/>
  <c r="L92" i="1"/>
  <c r="Q92" i="1"/>
  <c r="G84" i="1"/>
  <c r="L84" i="1"/>
  <c r="G76" i="1"/>
  <c r="L76" i="1"/>
  <c r="Q76" i="1"/>
  <c r="G68" i="1"/>
  <c r="L68" i="1"/>
  <c r="G60" i="1"/>
  <c r="L60" i="1"/>
  <c r="Q60" i="1"/>
  <c r="G52" i="1"/>
  <c r="L52" i="1"/>
  <c r="G44" i="1"/>
  <c r="L44" i="1"/>
  <c r="Q44" i="1"/>
  <c r="R44" i="1" s="1"/>
  <c r="J44" i="1"/>
  <c r="G36" i="1"/>
  <c r="L36" i="1"/>
  <c r="J36" i="1"/>
  <c r="G28" i="1"/>
  <c r="L28" i="1"/>
  <c r="Q28" i="1"/>
  <c r="J28" i="1"/>
  <c r="G20" i="1"/>
  <c r="L20" i="1"/>
  <c r="J20" i="1"/>
  <c r="G12" i="1"/>
  <c r="L12" i="1"/>
  <c r="Q12" i="1"/>
  <c r="J12" i="1"/>
  <c r="J41" i="1"/>
  <c r="K41" i="1" s="1"/>
  <c r="J25" i="1"/>
  <c r="N130" i="1"/>
  <c r="Q128" i="1"/>
  <c r="Q116" i="1"/>
  <c r="R116" i="1" s="1"/>
  <c r="Q104" i="1"/>
  <c r="N102" i="1"/>
  <c r="N90" i="1"/>
  <c r="N76" i="1"/>
  <c r="O76" i="1" s="1"/>
  <c r="Q52" i="1"/>
  <c r="Q40" i="1"/>
  <c r="N38" i="1"/>
  <c r="N36" i="1"/>
  <c r="O36" i="1" s="1"/>
  <c r="Q33" i="1"/>
  <c r="L29" i="1"/>
  <c r="N26" i="1"/>
  <c r="L17" i="1"/>
  <c r="N12" i="1"/>
  <c r="G119" i="1"/>
  <c r="N119" i="1"/>
  <c r="G115" i="1"/>
  <c r="H115" i="1" s="1"/>
  <c r="Q115" i="1"/>
  <c r="G107" i="1"/>
  <c r="L107" i="1"/>
  <c r="G103" i="1"/>
  <c r="H103" i="1" s="1"/>
  <c r="N103" i="1"/>
  <c r="G99" i="1"/>
  <c r="Q99" i="1"/>
  <c r="G91" i="1"/>
  <c r="H91" i="1" s="1"/>
  <c r="L91" i="1"/>
  <c r="G87" i="1"/>
  <c r="N87" i="1"/>
  <c r="G83" i="1"/>
  <c r="H83" i="1" s="1"/>
  <c r="Q83" i="1"/>
  <c r="G75" i="1"/>
  <c r="L75" i="1"/>
  <c r="G71" i="1"/>
  <c r="H71" i="1" s="1"/>
  <c r="N71" i="1"/>
  <c r="G67" i="1"/>
  <c r="Q67" i="1"/>
  <c r="G59" i="1"/>
  <c r="H59" i="1" s="1"/>
  <c r="L59" i="1"/>
  <c r="G55" i="1"/>
  <c r="N55" i="1"/>
  <c r="G51" i="1"/>
  <c r="H51" i="1" s="1"/>
  <c r="Q51" i="1"/>
  <c r="G43" i="1"/>
  <c r="L43" i="1"/>
  <c r="G39" i="1"/>
  <c r="H39" i="1" s="1"/>
  <c r="N39" i="1"/>
  <c r="G35" i="1"/>
  <c r="Q35" i="1"/>
  <c r="G27" i="1"/>
  <c r="H27" i="1" s="1"/>
  <c r="L27" i="1"/>
  <c r="G23" i="1"/>
  <c r="N23" i="1"/>
  <c r="G19" i="1"/>
  <c r="H19" i="1" s="1"/>
  <c r="Q19" i="1"/>
  <c r="G11" i="1"/>
  <c r="L11" i="1"/>
  <c r="J9" i="1"/>
  <c r="K9" i="1" s="1"/>
  <c r="J39" i="1"/>
  <c r="J23" i="1"/>
  <c r="Q9" i="1"/>
  <c r="N135" i="1"/>
  <c r="O135" i="1" s="1"/>
  <c r="Q131" i="1"/>
  <c r="N128" i="1"/>
  <c r="L123" i="1"/>
  <c r="Q120" i="1"/>
  <c r="R120" i="1" s="1"/>
  <c r="N111" i="1"/>
  <c r="N104" i="1"/>
  <c r="N99" i="1"/>
  <c r="L95" i="1"/>
  <c r="N92" i="1"/>
  <c r="Q87" i="1"/>
  <c r="L83" i="1"/>
  <c r="Q75" i="1"/>
  <c r="R75" i="1" s="1"/>
  <c r="L71" i="1"/>
  <c r="Q68" i="1"/>
  <c r="Q63" i="1"/>
  <c r="N59" i="1"/>
  <c r="O59" i="1" s="1"/>
  <c r="N52" i="1"/>
  <c r="N47" i="1"/>
  <c r="N35" i="1"/>
  <c r="L33" i="1"/>
  <c r="L31" i="1"/>
  <c r="N28" i="1"/>
  <c r="Q23" i="1"/>
  <c r="L19" i="1"/>
  <c r="Q11" i="1"/>
  <c r="G37" i="1"/>
  <c r="N37" i="1"/>
  <c r="Q37" i="1"/>
  <c r="R37" i="1" s="1"/>
  <c r="G29" i="1"/>
  <c r="N29" i="1"/>
  <c r="G21" i="1"/>
  <c r="N21" i="1"/>
  <c r="O21" i="1" s="1"/>
  <c r="Q21" i="1"/>
  <c r="G13" i="1"/>
  <c r="N13" i="1"/>
  <c r="O13" i="1" s="1"/>
  <c r="Q41" i="1"/>
  <c r="R41" i="1" s="1"/>
  <c r="G132" i="1"/>
  <c r="L132" i="1"/>
  <c r="G124" i="1"/>
  <c r="H124" i="1" s="1"/>
  <c r="L124" i="1"/>
  <c r="G116" i="1"/>
  <c r="L116" i="1"/>
  <c r="G108" i="1"/>
  <c r="H108" i="1" s="1"/>
  <c r="L108" i="1"/>
  <c r="Q108" i="1"/>
  <c r="G100" i="1"/>
  <c r="L100" i="1"/>
  <c r="G88" i="1"/>
  <c r="H88" i="1" s="1"/>
  <c r="L88" i="1"/>
  <c r="G80" i="1"/>
  <c r="L80" i="1"/>
  <c r="N80" i="1"/>
  <c r="O80" i="1" s="1"/>
  <c r="G72" i="1"/>
  <c r="L72" i="1"/>
  <c r="G64" i="1"/>
  <c r="H64" i="1" s="1"/>
  <c r="L64" i="1"/>
  <c r="N64" i="1"/>
  <c r="G56" i="1"/>
  <c r="L56" i="1"/>
  <c r="G48" i="1"/>
  <c r="H48" i="1" s="1"/>
  <c r="L48" i="1"/>
  <c r="N48" i="1"/>
  <c r="G40" i="1"/>
  <c r="H40" i="1" s="1"/>
  <c r="L40" i="1"/>
  <c r="J40" i="1"/>
  <c r="G32" i="1"/>
  <c r="L32" i="1"/>
  <c r="N32" i="1"/>
  <c r="O32" i="1" s="1"/>
  <c r="J32" i="1"/>
  <c r="K32" i="1" s="1"/>
  <c r="G24" i="1"/>
  <c r="L24" i="1"/>
  <c r="J24" i="1"/>
  <c r="K24" i="1" s="1"/>
  <c r="G16" i="1"/>
  <c r="L16" i="1"/>
  <c r="N16" i="1"/>
  <c r="O16" i="1" s="1"/>
  <c r="J16" i="1"/>
  <c r="K16" i="1" s="1"/>
  <c r="G134" i="1"/>
  <c r="Q134" i="1"/>
  <c r="G130" i="1"/>
  <c r="H130" i="1" s="1"/>
  <c r="Q130" i="1"/>
  <c r="R130" i="1" s="1"/>
  <c r="G126" i="1"/>
  <c r="Q126" i="1"/>
  <c r="G122" i="1"/>
  <c r="H122" i="1" s="1"/>
  <c r="Q122" i="1"/>
  <c r="R122" i="1" s="1"/>
  <c r="G118" i="1"/>
  <c r="Q118" i="1"/>
  <c r="G114" i="1"/>
  <c r="H114" i="1" s="1"/>
  <c r="Q114" i="1"/>
  <c r="R114" i="1" s="1"/>
  <c r="L114" i="1"/>
  <c r="G110" i="1"/>
  <c r="Q110" i="1"/>
  <c r="R110" i="1" s="1"/>
  <c r="N110" i="1"/>
  <c r="O110" i="1" s="1"/>
  <c r="G106" i="1"/>
  <c r="Q106" i="1"/>
  <c r="G102" i="1"/>
  <c r="H102" i="1" s="1"/>
  <c r="Q102" i="1"/>
  <c r="R102" i="1" s="1"/>
  <c r="G98" i="1"/>
  <c r="Q98" i="1"/>
  <c r="L98" i="1"/>
  <c r="G94" i="1"/>
  <c r="H94" i="1" s="1"/>
  <c r="Q94" i="1"/>
  <c r="N94" i="1"/>
  <c r="G90" i="1"/>
  <c r="H90" i="1" s="1"/>
  <c r="Q90" i="1"/>
  <c r="R90" i="1" s="1"/>
  <c r="G86" i="1"/>
  <c r="Q86" i="1"/>
  <c r="G82" i="1"/>
  <c r="H82" i="1" s="1"/>
  <c r="Q82" i="1"/>
  <c r="R82" i="1" s="1"/>
  <c r="L82" i="1"/>
  <c r="G78" i="1"/>
  <c r="Q78" i="1"/>
  <c r="R78" i="1" s="1"/>
  <c r="N78" i="1"/>
  <c r="O78" i="1" s="1"/>
  <c r="G74" i="1"/>
  <c r="Q74" i="1"/>
  <c r="G70" i="1"/>
  <c r="H70" i="1" s="1"/>
  <c r="Q70" i="1"/>
  <c r="R70" i="1" s="1"/>
  <c r="G66" i="1"/>
  <c r="Q66" i="1"/>
  <c r="L66" i="1"/>
  <c r="G62" i="1"/>
  <c r="H62" i="1" s="1"/>
  <c r="Q62" i="1"/>
  <c r="N62" i="1"/>
  <c r="G58" i="1"/>
  <c r="H58" i="1" s="1"/>
  <c r="Q58" i="1"/>
  <c r="R58" i="1" s="1"/>
  <c r="G54" i="1"/>
  <c r="Q54" i="1"/>
  <c r="G50" i="1"/>
  <c r="H50" i="1" s="1"/>
  <c r="Q50" i="1"/>
  <c r="R50" i="1" s="1"/>
  <c r="L50" i="1"/>
  <c r="G46" i="1"/>
  <c r="Q46" i="1"/>
  <c r="R46" i="1" s="1"/>
  <c r="N46" i="1"/>
  <c r="O46" i="1" s="1"/>
  <c r="G42" i="1"/>
  <c r="Q42" i="1"/>
  <c r="G38" i="1"/>
  <c r="H38" i="1" s="1"/>
  <c r="Q38" i="1"/>
  <c r="R38" i="1" s="1"/>
  <c r="G34" i="1"/>
  <c r="Q34" i="1"/>
  <c r="L34" i="1"/>
  <c r="G30" i="1"/>
  <c r="H30" i="1" s="1"/>
  <c r="Q30" i="1"/>
  <c r="N30" i="1"/>
  <c r="G26" i="1"/>
  <c r="H26" i="1" s="1"/>
  <c r="Q26" i="1"/>
  <c r="R26" i="1" s="1"/>
  <c r="G22" i="1"/>
  <c r="Q22" i="1"/>
  <c r="G18" i="1"/>
  <c r="H18" i="1" s="1"/>
  <c r="Q18" i="1"/>
  <c r="R18" i="1" s="1"/>
  <c r="L18" i="1"/>
  <c r="G14" i="1"/>
  <c r="Q14" i="1"/>
  <c r="R14" i="1" s="1"/>
  <c r="N14" i="1"/>
  <c r="O14" i="1" s="1"/>
  <c r="J136" i="1"/>
  <c r="J132" i="1"/>
  <c r="J128" i="1"/>
  <c r="K128" i="1" s="1"/>
  <c r="J124" i="1"/>
  <c r="K124" i="1" s="1"/>
  <c r="J120" i="1"/>
  <c r="J116" i="1"/>
  <c r="J112" i="1"/>
  <c r="K112" i="1" s="1"/>
  <c r="J108" i="1"/>
  <c r="K108" i="1" s="1"/>
  <c r="J104" i="1"/>
  <c r="J100" i="1"/>
  <c r="J96" i="1"/>
  <c r="K96" i="1" s="1"/>
  <c r="J92" i="1"/>
  <c r="K92" i="1" s="1"/>
  <c r="J88" i="1"/>
  <c r="J84" i="1"/>
  <c r="J80" i="1"/>
  <c r="K80" i="1" s="1"/>
  <c r="J76" i="1"/>
  <c r="K76" i="1" s="1"/>
  <c r="J72" i="1"/>
  <c r="J68" i="1"/>
  <c r="J64" i="1"/>
  <c r="K64" i="1" s="1"/>
  <c r="J60" i="1"/>
  <c r="K60" i="1" s="1"/>
  <c r="J56" i="1"/>
  <c r="J52" i="1"/>
  <c r="J48" i="1"/>
  <c r="K48" i="1" s="1"/>
  <c r="J38" i="1"/>
  <c r="K38" i="1" s="1"/>
  <c r="J33" i="1"/>
  <c r="K33" i="1" s="1"/>
  <c r="J22" i="1"/>
  <c r="J17" i="1"/>
  <c r="K17" i="1" s="1"/>
  <c r="Q136" i="1"/>
  <c r="R136" i="1" s="1"/>
  <c r="L126" i="1"/>
  <c r="N124" i="1"/>
  <c r="N122" i="1"/>
  <c r="O122" i="1" s="1"/>
  <c r="N120" i="1"/>
  <c r="O120" i="1" s="1"/>
  <c r="L118" i="1"/>
  <c r="N108" i="1"/>
  <c r="L106" i="1"/>
  <c r="Q96" i="1"/>
  <c r="R96" i="1" s="1"/>
  <c r="L94" i="1"/>
  <c r="Q84" i="1"/>
  <c r="N82" i="1"/>
  <c r="O82" i="1" s="1"/>
  <c r="Q72" i="1"/>
  <c r="R72" i="1" s="1"/>
  <c r="N70" i="1"/>
  <c r="N68" i="1"/>
  <c r="N58" i="1"/>
  <c r="O58" i="1" s="1"/>
  <c r="N56" i="1"/>
  <c r="O56" i="1" s="1"/>
  <c r="L54" i="1"/>
  <c r="N44" i="1"/>
  <c r="L42" i="1"/>
  <c r="L37" i="1"/>
  <c r="Q32" i="1"/>
  <c r="L30" i="1"/>
  <c r="Q25" i="1"/>
  <c r="R25" i="1" s="1"/>
  <c r="Q20" i="1"/>
  <c r="R20" i="1" s="1"/>
  <c r="N18" i="1"/>
  <c r="Q13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G89" i="1"/>
  <c r="H89" i="1" s="1"/>
  <c r="G10" i="1"/>
  <c r="H10" i="1" s="1"/>
  <c r="E10" i="1"/>
  <c r="E129" i="1"/>
  <c r="E121" i="1"/>
  <c r="E113" i="1"/>
  <c r="E105" i="1"/>
  <c r="E97" i="1"/>
  <c r="E81" i="1"/>
  <c r="E73" i="1"/>
  <c r="E65" i="1"/>
  <c r="E57" i="1"/>
  <c r="E49" i="1"/>
  <c r="E41" i="1"/>
  <c r="E33" i="1"/>
  <c r="E25" i="1"/>
  <c r="E17" i="1"/>
  <c r="E135" i="1"/>
  <c r="E127" i="1"/>
  <c r="E119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136" i="1"/>
  <c r="E132" i="1"/>
  <c r="E128" i="1"/>
  <c r="E124" i="1"/>
  <c r="E120" i="1"/>
  <c r="E116" i="1"/>
  <c r="E112" i="1"/>
  <c r="E108" i="1"/>
  <c r="E104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O60" i="1" l="1"/>
  <c r="O24" i="1"/>
  <c r="R80" i="1"/>
  <c r="O100" i="1"/>
  <c r="V62" i="1"/>
  <c r="V128" i="1"/>
  <c r="K107" i="1"/>
  <c r="O103" i="1"/>
  <c r="V110" i="1"/>
  <c r="R39" i="1"/>
  <c r="R91" i="1"/>
  <c r="O127" i="1"/>
  <c r="K46" i="1"/>
  <c r="K87" i="1"/>
  <c r="K131" i="1"/>
  <c r="O9" i="1"/>
  <c r="V22" i="1"/>
  <c r="Y50" i="1"/>
  <c r="V54" i="1"/>
  <c r="O54" i="1"/>
  <c r="Y70" i="1"/>
  <c r="O74" i="1"/>
  <c r="Y90" i="1"/>
  <c r="Y94" i="1"/>
  <c r="V102" i="1"/>
  <c r="Y118" i="1"/>
  <c r="K122" i="1"/>
  <c r="Y126" i="1"/>
  <c r="K130" i="1"/>
  <c r="Y40" i="1"/>
  <c r="Y104" i="1"/>
  <c r="K135" i="1"/>
  <c r="H12" i="1"/>
  <c r="K28" i="1"/>
  <c r="K36" i="1"/>
  <c r="H52" i="1"/>
  <c r="H76" i="1"/>
  <c r="H96" i="1"/>
  <c r="O17" i="1"/>
  <c r="H25" i="1"/>
  <c r="O41" i="1"/>
  <c r="R93" i="1"/>
  <c r="H93" i="1"/>
  <c r="O101" i="1"/>
  <c r="K121" i="1"/>
  <c r="H129" i="1"/>
  <c r="R10" i="1"/>
  <c r="O45" i="1"/>
  <c r="K53" i="1"/>
  <c r="R57" i="1"/>
  <c r="H57" i="1"/>
  <c r="O61" i="1"/>
  <c r="R65" i="1"/>
  <c r="O11" i="1"/>
  <c r="H21" i="1"/>
  <c r="O37" i="1"/>
  <c r="R23" i="1"/>
  <c r="O35" i="1"/>
  <c r="R63" i="1"/>
  <c r="O99" i="1"/>
  <c r="R9" i="1"/>
  <c r="O23" i="1"/>
  <c r="R35" i="1"/>
  <c r="O55" i="1"/>
  <c r="R67" i="1"/>
  <c r="O87" i="1"/>
  <c r="R99" i="1"/>
  <c r="O119" i="1"/>
  <c r="O26" i="1"/>
  <c r="O38" i="1"/>
  <c r="O90" i="1"/>
  <c r="R128" i="1"/>
  <c r="K12" i="1"/>
  <c r="K20" i="1"/>
  <c r="R28" i="1"/>
  <c r="R60" i="1"/>
  <c r="H68" i="1"/>
  <c r="H92" i="1"/>
  <c r="H112" i="1"/>
  <c r="H128" i="1"/>
  <c r="R17" i="1"/>
  <c r="H17" i="1"/>
  <c r="O33" i="1"/>
  <c r="H41" i="1"/>
  <c r="O73" i="1"/>
  <c r="R85" i="1"/>
  <c r="K101" i="1"/>
  <c r="H101" i="1"/>
  <c r="O113" i="1"/>
  <c r="K129" i="1"/>
  <c r="K10" i="1"/>
  <c r="H45" i="1"/>
  <c r="O49" i="1"/>
  <c r="R53" i="1"/>
  <c r="K57" i="1"/>
  <c r="K61" i="1"/>
  <c r="H61" i="1"/>
  <c r="O65" i="1"/>
  <c r="R69" i="1"/>
  <c r="K77" i="1"/>
  <c r="R81" i="1"/>
  <c r="H81" i="1"/>
  <c r="O89" i="1"/>
  <c r="K105" i="1"/>
  <c r="R109" i="1"/>
  <c r="H109" i="1"/>
  <c r="O117" i="1"/>
  <c r="R125" i="1"/>
  <c r="R133" i="1"/>
  <c r="V115" i="1"/>
  <c r="H126" i="1"/>
  <c r="Y60" i="1"/>
  <c r="Y116" i="1"/>
  <c r="V74" i="1"/>
  <c r="Y135" i="1"/>
  <c r="O79" i="1"/>
  <c r="Y115" i="1"/>
  <c r="R36" i="1"/>
  <c r="O115" i="1"/>
  <c r="H125" i="1"/>
  <c r="O102" i="1"/>
  <c r="Y64" i="1"/>
  <c r="Y128" i="1"/>
  <c r="V60" i="1"/>
  <c r="V124" i="1"/>
  <c r="R16" i="1"/>
  <c r="R64" i="1"/>
  <c r="O132" i="1"/>
  <c r="Y24" i="1"/>
  <c r="Y67" i="1"/>
  <c r="Y131" i="1"/>
  <c r="V34" i="1"/>
  <c r="Y35" i="1"/>
  <c r="V106" i="1"/>
  <c r="K115" i="1"/>
  <c r="V94" i="1"/>
  <c r="R132" i="1"/>
  <c r="V113" i="1"/>
  <c r="K69" i="1"/>
  <c r="H77" i="1"/>
  <c r="O81" i="1"/>
  <c r="K97" i="1"/>
  <c r="R105" i="1"/>
  <c r="H105" i="1"/>
  <c r="O109" i="1"/>
  <c r="R117" i="1"/>
  <c r="K125" i="1"/>
  <c r="K133" i="1"/>
  <c r="H133" i="1"/>
  <c r="V46" i="1"/>
  <c r="Y68" i="1"/>
  <c r="V88" i="1"/>
  <c r="V30" i="1"/>
  <c r="Y87" i="1"/>
  <c r="Y23" i="1"/>
  <c r="K103" i="1"/>
  <c r="K35" i="1"/>
  <c r="O27" i="1"/>
  <c r="V100" i="1"/>
  <c r="V78" i="1"/>
  <c r="V36" i="1"/>
  <c r="Y120" i="1"/>
  <c r="Y71" i="1"/>
  <c r="Y28" i="1"/>
  <c r="V112" i="1"/>
  <c r="V120" i="1"/>
  <c r="V56" i="1"/>
  <c r="Y12" i="1"/>
  <c r="V98" i="1"/>
  <c r="V48" i="1"/>
  <c r="V96" i="1"/>
  <c r="V40" i="1"/>
  <c r="Y124" i="1"/>
  <c r="Y88" i="1"/>
  <c r="O86" i="1"/>
  <c r="R123" i="1"/>
  <c r="O136" i="1"/>
  <c r="O107" i="1"/>
  <c r="V58" i="1"/>
  <c r="V66" i="1"/>
  <c r="Y51" i="1"/>
  <c r="K71" i="1"/>
  <c r="R24" i="1"/>
  <c r="V64" i="1"/>
  <c r="Y92" i="1"/>
  <c r="V9" i="1"/>
  <c r="V126" i="1"/>
  <c r="V20" i="1"/>
  <c r="V104" i="1"/>
  <c r="V32" i="1"/>
  <c r="Y52" i="1"/>
  <c r="H127" i="1"/>
  <c r="Y44" i="1"/>
  <c r="V26" i="1"/>
  <c r="Y72" i="1"/>
  <c r="O83" i="1"/>
  <c r="K127" i="1"/>
  <c r="R48" i="1"/>
  <c r="Y136" i="1"/>
  <c r="V52" i="1"/>
  <c r="Y36" i="1"/>
  <c r="K51" i="1"/>
  <c r="Y132" i="1"/>
  <c r="V50" i="1"/>
  <c r="Y84" i="1"/>
  <c r="V132" i="1"/>
  <c r="V84" i="1"/>
  <c r="K118" i="1"/>
  <c r="O134" i="1"/>
  <c r="K55" i="1"/>
  <c r="K99" i="1"/>
  <c r="H9" i="1"/>
  <c r="K14" i="1"/>
  <c r="Y22" i="1"/>
  <c r="Y26" i="1"/>
  <c r="Y30" i="1"/>
  <c r="Y34" i="1"/>
  <c r="V38" i="1"/>
  <c r="Y54" i="1"/>
  <c r="K58" i="1"/>
  <c r="Y62" i="1"/>
  <c r="K66" i="1"/>
  <c r="Y74" i="1"/>
  <c r="Y78" i="1"/>
  <c r="K82" i="1"/>
  <c r="Y98" i="1"/>
  <c r="Y102" i="1"/>
  <c r="K106" i="1"/>
  <c r="O106" i="1"/>
  <c r="K114" i="1"/>
  <c r="Y122" i="1"/>
  <c r="Y127" i="1"/>
  <c r="O51" i="1"/>
  <c r="Y100" i="1"/>
  <c r="K70" i="1"/>
  <c r="K43" i="1"/>
  <c r="Y33" i="1"/>
  <c r="Y37" i="1"/>
  <c r="V49" i="1"/>
  <c r="V85" i="1"/>
  <c r="Y89" i="1"/>
  <c r="Y113" i="1"/>
  <c r="Y117" i="1"/>
  <c r="V125" i="1"/>
  <c r="Y10" i="1"/>
  <c r="R13" i="1"/>
  <c r="O44" i="1"/>
  <c r="O68" i="1"/>
  <c r="R84" i="1"/>
  <c r="O108" i="1"/>
  <c r="O124" i="1"/>
  <c r="K22" i="1"/>
  <c r="K52" i="1"/>
  <c r="K68" i="1"/>
  <c r="K84" i="1"/>
  <c r="K100" i="1"/>
  <c r="K116" i="1"/>
  <c r="K132" i="1"/>
  <c r="H14" i="1"/>
  <c r="R22" i="1"/>
  <c r="O30" i="1"/>
  <c r="R34" i="1"/>
  <c r="R42" i="1"/>
  <c r="H46" i="1"/>
  <c r="R54" i="1"/>
  <c r="O62" i="1"/>
  <c r="R66" i="1"/>
  <c r="R74" i="1"/>
  <c r="H78" i="1"/>
  <c r="R86" i="1"/>
  <c r="O94" i="1"/>
  <c r="R98" i="1"/>
  <c r="R106" i="1"/>
  <c r="H110" i="1"/>
  <c r="R118" i="1"/>
  <c r="R126" i="1"/>
  <c r="R134" i="1"/>
  <c r="H24" i="1"/>
  <c r="H32" i="1"/>
  <c r="O48" i="1"/>
  <c r="H56" i="1"/>
  <c r="H80" i="1"/>
  <c r="H100" i="1"/>
  <c r="H13" i="1"/>
  <c r="O29" i="1"/>
  <c r="H37" i="1"/>
  <c r="O28" i="1"/>
  <c r="O47" i="1"/>
  <c r="R68" i="1"/>
  <c r="R87" i="1"/>
  <c r="O104" i="1"/>
  <c r="O128" i="1"/>
  <c r="K23" i="1"/>
  <c r="H11" i="1"/>
  <c r="H23" i="1"/>
  <c r="H35" i="1"/>
  <c r="H43" i="1"/>
  <c r="H55" i="1"/>
  <c r="H67" i="1"/>
  <c r="H75" i="1"/>
  <c r="H87" i="1"/>
  <c r="H99" i="1"/>
  <c r="H107" i="1"/>
  <c r="H119" i="1"/>
  <c r="R40" i="1"/>
  <c r="O130" i="1"/>
  <c r="R12" i="1"/>
  <c r="H36" i="1"/>
  <c r="H44" i="1"/>
  <c r="R76" i="1"/>
  <c r="H84" i="1"/>
  <c r="O96" i="1"/>
  <c r="H104" i="1"/>
  <c r="R29" i="1"/>
  <c r="H33" i="1"/>
  <c r="K73" i="1"/>
  <c r="H73" i="1"/>
  <c r="O85" i="1"/>
  <c r="K93" i="1"/>
  <c r="K113" i="1"/>
  <c r="H113" i="1"/>
  <c r="O121" i="1"/>
  <c r="R129" i="1"/>
  <c r="K45" i="1"/>
  <c r="K49" i="1"/>
  <c r="H49" i="1"/>
  <c r="O53" i="1"/>
  <c r="R61" i="1"/>
  <c r="K65" i="1"/>
  <c r="H65" i="1"/>
  <c r="O69" i="1"/>
  <c r="R77" i="1"/>
  <c r="K89" i="1"/>
  <c r="O97" i="1"/>
  <c r="K109" i="1"/>
  <c r="H117" i="1"/>
  <c r="O125" i="1"/>
  <c r="Y32" i="1"/>
  <c r="Y96" i="1"/>
  <c r="V28" i="1"/>
  <c r="V92" i="1"/>
  <c r="R100" i="1"/>
  <c r="O40" i="1"/>
  <c r="O88" i="1"/>
  <c r="O116" i="1"/>
  <c r="Y95" i="1"/>
  <c r="V18" i="1"/>
  <c r="V82" i="1"/>
  <c r="R103" i="1"/>
  <c r="K15" i="1"/>
  <c r="K79" i="1"/>
  <c r="Y11" i="1"/>
  <c r="O15" i="1"/>
  <c r="V19" i="1"/>
  <c r="V23" i="1"/>
  <c r="Y27" i="1"/>
  <c r="V31" i="1"/>
  <c r="V35" i="1"/>
  <c r="V39" i="1"/>
  <c r="V47" i="1"/>
  <c r="V55" i="1"/>
  <c r="V59" i="1"/>
  <c r="H63" i="1"/>
  <c r="Y75" i="1"/>
  <c r="R79" i="1"/>
  <c r="V83" i="1"/>
  <c r="V95" i="1"/>
  <c r="V107" i="1"/>
  <c r="H111" i="1"/>
  <c r="R119" i="1"/>
  <c r="Y123" i="1"/>
  <c r="H123" i="1"/>
  <c r="H131" i="1"/>
  <c r="Y17" i="1"/>
  <c r="V21" i="1"/>
  <c r="Y29" i="1"/>
  <c r="Y41" i="1"/>
  <c r="Y45" i="1"/>
  <c r="V57" i="1"/>
  <c r="V69" i="1"/>
  <c r="V89" i="1"/>
  <c r="Y97" i="1"/>
  <c r="V97" i="1"/>
  <c r="Y101" i="1"/>
  <c r="Y105" i="1"/>
  <c r="Y109" i="1"/>
  <c r="V121" i="1"/>
  <c r="V133" i="1"/>
  <c r="Y13" i="1"/>
  <c r="V33" i="1"/>
  <c r="Y49" i="1"/>
  <c r="Y53" i="1"/>
  <c r="V61" i="1"/>
  <c r="Y77" i="1"/>
  <c r="Y81" i="1"/>
  <c r="V93" i="1"/>
  <c r="O18" i="1"/>
  <c r="R32" i="1"/>
  <c r="O70" i="1"/>
  <c r="K56" i="1"/>
  <c r="K72" i="1"/>
  <c r="K88" i="1"/>
  <c r="K104" i="1"/>
  <c r="K120" i="1"/>
  <c r="K136" i="1"/>
  <c r="H22" i="1"/>
  <c r="R30" i="1"/>
  <c r="H34" i="1"/>
  <c r="H42" i="1"/>
  <c r="H54" i="1"/>
  <c r="R62" i="1"/>
  <c r="H66" i="1"/>
  <c r="H74" i="1"/>
  <c r="H86" i="1"/>
  <c r="R94" i="1"/>
  <c r="H98" i="1"/>
  <c r="H106" i="1"/>
  <c r="H118" i="1"/>
  <c r="H134" i="1"/>
  <c r="H16" i="1"/>
  <c r="K40" i="1"/>
  <c r="O64" i="1"/>
  <c r="H72" i="1"/>
  <c r="R108" i="1"/>
  <c r="H116" i="1"/>
  <c r="H132" i="1"/>
  <c r="R21" i="1"/>
  <c r="H29" i="1"/>
  <c r="R11" i="1"/>
  <c r="O52" i="1"/>
  <c r="O92" i="1"/>
  <c r="O111" i="1"/>
  <c r="R131" i="1"/>
  <c r="K39" i="1"/>
  <c r="R19" i="1"/>
  <c r="O39" i="1"/>
  <c r="R51" i="1"/>
  <c r="O71" i="1"/>
  <c r="R83" i="1"/>
  <c r="R115" i="1"/>
  <c r="O12" i="1"/>
  <c r="R33" i="1"/>
  <c r="R52" i="1"/>
  <c r="R104" i="1"/>
  <c r="K25" i="1"/>
  <c r="H20" i="1"/>
  <c r="H28" i="1"/>
  <c r="K44" i="1"/>
  <c r="H60" i="1"/>
  <c r="R92" i="1"/>
  <c r="O112" i="1"/>
  <c r="H120" i="1"/>
  <c r="H136" i="1"/>
  <c r="K21" i="1"/>
  <c r="O25" i="1"/>
  <c r="R73" i="1"/>
  <c r="K85" i="1"/>
  <c r="H85" i="1"/>
  <c r="O93" i="1"/>
  <c r="R101" i="1"/>
  <c r="R113" i="1"/>
  <c r="R121" i="1"/>
  <c r="H121" i="1"/>
  <c r="O129" i="1"/>
  <c r="O10" i="1"/>
  <c r="R49" i="1"/>
  <c r="H53" i="1"/>
  <c r="O57" i="1"/>
  <c r="H69" i="1"/>
  <c r="O77" i="1"/>
  <c r="K81" i="1"/>
  <c r="R89" i="1"/>
  <c r="R97" i="1"/>
  <c r="H97" i="1"/>
  <c r="O105" i="1"/>
  <c r="K117" i="1"/>
  <c r="O133" i="1"/>
  <c r="Y48" i="1"/>
  <c r="Y112" i="1"/>
  <c r="V44" i="1"/>
  <c r="V108" i="1"/>
  <c r="R112" i="1"/>
  <c r="R56" i="1"/>
  <c r="R124" i="1"/>
  <c r="Y103" i="1"/>
  <c r="Y19" i="1"/>
  <c r="Y83" i="1"/>
  <c r="R59" i="1"/>
  <c r="R111" i="1"/>
  <c r="K31" i="1"/>
  <c r="K91" i="1"/>
  <c r="V15" i="1"/>
  <c r="V43" i="1"/>
  <c r="O67" i="1"/>
  <c r="V79" i="1"/>
  <c r="V87" i="1"/>
  <c r="V91" i="1"/>
  <c r="R107" i="1"/>
  <c r="O131" i="1"/>
  <c r="R135" i="1"/>
  <c r="H135" i="1"/>
  <c r="Y39" i="1"/>
  <c r="K11" i="1"/>
  <c r="K67" i="1"/>
  <c r="K110" i="1"/>
  <c r="Y9" i="1"/>
  <c r="Y14" i="1"/>
  <c r="K18" i="1"/>
  <c r="Y38" i="1"/>
  <c r="K42" i="1"/>
  <c r="O42" i="1"/>
  <c r="K50" i="1"/>
  <c r="O66" i="1"/>
  <c r="V86" i="1"/>
  <c r="Y106" i="1"/>
  <c r="Y110" i="1"/>
  <c r="O114" i="1"/>
  <c r="Y130" i="1"/>
  <c r="V134" i="1"/>
  <c r="Y47" i="1"/>
  <c r="Y111" i="1"/>
  <c r="R15" i="1"/>
  <c r="R127" i="1"/>
  <c r="K47" i="1"/>
  <c r="K111" i="1"/>
  <c r="V11" i="1"/>
  <c r="K27" i="1"/>
  <c r="V27" i="1"/>
  <c r="H31" i="1"/>
  <c r="O43" i="1"/>
  <c r="H47" i="1"/>
  <c r="Y59" i="1"/>
  <c r="V63" i="1"/>
  <c r="V67" i="1"/>
  <c r="V71" i="1"/>
  <c r="V75" i="1"/>
  <c r="H95" i="1"/>
  <c r="Y107" i="1"/>
  <c r="V111" i="1"/>
  <c r="V119" i="1"/>
  <c r="V123" i="1"/>
  <c r="V127" i="1"/>
  <c r="V131" i="1"/>
  <c r="Y20" i="1"/>
  <c r="Y63" i="1"/>
  <c r="Y99" i="1"/>
  <c r="V14" i="1"/>
  <c r="V72" i="1"/>
  <c r="V136" i="1"/>
  <c r="O19" i="1"/>
  <c r="K19" i="1"/>
  <c r="K83" i="1"/>
  <c r="Y15" i="1"/>
  <c r="Y79" i="1"/>
  <c r="V16" i="1"/>
  <c r="V80" i="1"/>
  <c r="V122" i="1"/>
  <c r="V130" i="1"/>
  <c r="O63" i="1"/>
  <c r="K26" i="1"/>
  <c r="O91" i="1"/>
  <c r="K95" i="1"/>
  <c r="O31" i="1"/>
  <c r="K63" i="1"/>
  <c r="O34" i="1"/>
  <c r="V13" i="1"/>
  <c r="K13" i="1"/>
  <c r="Y25" i="1"/>
  <c r="V29" i="1"/>
  <c r="V37" i="1"/>
  <c r="V41" i="1"/>
  <c r="V45" i="1"/>
  <c r="V73" i="1"/>
  <c r="Y73" i="1"/>
  <c r="V77" i="1"/>
  <c r="V81" i="1"/>
  <c r="Y85" i="1"/>
  <c r="V105" i="1"/>
  <c r="V109" i="1"/>
  <c r="R31" i="1"/>
  <c r="O75" i="1"/>
  <c r="K30" i="1"/>
  <c r="K78" i="1"/>
  <c r="K119" i="1"/>
  <c r="Y18" i="1"/>
  <c r="O22" i="1"/>
  <c r="Y42" i="1"/>
  <c r="Y46" i="1"/>
  <c r="O50" i="1"/>
  <c r="Y66" i="1"/>
  <c r="V70" i="1"/>
  <c r="K74" i="1"/>
  <c r="Y82" i="1"/>
  <c r="Y86" i="1"/>
  <c r="K90" i="1"/>
  <c r="K98" i="1"/>
  <c r="Y114" i="1"/>
  <c r="V118" i="1"/>
  <c r="O118" i="1"/>
  <c r="O126" i="1"/>
  <c r="Y134" i="1"/>
  <c r="Y55" i="1"/>
  <c r="Y119" i="1"/>
  <c r="R43" i="1"/>
  <c r="R95" i="1"/>
  <c r="K59" i="1"/>
  <c r="K123" i="1"/>
  <c r="H15" i="1"/>
  <c r="R27" i="1"/>
  <c r="Y43" i="1"/>
  <c r="R47" i="1"/>
  <c r="V51" i="1"/>
  <c r="H79" i="1"/>
  <c r="Y91" i="1"/>
  <c r="O95" i="1"/>
  <c r="V99" i="1"/>
  <c r="V103" i="1"/>
  <c r="V135" i="1"/>
  <c r="V24" i="1"/>
  <c r="V42" i="1"/>
  <c r="V68" i="1"/>
  <c r="Y76" i="1"/>
  <c r="V90" i="1"/>
  <c r="Y108" i="1"/>
  <c r="R55" i="1"/>
  <c r="K94" i="1"/>
  <c r="R71" i="1"/>
  <c r="O84" i="1"/>
  <c r="K126" i="1"/>
  <c r="K62" i="1"/>
  <c r="R88" i="1"/>
  <c r="K54" i="1"/>
  <c r="O123" i="1"/>
  <c r="K134" i="1"/>
  <c r="O98" i="1"/>
  <c r="K102" i="1"/>
  <c r="O72" i="1"/>
  <c r="K86" i="1"/>
  <c r="V17" i="1"/>
  <c r="Y21" i="1"/>
  <c r="V25" i="1"/>
  <c r="K29" i="1"/>
  <c r="K37" i="1"/>
  <c r="V53" i="1"/>
  <c r="Y61" i="1"/>
  <c r="Y65" i="1"/>
  <c r="V65" i="1"/>
  <c r="Y69" i="1"/>
  <c r="Y93" i="1"/>
  <c r="V101" i="1"/>
  <c r="V117" i="1"/>
  <c r="Y121" i="1"/>
  <c r="Y125" i="1"/>
  <c r="Y129" i="1"/>
  <c r="V129" i="1"/>
  <c r="Y133" i="1"/>
  <c r="V10" i="1"/>
  <c r="O20" i="1"/>
</calcChain>
</file>

<file path=xl/sharedStrings.xml><?xml version="1.0" encoding="utf-8"?>
<sst xmlns="http://schemas.openxmlformats.org/spreadsheetml/2006/main" count="68" uniqueCount="35">
  <si>
    <t>cycles per interrupt</t>
  </si>
  <si>
    <t>8-bit prescale</t>
  </si>
  <si>
    <t>8-bit OCR</t>
  </si>
  <si>
    <t>16-bit OCR</t>
  </si>
  <si>
    <t>CPU frequency</t>
  </si>
  <si>
    <t>note frequency</t>
  </si>
  <si>
    <t>MIDI note #</t>
  </si>
  <si>
    <t>Master OCR table</t>
  </si>
  <si>
    <t>master table index</t>
  </si>
  <si>
    <t>toggles per 1/16 sec</t>
  </si>
  <si>
    <t>L. Shustek, 15 November 2013</t>
  </si>
  <si>
    <t>Mhz</t>
  </si>
  <si>
    <t>`</t>
  </si>
  <si>
    <t>16-bit pre scale</t>
  </si>
  <si>
    <t>toggles per 256/1000 sec</t>
  </si>
  <si>
    <t>polling frequency</t>
  </si>
  <si>
    <t>accumulator start</t>
  </si>
  <si>
    <t>freq</t>
  </si>
  <si>
    <t>sec per transtion</t>
  </si>
  <si>
    <t>usec between transitions</t>
  </si>
  <si>
    <t>decrement</t>
  </si>
  <si>
    <t>(Keep everything to 3 byte arithmetic)</t>
  </si>
  <si>
    <t>This generates magic numbers needed by the Playtune_p program for playing music on Arduinos.</t>
  </si>
  <si>
    <t>L. Shustek, 12 July 2016: generalize for any Arduino or Teensy microcontroller</t>
  </si>
  <si>
    <t>L. Shustek, 22 November 2013:  for the Evil Mad Scientist menorah</t>
  </si>
  <si>
    <t>This generates magic numbers needed by my first musical menorah program for the EvilMadScientist menorah. The important numbers are in color.</t>
  </si>
  <si>
    <t xml:space="preserve">This is the second version, which uses a polling scheme for music generation </t>
  </si>
  <si>
    <t>that allows any number of  channels of polyphony with one timer.</t>
  </si>
  <si>
    <t>period in seconds</t>
  </si>
  <si>
    <t>This version used one of the two timers to generate each simultaneous note.  So, only 2-part harmony.</t>
  </si>
  <si>
    <t>ticks per transition</t>
  </si>
  <si>
    <t>avg freq measured from here on</t>
  </si>
  <si>
    <t>usec per transtion</t>
  </si>
  <si>
    <t>accumulator restart</t>
  </si>
  <si>
    <t>ticks per period, rounded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</si>
</sst>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#,##0.000000"/>
    <numFmt numFmtId="166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Fill="1"/>
    <xf numFmtId="164" fontId="0" fillId="0" borderId="0" xfId="0" applyNumberFormat="1" applyFill="1"/>
    <xf numFmtId="3" fontId="0" fillId="0" borderId="0" xfId="0" applyNumberFormat="1" applyFill="1"/>
    <xf numFmtId="0" fontId="0" fillId="0" borderId="0" xfId="0" applyFill="1" applyAlignment="1">
      <alignment horizontal="right" wrapText="1"/>
    </xf>
    <xf numFmtId="164" fontId="0" fillId="0" borderId="0" xfId="0" applyNumberFormat="1" applyFill="1" applyAlignment="1">
      <alignment horizontal="right" wrapText="1"/>
    </xf>
    <xf numFmtId="1" fontId="0" fillId="0" borderId="0" xfId="0" applyNumberFormat="1" applyFill="1"/>
    <xf numFmtId="0" fontId="1" fillId="0" borderId="0" xfId="0" applyFont="1" applyFill="1"/>
    <xf numFmtId="164" fontId="1" fillId="0" borderId="0" xfId="0" applyNumberFormat="1" applyFont="1" applyFill="1" applyAlignment="1">
      <alignment horizontal="right"/>
    </xf>
    <xf numFmtId="1" fontId="0" fillId="0" borderId="0" xfId="0" applyNumberFormat="1" applyFill="1" applyAlignment="1">
      <alignment horizontal="right" wrapText="1"/>
    </xf>
    <xf numFmtId="0" fontId="2" fillId="0" borderId="0" xfId="0" applyFont="1" applyFill="1" applyAlignment="1">
      <alignment horizontal="right" wrapText="1"/>
    </xf>
    <xf numFmtId="3" fontId="2" fillId="0" borderId="0" xfId="0" applyNumberFormat="1" applyFont="1" applyFill="1"/>
    <xf numFmtId="0" fontId="0" fillId="5" borderId="0" xfId="0" applyFill="1"/>
    <xf numFmtId="3" fontId="1" fillId="0" borderId="1" xfId="0" applyNumberFormat="1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3" fontId="0" fillId="0" borderId="4" xfId="0" applyNumberFormat="1" applyFill="1" applyBorder="1" applyAlignment="1">
      <alignment horizontal="right" wrapText="1"/>
    </xf>
    <xf numFmtId="0" fontId="0" fillId="0" borderId="0" xfId="0" applyFill="1" applyBorder="1" applyAlignment="1">
      <alignment horizontal="right" wrapText="1"/>
    </xf>
    <xf numFmtId="0" fontId="0" fillId="0" borderId="5" xfId="0" applyFill="1" applyBorder="1" applyAlignment="1">
      <alignment horizontal="right" wrapText="1"/>
    </xf>
    <xf numFmtId="3" fontId="0" fillId="0" borderId="4" xfId="0" applyNumberFormat="1" applyFill="1" applyBorder="1"/>
    <xf numFmtId="0" fontId="0" fillId="2" borderId="0" xfId="0" applyFill="1" applyBorder="1"/>
    <xf numFmtId="3" fontId="0" fillId="0" borderId="0" xfId="0" applyNumberFormat="1" applyFill="1" applyBorder="1"/>
    <xf numFmtId="3" fontId="0" fillId="4" borderId="0" xfId="0" applyNumberFormat="1" applyFill="1" applyBorder="1"/>
    <xf numFmtId="3" fontId="0" fillId="4" borderId="5" xfId="0" applyNumberFormat="1" applyFill="1" applyBorder="1"/>
    <xf numFmtId="0" fontId="0" fillId="0" borderId="0" xfId="0" applyFill="1" applyBorder="1"/>
    <xf numFmtId="3" fontId="0" fillId="0" borderId="5" xfId="0" applyNumberFormat="1" applyFill="1" applyBorder="1"/>
    <xf numFmtId="3" fontId="0" fillId="0" borderId="6" xfId="0" applyNumberFormat="1" applyFill="1" applyBorder="1"/>
    <xf numFmtId="0" fontId="0" fillId="0" borderId="7" xfId="0" applyFill="1" applyBorder="1"/>
    <xf numFmtId="3" fontId="0" fillId="0" borderId="7" xfId="0" applyNumberFormat="1" applyFill="1" applyBorder="1"/>
    <xf numFmtId="3" fontId="0" fillId="0" borderId="8" xfId="0" applyNumberFormat="1" applyFill="1" applyBorder="1"/>
    <xf numFmtId="3" fontId="0" fillId="3" borderId="0" xfId="0" applyNumberFormat="1" applyFill="1" applyBorder="1"/>
    <xf numFmtId="3" fontId="0" fillId="3" borderId="5" xfId="0" applyNumberFormat="1" applyFill="1" applyBorder="1"/>
    <xf numFmtId="164" fontId="1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164" fontId="3" fillId="0" borderId="0" xfId="0" applyNumberFormat="1" applyFont="1" applyFill="1"/>
    <xf numFmtId="1" fontId="3" fillId="0" borderId="0" xfId="0" applyNumberFormat="1" applyFont="1" applyFill="1"/>
    <xf numFmtId="3" fontId="3" fillId="0" borderId="0" xfId="0" applyNumberFormat="1" applyFont="1" applyFill="1"/>
    <xf numFmtId="0" fontId="3" fillId="0" borderId="0" xfId="0" applyFont="1" applyFill="1"/>
    <xf numFmtId="3" fontId="0" fillId="0" borderId="0" xfId="0" applyNumberFormat="1"/>
    <xf numFmtId="0" fontId="0" fillId="0" borderId="0" xfId="0" applyFont="1"/>
    <xf numFmtId="4" fontId="0" fillId="0" borderId="0" xfId="0" applyNumberFormat="1"/>
    <xf numFmtId="0" fontId="0" fillId="0" borderId="0" xfId="0" applyAlignment="1">
      <alignment wrapText="1"/>
    </xf>
    <xf numFmtId="166" fontId="0" fillId="0" borderId="0" xfId="0" applyNumberFormat="1" applyFill="1"/>
    <xf numFmtId="0" fontId="4" fillId="0" borderId="0" xfId="0" applyFont="1"/>
    <xf numFmtId="164" fontId="5" fillId="0" borderId="0" xfId="0" applyNumberFormat="1" applyFont="1" applyFill="1"/>
    <xf numFmtId="166" fontId="5" fillId="0" borderId="0" xfId="0" applyNumberFormat="1" applyFont="1" applyFill="1"/>
    <xf numFmtId="3" fontId="5" fillId="0" borderId="0" xfId="0" applyNumberFormat="1" applyFont="1"/>
    <xf numFmtId="4" fontId="5" fillId="0" borderId="0" xfId="0" applyNumberFormat="1" applyFont="1"/>
    <xf numFmtId="0" fontId="5" fillId="0" borderId="0" xfId="0" applyFont="1"/>
    <xf numFmtId="0" fontId="5" fillId="0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164" fontId="5" fillId="0" borderId="0" xfId="0" applyNumberFormat="1" applyFont="1" applyFill="1" applyAlignment="1">
      <alignment horizontal="right" wrapText="1"/>
    </xf>
    <xf numFmtId="166" fontId="5" fillId="0" borderId="0" xfId="0" applyNumberFormat="1" applyFont="1" applyFill="1" applyAlignment="1">
      <alignment horizontal="right" wrapText="1"/>
    </xf>
    <xf numFmtId="3" fontId="5" fillId="0" borderId="0" xfId="0" applyNumberFormat="1" applyFont="1" applyAlignment="1">
      <alignment horizontal="right" wrapText="1"/>
    </xf>
    <xf numFmtId="4" fontId="5" fillId="0" borderId="0" xfId="0" applyNumberFormat="1" applyFont="1" applyAlignment="1">
      <alignment horizontal="right" wrapText="1"/>
    </xf>
    <xf numFmtId="0" fontId="5" fillId="0" borderId="0" xfId="0" applyFont="1" applyAlignment="1">
      <alignment horizontal="right" wrapText="1"/>
    </xf>
    <xf numFmtId="3" fontId="6" fillId="0" borderId="0" xfId="0" applyNumberFormat="1" applyFont="1"/>
    <xf numFmtId="3" fontId="5" fillId="0" borderId="0" xfId="0" applyNumberFormat="1" applyFont="1" applyAlignment="1">
      <alignment horizontal="left"/>
    </xf>
    <xf numFmtId="165" fontId="5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/>
    <xf numFmtId="0" fontId="7" fillId="0" borderId="0" xfId="0" applyFont="1" applyFill="1" applyAlignment="1">
      <alignment horizontal="right" wrapText="1"/>
    </xf>
    <xf numFmtId="0" fontId="8" fillId="0" borderId="0" xfId="0" applyFont="1" applyFill="1"/>
    <xf numFmtId="10" fontId="5" fillId="0" borderId="0" xfId="0" applyNumberFormat="1" applyFont="1"/>
    <xf numFmtId="10" fontId="4" fillId="0" borderId="0" xfId="0" applyNumberFormat="1" applyFont="1"/>
    <xf numFmtId="10" fontId="0" fillId="0" borderId="0" xfId="0" applyNumberFormat="1" applyFont="1"/>
    <xf numFmtId="10" fontId="0" fillId="0" borderId="0" xfId="0" applyNumberFormat="1" applyAlignment="1">
      <alignment wrapText="1"/>
    </xf>
    <xf numFmtId="10" fontId="0" fillId="0" borderId="0" xfId="0" applyNumberFormat="1"/>
    <xf numFmtId="166" fontId="5" fillId="0" borderId="0" xfId="0" applyNumberFormat="1" applyFont="1"/>
    <xf numFmtId="166" fontId="4" fillId="0" borderId="0" xfId="0" applyNumberFormat="1" applyFont="1"/>
    <xf numFmtId="166" fontId="0" fillId="0" borderId="0" xfId="0" applyNumberFormat="1" applyFont="1" applyAlignment="1">
      <alignment horizontal="right"/>
    </xf>
    <xf numFmtId="166" fontId="0" fillId="0" borderId="0" xfId="0" applyNumberFormat="1" applyAlignment="1">
      <alignment wrapText="1"/>
    </xf>
    <xf numFmtId="166" fontId="0" fillId="0" borderId="0" xfId="0" applyNumberFormat="1"/>
    <xf numFmtId="166" fontId="5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 wrapText="1"/>
    </xf>
    <xf numFmtId="0" fontId="7" fillId="0" borderId="9" xfId="0" applyFont="1" applyFill="1" applyBorder="1"/>
    <xf numFmtId="164" fontId="5" fillId="0" borderId="9" xfId="0" applyNumberFormat="1" applyFont="1" applyFill="1" applyBorder="1"/>
    <xf numFmtId="166" fontId="5" fillId="0" borderId="9" xfId="0" applyNumberFormat="1" applyFont="1" applyFill="1" applyBorder="1"/>
    <xf numFmtId="3" fontId="6" fillId="0" borderId="9" xfId="0" applyNumberFormat="1" applyFont="1" applyBorder="1"/>
    <xf numFmtId="4" fontId="5" fillId="0" borderId="9" xfId="0" applyNumberFormat="1" applyFont="1" applyBorder="1"/>
    <xf numFmtId="166" fontId="5" fillId="0" borderId="9" xfId="0" applyNumberFormat="1" applyFont="1" applyBorder="1"/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1" fontId="5" fillId="0" borderId="0" xfId="0" applyNumberFormat="1" applyFont="1"/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right" wrapText="1"/>
    </xf>
    <xf numFmtId="1" fontId="5" fillId="0" borderId="9" xfId="0" applyNumberFormat="1" applyFont="1" applyBorder="1"/>
    <xf numFmtId="1" fontId="0" fillId="0" borderId="0" xfId="0" applyNumberFormat="1"/>
  </cellXfs>
  <cellStyles count="1">
    <cellStyle name="Normal" xfId="0" builtinId="0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tabSelected="1" zoomScale="130" zoomScaleNormal="130" workbookViewId="0">
      <pane ySplit="10" topLeftCell="A106" activePane="bottomLeft" state="frozen"/>
      <selection pane="bottomLeft" activeCell="L9" sqref="L9"/>
    </sheetView>
  </sheetViews>
  <sheetFormatPr defaultRowHeight="15" x14ac:dyDescent="0.25"/>
  <cols>
    <col min="1" max="1" width="5.5703125" style="62" customWidth="1"/>
    <col min="2" max="2" width="12" style="2" customWidth="1"/>
    <col min="3" max="3" width="12" style="42" customWidth="1"/>
    <col min="4" max="4" width="13" style="38" customWidth="1"/>
    <col min="5" max="5" width="13.7109375" style="40" customWidth="1"/>
    <col min="6" max="6" width="13.7109375" style="87" customWidth="1"/>
    <col min="7" max="7" width="14.7109375" style="72" customWidth="1"/>
    <col min="8" max="8" width="12" style="2" customWidth="1"/>
    <col min="10" max="10" width="9.140625" style="72"/>
    <col min="11" max="11" width="11.42578125" style="67" customWidth="1"/>
  </cols>
  <sheetData>
    <row r="1" spans="1:11" s="48" customFormat="1" ht="12.75" x14ac:dyDescent="0.2">
      <c r="A1" s="59" t="s">
        <v>22</v>
      </c>
      <c r="B1" s="44"/>
      <c r="C1" s="45"/>
      <c r="D1" s="46"/>
      <c r="E1" s="47"/>
      <c r="F1" s="83"/>
      <c r="G1" s="68"/>
      <c r="H1" s="44"/>
      <c r="J1" s="68"/>
      <c r="K1" s="63"/>
    </row>
    <row r="2" spans="1:11" s="48" customFormat="1" ht="12.75" x14ac:dyDescent="0.2">
      <c r="A2" s="59" t="s">
        <v>26</v>
      </c>
      <c r="B2" s="44"/>
      <c r="C2" s="45"/>
      <c r="D2" s="46"/>
      <c r="E2" s="47"/>
      <c r="F2" s="83"/>
      <c r="G2" s="68"/>
      <c r="H2" s="44"/>
      <c r="J2" s="68"/>
      <c r="K2" s="63"/>
    </row>
    <row r="3" spans="1:11" s="48" customFormat="1" ht="12.75" x14ac:dyDescent="0.2">
      <c r="A3" s="59" t="s">
        <v>27</v>
      </c>
      <c r="B3" s="44"/>
      <c r="C3" s="45"/>
      <c r="D3" s="46"/>
      <c r="E3" s="47"/>
      <c r="F3" s="83"/>
      <c r="G3" s="68"/>
      <c r="H3" s="44"/>
      <c r="J3" s="68"/>
      <c r="K3" s="63"/>
    </row>
    <row r="4" spans="1:11" s="48" customFormat="1" ht="12.75" x14ac:dyDescent="0.2">
      <c r="A4" s="59"/>
      <c r="B4" s="44"/>
      <c r="C4" s="45"/>
      <c r="D4" s="46"/>
      <c r="E4" s="47"/>
      <c r="F4" s="83"/>
      <c r="G4" s="68"/>
      <c r="H4" s="44"/>
      <c r="J4" s="68"/>
      <c r="K4" s="63"/>
    </row>
    <row r="5" spans="1:11" s="48" customFormat="1" ht="12.75" x14ac:dyDescent="0.2">
      <c r="A5" s="60" t="s">
        <v>24</v>
      </c>
      <c r="B5" s="44"/>
      <c r="C5" s="45"/>
      <c r="D5" s="46"/>
      <c r="E5" s="47"/>
      <c r="F5" s="83"/>
      <c r="G5" s="68"/>
      <c r="H5" s="44"/>
      <c r="J5" s="68"/>
      <c r="K5" s="63"/>
    </row>
    <row r="6" spans="1:11" s="48" customFormat="1" ht="12.75" x14ac:dyDescent="0.2">
      <c r="A6" s="60" t="s">
        <v>23</v>
      </c>
      <c r="B6" s="44"/>
      <c r="C6" s="45"/>
      <c r="D6" s="46"/>
      <c r="E6" s="47"/>
      <c r="F6" s="83"/>
      <c r="G6" s="68"/>
      <c r="H6" s="44"/>
      <c r="J6" s="68"/>
      <c r="K6" s="63"/>
    </row>
    <row r="7" spans="1:11" s="43" customFormat="1" ht="18.75" x14ac:dyDescent="0.3">
      <c r="A7" s="60"/>
      <c r="B7" s="44"/>
      <c r="C7" s="45"/>
      <c r="D7" s="46"/>
      <c r="E7" s="47"/>
      <c r="F7" s="83"/>
      <c r="G7" s="73"/>
      <c r="H7" s="44"/>
      <c r="J7" s="69"/>
      <c r="K7" s="64"/>
    </row>
    <row r="8" spans="1:11" s="39" customFormat="1" x14ac:dyDescent="0.25">
      <c r="A8" s="60"/>
      <c r="B8" s="44"/>
      <c r="C8" s="45"/>
      <c r="D8" s="49" t="s">
        <v>15</v>
      </c>
      <c r="E8" s="57">
        <v>20000</v>
      </c>
      <c r="F8" s="84"/>
      <c r="G8" s="73" t="s">
        <v>28</v>
      </c>
      <c r="H8" s="58">
        <f>1/E8</f>
        <v>5.0000000000000002E-5</v>
      </c>
      <c r="J8" s="70"/>
      <c r="K8" s="65"/>
    </row>
    <row r="9" spans="1:11" s="39" customFormat="1" x14ac:dyDescent="0.25">
      <c r="A9" s="60"/>
      <c r="B9" s="44"/>
      <c r="C9" s="45"/>
      <c r="D9" s="49" t="s">
        <v>33</v>
      </c>
      <c r="E9" s="57">
        <f>2^30</f>
        <v>1073741824</v>
      </c>
      <c r="F9" s="84"/>
      <c r="G9" s="68"/>
      <c r="H9" s="44"/>
      <c r="J9" s="81"/>
      <c r="K9" s="81"/>
    </row>
    <row r="10" spans="1:11" s="41" customFormat="1" ht="30" customHeight="1" x14ac:dyDescent="0.25">
      <c r="A10" s="61" t="s">
        <v>6</v>
      </c>
      <c r="B10" s="51" t="s">
        <v>5</v>
      </c>
      <c r="C10" s="52" t="s">
        <v>19</v>
      </c>
      <c r="D10" s="53" t="s">
        <v>20</v>
      </c>
      <c r="E10" s="54" t="s">
        <v>30</v>
      </c>
      <c r="F10" s="85" t="s">
        <v>34</v>
      </c>
      <c r="G10" s="74" t="s">
        <v>32</v>
      </c>
      <c r="H10" s="51" t="s">
        <v>17</v>
      </c>
      <c r="J10" s="71"/>
      <c r="K10" s="66"/>
    </row>
    <row r="11" spans="1:11" x14ac:dyDescent="0.25">
      <c r="A11" s="60">
        <v>0</v>
      </c>
      <c r="B11" s="44">
        <f>440/32*(2^((A11-9)/12))</f>
        <v>8.175798915643707</v>
      </c>
      <c r="C11" s="45">
        <f>1000000/(2*B11)</f>
        <v>61156.102927542881</v>
      </c>
      <c r="D11" s="56">
        <f>$E$9*$H$8*2*B11</f>
        <v>877869.72403404966</v>
      </c>
      <c r="E11" s="47">
        <f>$E$9/D11</f>
        <v>1223.1220585508574</v>
      </c>
      <c r="F11" s="83">
        <f>INT(E11)*2</f>
        <v>2446</v>
      </c>
      <c r="G11" s="68">
        <f>$H$8*E11*1000000</f>
        <v>61156.102927542874</v>
      </c>
      <c r="H11" s="44">
        <f>1000000/(2*G11)</f>
        <v>8.175798915643707</v>
      </c>
    </row>
    <row r="12" spans="1:11" x14ac:dyDescent="0.25">
      <c r="A12" s="60">
        <v>1</v>
      </c>
      <c r="B12" s="44">
        <f>440/32*(2^((A12-9)/12))</f>
        <v>8.6619572180272524</v>
      </c>
      <c r="C12" s="45">
        <f t="shared" ref="C12:C75" si="0">1000000/(2*B12)</f>
        <v>57723.674617025441</v>
      </c>
      <c r="D12" s="56">
        <f t="shared" ref="D12:D75" si="1">$E$9*$H$8*2*B12</f>
        <v>930070.57426945481</v>
      </c>
      <c r="E12" s="47">
        <f t="shared" ref="E12:E75" si="2">$E$9/D12</f>
        <v>1154.4734923405088</v>
      </c>
      <c r="F12" s="83">
        <f t="shared" ref="F12:F75" si="3">INT(E12)*2</f>
        <v>2308</v>
      </c>
      <c r="G12" s="68">
        <f t="shared" ref="G12:G75" si="4">$H$8*E12*1000000</f>
        <v>57723.674617025441</v>
      </c>
      <c r="H12" s="44">
        <f>1000000/(2*G12)</f>
        <v>8.6619572180272524</v>
      </c>
    </row>
    <row r="13" spans="1:11" x14ac:dyDescent="0.25">
      <c r="A13" s="60">
        <v>2</v>
      </c>
      <c r="B13" s="44">
        <f t="shared" ref="B13:B76" si="5">440/32*(2^((A13-9)/12))</f>
        <v>9.1770239974189867</v>
      </c>
      <c r="C13" s="45">
        <f t="shared" si="0"/>
        <v>54483.893704606598</v>
      </c>
      <c r="D13" s="56">
        <f t="shared" si="1"/>
        <v>985375.44858804345</v>
      </c>
      <c r="E13" s="47">
        <f t="shared" si="2"/>
        <v>1089.6778740921318</v>
      </c>
      <c r="F13" s="83">
        <f t="shared" si="3"/>
        <v>2178</v>
      </c>
      <c r="G13" s="68">
        <f t="shared" si="4"/>
        <v>54483.893704606591</v>
      </c>
      <c r="H13" s="44">
        <f t="shared" ref="H13:H76" si="6">1000000/(2*G13)</f>
        <v>9.1770239974189884</v>
      </c>
    </row>
    <row r="14" spans="1:11" x14ac:dyDescent="0.25">
      <c r="A14" s="60">
        <v>3</v>
      </c>
      <c r="B14" s="44">
        <f t="shared" si="5"/>
        <v>9.722718241315027</v>
      </c>
      <c r="C14" s="45">
        <f t="shared" si="0"/>
        <v>51425.947722658006</v>
      </c>
      <c r="D14" s="56">
        <f t="shared" si="1"/>
        <v>1043968.921866767</v>
      </c>
      <c r="E14" s="47">
        <f t="shared" si="2"/>
        <v>1028.5189544531602</v>
      </c>
      <c r="F14" s="83">
        <f t="shared" si="3"/>
        <v>2056</v>
      </c>
      <c r="G14" s="68">
        <f t="shared" si="4"/>
        <v>51425.947722658013</v>
      </c>
      <c r="H14" s="44">
        <f t="shared" si="6"/>
        <v>9.722718241315027</v>
      </c>
    </row>
    <row r="15" spans="1:11" x14ac:dyDescent="0.25">
      <c r="A15" s="60">
        <v>4</v>
      </c>
      <c r="B15" s="44">
        <f t="shared" si="5"/>
        <v>10.300861153527185</v>
      </c>
      <c r="C15" s="45">
        <f t="shared" si="0"/>
        <v>48539.631060728527</v>
      </c>
      <c r="D15" s="56">
        <f t="shared" si="1"/>
        <v>1106046.5443759025</v>
      </c>
      <c r="E15" s="47">
        <f t="shared" si="2"/>
        <v>970.79262121457032</v>
      </c>
      <c r="F15" s="83">
        <f t="shared" si="3"/>
        <v>1940</v>
      </c>
      <c r="G15" s="68">
        <f t="shared" si="4"/>
        <v>48539.63106072852</v>
      </c>
      <c r="H15" s="44">
        <f t="shared" si="6"/>
        <v>10.300861153527187</v>
      </c>
    </row>
    <row r="16" spans="1:11" x14ac:dyDescent="0.25">
      <c r="A16" s="60">
        <v>5</v>
      </c>
      <c r="B16" s="44">
        <f t="shared" si="5"/>
        <v>10.913382232281371</v>
      </c>
      <c r="C16" s="45">
        <f t="shared" si="0"/>
        <v>45815.310905268117</v>
      </c>
      <c r="D16" s="56">
        <f t="shared" si="1"/>
        <v>1171815.4944098992</v>
      </c>
      <c r="E16" s="47">
        <f t="shared" si="2"/>
        <v>916.30621810536218</v>
      </c>
      <c r="F16" s="83">
        <f t="shared" si="3"/>
        <v>1832</v>
      </c>
      <c r="G16" s="68">
        <f t="shared" si="4"/>
        <v>45815.31090526811</v>
      </c>
      <c r="H16" s="44">
        <f t="shared" si="6"/>
        <v>10.913382232281373</v>
      </c>
    </row>
    <row r="17" spans="1:8" x14ac:dyDescent="0.25">
      <c r="A17" s="60">
        <v>6</v>
      </c>
      <c r="B17" s="44">
        <f t="shared" si="5"/>
        <v>11.562325709738577</v>
      </c>
      <c r="C17" s="45">
        <f t="shared" si="0"/>
        <v>43243.895091008031</v>
      </c>
      <c r="D17" s="56">
        <f t="shared" si="1"/>
        <v>1241495.2697256794</v>
      </c>
      <c r="E17" s="47">
        <f t="shared" si="2"/>
        <v>864.87790182016067</v>
      </c>
      <c r="F17" s="83">
        <f t="shared" si="3"/>
        <v>1728</v>
      </c>
      <c r="G17" s="68">
        <f t="shared" si="4"/>
        <v>43243.895091008038</v>
      </c>
      <c r="H17" s="44">
        <f t="shared" si="6"/>
        <v>11.562325709738575</v>
      </c>
    </row>
    <row r="18" spans="1:8" x14ac:dyDescent="0.25">
      <c r="A18" s="60">
        <v>7</v>
      </c>
      <c r="B18" s="44">
        <f t="shared" si="5"/>
        <v>12.249857374429665</v>
      </c>
      <c r="C18" s="45">
        <f t="shared" si="0"/>
        <v>40816.801756704474</v>
      </c>
      <c r="D18" s="56">
        <f t="shared" si="1"/>
        <v>1315318.420095996</v>
      </c>
      <c r="E18" s="47">
        <f t="shared" si="2"/>
        <v>816.33603513408946</v>
      </c>
      <c r="F18" s="83">
        <f t="shared" si="3"/>
        <v>1632</v>
      </c>
      <c r="G18" s="68">
        <f t="shared" si="4"/>
        <v>40816.801756704474</v>
      </c>
      <c r="H18" s="44">
        <f t="shared" si="6"/>
        <v>12.249857374429665</v>
      </c>
    </row>
    <row r="19" spans="1:8" x14ac:dyDescent="0.25">
      <c r="A19" s="60">
        <v>8</v>
      </c>
      <c r="B19" s="44">
        <f t="shared" si="5"/>
        <v>12.978271799373285</v>
      </c>
      <c r="C19" s="45">
        <f t="shared" si="0"/>
        <v>38525.930703974373</v>
      </c>
      <c r="D19" s="56">
        <f t="shared" si="1"/>
        <v>1393531.3234226834</v>
      </c>
      <c r="E19" s="47">
        <f t="shared" si="2"/>
        <v>770.51861407948741</v>
      </c>
      <c r="F19" s="83">
        <f t="shared" si="3"/>
        <v>1540</v>
      </c>
      <c r="G19" s="68">
        <f t="shared" si="4"/>
        <v>38525.930703974373</v>
      </c>
      <c r="H19" s="44">
        <f t="shared" si="6"/>
        <v>12.978271799373285</v>
      </c>
    </row>
    <row r="20" spans="1:8" x14ac:dyDescent="0.25">
      <c r="A20" s="60">
        <v>9</v>
      </c>
      <c r="B20" s="44">
        <f t="shared" si="5"/>
        <v>13.75</v>
      </c>
      <c r="C20" s="45">
        <f t="shared" si="0"/>
        <v>36363.63636363636</v>
      </c>
      <c r="D20" s="56">
        <f t="shared" si="1"/>
        <v>1476395.0080000001</v>
      </c>
      <c r="E20" s="47">
        <f t="shared" si="2"/>
        <v>727.27272727272725</v>
      </c>
      <c r="F20" s="83">
        <f t="shared" si="3"/>
        <v>1454</v>
      </c>
      <c r="G20" s="68">
        <f t="shared" si="4"/>
        <v>36363.63636363636</v>
      </c>
      <c r="H20" s="44">
        <f t="shared" si="6"/>
        <v>13.750000000000002</v>
      </c>
    </row>
    <row r="21" spans="1:8" x14ac:dyDescent="0.25">
      <c r="A21" s="60">
        <v>10</v>
      </c>
      <c r="B21" s="44">
        <f t="shared" si="5"/>
        <v>14.56761754744031</v>
      </c>
      <c r="C21" s="45">
        <f t="shared" si="0"/>
        <v>34322.702279334306</v>
      </c>
      <c r="D21" s="56">
        <f t="shared" si="1"/>
        <v>1564186.0236722967</v>
      </c>
      <c r="E21" s="47">
        <f t="shared" si="2"/>
        <v>686.45404558668611</v>
      </c>
      <c r="F21" s="83">
        <f t="shared" si="3"/>
        <v>1372</v>
      </c>
      <c r="G21" s="68">
        <f t="shared" si="4"/>
        <v>34322.702279334306</v>
      </c>
      <c r="H21" s="44">
        <f t="shared" si="6"/>
        <v>14.567617547440312</v>
      </c>
    </row>
    <row r="22" spans="1:8" x14ac:dyDescent="0.25">
      <c r="A22" s="60">
        <v>11</v>
      </c>
      <c r="B22" s="44">
        <f t="shared" si="5"/>
        <v>15.433853164253879</v>
      </c>
      <c r="C22" s="45">
        <f t="shared" si="0"/>
        <v>32396.317023285064</v>
      </c>
      <c r="D22" s="56">
        <f t="shared" si="1"/>
        <v>1657197.3647934133</v>
      </c>
      <c r="E22" s="47">
        <f t="shared" si="2"/>
        <v>647.92634046570129</v>
      </c>
      <c r="F22" s="83">
        <f t="shared" si="3"/>
        <v>1294</v>
      </c>
      <c r="G22" s="68">
        <f t="shared" si="4"/>
        <v>32396.317023285068</v>
      </c>
      <c r="H22" s="44">
        <f t="shared" si="6"/>
        <v>15.433853164253877</v>
      </c>
    </row>
    <row r="23" spans="1:8" x14ac:dyDescent="0.25">
      <c r="A23" s="60">
        <v>12</v>
      </c>
      <c r="B23" s="44">
        <f t="shared" si="5"/>
        <v>16.351597831287414</v>
      </c>
      <c r="C23" s="45">
        <f t="shared" si="0"/>
        <v>30578.05146377144</v>
      </c>
      <c r="D23" s="56">
        <f t="shared" si="1"/>
        <v>1755739.4480680993</v>
      </c>
      <c r="E23" s="47">
        <f t="shared" si="2"/>
        <v>611.56102927542872</v>
      </c>
      <c r="F23" s="83">
        <f t="shared" si="3"/>
        <v>1222</v>
      </c>
      <c r="G23" s="68">
        <f t="shared" si="4"/>
        <v>30578.051463771437</v>
      </c>
      <c r="H23" s="44">
        <f t="shared" si="6"/>
        <v>16.351597831287414</v>
      </c>
    </row>
    <row r="24" spans="1:8" x14ac:dyDescent="0.25">
      <c r="A24" s="60">
        <v>13</v>
      </c>
      <c r="B24" s="44">
        <f t="shared" si="5"/>
        <v>17.323914436054505</v>
      </c>
      <c r="C24" s="45">
        <f t="shared" si="0"/>
        <v>28861.83730851272</v>
      </c>
      <c r="D24" s="56">
        <f t="shared" si="1"/>
        <v>1860141.1485389096</v>
      </c>
      <c r="E24" s="47">
        <f t="shared" si="2"/>
        <v>577.23674617025438</v>
      </c>
      <c r="F24" s="83">
        <f t="shared" si="3"/>
        <v>1154</v>
      </c>
      <c r="G24" s="68">
        <f t="shared" si="4"/>
        <v>28861.83730851272</v>
      </c>
      <c r="H24" s="44">
        <f t="shared" si="6"/>
        <v>17.323914436054505</v>
      </c>
    </row>
    <row r="25" spans="1:8" x14ac:dyDescent="0.25">
      <c r="A25" s="60">
        <v>14</v>
      </c>
      <c r="B25" s="44">
        <f t="shared" si="5"/>
        <v>18.354047994837973</v>
      </c>
      <c r="C25" s="45">
        <f t="shared" si="0"/>
        <v>27241.946852303299</v>
      </c>
      <c r="D25" s="56">
        <f t="shared" si="1"/>
        <v>1970750.8971760869</v>
      </c>
      <c r="E25" s="47">
        <f t="shared" si="2"/>
        <v>544.83893704606589</v>
      </c>
      <c r="F25" s="83">
        <f t="shared" si="3"/>
        <v>1088</v>
      </c>
      <c r="G25" s="68">
        <f t="shared" si="4"/>
        <v>27241.946852303296</v>
      </c>
      <c r="H25" s="44">
        <f t="shared" si="6"/>
        <v>18.354047994837977</v>
      </c>
    </row>
    <row r="26" spans="1:8" x14ac:dyDescent="0.25">
      <c r="A26" s="60">
        <v>15</v>
      </c>
      <c r="B26" s="44">
        <f t="shared" si="5"/>
        <v>19.445436482630058</v>
      </c>
      <c r="C26" s="45">
        <f t="shared" si="0"/>
        <v>25712.973861328999</v>
      </c>
      <c r="D26" s="56">
        <f t="shared" si="1"/>
        <v>2087937.8437335344</v>
      </c>
      <c r="E26" s="47">
        <f t="shared" si="2"/>
        <v>514.25947722657997</v>
      </c>
      <c r="F26" s="83">
        <f t="shared" si="3"/>
        <v>1028</v>
      </c>
      <c r="G26" s="68">
        <f t="shared" si="4"/>
        <v>25712.973861329003</v>
      </c>
      <c r="H26" s="44">
        <f t="shared" si="6"/>
        <v>19.445436482630054</v>
      </c>
    </row>
    <row r="27" spans="1:8" x14ac:dyDescent="0.25">
      <c r="A27" s="60">
        <v>16</v>
      </c>
      <c r="B27" s="44">
        <f t="shared" si="5"/>
        <v>20.60172230705437</v>
      </c>
      <c r="C27" s="45">
        <f t="shared" si="0"/>
        <v>24269.815530364263</v>
      </c>
      <c r="D27" s="56">
        <f t="shared" si="1"/>
        <v>2212093.088751805</v>
      </c>
      <c r="E27" s="47">
        <f t="shared" si="2"/>
        <v>485.39631060728516</v>
      </c>
      <c r="F27" s="83">
        <f t="shared" si="3"/>
        <v>970</v>
      </c>
      <c r="G27" s="68">
        <f t="shared" si="4"/>
        <v>24269.81553036426</v>
      </c>
      <c r="H27" s="44">
        <f t="shared" si="6"/>
        <v>20.601722307054374</v>
      </c>
    </row>
    <row r="28" spans="1:8" x14ac:dyDescent="0.25">
      <c r="A28" s="60">
        <v>17</v>
      </c>
      <c r="B28" s="44">
        <f t="shared" si="5"/>
        <v>21.826764464562743</v>
      </c>
      <c r="C28" s="45">
        <f t="shared" si="0"/>
        <v>22907.655452634059</v>
      </c>
      <c r="D28" s="56">
        <f t="shared" si="1"/>
        <v>2343630.9888197985</v>
      </c>
      <c r="E28" s="47">
        <f t="shared" si="2"/>
        <v>458.15310905268109</v>
      </c>
      <c r="F28" s="83">
        <f t="shared" si="3"/>
        <v>916</v>
      </c>
      <c r="G28" s="68">
        <f t="shared" si="4"/>
        <v>22907.655452634055</v>
      </c>
      <c r="H28" s="44">
        <f t="shared" si="6"/>
        <v>21.826764464562746</v>
      </c>
    </row>
    <row r="29" spans="1:8" x14ac:dyDescent="0.25">
      <c r="A29" s="60">
        <v>18</v>
      </c>
      <c r="B29" s="44">
        <f t="shared" si="5"/>
        <v>23.12465141947715</v>
      </c>
      <c r="C29" s="45">
        <f t="shared" si="0"/>
        <v>21621.947545504019</v>
      </c>
      <c r="D29" s="56">
        <f t="shared" si="1"/>
        <v>2482990.5394513584</v>
      </c>
      <c r="E29" s="47">
        <f t="shared" si="2"/>
        <v>432.43895091008039</v>
      </c>
      <c r="F29" s="83">
        <f t="shared" si="3"/>
        <v>864</v>
      </c>
      <c r="G29" s="68">
        <f t="shared" si="4"/>
        <v>21621.947545504019</v>
      </c>
      <c r="H29" s="44">
        <f t="shared" si="6"/>
        <v>23.12465141947715</v>
      </c>
    </row>
    <row r="30" spans="1:8" x14ac:dyDescent="0.25">
      <c r="A30" s="60">
        <v>19</v>
      </c>
      <c r="B30" s="44">
        <f t="shared" si="5"/>
        <v>24.499714748859329</v>
      </c>
      <c r="C30" s="45">
        <f t="shared" si="0"/>
        <v>20408.400878352237</v>
      </c>
      <c r="D30" s="56">
        <f t="shared" si="1"/>
        <v>2630636.840191992</v>
      </c>
      <c r="E30" s="47">
        <f t="shared" si="2"/>
        <v>408.16801756704473</v>
      </c>
      <c r="F30" s="83">
        <f t="shared" si="3"/>
        <v>816</v>
      </c>
      <c r="G30" s="68">
        <f t="shared" si="4"/>
        <v>20408.400878352237</v>
      </c>
      <c r="H30" s="44">
        <f t="shared" si="6"/>
        <v>24.499714748859329</v>
      </c>
    </row>
    <row r="31" spans="1:8" x14ac:dyDescent="0.25">
      <c r="A31" s="60">
        <v>20</v>
      </c>
      <c r="B31" s="44">
        <f t="shared" si="5"/>
        <v>25.95654359874657</v>
      </c>
      <c r="C31" s="45">
        <f t="shared" si="0"/>
        <v>19262.965351987186</v>
      </c>
      <c r="D31" s="56">
        <f t="shared" si="1"/>
        <v>2787062.6468453668</v>
      </c>
      <c r="E31" s="47">
        <f t="shared" si="2"/>
        <v>385.2593070397437</v>
      </c>
      <c r="F31" s="83">
        <f t="shared" si="3"/>
        <v>770</v>
      </c>
      <c r="G31" s="68">
        <f t="shared" si="4"/>
        <v>19262.965351987186</v>
      </c>
      <c r="H31" s="44">
        <f t="shared" si="6"/>
        <v>25.95654359874657</v>
      </c>
    </row>
    <row r="32" spans="1:8" x14ac:dyDescent="0.25">
      <c r="A32" s="60">
        <v>21</v>
      </c>
      <c r="B32" s="44">
        <f t="shared" si="5"/>
        <v>27.5</v>
      </c>
      <c r="C32" s="45">
        <f t="shared" si="0"/>
        <v>18181.81818181818</v>
      </c>
      <c r="D32" s="56">
        <f t="shared" si="1"/>
        <v>2952790.0160000003</v>
      </c>
      <c r="E32" s="47">
        <f t="shared" si="2"/>
        <v>363.63636363636363</v>
      </c>
      <c r="F32" s="83">
        <f t="shared" si="3"/>
        <v>726</v>
      </c>
      <c r="G32" s="68">
        <f t="shared" si="4"/>
        <v>18181.81818181818</v>
      </c>
      <c r="H32" s="44">
        <f t="shared" si="6"/>
        <v>27.500000000000004</v>
      </c>
    </row>
    <row r="33" spans="1:8" x14ac:dyDescent="0.25">
      <c r="A33" s="60">
        <v>22</v>
      </c>
      <c r="B33" s="44">
        <f t="shared" si="5"/>
        <v>29.135235094880613</v>
      </c>
      <c r="C33" s="45">
        <f t="shared" si="0"/>
        <v>17161.351139667157</v>
      </c>
      <c r="D33" s="56">
        <f t="shared" si="1"/>
        <v>3128372.0473445924</v>
      </c>
      <c r="E33" s="47">
        <f t="shared" si="2"/>
        <v>343.22702279334317</v>
      </c>
      <c r="F33" s="83">
        <f t="shared" si="3"/>
        <v>686</v>
      </c>
      <c r="G33" s="68">
        <f t="shared" si="4"/>
        <v>17161.351139667157</v>
      </c>
      <c r="H33" s="44">
        <f t="shared" si="6"/>
        <v>29.135235094880617</v>
      </c>
    </row>
    <row r="34" spans="1:8" x14ac:dyDescent="0.25">
      <c r="A34" s="60">
        <v>23</v>
      </c>
      <c r="B34" s="44">
        <f t="shared" si="5"/>
        <v>30.867706328507758</v>
      </c>
      <c r="C34" s="45">
        <f t="shared" si="0"/>
        <v>16198.158511642532</v>
      </c>
      <c r="D34" s="56">
        <f t="shared" si="1"/>
        <v>3314394.7295868266</v>
      </c>
      <c r="E34" s="47">
        <f t="shared" si="2"/>
        <v>323.96317023285064</v>
      </c>
      <c r="F34" s="83">
        <f t="shared" si="3"/>
        <v>646</v>
      </c>
      <c r="G34" s="68">
        <f t="shared" si="4"/>
        <v>16198.158511642534</v>
      </c>
      <c r="H34" s="44">
        <f t="shared" si="6"/>
        <v>30.867706328507754</v>
      </c>
    </row>
    <row r="35" spans="1:8" x14ac:dyDescent="0.25">
      <c r="A35" s="60">
        <v>24</v>
      </c>
      <c r="B35" s="44">
        <f t="shared" si="5"/>
        <v>32.703195662574828</v>
      </c>
      <c r="C35" s="45">
        <f t="shared" si="0"/>
        <v>15289.02573188572</v>
      </c>
      <c r="D35" s="56">
        <f t="shared" si="1"/>
        <v>3511478.8961361987</v>
      </c>
      <c r="E35" s="47">
        <f t="shared" si="2"/>
        <v>305.78051463771436</v>
      </c>
      <c r="F35" s="83">
        <f t="shared" si="3"/>
        <v>610</v>
      </c>
      <c r="G35" s="68">
        <f t="shared" si="4"/>
        <v>15289.025731885718</v>
      </c>
      <c r="H35" s="44">
        <f t="shared" si="6"/>
        <v>32.703195662574828</v>
      </c>
    </row>
    <row r="36" spans="1:8" x14ac:dyDescent="0.25">
      <c r="A36" s="60">
        <v>25</v>
      </c>
      <c r="B36" s="44">
        <f t="shared" si="5"/>
        <v>34.64782887210901</v>
      </c>
      <c r="C36" s="45">
        <f t="shared" si="0"/>
        <v>14430.91865425636</v>
      </c>
      <c r="D36" s="56">
        <f t="shared" si="1"/>
        <v>3720282.2970778192</v>
      </c>
      <c r="E36" s="47">
        <f t="shared" si="2"/>
        <v>288.61837308512719</v>
      </c>
      <c r="F36" s="83">
        <f t="shared" si="3"/>
        <v>576</v>
      </c>
      <c r="G36" s="68">
        <f t="shared" si="4"/>
        <v>14430.91865425636</v>
      </c>
      <c r="H36" s="44">
        <f t="shared" si="6"/>
        <v>34.64782887210901</v>
      </c>
    </row>
    <row r="37" spans="1:8" x14ac:dyDescent="0.25">
      <c r="A37" s="60">
        <v>26</v>
      </c>
      <c r="B37" s="44">
        <f t="shared" si="5"/>
        <v>36.708095989675947</v>
      </c>
      <c r="C37" s="45">
        <f t="shared" si="0"/>
        <v>13620.97342615165</v>
      </c>
      <c r="D37" s="56">
        <f t="shared" si="1"/>
        <v>3941501.7943521738</v>
      </c>
      <c r="E37" s="47">
        <f t="shared" si="2"/>
        <v>272.41946852303295</v>
      </c>
      <c r="F37" s="83">
        <f t="shared" si="3"/>
        <v>544</v>
      </c>
      <c r="G37" s="68">
        <f t="shared" si="4"/>
        <v>13620.973426151648</v>
      </c>
      <c r="H37" s="44">
        <f t="shared" si="6"/>
        <v>36.708095989675954</v>
      </c>
    </row>
    <row r="38" spans="1:8" x14ac:dyDescent="0.25">
      <c r="A38" s="60">
        <v>27</v>
      </c>
      <c r="B38" s="44">
        <f t="shared" si="5"/>
        <v>38.890872965260108</v>
      </c>
      <c r="C38" s="45">
        <f t="shared" si="0"/>
        <v>12856.486930664501</v>
      </c>
      <c r="D38" s="56">
        <f t="shared" si="1"/>
        <v>4175875.687467068</v>
      </c>
      <c r="E38" s="47">
        <f t="shared" si="2"/>
        <v>257.12973861329004</v>
      </c>
      <c r="F38" s="83">
        <f t="shared" si="3"/>
        <v>514</v>
      </c>
      <c r="G38" s="68">
        <f t="shared" si="4"/>
        <v>12856.486930664503</v>
      </c>
      <c r="H38" s="44">
        <f t="shared" si="6"/>
        <v>38.890872965260108</v>
      </c>
    </row>
    <row r="39" spans="1:8" x14ac:dyDescent="0.25">
      <c r="A39" s="60">
        <v>28</v>
      </c>
      <c r="B39" s="44">
        <f t="shared" si="5"/>
        <v>41.203444614108733</v>
      </c>
      <c r="C39" s="45">
        <f t="shared" si="0"/>
        <v>12134.907765182134</v>
      </c>
      <c r="D39" s="56">
        <f t="shared" si="1"/>
        <v>4424186.1775036091</v>
      </c>
      <c r="E39" s="47">
        <f t="shared" si="2"/>
        <v>242.69815530364264</v>
      </c>
      <c r="F39" s="83">
        <f t="shared" si="3"/>
        <v>484</v>
      </c>
      <c r="G39" s="68">
        <f t="shared" si="4"/>
        <v>12134.907765182132</v>
      </c>
      <c r="H39" s="44">
        <f t="shared" si="6"/>
        <v>41.20344461410874</v>
      </c>
    </row>
    <row r="40" spans="1:8" x14ac:dyDescent="0.25">
      <c r="A40" s="60">
        <v>29</v>
      </c>
      <c r="B40" s="44">
        <f t="shared" si="5"/>
        <v>43.653528929125486</v>
      </c>
      <c r="C40" s="45">
        <f t="shared" si="0"/>
        <v>11453.827726317029</v>
      </c>
      <c r="D40" s="56">
        <f t="shared" si="1"/>
        <v>4687261.9776395969</v>
      </c>
      <c r="E40" s="47">
        <f t="shared" si="2"/>
        <v>229.07655452634054</v>
      </c>
      <c r="F40" s="83">
        <f t="shared" si="3"/>
        <v>458</v>
      </c>
      <c r="G40" s="68">
        <f t="shared" si="4"/>
        <v>11453.827726317028</v>
      </c>
      <c r="H40" s="44">
        <f t="shared" si="6"/>
        <v>43.653528929125493</v>
      </c>
    </row>
    <row r="41" spans="1:8" x14ac:dyDescent="0.25">
      <c r="A41" s="60">
        <v>30</v>
      </c>
      <c r="B41" s="44">
        <f t="shared" si="5"/>
        <v>46.2493028389543</v>
      </c>
      <c r="C41" s="45">
        <f t="shared" si="0"/>
        <v>10810.97377275201</v>
      </c>
      <c r="D41" s="56">
        <f t="shared" si="1"/>
        <v>4965981.0789027167</v>
      </c>
      <c r="E41" s="47">
        <f t="shared" si="2"/>
        <v>216.2194754550402</v>
      </c>
      <c r="F41" s="83">
        <f t="shared" si="3"/>
        <v>432</v>
      </c>
      <c r="G41" s="68">
        <f t="shared" si="4"/>
        <v>10810.97377275201</v>
      </c>
      <c r="H41" s="44">
        <f t="shared" si="6"/>
        <v>46.2493028389543</v>
      </c>
    </row>
    <row r="42" spans="1:8" x14ac:dyDescent="0.25">
      <c r="A42" s="60">
        <v>31</v>
      </c>
      <c r="B42" s="44">
        <f t="shared" si="5"/>
        <v>48.999429497718651</v>
      </c>
      <c r="C42" s="45">
        <f t="shared" si="0"/>
        <v>10204.20043917612</v>
      </c>
      <c r="D42" s="56">
        <f t="shared" si="1"/>
        <v>5261273.6803839831</v>
      </c>
      <c r="E42" s="47">
        <f t="shared" si="2"/>
        <v>204.08400878352239</v>
      </c>
      <c r="F42" s="83">
        <f t="shared" si="3"/>
        <v>408</v>
      </c>
      <c r="G42" s="68">
        <f t="shared" si="4"/>
        <v>10204.20043917612</v>
      </c>
      <c r="H42" s="44">
        <f t="shared" si="6"/>
        <v>48.999429497718651</v>
      </c>
    </row>
    <row r="43" spans="1:8" x14ac:dyDescent="0.25">
      <c r="A43" s="60">
        <v>32</v>
      </c>
      <c r="B43" s="44">
        <f t="shared" si="5"/>
        <v>51.913087197493141</v>
      </c>
      <c r="C43" s="45">
        <f t="shared" si="0"/>
        <v>9631.4826759935931</v>
      </c>
      <c r="D43" s="56">
        <f t="shared" si="1"/>
        <v>5574125.2936907336</v>
      </c>
      <c r="E43" s="47">
        <f t="shared" si="2"/>
        <v>192.62965351987185</v>
      </c>
      <c r="F43" s="83">
        <f t="shared" si="3"/>
        <v>384</v>
      </c>
      <c r="G43" s="68">
        <f t="shared" si="4"/>
        <v>9631.4826759935931</v>
      </c>
      <c r="H43" s="44">
        <f t="shared" si="6"/>
        <v>51.913087197493141</v>
      </c>
    </row>
    <row r="44" spans="1:8" x14ac:dyDescent="0.25">
      <c r="A44" s="60">
        <v>33</v>
      </c>
      <c r="B44" s="44">
        <f t="shared" si="5"/>
        <v>55</v>
      </c>
      <c r="C44" s="45">
        <f t="shared" si="0"/>
        <v>9090.9090909090901</v>
      </c>
      <c r="D44" s="56">
        <f t="shared" si="1"/>
        <v>5905580.0320000006</v>
      </c>
      <c r="E44" s="47">
        <f t="shared" si="2"/>
        <v>181.81818181818181</v>
      </c>
      <c r="F44" s="83">
        <f t="shared" si="3"/>
        <v>362</v>
      </c>
      <c r="G44" s="68">
        <f t="shared" si="4"/>
        <v>9090.9090909090901</v>
      </c>
      <c r="H44" s="44">
        <f t="shared" si="6"/>
        <v>55.000000000000007</v>
      </c>
    </row>
    <row r="45" spans="1:8" x14ac:dyDescent="0.25">
      <c r="A45" s="60">
        <v>34</v>
      </c>
      <c r="B45" s="44">
        <f t="shared" si="5"/>
        <v>58.270470189761241</v>
      </c>
      <c r="C45" s="45">
        <f t="shared" si="0"/>
        <v>8580.6755698335764</v>
      </c>
      <c r="D45" s="56">
        <f t="shared" si="1"/>
        <v>6256744.0946891867</v>
      </c>
      <c r="E45" s="47">
        <f t="shared" si="2"/>
        <v>171.61351139667153</v>
      </c>
      <c r="F45" s="83">
        <f t="shared" si="3"/>
        <v>342</v>
      </c>
      <c r="G45" s="68">
        <f t="shared" si="4"/>
        <v>8580.6755698335764</v>
      </c>
      <c r="H45" s="44">
        <f t="shared" si="6"/>
        <v>58.270470189761248</v>
      </c>
    </row>
    <row r="46" spans="1:8" x14ac:dyDescent="0.25">
      <c r="A46" s="60">
        <v>35</v>
      </c>
      <c r="B46" s="44">
        <f t="shared" si="5"/>
        <v>61.735412657015502</v>
      </c>
      <c r="C46" s="45">
        <f t="shared" si="0"/>
        <v>8099.0792558212679</v>
      </c>
      <c r="D46" s="56">
        <f t="shared" si="1"/>
        <v>6628789.4591736514</v>
      </c>
      <c r="E46" s="47">
        <f t="shared" si="2"/>
        <v>161.98158511642535</v>
      </c>
      <c r="F46" s="83">
        <f t="shared" si="3"/>
        <v>322</v>
      </c>
      <c r="G46" s="68">
        <f t="shared" si="4"/>
        <v>8099.079255821267</v>
      </c>
      <c r="H46" s="44">
        <f t="shared" si="6"/>
        <v>61.735412657015509</v>
      </c>
    </row>
    <row r="47" spans="1:8" x14ac:dyDescent="0.25">
      <c r="A47" s="60">
        <v>36</v>
      </c>
      <c r="B47" s="44">
        <f t="shared" si="5"/>
        <v>65.406391325149656</v>
      </c>
      <c r="C47" s="45">
        <f t="shared" si="0"/>
        <v>7644.5128659428601</v>
      </c>
      <c r="D47" s="56">
        <f t="shared" si="1"/>
        <v>7022957.7922723973</v>
      </c>
      <c r="E47" s="47">
        <f t="shared" si="2"/>
        <v>152.89025731885718</v>
      </c>
      <c r="F47" s="83">
        <f t="shared" si="3"/>
        <v>304</v>
      </c>
      <c r="G47" s="68">
        <f t="shared" si="4"/>
        <v>7644.5128659428592</v>
      </c>
      <c r="H47" s="44">
        <f t="shared" si="6"/>
        <v>65.406391325149656</v>
      </c>
    </row>
    <row r="48" spans="1:8" x14ac:dyDescent="0.25">
      <c r="A48" s="60">
        <v>37</v>
      </c>
      <c r="B48" s="44">
        <f t="shared" si="5"/>
        <v>69.295657744218033</v>
      </c>
      <c r="C48" s="45">
        <f t="shared" si="0"/>
        <v>7215.4593271281783</v>
      </c>
      <c r="D48" s="56">
        <f t="shared" si="1"/>
        <v>7440564.5941556403</v>
      </c>
      <c r="E48" s="47">
        <f t="shared" si="2"/>
        <v>144.30918654256357</v>
      </c>
      <c r="F48" s="83">
        <f t="shared" si="3"/>
        <v>288</v>
      </c>
      <c r="G48" s="68">
        <f t="shared" si="4"/>
        <v>7215.4593271281783</v>
      </c>
      <c r="H48" s="44">
        <f t="shared" si="6"/>
        <v>69.295657744218033</v>
      </c>
    </row>
    <row r="49" spans="1:8" x14ac:dyDescent="0.25">
      <c r="A49" s="60">
        <v>38</v>
      </c>
      <c r="B49" s="44">
        <f t="shared" si="5"/>
        <v>73.416191979351879</v>
      </c>
      <c r="C49" s="45">
        <f t="shared" si="0"/>
        <v>6810.4867130758257</v>
      </c>
      <c r="D49" s="56">
        <f t="shared" si="1"/>
        <v>7883003.5887043457</v>
      </c>
      <c r="E49" s="47">
        <f t="shared" si="2"/>
        <v>136.20973426151653</v>
      </c>
      <c r="F49" s="83">
        <f t="shared" si="3"/>
        <v>272</v>
      </c>
      <c r="G49" s="68">
        <f t="shared" si="4"/>
        <v>6810.4867130758266</v>
      </c>
      <c r="H49" s="44">
        <f t="shared" si="6"/>
        <v>73.416191979351879</v>
      </c>
    </row>
    <row r="50" spans="1:8" x14ac:dyDescent="0.25">
      <c r="A50" s="60">
        <v>39</v>
      </c>
      <c r="B50" s="44">
        <f t="shared" si="5"/>
        <v>77.781745930520231</v>
      </c>
      <c r="C50" s="45">
        <f t="shared" si="0"/>
        <v>6428.2434653322498</v>
      </c>
      <c r="D50" s="56">
        <f t="shared" si="1"/>
        <v>8351751.3749341378</v>
      </c>
      <c r="E50" s="47">
        <f t="shared" si="2"/>
        <v>128.56486930664499</v>
      </c>
      <c r="F50" s="83">
        <f t="shared" si="3"/>
        <v>256</v>
      </c>
      <c r="G50" s="68">
        <f t="shared" si="4"/>
        <v>6428.2434653322507</v>
      </c>
      <c r="H50" s="44">
        <f t="shared" si="6"/>
        <v>77.781745930520216</v>
      </c>
    </row>
    <row r="51" spans="1:8" x14ac:dyDescent="0.25">
      <c r="A51" s="60">
        <v>40</v>
      </c>
      <c r="B51" s="44">
        <f t="shared" si="5"/>
        <v>82.406889228217494</v>
      </c>
      <c r="C51" s="45">
        <f t="shared" si="0"/>
        <v>6067.453882591064</v>
      </c>
      <c r="D51" s="56">
        <f t="shared" si="1"/>
        <v>8848372.3550072201</v>
      </c>
      <c r="E51" s="47">
        <f t="shared" si="2"/>
        <v>121.34907765182129</v>
      </c>
      <c r="F51" s="83">
        <f t="shared" si="3"/>
        <v>242</v>
      </c>
      <c r="G51" s="68">
        <f t="shared" si="4"/>
        <v>6067.4538825910649</v>
      </c>
      <c r="H51" s="44">
        <f t="shared" si="6"/>
        <v>82.406889228217494</v>
      </c>
    </row>
    <row r="52" spans="1:8" x14ac:dyDescent="0.25">
      <c r="A52" s="60">
        <v>41</v>
      </c>
      <c r="B52" s="44">
        <f t="shared" si="5"/>
        <v>87.307057858250971</v>
      </c>
      <c r="C52" s="45">
        <f t="shared" si="0"/>
        <v>5726.9138631585147</v>
      </c>
      <c r="D52" s="56">
        <f t="shared" si="1"/>
        <v>9374523.9552791938</v>
      </c>
      <c r="E52" s="47">
        <f t="shared" si="2"/>
        <v>114.53827726317027</v>
      </c>
      <c r="F52" s="83">
        <f t="shared" si="3"/>
        <v>228</v>
      </c>
      <c r="G52" s="68">
        <f t="shared" si="4"/>
        <v>5726.9138631585138</v>
      </c>
      <c r="H52" s="44">
        <f t="shared" si="6"/>
        <v>87.307057858250985</v>
      </c>
    </row>
    <row r="53" spans="1:8" x14ac:dyDescent="0.25">
      <c r="A53" s="60">
        <v>42</v>
      </c>
      <c r="B53" s="44">
        <f t="shared" si="5"/>
        <v>92.498605677908614</v>
      </c>
      <c r="C53" s="45">
        <f t="shared" si="0"/>
        <v>5405.4868863760039</v>
      </c>
      <c r="D53" s="56">
        <f t="shared" si="1"/>
        <v>9931962.1578054354</v>
      </c>
      <c r="E53" s="47">
        <f t="shared" si="2"/>
        <v>108.10973772752008</v>
      </c>
      <c r="F53" s="83">
        <f t="shared" si="3"/>
        <v>216</v>
      </c>
      <c r="G53" s="68">
        <f t="shared" si="4"/>
        <v>5405.4868863760048</v>
      </c>
      <c r="H53" s="44">
        <f t="shared" si="6"/>
        <v>92.4986056779086</v>
      </c>
    </row>
    <row r="54" spans="1:8" x14ac:dyDescent="0.25">
      <c r="A54" s="60">
        <v>43</v>
      </c>
      <c r="B54" s="44">
        <f t="shared" si="5"/>
        <v>97.998858995437317</v>
      </c>
      <c r="C54" s="45">
        <f t="shared" si="0"/>
        <v>5102.1002195880592</v>
      </c>
      <c r="D54" s="56">
        <f t="shared" si="1"/>
        <v>10522547.360767968</v>
      </c>
      <c r="E54" s="47">
        <f t="shared" si="2"/>
        <v>102.04200439176118</v>
      </c>
      <c r="F54" s="83">
        <f t="shared" si="3"/>
        <v>204</v>
      </c>
      <c r="G54" s="68">
        <f t="shared" si="4"/>
        <v>5102.1002195880592</v>
      </c>
      <c r="H54" s="44">
        <f t="shared" si="6"/>
        <v>97.998858995437317</v>
      </c>
    </row>
    <row r="55" spans="1:8" x14ac:dyDescent="0.25">
      <c r="A55" s="60">
        <v>44</v>
      </c>
      <c r="B55" s="44">
        <f t="shared" si="5"/>
        <v>103.82617439498625</v>
      </c>
      <c r="C55" s="45">
        <f t="shared" si="0"/>
        <v>4815.7413379967984</v>
      </c>
      <c r="D55" s="56">
        <f t="shared" si="1"/>
        <v>11148250.587381463</v>
      </c>
      <c r="E55" s="47">
        <f t="shared" si="2"/>
        <v>96.314826759935968</v>
      </c>
      <c r="F55" s="83">
        <f t="shared" si="3"/>
        <v>192</v>
      </c>
      <c r="G55" s="68">
        <f t="shared" si="4"/>
        <v>4815.7413379967993</v>
      </c>
      <c r="H55" s="44">
        <f t="shared" si="6"/>
        <v>103.82617439498623</v>
      </c>
    </row>
    <row r="56" spans="1:8" x14ac:dyDescent="0.25">
      <c r="A56" s="60">
        <v>45</v>
      </c>
      <c r="B56" s="44">
        <f t="shared" si="5"/>
        <v>110</v>
      </c>
      <c r="C56" s="45">
        <f t="shared" si="0"/>
        <v>4545.454545454545</v>
      </c>
      <c r="D56" s="56">
        <f t="shared" si="1"/>
        <v>11811160.064000001</v>
      </c>
      <c r="E56" s="47">
        <f t="shared" si="2"/>
        <v>90.909090909090907</v>
      </c>
      <c r="F56" s="83">
        <f t="shared" si="3"/>
        <v>180</v>
      </c>
      <c r="G56" s="68">
        <f t="shared" si="4"/>
        <v>4545.454545454545</v>
      </c>
      <c r="H56" s="44">
        <f t="shared" si="6"/>
        <v>110.00000000000001</v>
      </c>
    </row>
    <row r="57" spans="1:8" x14ac:dyDescent="0.25">
      <c r="A57" s="60">
        <v>46</v>
      </c>
      <c r="B57" s="44">
        <f t="shared" si="5"/>
        <v>116.54094037952248</v>
      </c>
      <c r="C57" s="45">
        <f t="shared" si="0"/>
        <v>4290.3377849167882</v>
      </c>
      <c r="D57" s="56">
        <f t="shared" si="1"/>
        <v>12513488.189378373</v>
      </c>
      <c r="E57" s="47">
        <f t="shared" si="2"/>
        <v>85.806755698335763</v>
      </c>
      <c r="F57" s="83">
        <f t="shared" si="3"/>
        <v>170</v>
      </c>
      <c r="G57" s="68">
        <f t="shared" si="4"/>
        <v>4290.3377849167882</v>
      </c>
      <c r="H57" s="44">
        <f t="shared" si="6"/>
        <v>116.5409403795225</v>
      </c>
    </row>
    <row r="58" spans="1:8" x14ac:dyDescent="0.25">
      <c r="A58" s="60">
        <v>47</v>
      </c>
      <c r="B58" s="44">
        <f t="shared" si="5"/>
        <v>123.47082531403099</v>
      </c>
      <c r="C58" s="45">
        <f t="shared" si="0"/>
        <v>4049.5396279106344</v>
      </c>
      <c r="D58" s="56">
        <f t="shared" si="1"/>
        <v>13257578.918347301</v>
      </c>
      <c r="E58" s="47">
        <f t="shared" si="2"/>
        <v>80.990792558212689</v>
      </c>
      <c r="F58" s="83">
        <f t="shared" si="3"/>
        <v>160</v>
      </c>
      <c r="G58" s="68">
        <f t="shared" si="4"/>
        <v>4049.5396279106344</v>
      </c>
      <c r="H58" s="44">
        <f t="shared" si="6"/>
        <v>123.47082531403099</v>
      </c>
    </row>
    <row r="59" spans="1:8" x14ac:dyDescent="0.25">
      <c r="A59" s="60">
        <v>48</v>
      </c>
      <c r="B59" s="44">
        <f t="shared" si="5"/>
        <v>130.81278265029928</v>
      </c>
      <c r="C59" s="45">
        <f t="shared" si="0"/>
        <v>3822.2564329714305</v>
      </c>
      <c r="D59" s="56">
        <f t="shared" si="1"/>
        <v>14045915.584544791</v>
      </c>
      <c r="E59" s="47">
        <f t="shared" si="2"/>
        <v>76.445128659428619</v>
      </c>
      <c r="F59" s="83">
        <f t="shared" si="3"/>
        <v>152</v>
      </c>
      <c r="G59" s="68">
        <f t="shared" si="4"/>
        <v>3822.2564329714314</v>
      </c>
      <c r="H59" s="44">
        <f t="shared" si="6"/>
        <v>130.81278265029925</v>
      </c>
    </row>
    <row r="60" spans="1:8" x14ac:dyDescent="0.25">
      <c r="A60" s="60">
        <v>49</v>
      </c>
      <c r="B60" s="44">
        <f t="shared" si="5"/>
        <v>138.59131548843604</v>
      </c>
      <c r="C60" s="45">
        <f t="shared" si="0"/>
        <v>3607.7296635640901</v>
      </c>
      <c r="D60" s="56">
        <f t="shared" si="1"/>
        <v>14881129.188311277</v>
      </c>
      <c r="E60" s="47">
        <f t="shared" si="2"/>
        <v>72.154593271281797</v>
      </c>
      <c r="F60" s="83">
        <f t="shared" si="3"/>
        <v>144</v>
      </c>
      <c r="G60" s="68">
        <f t="shared" si="4"/>
        <v>3607.7296635640901</v>
      </c>
      <c r="H60" s="44">
        <f t="shared" si="6"/>
        <v>138.59131548843604</v>
      </c>
    </row>
    <row r="61" spans="1:8" x14ac:dyDescent="0.25">
      <c r="A61" s="60">
        <v>50</v>
      </c>
      <c r="B61" s="44">
        <f t="shared" si="5"/>
        <v>146.83238395870373</v>
      </c>
      <c r="C61" s="45">
        <f t="shared" si="0"/>
        <v>3405.2433565379138</v>
      </c>
      <c r="D61" s="56">
        <f t="shared" si="1"/>
        <v>15766007.17740869</v>
      </c>
      <c r="E61" s="47">
        <f t="shared" si="2"/>
        <v>68.104867130758265</v>
      </c>
      <c r="F61" s="83">
        <f t="shared" si="3"/>
        <v>136</v>
      </c>
      <c r="G61" s="68">
        <f t="shared" si="4"/>
        <v>3405.2433565379133</v>
      </c>
      <c r="H61" s="44">
        <f t="shared" si="6"/>
        <v>146.83238395870376</v>
      </c>
    </row>
    <row r="62" spans="1:8" x14ac:dyDescent="0.25">
      <c r="A62" s="60">
        <v>51</v>
      </c>
      <c r="B62" s="44">
        <f t="shared" si="5"/>
        <v>155.56349186104043</v>
      </c>
      <c r="C62" s="45">
        <f t="shared" si="0"/>
        <v>3214.1217326661254</v>
      </c>
      <c r="D62" s="56">
        <f t="shared" si="1"/>
        <v>16703502.749868272</v>
      </c>
      <c r="E62" s="47">
        <f t="shared" si="2"/>
        <v>64.282434653322511</v>
      </c>
      <c r="F62" s="83">
        <f t="shared" si="3"/>
        <v>128</v>
      </c>
      <c r="G62" s="68">
        <f t="shared" si="4"/>
        <v>3214.1217326661258</v>
      </c>
      <c r="H62" s="44">
        <f t="shared" si="6"/>
        <v>155.56349186104043</v>
      </c>
    </row>
    <row r="63" spans="1:8" x14ac:dyDescent="0.25">
      <c r="A63" s="60">
        <v>52</v>
      </c>
      <c r="B63" s="44">
        <f t="shared" si="5"/>
        <v>164.81377845643496</v>
      </c>
      <c r="C63" s="45">
        <f t="shared" si="0"/>
        <v>3033.7269412955329</v>
      </c>
      <c r="D63" s="56">
        <f t="shared" si="1"/>
        <v>17696744.71001444</v>
      </c>
      <c r="E63" s="47">
        <f t="shared" si="2"/>
        <v>60.674538825910645</v>
      </c>
      <c r="F63" s="83">
        <f t="shared" si="3"/>
        <v>120</v>
      </c>
      <c r="G63" s="68">
        <f t="shared" si="4"/>
        <v>3033.7269412955325</v>
      </c>
      <c r="H63" s="44">
        <f t="shared" si="6"/>
        <v>164.81377845643499</v>
      </c>
    </row>
    <row r="64" spans="1:8" x14ac:dyDescent="0.25">
      <c r="A64" s="60">
        <v>53</v>
      </c>
      <c r="B64" s="44">
        <f t="shared" si="5"/>
        <v>174.61411571650191</v>
      </c>
      <c r="C64" s="45">
        <f t="shared" si="0"/>
        <v>2863.4569315792578</v>
      </c>
      <c r="D64" s="56">
        <f t="shared" si="1"/>
        <v>18749047.910558384</v>
      </c>
      <c r="E64" s="47">
        <f t="shared" si="2"/>
        <v>57.26913863158515</v>
      </c>
      <c r="F64" s="83">
        <f t="shared" si="3"/>
        <v>114</v>
      </c>
      <c r="G64" s="68">
        <f t="shared" si="4"/>
        <v>2863.4569315792578</v>
      </c>
      <c r="H64" s="44">
        <f t="shared" si="6"/>
        <v>174.61411571650191</v>
      </c>
    </row>
    <row r="65" spans="1:8" x14ac:dyDescent="0.25">
      <c r="A65" s="60">
        <v>54</v>
      </c>
      <c r="B65" s="44">
        <f t="shared" si="5"/>
        <v>184.9972113558172</v>
      </c>
      <c r="C65" s="45">
        <f t="shared" si="0"/>
        <v>2702.7434431880024</v>
      </c>
      <c r="D65" s="56">
        <f t="shared" si="1"/>
        <v>19863924.315610867</v>
      </c>
      <c r="E65" s="47">
        <f t="shared" si="2"/>
        <v>54.054868863760049</v>
      </c>
      <c r="F65" s="83">
        <f t="shared" si="3"/>
        <v>108</v>
      </c>
      <c r="G65" s="68">
        <f t="shared" si="4"/>
        <v>2702.7434431880024</v>
      </c>
      <c r="H65" s="44">
        <f t="shared" si="6"/>
        <v>184.9972113558172</v>
      </c>
    </row>
    <row r="66" spans="1:8" x14ac:dyDescent="0.25">
      <c r="A66" s="60">
        <v>55</v>
      </c>
      <c r="B66" s="44">
        <f t="shared" si="5"/>
        <v>195.99771799087466</v>
      </c>
      <c r="C66" s="45">
        <f t="shared" si="0"/>
        <v>2551.0501097940291</v>
      </c>
      <c r="D66" s="56">
        <f t="shared" si="1"/>
        <v>21045094.72153594</v>
      </c>
      <c r="E66" s="47">
        <f t="shared" si="2"/>
        <v>51.021002195880584</v>
      </c>
      <c r="F66" s="83">
        <f t="shared" si="3"/>
        <v>102</v>
      </c>
      <c r="G66" s="68">
        <f t="shared" si="4"/>
        <v>2551.0501097940291</v>
      </c>
      <c r="H66" s="44">
        <f t="shared" si="6"/>
        <v>195.99771799087466</v>
      </c>
    </row>
    <row r="67" spans="1:8" x14ac:dyDescent="0.25">
      <c r="A67" s="60">
        <v>56</v>
      </c>
      <c r="B67" s="44">
        <f t="shared" si="5"/>
        <v>207.65234878997254</v>
      </c>
      <c r="C67" s="45">
        <f t="shared" si="0"/>
        <v>2407.8706689983987</v>
      </c>
      <c r="D67" s="56">
        <f t="shared" si="1"/>
        <v>22296501.174762931</v>
      </c>
      <c r="E67" s="47">
        <f t="shared" si="2"/>
        <v>48.15741337996797</v>
      </c>
      <c r="F67" s="83">
        <f t="shared" si="3"/>
        <v>96</v>
      </c>
      <c r="G67" s="68">
        <f t="shared" si="4"/>
        <v>2407.8706689983987</v>
      </c>
      <c r="H67" s="44">
        <f t="shared" si="6"/>
        <v>207.65234878997254</v>
      </c>
    </row>
    <row r="68" spans="1:8" x14ac:dyDescent="0.25">
      <c r="A68" s="60">
        <v>57</v>
      </c>
      <c r="B68" s="44">
        <f t="shared" si="5"/>
        <v>220</v>
      </c>
      <c r="C68" s="45">
        <f t="shared" si="0"/>
        <v>2272.7272727272725</v>
      </c>
      <c r="D68" s="56">
        <f t="shared" si="1"/>
        <v>23622320.128000002</v>
      </c>
      <c r="E68" s="47">
        <f t="shared" si="2"/>
        <v>45.454545454545453</v>
      </c>
      <c r="F68" s="83">
        <f t="shared" si="3"/>
        <v>90</v>
      </c>
      <c r="G68" s="68">
        <f t="shared" si="4"/>
        <v>2272.7272727272725</v>
      </c>
      <c r="H68" s="44">
        <f t="shared" si="6"/>
        <v>220.00000000000003</v>
      </c>
    </row>
    <row r="69" spans="1:8" x14ac:dyDescent="0.25">
      <c r="A69" s="60">
        <v>58</v>
      </c>
      <c r="B69" s="44">
        <f t="shared" si="5"/>
        <v>233.08188075904488</v>
      </c>
      <c r="C69" s="45">
        <f t="shared" si="0"/>
        <v>2145.168892458395</v>
      </c>
      <c r="D69" s="56">
        <f t="shared" si="1"/>
        <v>25026976.378756735</v>
      </c>
      <c r="E69" s="47">
        <f t="shared" si="2"/>
        <v>42.903377849167903</v>
      </c>
      <c r="F69" s="83">
        <f t="shared" si="3"/>
        <v>84</v>
      </c>
      <c r="G69" s="68">
        <f t="shared" si="4"/>
        <v>2145.168892458395</v>
      </c>
      <c r="H69" s="44">
        <f t="shared" si="6"/>
        <v>233.08188075904488</v>
      </c>
    </row>
    <row r="70" spans="1:8" x14ac:dyDescent="0.25">
      <c r="A70" s="60">
        <v>59</v>
      </c>
      <c r="B70" s="44">
        <f t="shared" si="5"/>
        <v>246.94165062806212</v>
      </c>
      <c r="C70" s="45">
        <f t="shared" si="0"/>
        <v>2024.7698139553161</v>
      </c>
      <c r="D70" s="56">
        <f t="shared" si="1"/>
        <v>26515157.836694617</v>
      </c>
      <c r="E70" s="47">
        <f t="shared" si="2"/>
        <v>40.495396279106323</v>
      </c>
      <c r="F70" s="83">
        <f t="shared" si="3"/>
        <v>80</v>
      </c>
      <c r="G70" s="68">
        <f t="shared" si="4"/>
        <v>2024.7698139553163</v>
      </c>
      <c r="H70" s="44">
        <f t="shared" si="6"/>
        <v>246.94165062806209</v>
      </c>
    </row>
    <row r="71" spans="1:8" x14ac:dyDescent="0.25">
      <c r="A71" s="60">
        <v>60</v>
      </c>
      <c r="B71" s="44">
        <f t="shared" si="5"/>
        <v>261.62556530059862</v>
      </c>
      <c r="C71" s="45">
        <f t="shared" si="0"/>
        <v>1911.128216485715</v>
      </c>
      <c r="D71" s="56">
        <f t="shared" si="1"/>
        <v>28091831.169089589</v>
      </c>
      <c r="E71" s="47">
        <f t="shared" si="2"/>
        <v>38.222564329714295</v>
      </c>
      <c r="F71" s="83">
        <f t="shared" si="3"/>
        <v>76</v>
      </c>
      <c r="G71" s="68">
        <f t="shared" si="4"/>
        <v>1911.1282164857148</v>
      </c>
      <c r="H71" s="44">
        <f t="shared" si="6"/>
        <v>261.62556530059862</v>
      </c>
    </row>
    <row r="72" spans="1:8" x14ac:dyDescent="0.25">
      <c r="A72" s="60">
        <v>61</v>
      </c>
      <c r="B72" s="44">
        <f t="shared" si="5"/>
        <v>277.18263097687202</v>
      </c>
      <c r="C72" s="45">
        <f t="shared" si="0"/>
        <v>1803.8648317820453</v>
      </c>
      <c r="D72" s="56">
        <f t="shared" si="1"/>
        <v>29762258.376622546</v>
      </c>
      <c r="E72" s="47">
        <f t="shared" si="2"/>
        <v>36.077296635640906</v>
      </c>
      <c r="F72" s="83">
        <f t="shared" si="3"/>
        <v>72</v>
      </c>
      <c r="G72" s="68">
        <f t="shared" si="4"/>
        <v>1803.8648317820455</v>
      </c>
      <c r="H72" s="44">
        <f t="shared" si="6"/>
        <v>277.18263097687202</v>
      </c>
    </row>
    <row r="73" spans="1:8" x14ac:dyDescent="0.25">
      <c r="A73" s="60">
        <v>62</v>
      </c>
      <c r="B73" s="44">
        <f t="shared" si="5"/>
        <v>293.66476791740763</v>
      </c>
      <c r="C73" s="45">
        <f t="shared" si="0"/>
        <v>1702.6216782689557</v>
      </c>
      <c r="D73" s="56">
        <f t="shared" si="1"/>
        <v>31532014.354817398</v>
      </c>
      <c r="E73" s="47">
        <f t="shared" si="2"/>
        <v>34.052433565379111</v>
      </c>
      <c r="F73" s="83">
        <f t="shared" si="3"/>
        <v>68</v>
      </c>
      <c r="G73" s="68">
        <f t="shared" si="4"/>
        <v>1702.6216782689555</v>
      </c>
      <c r="H73" s="44">
        <f t="shared" si="6"/>
        <v>293.66476791740769</v>
      </c>
    </row>
    <row r="74" spans="1:8" x14ac:dyDescent="0.25">
      <c r="A74" s="60">
        <v>63</v>
      </c>
      <c r="B74" s="44">
        <f t="shared" si="5"/>
        <v>311.12698372208087</v>
      </c>
      <c r="C74" s="45">
        <f t="shared" si="0"/>
        <v>1607.0608663330627</v>
      </c>
      <c r="D74" s="56">
        <f t="shared" si="1"/>
        <v>33407005.499736544</v>
      </c>
      <c r="E74" s="47">
        <f t="shared" si="2"/>
        <v>32.141217326661256</v>
      </c>
      <c r="F74" s="83">
        <f t="shared" si="3"/>
        <v>64</v>
      </c>
      <c r="G74" s="68">
        <f t="shared" si="4"/>
        <v>1607.0608663330629</v>
      </c>
      <c r="H74" s="44">
        <f t="shared" si="6"/>
        <v>311.12698372208087</v>
      </c>
    </row>
    <row r="75" spans="1:8" x14ac:dyDescent="0.25">
      <c r="A75" s="60">
        <v>64</v>
      </c>
      <c r="B75" s="44">
        <f t="shared" si="5"/>
        <v>329.62755691286986</v>
      </c>
      <c r="C75" s="45">
        <f t="shared" si="0"/>
        <v>1516.8634706477667</v>
      </c>
      <c r="D75" s="56">
        <f t="shared" si="1"/>
        <v>35393489.420028873</v>
      </c>
      <c r="E75" s="47">
        <f t="shared" si="2"/>
        <v>30.33726941295533</v>
      </c>
      <c r="F75" s="83">
        <f t="shared" si="3"/>
        <v>60</v>
      </c>
      <c r="G75" s="68">
        <f t="shared" si="4"/>
        <v>1516.8634706477665</v>
      </c>
      <c r="H75" s="44">
        <f t="shared" si="6"/>
        <v>329.62755691286992</v>
      </c>
    </row>
    <row r="76" spans="1:8" x14ac:dyDescent="0.25">
      <c r="A76" s="60">
        <v>65</v>
      </c>
      <c r="B76" s="44">
        <f t="shared" si="5"/>
        <v>349.22823143300394</v>
      </c>
      <c r="C76" s="45">
        <f t="shared" ref="C76:C139" si="7">1000000/(2*B76)</f>
        <v>1431.7284657896284</v>
      </c>
      <c r="D76" s="56">
        <f t="shared" ref="D76:D139" si="8">$E$9*$H$8*2*B76</f>
        <v>37498095.821116783</v>
      </c>
      <c r="E76" s="47">
        <f t="shared" ref="E76:E139" si="9">$E$9/D76</f>
        <v>28.634569315792564</v>
      </c>
      <c r="F76" s="83">
        <f t="shared" ref="F76:F139" si="10">INT(E76)*2</f>
        <v>56</v>
      </c>
      <c r="G76" s="68">
        <f t="shared" ref="G76:G139" si="11">$H$8*E76*1000000</f>
        <v>1431.7284657896284</v>
      </c>
      <c r="H76" s="44">
        <f t="shared" si="6"/>
        <v>349.22823143300394</v>
      </c>
    </row>
    <row r="77" spans="1:8" x14ac:dyDescent="0.25">
      <c r="A77" s="60">
        <v>66</v>
      </c>
      <c r="B77" s="44">
        <f t="shared" ref="B77:B141" si="12">440/32*(2^((A77-9)/12))</f>
        <v>369.9944227116344</v>
      </c>
      <c r="C77" s="45">
        <f t="shared" si="7"/>
        <v>1351.3717215940012</v>
      </c>
      <c r="D77" s="56">
        <f t="shared" si="8"/>
        <v>39727848.631221734</v>
      </c>
      <c r="E77" s="47">
        <f t="shared" si="9"/>
        <v>27.027434431880025</v>
      </c>
      <c r="F77" s="83">
        <f t="shared" si="10"/>
        <v>54</v>
      </c>
      <c r="G77" s="68">
        <f t="shared" si="11"/>
        <v>1351.3717215940012</v>
      </c>
      <c r="H77" s="44">
        <f t="shared" ref="H77:H140" si="13">1000000/(2*G77)</f>
        <v>369.9944227116344</v>
      </c>
    </row>
    <row r="78" spans="1:8" x14ac:dyDescent="0.25">
      <c r="A78" s="60">
        <v>67</v>
      </c>
      <c r="B78" s="44">
        <f t="shared" si="12"/>
        <v>391.99543598174921</v>
      </c>
      <c r="C78" s="45">
        <f t="shared" si="7"/>
        <v>1275.525054897015</v>
      </c>
      <c r="D78" s="56">
        <f t="shared" si="8"/>
        <v>42090189.443071865</v>
      </c>
      <c r="E78" s="47">
        <f t="shared" si="9"/>
        <v>25.510501097940299</v>
      </c>
      <c r="F78" s="83">
        <f t="shared" si="10"/>
        <v>50</v>
      </c>
      <c r="G78" s="68">
        <f t="shared" si="11"/>
        <v>1275.525054897015</v>
      </c>
      <c r="H78" s="44">
        <f t="shared" si="13"/>
        <v>391.99543598174921</v>
      </c>
    </row>
    <row r="79" spans="1:8" x14ac:dyDescent="0.25">
      <c r="A79" s="60">
        <v>68</v>
      </c>
      <c r="B79" s="44">
        <f t="shared" si="12"/>
        <v>415.30469757994524</v>
      </c>
      <c r="C79" s="45">
        <f t="shared" si="7"/>
        <v>1203.9353344991989</v>
      </c>
      <c r="D79" s="56">
        <f t="shared" si="8"/>
        <v>44593002.349525884</v>
      </c>
      <c r="E79" s="47">
        <f t="shared" si="9"/>
        <v>24.078706689983974</v>
      </c>
      <c r="F79" s="83">
        <f t="shared" si="10"/>
        <v>48</v>
      </c>
      <c r="G79" s="68">
        <f t="shared" si="11"/>
        <v>1203.9353344991987</v>
      </c>
      <c r="H79" s="44">
        <f t="shared" si="13"/>
        <v>415.3046975799453</v>
      </c>
    </row>
    <row r="80" spans="1:8" x14ac:dyDescent="0.25">
      <c r="A80" s="60">
        <v>69</v>
      </c>
      <c r="B80" s="44">
        <f t="shared" si="12"/>
        <v>440</v>
      </c>
      <c r="C80" s="45">
        <f t="shared" si="7"/>
        <v>1136.3636363636363</v>
      </c>
      <c r="D80" s="56">
        <f t="shared" si="8"/>
        <v>47244640.256000005</v>
      </c>
      <c r="E80" s="47">
        <f t="shared" si="9"/>
        <v>22.727272727272727</v>
      </c>
      <c r="F80" s="83">
        <f t="shared" si="10"/>
        <v>44</v>
      </c>
      <c r="G80" s="68">
        <f t="shared" si="11"/>
        <v>1136.3636363636363</v>
      </c>
      <c r="H80" s="44">
        <f t="shared" si="13"/>
        <v>440.00000000000006</v>
      </c>
    </row>
    <row r="81" spans="1:8" x14ac:dyDescent="0.25">
      <c r="A81" s="60">
        <v>70</v>
      </c>
      <c r="B81" s="44">
        <f t="shared" si="12"/>
        <v>466.16376151808976</v>
      </c>
      <c r="C81" s="45">
        <f t="shared" si="7"/>
        <v>1072.5844462291975</v>
      </c>
      <c r="D81" s="56">
        <f t="shared" si="8"/>
        <v>50053952.757513471</v>
      </c>
      <c r="E81" s="47">
        <f t="shared" si="9"/>
        <v>21.451688924583951</v>
      </c>
      <c r="F81" s="83">
        <f t="shared" si="10"/>
        <v>42</v>
      </c>
      <c r="G81" s="68">
        <f t="shared" si="11"/>
        <v>1072.5844462291975</v>
      </c>
      <c r="H81" s="44">
        <f t="shared" si="13"/>
        <v>466.16376151808976</v>
      </c>
    </row>
    <row r="82" spans="1:8" x14ac:dyDescent="0.25">
      <c r="A82" s="60">
        <v>71</v>
      </c>
      <c r="B82" s="44">
        <f t="shared" si="12"/>
        <v>493.88330125612424</v>
      </c>
      <c r="C82" s="45">
        <f t="shared" si="7"/>
        <v>1012.384906977658</v>
      </c>
      <c r="D82" s="56">
        <f t="shared" si="8"/>
        <v>53030315.673389234</v>
      </c>
      <c r="E82" s="47">
        <f t="shared" si="9"/>
        <v>20.247698139553162</v>
      </c>
      <c r="F82" s="83">
        <f t="shared" si="10"/>
        <v>40</v>
      </c>
      <c r="G82" s="68">
        <f t="shared" si="11"/>
        <v>1012.3849069776581</v>
      </c>
      <c r="H82" s="44">
        <f t="shared" si="13"/>
        <v>493.88330125612418</v>
      </c>
    </row>
    <row r="83" spans="1:8" x14ac:dyDescent="0.25">
      <c r="A83" s="60">
        <v>72</v>
      </c>
      <c r="B83" s="44">
        <f t="shared" si="12"/>
        <v>523.25113060119725</v>
      </c>
      <c r="C83" s="45">
        <f t="shared" si="7"/>
        <v>955.56410824285751</v>
      </c>
      <c r="D83" s="56">
        <f t="shared" si="8"/>
        <v>56183662.338179179</v>
      </c>
      <c r="E83" s="47">
        <f t="shared" si="9"/>
        <v>19.111282164857148</v>
      </c>
      <c r="F83" s="83">
        <f t="shared" si="10"/>
        <v>38</v>
      </c>
      <c r="G83" s="68">
        <f t="shared" si="11"/>
        <v>955.5641082428574</v>
      </c>
      <c r="H83" s="44">
        <f t="shared" si="13"/>
        <v>523.25113060119725</v>
      </c>
    </row>
    <row r="84" spans="1:8" x14ac:dyDescent="0.25">
      <c r="A84" s="60">
        <v>73</v>
      </c>
      <c r="B84" s="44">
        <f t="shared" si="12"/>
        <v>554.36526195374404</v>
      </c>
      <c r="C84" s="45">
        <f t="shared" si="7"/>
        <v>901.93241589102263</v>
      </c>
      <c r="D84" s="56">
        <f t="shared" si="8"/>
        <v>59524516.753245093</v>
      </c>
      <c r="E84" s="47">
        <f t="shared" si="9"/>
        <v>18.038648317820453</v>
      </c>
      <c r="F84" s="83">
        <f t="shared" si="10"/>
        <v>36</v>
      </c>
      <c r="G84" s="68">
        <f t="shared" si="11"/>
        <v>901.93241589102274</v>
      </c>
      <c r="H84" s="44">
        <f t="shared" si="13"/>
        <v>554.36526195374404</v>
      </c>
    </row>
    <row r="85" spans="1:8" x14ac:dyDescent="0.25">
      <c r="A85" s="60">
        <v>74</v>
      </c>
      <c r="B85" s="44">
        <f t="shared" si="12"/>
        <v>587.32953583481503</v>
      </c>
      <c r="C85" s="45">
        <f t="shared" si="7"/>
        <v>851.31083913447821</v>
      </c>
      <c r="D85" s="56">
        <f t="shared" si="8"/>
        <v>63064028.709634766</v>
      </c>
      <c r="E85" s="47">
        <f t="shared" si="9"/>
        <v>17.026216782689566</v>
      </c>
      <c r="F85" s="83">
        <f t="shared" si="10"/>
        <v>34</v>
      </c>
      <c r="G85" s="68">
        <f t="shared" si="11"/>
        <v>851.31083913447833</v>
      </c>
      <c r="H85" s="44">
        <f t="shared" si="13"/>
        <v>587.32953583481503</v>
      </c>
    </row>
    <row r="86" spans="1:8" x14ac:dyDescent="0.25">
      <c r="A86" s="60">
        <v>75</v>
      </c>
      <c r="B86" s="44">
        <f t="shared" si="12"/>
        <v>622.25396744416184</v>
      </c>
      <c r="C86" s="45">
        <f t="shared" si="7"/>
        <v>803.53043316653122</v>
      </c>
      <c r="D86" s="56">
        <f t="shared" si="8"/>
        <v>66814010.999473102</v>
      </c>
      <c r="E86" s="47">
        <f t="shared" si="9"/>
        <v>16.070608663330624</v>
      </c>
      <c r="F86" s="83">
        <f t="shared" si="10"/>
        <v>32</v>
      </c>
      <c r="G86" s="68">
        <f t="shared" si="11"/>
        <v>803.53043316653134</v>
      </c>
      <c r="H86" s="44">
        <f t="shared" si="13"/>
        <v>622.25396744416173</v>
      </c>
    </row>
    <row r="87" spans="1:8" x14ac:dyDescent="0.25">
      <c r="A87" s="60">
        <v>76</v>
      </c>
      <c r="B87" s="44">
        <f t="shared" si="12"/>
        <v>659.25511382573973</v>
      </c>
      <c r="C87" s="45">
        <f t="shared" si="7"/>
        <v>758.43173532388334</v>
      </c>
      <c r="D87" s="56">
        <f t="shared" si="8"/>
        <v>70786978.840057746</v>
      </c>
      <c r="E87" s="47">
        <f t="shared" si="9"/>
        <v>15.168634706477665</v>
      </c>
      <c r="F87" s="83">
        <f t="shared" si="10"/>
        <v>30</v>
      </c>
      <c r="G87" s="68">
        <f t="shared" si="11"/>
        <v>758.43173532388323</v>
      </c>
      <c r="H87" s="44">
        <f t="shared" si="13"/>
        <v>659.25511382573984</v>
      </c>
    </row>
    <row r="88" spans="1:8" x14ac:dyDescent="0.25">
      <c r="A88" s="60">
        <v>77</v>
      </c>
      <c r="B88" s="44">
        <f t="shared" si="12"/>
        <v>698.45646286600777</v>
      </c>
      <c r="C88" s="45">
        <f t="shared" si="7"/>
        <v>715.86423289481434</v>
      </c>
      <c r="D88" s="56">
        <f t="shared" si="8"/>
        <v>74996191.642233551</v>
      </c>
      <c r="E88" s="47">
        <f t="shared" si="9"/>
        <v>14.317284657896284</v>
      </c>
      <c r="F88" s="83">
        <f t="shared" si="10"/>
        <v>28</v>
      </c>
      <c r="G88" s="68">
        <f t="shared" si="11"/>
        <v>715.86423289481422</v>
      </c>
      <c r="H88" s="44">
        <f t="shared" si="13"/>
        <v>698.45646286600788</v>
      </c>
    </row>
    <row r="89" spans="1:8" x14ac:dyDescent="0.25">
      <c r="A89" s="60">
        <v>78</v>
      </c>
      <c r="B89" s="44">
        <f t="shared" si="12"/>
        <v>739.98884542326891</v>
      </c>
      <c r="C89" s="45">
        <f t="shared" si="7"/>
        <v>675.68586079700049</v>
      </c>
      <c r="D89" s="56">
        <f t="shared" si="8"/>
        <v>79455697.262443483</v>
      </c>
      <c r="E89" s="47">
        <f t="shared" si="9"/>
        <v>13.513717215940011</v>
      </c>
      <c r="F89" s="83">
        <f t="shared" si="10"/>
        <v>26</v>
      </c>
      <c r="G89" s="68">
        <f t="shared" si="11"/>
        <v>675.6858607970006</v>
      </c>
      <c r="H89" s="44">
        <f t="shared" si="13"/>
        <v>739.9888454232688</v>
      </c>
    </row>
    <row r="90" spans="1:8" x14ac:dyDescent="0.25">
      <c r="A90" s="60">
        <v>79</v>
      </c>
      <c r="B90" s="44">
        <f t="shared" si="12"/>
        <v>783.99087196349808</v>
      </c>
      <c r="C90" s="45">
        <f t="shared" si="7"/>
        <v>637.76252744850774</v>
      </c>
      <c r="D90" s="56">
        <f t="shared" si="8"/>
        <v>84180378.886143699</v>
      </c>
      <c r="E90" s="47">
        <f t="shared" si="9"/>
        <v>12.755250548970155</v>
      </c>
      <c r="F90" s="83">
        <f t="shared" si="10"/>
        <v>24</v>
      </c>
      <c r="G90" s="68">
        <f t="shared" si="11"/>
        <v>637.76252744850774</v>
      </c>
      <c r="H90" s="44">
        <f t="shared" si="13"/>
        <v>783.99087196349819</v>
      </c>
    </row>
    <row r="91" spans="1:8" x14ac:dyDescent="0.25">
      <c r="A91" s="60">
        <v>80</v>
      </c>
      <c r="B91" s="44">
        <f t="shared" si="12"/>
        <v>830.6093951598906</v>
      </c>
      <c r="C91" s="45">
        <f t="shared" si="7"/>
        <v>601.96766724959934</v>
      </c>
      <c r="D91" s="56">
        <f t="shared" si="8"/>
        <v>89186004.699051768</v>
      </c>
      <c r="E91" s="47">
        <f t="shared" si="9"/>
        <v>12.039353344991987</v>
      </c>
      <c r="F91" s="83">
        <f t="shared" si="10"/>
        <v>24</v>
      </c>
      <c r="G91" s="68">
        <f t="shared" si="11"/>
        <v>601.96766724959934</v>
      </c>
      <c r="H91" s="44">
        <f t="shared" si="13"/>
        <v>830.6093951598906</v>
      </c>
    </row>
    <row r="92" spans="1:8" x14ac:dyDescent="0.25">
      <c r="A92" s="60">
        <v>81</v>
      </c>
      <c r="B92" s="44">
        <f t="shared" si="12"/>
        <v>880</v>
      </c>
      <c r="C92" s="45">
        <f t="shared" si="7"/>
        <v>568.18181818181813</v>
      </c>
      <c r="D92" s="56">
        <f t="shared" si="8"/>
        <v>94489280.512000009</v>
      </c>
      <c r="E92" s="47">
        <f t="shared" si="9"/>
        <v>11.363636363636363</v>
      </c>
      <c r="F92" s="83">
        <f t="shared" si="10"/>
        <v>22</v>
      </c>
      <c r="G92" s="68">
        <f t="shared" si="11"/>
        <v>568.18181818181813</v>
      </c>
      <c r="H92" s="44">
        <f t="shared" si="13"/>
        <v>880.00000000000011</v>
      </c>
    </row>
    <row r="93" spans="1:8" x14ac:dyDescent="0.25">
      <c r="A93" s="60">
        <v>82</v>
      </c>
      <c r="B93" s="44">
        <f t="shared" si="12"/>
        <v>932.32752303617963</v>
      </c>
      <c r="C93" s="45">
        <f t="shared" si="7"/>
        <v>536.29222311459864</v>
      </c>
      <c r="D93" s="56">
        <f t="shared" si="8"/>
        <v>100107905.51502696</v>
      </c>
      <c r="E93" s="47">
        <f t="shared" si="9"/>
        <v>10.725844462291974</v>
      </c>
      <c r="F93" s="83">
        <f t="shared" si="10"/>
        <v>20</v>
      </c>
      <c r="G93" s="68">
        <f t="shared" si="11"/>
        <v>536.29222311459864</v>
      </c>
      <c r="H93" s="44">
        <f t="shared" si="13"/>
        <v>932.32752303617974</v>
      </c>
    </row>
    <row r="94" spans="1:8" x14ac:dyDescent="0.25">
      <c r="A94" s="60">
        <v>83</v>
      </c>
      <c r="B94" s="44">
        <f t="shared" si="12"/>
        <v>987.76660251224826</v>
      </c>
      <c r="C94" s="45">
        <f t="shared" si="7"/>
        <v>506.19245348882913</v>
      </c>
      <c r="D94" s="56">
        <f t="shared" si="8"/>
        <v>106060631.34677845</v>
      </c>
      <c r="E94" s="47">
        <f t="shared" si="9"/>
        <v>10.123849069776583</v>
      </c>
      <c r="F94" s="83">
        <f t="shared" si="10"/>
        <v>20</v>
      </c>
      <c r="G94" s="68">
        <f t="shared" si="11"/>
        <v>506.19245348882919</v>
      </c>
      <c r="H94" s="44">
        <f t="shared" si="13"/>
        <v>987.76660251224814</v>
      </c>
    </row>
    <row r="95" spans="1:8" x14ac:dyDescent="0.25">
      <c r="A95" s="60">
        <v>84</v>
      </c>
      <c r="B95" s="44">
        <f t="shared" si="12"/>
        <v>1046.5022612023947</v>
      </c>
      <c r="C95" s="45">
        <f t="shared" si="7"/>
        <v>477.78205412142864</v>
      </c>
      <c r="D95" s="56">
        <f t="shared" si="8"/>
        <v>112367324.67635837</v>
      </c>
      <c r="E95" s="47">
        <f t="shared" si="9"/>
        <v>9.555641082428572</v>
      </c>
      <c r="F95" s="83">
        <f t="shared" si="10"/>
        <v>18</v>
      </c>
      <c r="G95" s="68">
        <f t="shared" si="11"/>
        <v>477.78205412142864</v>
      </c>
      <c r="H95" s="44">
        <f t="shared" si="13"/>
        <v>1046.5022612023947</v>
      </c>
    </row>
    <row r="96" spans="1:8" x14ac:dyDescent="0.25">
      <c r="A96" s="60">
        <v>85</v>
      </c>
      <c r="B96" s="44">
        <f t="shared" si="12"/>
        <v>1108.7305239074876</v>
      </c>
      <c r="C96" s="45">
        <f t="shared" si="7"/>
        <v>450.96620794551154</v>
      </c>
      <c r="D96" s="56">
        <f t="shared" si="8"/>
        <v>119049033.50649014</v>
      </c>
      <c r="E96" s="47">
        <f t="shared" si="9"/>
        <v>9.01932415891023</v>
      </c>
      <c r="F96" s="83">
        <f t="shared" si="10"/>
        <v>18</v>
      </c>
      <c r="G96" s="68">
        <f t="shared" si="11"/>
        <v>450.96620794551154</v>
      </c>
      <c r="H96" s="44">
        <f t="shared" si="13"/>
        <v>1108.7305239074876</v>
      </c>
    </row>
    <row r="97" spans="1:8" x14ac:dyDescent="0.25">
      <c r="A97" s="60">
        <v>86</v>
      </c>
      <c r="B97" s="44">
        <f t="shared" si="12"/>
        <v>1174.6590716696305</v>
      </c>
      <c r="C97" s="45">
        <f t="shared" si="7"/>
        <v>425.65541956723894</v>
      </c>
      <c r="D97" s="56">
        <f t="shared" si="8"/>
        <v>126128057.41926959</v>
      </c>
      <c r="E97" s="47">
        <f t="shared" si="9"/>
        <v>8.5131083913447778</v>
      </c>
      <c r="F97" s="83">
        <f t="shared" si="10"/>
        <v>16</v>
      </c>
      <c r="G97" s="68">
        <f t="shared" si="11"/>
        <v>425.65541956723888</v>
      </c>
      <c r="H97" s="44">
        <f t="shared" si="13"/>
        <v>1174.6590716696307</v>
      </c>
    </row>
    <row r="98" spans="1:8" x14ac:dyDescent="0.25">
      <c r="A98" s="60">
        <v>87</v>
      </c>
      <c r="B98" s="44">
        <f t="shared" si="12"/>
        <v>1244.5079348883232</v>
      </c>
      <c r="C98" s="45">
        <f t="shared" si="7"/>
        <v>401.76521658326578</v>
      </c>
      <c r="D98" s="56">
        <f t="shared" si="8"/>
        <v>133628021.99894615</v>
      </c>
      <c r="E98" s="47">
        <f t="shared" si="9"/>
        <v>8.0353043316653157</v>
      </c>
      <c r="F98" s="83">
        <f t="shared" si="10"/>
        <v>16</v>
      </c>
      <c r="G98" s="68">
        <f t="shared" si="11"/>
        <v>401.76521658326578</v>
      </c>
      <c r="H98" s="44">
        <f t="shared" si="13"/>
        <v>1244.5079348883232</v>
      </c>
    </row>
    <row r="99" spans="1:8" x14ac:dyDescent="0.25">
      <c r="A99" s="60">
        <v>88</v>
      </c>
      <c r="B99" s="44">
        <f t="shared" si="12"/>
        <v>1318.5102276514795</v>
      </c>
      <c r="C99" s="45">
        <f t="shared" si="7"/>
        <v>379.21586766194167</v>
      </c>
      <c r="D99" s="56">
        <f t="shared" si="8"/>
        <v>141573957.68011549</v>
      </c>
      <c r="E99" s="47">
        <f t="shared" si="9"/>
        <v>7.5843173532388324</v>
      </c>
      <c r="F99" s="83">
        <f t="shared" si="10"/>
        <v>14</v>
      </c>
      <c r="G99" s="68">
        <f t="shared" si="11"/>
        <v>379.21586766194162</v>
      </c>
      <c r="H99" s="44">
        <f t="shared" si="13"/>
        <v>1318.5102276514797</v>
      </c>
    </row>
    <row r="100" spans="1:8" x14ac:dyDescent="0.25">
      <c r="A100" s="60">
        <v>89</v>
      </c>
      <c r="B100" s="44">
        <f t="shared" si="12"/>
        <v>1396.9129257320155</v>
      </c>
      <c r="C100" s="45">
        <f t="shared" si="7"/>
        <v>357.93211644740717</v>
      </c>
      <c r="D100" s="56">
        <f t="shared" si="8"/>
        <v>149992383.2844671</v>
      </c>
      <c r="E100" s="47">
        <f t="shared" si="9"/>
        <v>7.158642328948142</v>
      </c>
      <c r="F100" s="83">
        <f t="shared" si="10"/>
        <v>14</v>
      </c>
      <c r="G100" s="68">
        <f t="shared" si="11"/>
        <v>357.93211644740711</v>
      </c>
      <c r="H100" s="44">
        <f t="shared" si="13"/>
        <v>1396.9129257320158</v>
      </c>
    </row>
    <row r="101" spans="1:8" x14ac:dyDescent="0.25">
      <c r="A101" s="60">
        <v>90</v>
      </c>
      <c r="B101" s="44">
        <f t="shared" si="12"/>
        <v>1479.9776908465378</v>
      </c>
      <c r="C101" s="45">
        <f t="shared" si="7"/>
        <v>337.84293039850024</v>
      </c>
      <c r="D101" s="56">
        <f t="shared" si="8"/>
        <v>158911394.52488697</v>
      </c>
      <c r="E101" s="47">
        <f t="shared" si="9"/>
        <v>6.7568586079700053</v>
      </c>
      <c r="F101" s="83">
        <f t="shared" si="10"/>
        <v>12</v>
      </c>
      <c r="G101" s="68">
        <f t="shared" si="11"/>
        <v>337.8429303985003</v>
      </c>
      <c r="H101" s="44">
        <f t="shared" si="13"/>
        <v>1479.9776908465376</v>
      </c>
    </row>
    <row r="102" spans="1:8" x14ac:dyDescent="0.25">
      <c r="A102" s="60">
        <v>91</v>
      </c>
      <c r="B102" s="44">
        <f t="shared" si="12"/>
        <v>1567.9817439269964</v>
      </c>
      <c r="C102" s="45">
        <f t="shared" si="7"/>
        <v>318.88126372425387</v>
      </c>
      <c r="D102" s="56">
        <f t="shared" si="8"/>
        <v>168360757.7722874</v>
      </c>
      <c r="E102" s="47">
        <f t="shared" si="9"/>
        <v>6.3776252744850774</v>
      </c>
      <c r="F102" s="83">
        <f t="shared" si="10"/>
        <v>12</v>
      </c>
      <c r="G102" s="68">
        <f t="shared" si="11"/>
        <v>318.88126372425387</v>
      </c>
      <c r="H102" s="44">
        <f t="shared" si="13"/>
        <v>1567.9817439269964</v>
      </c>
    </row>
    <row r="103" spans="1:8" x14ac:dyDescent="0.25">
      <c r="A103" s="60">
        <v>92</v>
      </c>
      <c r="B103" s="44">
        <f t="shared" si="12"/>
        <v>1661.2187903197814</v>
      </c>
      <c r="C103" s="45">
        <f t="shared" si="7"/>
        <v>300.98383362479962</v>
      </c>
      <c r="D103" s="56">
        <f t="shared" si="8"/>
        <v>178372009.39810356</v>
      </c>
      <c r="E103" s="47">
        <f t="shared" si="9"/>
        <v>6.0196766724959927</v>
      </c>
      <c r="F103" s="83">
        <f t="shared" si="10"/>
        <v>12</v>
      </c>
      <c r="G103" s="68">
        <f t="shared" si="11"/>
        <v>300.98383362479967</v>
      </c>
      <c r="H103" s="44">
        <f t="shared" si="13"/>
        <v>1661.2187903197812</v>
      </c>
    </row>
    <row r="104" spans="1:8" x14ac:dyDescent="0.25">
      <c r="A104" s="60">
        <v>93</v>
      </c>
      <c r="B104" s="44">
        <f t="shared" si="12"/>
        <v>1760</v>
      </c>
      <c r="C104" s="45">
        <f t="shared" si="7"/>
        <v>284.09090909090907</v>
      </c>
      <c r="D104" s="56">
        <f t="shared" si="8"/>
        <v>188978561.02400002</v>
      </c>
      <c r="E104" s="47">
        <f t="shared" si="9"/>
        <v>5.6818181818181817</v>
      </c>
      <c r="F104" s="83">
        <f t="shared" si="10"/>
        <v>10</v>
      </c>
      <c r="G104" s="68">
        <f t="shared" si="11"/>
        <v>284.09090909090907</v>
      </c>
      <c r="H104" s="44">
        <f t="shared" si="13"/>
        <v>1760.0000000000002</v>
      </c>
    </row>
    <row r="105" spans="1:8" x14ac:dyDescent="0.25">
      <c r="A105" s="60">
        <v>94</v>
      </c>
      <c r="B105" s="44">
        <f t="shared" si="12"/>
        <v>1864.6550460723593</v>
      </c>
      <c r="C105" s="45">
        <f t="shared" si="7"/>
        <v>268.14611155729932</v>
      </c>
      <c r="D105" s="56">
        <f t="shared" si="8"/>
        <v>200215811.03005391</v>
      </c>
      <c r="E105" s="47">
        <f t="shared" si="9"/>
        <v>5.362922231145987</v>
      </c>
      <c r="F105" s="83">
        <f t="shared" si="10"/>
        <v>10</v>
      </c>
      <c r="G105" s="68">
        <f t="shared" si="11"/>
        <v>268.14611155729932</v>
      </c>
      <c r="H105" s="44">
        <f t="shared" si="13"/>
        <v>1864.6550460723595</v>
      </c>
    </row>
    <row r="106" spans="1:8" x14ac:dyDescent="0.25">
      <c r="A106" s="60">
        <v>95</v>
      </c>
      <c r="B106" s="44">
        <f t="shared" si="12"/>
        <v>1975.5332050244965</v>
      </c>
      <c r="C106" s="45">
        <f t="shared" si="7"/>
        <v>253.09622674441457</v>
      </c>
      <c r="D106" s="56">
        <f t="shared" si="8"/>
        <v>212121262.6935569</v>
      </c>
      <c r="E106" s="47">
        <f t="shared" si="9"/>
        <v>5.0619245348882913</v>
      </c>
      <c r="F106" s="83">
        <f t="shared" si="10"/>
        <v>10</v>
      </c>
      <c r="G106" s="68">
        <f t="shared" si="11"/>
        <v>253.09622674441459</v>
      </c>
      <c r="H106" s="44">
        <f t="shared" si="13"/>
        <v>1975.5332050244963</v>
      </c>
    </row>
    <row r="107" spans="1:8" x14ac:dyDescent="0.25">
      <c r="A107" s="60">
        <v>96</v>
      </c>
      <c r="B107" s="44">
        <f t="shared" si="12"/>
        <v>2093.0045224047894</v>
      </c>
      <c r="C107" s="45">
        <f t="shared" si="7"/>
        <v>238.89102706071432</v>
      </c>
      <c r="D107" s="56">
        <f t="shared" si="8"/>
        <v>224734649.35271674</v>
      </c>
      <c r="E107" s="47">
        <f t="shared" si="9"/>
        <v>4.777820541214286</v>
      </c>
      <c r="F107" s="83">
        <f t="shared" si="10"/>
        <v>8</v>
      </c>
      <c r="G107" s="68">
        <f t="shared" si="11"/>
        <v>238.89102706071432</v>
      </c>
      <c r="H107" s="44">
        <f t="shared" si="13"/>
        <v>2093.0045224047894</v>
      </c>
    </row>
    <row r="108" spans="1:8" x14ac:dyDescent="0.25">
      <c r="A108" s="60">
        <v>97</v>
      </c>
      <c r="B108" s="44">
        <f t="shared" si="12"/>
        <v>2217.4610478149757</v>
      </c>
      <c r="C108" s="45">
        <f t="shared" si="7"/>
        <v>225.48310397275571</v>
      </c>
      <c r="D108" s="56">
        <f t="shared" si="8"/>
        <v>238098067.01298034</v>
      </c>
      <c r="E108" s="47">
        <f t="shared" si="9"/>
        <v>4.5096620794551141</v>
      </c>
      <c r="F108" s="83">
        <f t="shared" si="10"/>
        <v>8</v>
      </c>
      <c r="G108" s="68">
        <f t="shared" si="11"/>
        <v>225.48310397275571</v>
      </c>
      <c r="H108" s="44">
        <f t="shared" si="13"/>
        <v>2217.4610478149757</v>
      </c>
    </row>
    <row r="109" spans="1:8" x14ac:dyDescent="0.25">
      <c r="A109" s="60">
        <v>98</v>
      </c>
      <c r="B109" s="44">
        <f t="shared" si="12"/>
        <v>2349.3181433392597</v>
      </c>
      <c r="C109" s="45">
        <f t="shared" si="7"/>
        <v>212.82770978361961</v>
      </c>
      <c r="D109" s="56">
        <f t="shared" si="8"/>
        <v>252256114.83853903</v>
      </c>
      <c r="E109" s="47">
        <f t="shared" si="9"/>
        <v>4.2565541956723916</v>
      </c>
      <c r="F109" s="83">
        <f t="shared" si="10"/>
        <v>8</v>
      </c>
      <c r="G109" s="68">
        <f t="shared" si="11"/>
        <v>212.82770978361958</v>
      </c>
      <c r="H109" s="44">
        <f t="shared" si="13"/>
        <v>2349.3181433392601</v>
      </c>
    </row>
    <row r="110" spans="1:8" x14ac:dyDescent="0.25">
      <c r="A110" s="60">
        <v>99</v>
      </c>
      <c r="B110" s="44">
        <f t="shared" si="12"/>
        <v>2489.0158697766465</v>
      </c>
      <c r="C110" s="45">
        <f t="shared" si="7"/>
        <v>200.88260829163289</v>
      </c>
      <c r="D110" s="56">
        <f t="shared" si="8"/>
        <v>267256043.99789229</v>
      </c>
      <c r="E110" s="47">
        <f t="shared" si="9"/>
        <v>4.0176521658326578</v>
      </c>
      <c r="F110" s="83">
        <f t="shared" si="10"/>
        <v>8</v>
      </c>
      <c r="G110" s="68">
        <f t="shared" si="11"/>
        <v>200.88260829163289</v>
      </c>
      <c r="H110" s="44">
        <f t="shared" si="13"/>
        <v>2489.0158697766465</v>
      </c>
    </row>
    <row r="111" spans="1:8" x14ac:dyDescent="0.25">
      <c r="A111" s="60">
        <v>100</v>
      </c>
      <c r="B111" s="44">
        <f t="shared" si="12"/>
        <v>2637.0204553029589</v>
      </c>
      <c r="C111" s="45">
        <f t="shared" si="7"/>
        <v>189.60793383097084</v>
      </c>
      <c r="D111" s="56">
        <f t="shared" si="8"/>
        <v>283147915.36023098</v>
      </c>
      <c r="E111" s="47">
        <f t="shared" si="9"/>
        <v>3.7921586766194162</v>
      </c>
      <c r="F111" s="83">
        <f t="shared" si="10"/>
        <v>6</v>
      </c>
      <c r="G111" s="68">
        <f t="shared" si="11"/>
        <v>189.60793383097081</v>
      </c>
      <c r="H111" s="44">
        <f t="shared" si="13"/>
        <v>2637.0204553029594</v>
      </c>
    </row>
    <row r="112" spans="1:8" x14ac:dyDescent="0.25">
      <c r="A112" s="60">
        <v>101</v>
      </c>
      <c r="B112" s="44">
        <f t="shared" si="12"/>
        <v>2793.8258514640311</v>
      </c>
      <c r="C112" s="45">
        <f t="shared" si="7"/>
        <v>178.96605822370358</v>
      </c>
      <c r="D112" s="56">
        <f t="shared" si="8"/>
        <v>299984766.5689342</v>
      </c>
      <c r="E112" s="47">
        <f t="shared" si="9"/>
        <v>3.579321164474071</v>
      </c>
      <c r="F112" s="83">
        <f t="shared" si="10"/>
        <v>6</v>
      </c>
      <c r="G112" s="68">
        <f t="shared" si="11"/>
        <v>178.96605822370356</v>
      </c>
      <c r="H112" s="44">
        <f t="shared" si="13"/>
        <v>2793.8258514640315</v>
      </c>
    </row>
    <row r="113" spans="1:8" x14ac:dyDescent="0.25">
      <c r="A113" s="60">
        <v>102</v>
      </c>
      <c r="B113" s="44">
        <f t="shared" si="12"/>
        <v>2959.9553816930757</v>
      </c>
      <c r="C113" s="45">
        <f t="shared" si="7"/>
        <v>168.92146519925012</v>
      </c>
      <c r="D113" s="56">
        <f t="shared" si="8"/>
        <v>317822789.04977393</v>
      </c>
      <c r="E113" s="47">
        <f t="shared" si="9"/>
        <v>3.3784293039850026</v>
      </c>
      <c r="F113" s="83">
        <f t="shared" si="10"/>
        <v>6</v>
      </c>
      <c r="G113" s="68">
        <f t="shared" si="11"/>
        <v>168.92146519925015</v>
      </c>
      <c r="H113" s="44">
        <f t="shared" si="13"/>
        <v>2959.9553816930752</v>
      </c>
    </row>
    <row r="114" spans="1:8" x14ac:dyDescent="0.25">
      <c r="A114" s="60">
        <v>103</v>
      </c>
      <c r="B114" s="44">
        <f t="shared" si="12"/>
        <v>3135.9634878539928</v>
      </c>
      <c r="C114" s="45">
        <f t="shared" si="7"/>
        <v>159.44063186212693</v>
      </c>
      <c r="D114" s="56">
        <f t="shared" si="8"/>
        <v>336721515.5445748</v>
      </c>
      <c r="E114" s="47">
        <f t="shared" si="9"/>
        <v>3.1888126372425387</v>
      </c>
      <c r="F114" s="83">
        <f t="shared" si="10"/>
        <v>6</v>
      </c>
      <c r="G114" s="68">
        <f t="shared" si="11"/>
        <v>159.44063186212693</v>
      </c>
      <c r="H114" s="44">
        <f t="shared" si="13"/>
        <v>3135.9634878539928</v>
      </c>
    </row>
    <row r="115" spans="1:8" x14ac:dyDescent="0.25">
      <c r="A115" s="60">
        <v>104</v>
      </c>
      <c r="B115" s="44">
        <f t="shared" si="12"/>
        <v>3322.4375806395601</v>
      </c>
      <c r="C115" s="45">
        <f t="shared" si="7"/>
        <v>150.49191681239995</v>
      </c>
      <c r="D115" s="56">
        <f t="shared" si="8"/>
        <v>356744018.79620683</v>
      </c>
      <c r="E115" s="47">
        <f t="shared" si="9"/>
        <v>3.009838336247999</v>
      </c>
      <c r="F115" s="83">
        <f t="shared" si="10"/>
        <v>6</v>
      </c>
      <c r="G115" s="68">
        <f t="shared" si="11"/>
        <v>150.49191681239998</v>
      </c>
      <c r="H115" s="44">
        <f t="shared" si="13"/>
        <v>3322.4375806395592</v>
      </c>
    </row>
    <row r="116" spans="1:8" x14ac:dyDescent="0.25">
      <c r="A116" s="60">
        <v>105</v>
      </c>
      <c r="B116" s="44">
        <f t="shared" si="12"/>
        <v>3520</v>
      </c>
      <c r="C116" s="45">
        <f t="shared" si="7"/>
        <v>142.04545454545453</v>
      </c>
      <c r="D116" s="56">
        <f t="shared" si="8"/>
        <v>377957122.04800004</v>
      </c>
      <c r="E116" s="47">
        <f t="shared" si="9"/>
        <v>2.8409090909090908</v>
      </c>
      <c r="F116" s="83">
        <f t="shared" si="10"/>
        <v>4</v>
      </c>
      <c r="G116" s="68">
        <f t="shared" si="11"/>
        <v>142.04545454545453</v>
      </c>
      <c r="H116" s="44">
        <f t="shared" si="13"/>
        <v>3520.0000000000005</v>
      </c>
    </row>
    <row r="117" spans="1:8" x14ac:dyDescent="0.25">
      <c r="A117" s="60">
        <v>106</v>
      </c>
      <c r="B117" s="44">
        <f t="shared" si="12"/>
        <v>3729.3100921447194</v>
      </c>
      <c r="C117" s="45">
        <f t="shared" si="7"/>
        <v>134.07305577864963</v>
      </c>
      <c r="D117" s="56">
        <f t="shared" si="8"/>
        <v>400431622.06010795</v>
      </c>
      <c r="E117" s="47">
        <f t="shared" si="9"/>
        <v>2.6814611155729926</v>
      </c>
      <c r="F117" s="83">
        <f t="shared" si="10"/>
        <v>4</v>
      </c>
      <c r="G117" s="68">
        <f t="shared" si="11"/>
        <v>134.07305577864963</v>
      </c>
      <c r="H117" s="44">
        <f t="shared" si="13"/>
        <v>3729.3100921447199</v>
      </c>
    </row>
    <row r="118" spans="1:8" x14ac:dyDescent="0.25">
      <c r="A118" s="60">
        <v>107</v>
      </c>
      <c r="B118" s="44">
        <f t="shared" si="12"/>
        <v>3951.0664100489898</v>
      </c>
      <c r="C118" s="45">
        <f t="shared" si="7"/>
        <v>126.54811337220738</v>
      </c>
      <c r="D118" s="56">
        <f t="shared" si="8"/>
        <v>424242525.38711345</v>
      </c>
      <c r="E118" s="47">
        <f t="shared" si="9"/>
        <v>2.5309622674441474</v>
      </c>
      <c r="F118" s="83">
        <f t="shared" si="10"/>
        <v>4</v>
      </c>
      <c r="G118" s="68">
        <f t="shared" si="11"/>
        <v>126.54811337220738</v>
      </c>
      <c r="H118" s="44">
        <f t="shared" si="13"/>
        <v>3951.0664100489898</v>
      </c>
    </row>
    <row r="119" spans="1:8" x14ac:dyDescent="0.25">
      <c r="A119" s="60">
        <v>108</v>
      </c>
      <c r="B119" s="44">
        <f t="shared" si="12"/>
        <v>4186.0090448095752</v>
      </c>
      <c r="C119" s="45">
        <f t="shared" si="7"/>
        <v>119.44551353035726</v>
      </c>
      <c r="D119" s="56">
        <f t="shared" si="8"/>
        <v>449469298.70543313</v>
      </c>
      <c r="E119" s="47">
        <f t="shared" si="9"/>
        <v>2.3889102706071452</v>
      </c>
      <c r="F119" s="83">
        <f t="shared" si="10"/>
        <v>4</v>
      </c>
      <c r="G119" s="68">
        <f t="shared" si="11"/>
        <v>119.44551353035727</v>
      </c>
      <c r="H119" s="44">
        <f t="shared" si="13"/>
        <v>4186.0090448095752</v>
      </c>
    </row>
    <row r="120" spans="1:8" x14ac:dyDescent="0.25">
      <c r="A120" s="60">
        <v>109</v>
      </c>
      <c r="B120" s="44">
        <f t="shared" si="12"/>
        <v>4434.922095629955</v>
      </c>
      <c r="C120" s="45">
        <f t="shared" si="7"/>
        <v>112.74155198637777</v>
      </c>
      <c r="D120" s="56">
        <f t="shared" si="8"/>
        <v>476196134.02596104</v>
      </c>
      <c r="E120" s="47">
        <f t="shared" si="9"/>
        <v>2.2548310397275553</v>
      </c>
      <c r="F120" s="83">
        <f t="shared" si="10"/>
        <v>4</v>
      </c>
      <c r="G120" s="68">
        <f t="shared" si="11"/>
        <v>112.74155198637777</v>
      </c>
      <c r="H120" s="44">
        <f t="shared" si="13"/>
        <v>4434.922095629955</v>
      </c>
    </row>
    <row r="121" spans="1:8" x14ac:dyDescent="0.25">
      <c r="A121" s="60">
        <v>110</v>
      </c>
      <c r="B121" s="44">
        <f t="shared" si="12"/>
        <v>4698.6362866785194</v>
      </c>
      <c r="C121" s="45">
        <f t="shared" si="7"/>
        <v>106.41385489180981</v>
      </c>
      <c r="D121" s="56">
        <f t="shared" si="8"/>
        <v>504512229.67707807</v>
      </c>
      <c r="E121" s="47">
        <f t="shared" si="9"/>
        <v>2.1282770978361958</v>
      </c>
      <c r="F121" s="83">
        <f t="shared" si="10"/>
        <v>4</v>
      </c>
      <c r="G121" s="68">
        <f t="shared" si="11"/>
        <v>106.41385489180979</v>
      </c>
      <c r="H121" s="44">
        <f t="shared" si="13"/>
        <v>4698.6362866785203</v>
      </c>
    </row>
    <row r="122" spans="1:8" x14ac:dyDescent="0.25">
      <c r="A122" s="60">
        <v>111</v>
      </c>
      <c r="B122" s="44">
        <f t="shared" si="12"/>
        <v>4978.0317395532938</v>
      </c>
      <c r="C122" s="45">
        <f t="shared" si="7"/>
        <v>100.44130414581642</v>
      </c>
      <c r="D122" s="56">
        <f t="shared" si="8"/>
        <v>534512087.9957847</v>
      </c>
      <c r="E122" s="47">
        <f t="shared" si="9"/>
        <v>2.0088260829163285</v>
      </c>
      <c r="F122" s="83">
        <f t="shared" si="10"/>
        <v>4</v>
      </c>
      <c r="G122" s="68">
        <f t="shared" si="11"/>
        <v>100.44130414581643</v>
      </c>
      <c r="H122" s="44">
        <f t="shared" si="13"/>
        <v>4978.0317395532938</v>
      </c>
    </row>
    <row r="123" spans="1:8" x14ac:dyDescent="0.25">
      <c r="A123" s="60">
        <v>112</v>
      </c>
      <c r="B123" s="44">
        <f t="shared" si="12"/>
        <v>5274.0409106059187</v>
      </c>
      <c r="C123" s="45">
        <f t="shared" si="7"/>
        <v>94.803966915485404</v>
      </c>
      <c r="D123" s="56">
        <f t="shared" si="8"/>
        <v>566295830.72046208</v>
      </c>
      <c r="E123" s="47">
        <f t="shared" si="9"/>
        <v>1.8960793383097077</v>
      </c>
      <c r="F123" s="83">
        <f t="shared" si="10"/>
        <v>2</v>
      </c>
      <c r="G123" s="68">
        <f t="shared" si="11"/>
        <v>94.80396691548539</v>
      </c>
      <c r="H123" s="44">
        <f t="shared" si="13"/>
        <v>5274.0409106059196</v>
      </c>
    </row>
    <row r="124" spans="1:8" x14ac:dyDescent="0.25">
      <c r="A124" s="60">
        <v>113</v>
      </c>
      <c r="B124" s="44">
        <f t="shared" si="12"/>
        <v>5587.6517029280576</v>
      </c>
      <c r="C124" s="45">
        <f t="shared" si="7"/>
        <v>89.483029111851863</v>
      </c>
      <c r="D124" s="56">
        <f t="shared" si="8"/>
        <v>599969533.13786793</v>
      </c>
      <c r="E124" s="47">
        <f t="shared" si="9"/>
        <v>1.7896605822370371</v>
      </c>
      <c r="F124" s="83">
        <f t="shared" si="10"/>
        <v>2</v>
      </c>
      <c r="G124" s="68">
        <f t="shared" si="11"/>
        <v>89.483029111851849</v>
      </c>
      <c r="H124" s="44">
        <f t="shared" si="13"/>
        <v>5587.6517029280585</v>
      </c>
    </row>
    <row r="125" spans="1:8" x14ac:dyDescent="0.25">
      <c r="A125" s="60">
        <v>114</v>
      </c>
      <c r="B125" s="44">
        <f t="shared" si="12"/>
        <v>5919.9107633861468</v>
      </c>
      <c r="C125" s="45">
        <f t="shared" si="7"/>
        <v>84.460732599625132</v>
      </c>
      <c r="D125" s="56">
        <f t="shared" si="8"/>
        <v>635645578.09954739</v>
      </c>
      <c r="E125" s="47">
        <f t="shared" si="9"/>
        <v>1.6892146519925024</v>
      </c>
      <c r="F125" s="83">
        <f t="shared" si="10"/>
        <v>2</v>
      </c>
      <c r="G125" s="68">
        <f t="shared" si="11"/>
        <v>84.460732599625132</v>
      </c>
      <c r="H125" s="44">
        <f t="shared" si="13"/>
        <v>5919.9107633861468</v>
      </c>
    </row>
    <row r="126" spans="1:8" x14ac:dyDescent="0.25">
      <c r="A126" s="60">
        <v>115</v>
      </c>
      <c r="B126" s="44">
        <f t="shared" si="12"/>
        <v>6271.9269757079919</v>
      </c>
      <c r="C126" s="45">
        <f t="shared" si="7"/>
        <v>79.720315931063382</v>
      </c>
      <c r="D126" s="56">
        <f t="shared" si="8"/>
        <v>673443031.08915031</v>
      </c>
      <c r="E126" s="47">
        <f t="shared" si="9"/>
        <v>1.5944063186212676</v>
      </c>
      <c r="F126" s="83">
        <f t="shared" si="10"/>
        <v>2</v>
      </c>
      <c r="G126" s="68">
        <f t="shared" si="11"/>
        <v>79.720315931063382</v>
      </c>
      <c r="H126" s="44">
        <f t="shared" si="13"/>
        <v>6271.9269757079919</v>
      </c>
    </row>
    <row r="127" spans="1:8" x14ac:dyDescent="0.25">
      <c r="A127" s="60">
        <v>116</v>
      </c>
      <c r="B127" s="44">
        <f t="shared" si="12"/>
        <v>6644.8751612791211</v>
      </c>
      <c r="C127" s="45">
        <f t="shared" si="7"/>
        <v>75.245958406199961</v>
      </c>
      <c r="D127" s="56">
        <f t="shared" si="8"/>
        <v>713488037.59241378</v>
      </c>
      <c r="E127" s="47">
        <f t="shared" si="9"/>
        <v>1.5049191681239991</v>
      </c>
      <c r="F127" s="83">
        <f t="shared" si="10"/>
        <v>2</v>
      </c>
      <c r="G127" s="68">
        <f t="shared" si="11"/>
        <v>75.245958406199961</v>
      </c>
      <c r="H127" s="44">
        <f t="shared" si="13"/>
        <v>6644.8751612791211</v>
      </c>
    </row>
    <row r="128" spans="1:8" x14ac:dyDescent="0.25">
      <c r="A128" s="60">
        <v>117</v>
      </c>
      <c r="B128" s="44">
        <f t="shared" si="12"/>
        <v>7040</v>
      </c>
      <c r="C128" s="45">
        <f t="shared" si="7"/>
        <v>71.022727272727266</v>
      </c>
      <c r="D128" s="56">
        <f t="shared" si="8"/>
        <v>755914244.09600008</v>
      </c>
      <c r="E128" s="47">
        <f t="shared" si="9"/>
        <v>1.4204545454545454</v>
      </c>
      <c r="F128" s="83">
        <f t="shared" si="10"/>
        <v>2</v>
      </c>
      <c r="G128" s="68">
        <f t="shared" si="11"/>
        <v>71.022727272727266</v>
      </c>
      <c r="H128" s="44">
        <f t="shared" si="13"/>
        <v>7040.0000000000009</v>
      </c>
    </row>
    <row r="129" spans="1:8" x14ac:dyDescent="0.25">
      <c r="A129" s="60">
        <v>118</v>
      </c>
      <c r="B129" s="44">
        <f t="shared" si="12"/>
        <v>7458.6201842894388</v>
      </c>
      <c r="C129" s="45">
        <f t="shared" si="7"/>
        <v>67.036527889324816</v>
      </c>
      <c r="D129" s="56">
        <f t="shared" si="8"/>
        <v>800863244.12021589</v>
      </c>
      <c r="E129" s="47">
        <f t="shared" si="9"/>
        <v>1.3407305577864963</v>
      </c>
      <c r="F129" s="83">
        <f t="shared" si="10"/>
        <v>2</v>
      </c>
      <c r="G129" s="68">
        <f t="shared" si="11"/>
        <v>67.036527889324816</v>
      </c>
      <c r="H129" s="44">
        <f t="shared" si="13"/>
        <v>7458.6201842894397</v>
      </c>
    </row>
    <row r="130" spans="1:8" x14ac:dyDescent="0.25">
      <c r="A130" s="60">
        <v>119</v>
      </c>
      <c r="B130" s="44">
        <f t="shared" si="12"/>
        <v>7902.1328200979797</v>
      </c>
      <c r="C130" s="45">
        <f t="shared" si="7"/>
        <v>63.274056686103691</v>
      </c>
      <c r="D130" s="56">
        <f t="shared" si="8"/>
        <v>848485050.7742269</v>
      </c>
      <c r="E130" s="47">
        <f t="shared" si="9"/>
        <v>1.2654811337220737</v>
      </c>
      <c r="F130" s="83">
        <f t="shared" si="10"/>
        <v>2</v>
      </c>
      <c r="G130" s="68">
        <f t="shared" si="11"/>
        <v>63.274056686103691</v>
      </c>
      <c r="H130" s="44">
        <f t="shared" si="13"/>
        <v>7902.1328200979797</v>
      </c>
    </row>
    <row r="131" spans="1:8" x14ac:dyDescent="0.25">
      <c r="A131" s="60">
        <v>120</v>
      </c>
      <c r="B131" s="44">
        <f t="shared" si="12"/>
        <v>8372.0180896191505</v>
      </c>
      <c r="C131" s="45">
        <f t="shared" si="7"/>
        <v>59.72275676517863</v>
      </c>
      <c r="D131" s="56">
        <f t="shared" si="8"/>
        <v>898938597.41086626</v>
      </c>
      <c r="E131" s="47">
        <f t="shared" si="9"/>
        <v>1.1944551353035726</v>
      </c>
      <c r="F131" s="83">
        <f t="shared" si="10"/>
        <v>2</v>
      </c>
      <c r="G131" s="68">
        <f t="shared" si="11"/>
        <v>59.722756765178637</v>
      </c>
      <c r="H131" s="44">
        <f t="shared" si="13"/>
        <v>8372.0180896191505</v>
      </c>
    </row>
    <row r="132" spans="1:8" x14ac:dyDescent="0.25">
      <c r="A132" s="60">
        <v>121</v>
      </c>
      <c r="B132" s="44">
        <f t="shared" si="12"/>
        <v>8869.8441912599119</v>
      </c>
      <c r="C132" s="45">
        <f t="shared" si="7"/>
        <v>56.370775993188872</v>
      </c>
      <c r="D132" s="56">
        <f t="shared" si="8"/>
        <v>952392268.05192232</v>
      </c>
      <c r="E132" s="47">
        <f t="shared" si="9"/>
        <v>1.1274155198637774</v>
      </c>
      <c r="F132" s="83">
        <f t="shared" si="10"/>
        <v>2</v>
      </c>
      <c r="G132" s="68">
        <f t="shared" si="11"/>
        <v>56.370775993188872</v>
      </c>
      <c r="H132" s="44">
        <f t="shared" si="13"/>
        <v>8869.8441912599119</v>
      </c>
    </row>
    <row r="133" spans="1:8" x14ac:dyDescent="0.25">
      <c r="A133" s="60">
        <v>122</v>
      </c>
      <c r="B133" s="44">
        <f t="shared" si="12"/>
        <v>9397.2725733570405</v>
      </c>
      <c r="C133" s="45">
        <f t="shared" si="7"/>
        <v>53.206927445904888</v>
      </c>
      <c r="D133" s="56">
        <f t="shared" si="8"/>
        <v>1009024459.3541563</v>
      </c>
      <c r="E133" s="47">
        <f t="shared" si="9"/>
        <v>1.0641385489180979</v>
      </c>
      <c r="F133" s="83">
        <f t="shared" si="10"/>
        <v>2</v>
      </c>
      <c r="G133" s="68">
        <f t="shared" si="11"/>
        <v>53.206927445904896</v>
      </c>
      <c r="H133" s="44">
        <f t="shared" si="13"/>
        <v>9397.2725733570405</v>
      </c>
    </row>
    <row r="134" spans="1:8" x14ac:dyDescent="0.25">
      <c r="A134" s="75">
        <v>123</v>
      </c>
      <c r="B134" s="76">
        <f t="shared" si="12"/>
        <v>9956.0634791065877</v>
      </c>
      <c r="C134" s="77">
        <f t="shared" si="7"/>
        <v>50.220652072908209</v>
      </c>
      <c r="D134" s="78">
        <f t="shared" si="8"/>
        <v>1069024175.9915694</v>
      </c>
      <c r="E134" s="79">
        <f t="shared" si="9"/>
        <v>1.0044130414581642</v>
      </c>
      <c r="F134" s="86">
        <f t="shared" si="10"/>
        <v>2</v>
      </c>
      <c r="G134" s="80">
        <f t="shared" si="11"/>
        <v>50.220652072908216</v>
      </c>
      <c r="H134" s="76">
        <f t="shared" si="13"/>
        <v>9956.0634791065877</v>
      </c>
    </row>
    <row r="135" spans="1:8" x14ac:dyDescent="0.25">
      <c r="A135" s="60">
        <v>124</v>
      </c>
      <c r="B135" s="44">
        <f t="shared" si="12"/>
        <v>10548.081821211839</v>
      </c>
      <c r="C135" s="45">
        <f t="shared" si="7"/>
        <v>47.401983457742688</v>
      </c>
      <c r="D135" s="56">
        <f t="shared" si="8"/>
        <v>1132591661.4409242</v>
      </c>
      <c r="E135" s="47">
        <f t="shared" si="9"/>
        <v>0.94803966915485383</v>
      </c>
      <c r="F135" s="83">
        <f t="shared" si="10"/>
        <v>0</v>
      </c>
      <c r="G135" s="68">
        <f t="shared" si="11"/>
        <v>47.401983457742695</v>
      </c>
      <c r="H135" s="44">
        <f t="shared" si="13"/>
        <v>10548.081821211839</v>
      </c>
    </row>
    <row r="136" spans="1:8" x14ac:dyDescent="0.25">
      <c r="A136" s="60">
        <v>125</v>
      </c>
      <c r="B136" s="44">
        <f t="shared" si="12"/>
        <v>11175.303405856117</v>
      </c>
      <c r="C136" s="45">
        <f t="shared" si="7"/>
        <v>44.741514555925924</v>
      </c>
      <c r="D136" s="56">
        <f t="shared" si="8"/>
        <v>1199939066.2757361</v>
      </c>
      <c r="E136" s="47">
        <f t="shared" si="9"/>
        <v>0.89483029111851831</v>
      </c>
      <c r="F136" s="83">
        <f t="shared" si="10"/>
        <v>0</v>
      </c>
      <c r="G136" s="68">
        <f t="shared" si="11"/>
        <v>44.741514555925917</v>
      </c>
      <c r="H136" s="44">
        <f t="shared" si="13"/>
        <v>11175.303405856119</v>
      </c>
    </row>
    <row r="137" spans="1:8" x14ac:dyDescent="0.25">
      <c r="A137" s="60">
        <v>126</v>
      </c>
      <c r="B137" s="44">
        <f t="shared" si="12"/>
        <v>11839.821526772295</v>
      </c>
      <c r="C137" s="45">
        <f t="shared" si="7"/>
        <v>42.230366299812559</v>
      </c>
      <c r="D137" s="56">
        <f t="shared" si="8"/>
        <v>1271291156.199095</v>
      </c>
      <c r="E137" s="47">
        <f t="shared" si="9"/>
        <v>0.8446073259962511</v>
      </c>
      <c r="F137" s="83">
        <f t="shared" si="10"/>
        <v>0</v>
      </c>
      <c r="G137" s="68">
        <f t="shared" si="11"/>
        <v>42.230366299812559</v>
      </c>
      <c r="H137" s="44">
        <f t="shared" si="13"/>
        <v>11839.821526772295</v>
      </c>
    </row>
    <row r="138" spans="1:8" x14ac:dyDescent="0.25">
      <c r="A138" s="60">
        <v>127</v>
      </c>
      <c r="B138" s="44">
        <f t="shared" si="12"/>
        <v>12543.853951415986</v>
      </c>
      <c r="C138" s="45">
        <f t="shared" si="7"/>
        <v>39.860157965531684</v>
      </c>
      <c r="D138" s="56">
        <f t="shared" si="8"/>
        <v>1346886062.1783009</v>
      </c>
      <c r="E138" s="47">
        <f t="shared" si="9"/>
        <v>0.79720315931063368</v>
      </c>
      <c r="F138" s="83">
        <f t="shared" si="10"/>
        <v>0</v>
      </c>
      <c r="G138" s="68">
        <f t="shared" si="11"/>
        <v>39.860157965531691</v>
      </c>
      <c r="H138" s="44">
        <f t="shared" si="13"/>
        <v>12543.853951415984</v>
      </c>
    </row>
    <row r="139" spans="1:8" x14ac:dyDescent="0.25">
      <c r="A139" s="60">
        <v>128</v>
      </c>
      <c r="B139" s="44">
        <f t="shared" si="12"/>
        <v>13289.750322558231</v>
      </c>
      <c r="C139" s="45">
        <f t="shared" si="7"/>
        <v>37.622979203100009</v>
      </c>
      <c r="D139" s="56">
        <f t="shared" si="8"/>
        <v>1426976075.1848264</v>
      </c>
      <c r="E139" s="47">
        <f t="shared" si="9"/>
        <v>0.7524595840620002</v>
      </c>
      <c r="F139" s="83">
        <f t="shared" si="10"/>
        <v>0</v>
      </c>
      <c r="G139" s="68">
        <f t="shared" si="11"/>
        <v>37.622979203100016</v>
      </c>
      <c r="H139" s="44">
        <f t="shared" si="13"/>
        <v>13289.75032255823</v>
      </c>
    </row>
    <row r="140" spans="1:8" x14ac:dyDescent="0.25">
      <c r="A140" s="60">
        <v>129</v>
      </c>
      <c r="B140" s="44">
        <f t="shared" si="12"/>
        <v>14080</v>
      </c>
      <c r="C140" s="45">
        <f t="shared" ref="C140:C141" si="14">1000000/(2*B140)</f>
        <v>35.511363636363633</v>
      </c>
      <c r="D140" s="56">
        <f t="shared" ref="D140:D141" si="15">$E$9*$H$8*2*B140</f>
        <v>1511828488.1920002</v>
      </c>
      <c r="E140" s="47">
        <f t="shared" ref="E140:E141" si="16">$E$9/D140</f>
        <v>0.71022727272727271</v>
      </c>
      <c r="F140" s="83">
        <f t="shared" ref="F140:F141" si="17">INT(E140)*2</f>
        <v>0</v>
      </c>
      <c r="G140" s="68">
        <f t="shared" ref="G140:G141" si="18">$H$8*E140*1000000</f>
        <v>35.511363636363633</v>
      </c>
      <c r="H140" s="44">
        <f t="shared" si="13"/>
        <v>14080.000000000002</v>
      </c>
    </row>
    <row r="141" spans="1:8" x14ac:dyDescent="0.25">
      <c r="A141" s="60">
        <v>130</v>
      </c>
      <c r="B141" s="44">
        <f t="shared" si="12"/>
        <v>14917.240368578878</v>
      </c>
      <c r="C141" s="45">
        <f t="shared" si="14"/>
        <v>33.518263944662408</v>
      </c>
      <c r="D141" s="56">
        <f t="shared" si="15"/>
        <v>1601726488.2404318</v>
      </c>
      <c r="E141" s="47">
        <f t="shared" si="16"/>
        <v>0.67036527889324815</v>
      </c>
      <c r="F141" s="83">
        <f t="shared" si="17"/>
        <v>0</v>
      </c>
      <c r="G141" s="68">
        <f t="shared" si="18"/>
        <v>33.518263944662408</v>
      </c>
      <c r="H141" s="44">
        <f t="shared" ref="H141" si="19">1000000/(2*G141)</f>
        <v>14917.240368578879</v>
      </c>
    </row>
  </sheetData>
  <mergeCells count="1">
    <mergeCell ref="J9:K9"/>
  </mergeCells>
  <conditionalFormatting sqref="C11">
    <cfRule type="expression" dxfId="3" priority="4">
      <formula>C11&lt;($H$8*1000000)</formula>
    </cfRule>
  </conditionalFormatting>
  <conditionalFormatting sqref="C12:C141">
    <cfRule type="expression" dxfId="2" priority="3">
      <formula>C12&lt;($H$8*1000000)</formula>
    </cfRule>
  </conditionalFormatting>
  <pageMargins left="0.5" right="0.5" top="0.25" bottom="0.2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zoomScale="130" zoomScaleNormal="130" workbookViewId="0">
      <pane ySplit="10" topLeftCell="A131" activePane="bottomLeft" state="frozen"/>
      <selection pane="bottomLeft" activeCell="I1" sqref="I1:J1048576"/>
    </sheetView>
  </sheetViews>
  <sheetFormatPr defaultRowHeight="15" x14ac:dyDescent="0.25"/>
  <cols>
    <col min="1" max="1" width="5.5703125" style="62" customWidth="1"/>
    <col min="2" max="2" width="12" style="2" customWidth="1"/>
    <col min="3" max="3" width="12" style="42" customWidth="1"/>
    <col min="4" max="4" width="11.85546875" style="38" customWidth="1"/>
    <col min="5" max="5" width="13.7109375" style="40" customWidth="1"/>
    <col min="6" max="6" width="14.7109375" customWidth="1"/>
    <col min="7" max="7" width="12" style="2" customWidth="1"/>
    <col min="9" max="9" width="9.140625" style="72"/>
    <col min="10" max="10" width="11.42578125" style="67" customWidth="1"/>
  </cols>
  <sheetData>
    <row r="1" spans="1:10" s="48" customFormat="1" ht="12.75" x14ac:dyDescent="0.2">
      <c r="A1" s="59" t="s">
        <v>22</v>
      </c>
      <c r="B1" s="44"/>
      <c r="C1" s="45"/>
      <c r="D1" s="46"/>
      <c r="E1" s="47"/>
      <c r="G1" s="44"/>
      <c r="I1" s="68"/>
      <c r="J1" s="63"/>
    </row>
    <row r="2" spans="1:10" s="48" customFormat="1" ht="12.75" x14ac:dyDescent="0.2">
      <c r="A2" s="59" t="s">
        <v>26</v>
      </c>
      <c r="B2" s="44"/>
      <c r="C2" s="45"/>
      <c r="D2" s="46"/>
      <c r="E2" s="47"/>
      <c r="G2" s="44"/>
      <c r="I2" s="68"/>
      <c r="J2" s="63"/>
    </row>
    <row r="3" spans="1:10" s="48" customFormat="1" ht="12.75" x14ac:dyDescent="0.2">
      <c r="A3" s="59" t="s">
        <v>27</v>
      </c>
      <c r="B3" s="44"/>
      <c r="C3" s="45"/>
      <c r="D3" s="46"/>
      <c r="E3" s="47"/>
      <c r="G3" s="44"/>
      <c r="I3" s="68"/>
      <c r="J3" s="63"/>
    </row>
    <row r="4" spans="1:10" s="48" customFormat="1" ht="12.75" x14ac:dyDescent="0.2">
      <c r="A4" s="59"/>
      <c r="B4" s="44"/>
      <c r="C4" s="45"/>
      <c r="D4" s="46"/>
      <c r="E4" s="47"/>
      <c r="G4" s="44"/>
      <c r="I4" s="68"/>
      <c r="J4" s="63"/>
    </row>
    <row r="5" spans="1:10" s="48" customFormat="1" ht="12.75" x14ac:dyDescent="0.2">
      <c r="A5" s="60" t="s">
        <v>24</v>
      </c>
      <c r="B5" s="44"/>
      <c r="C5" s="45"/>
      <c r="D5" s="46"/>
      <c r="E5" s="47"/>
      <c r="G5" s="44"/>
      <c r="I5" s="68"/>
      <c r="J5" s="63"/>
    </row>
    <row r="6" spans="1:10" s="48" customFormat="1" ht="12.75" x14ac:dyDescent="0.2">
      <c r="A6" s="60" t="s">
        <v>23</v>
      </c>
      <c r="B6" s="44"/>
      <c r="C6" s="45"/>
      <c r="D6" s="46"/>
      <c r="E6" s="47"/>
      <c r="G6" s="44"/>
      <c r="I6" s="68"/>
      <c r="J6" s="63"/>
    </row>
    <row r="7" spans="1:10" s="43" customFormat="1" ht="18.75" x14ac:dyDescent="0.3">
      <c r="A7" s="60"/>
      <c r="B7" s="44"/>
      <c r="C7" s="45"/>
      <c r="D7" s="46"/>
      <c r="E7" s="47"/>
      <c r="F7" s="50"/>
      <c r="G7" s="44"/>
      <c r="I7" s="69"/>
      <c r="J7" s="64"/>
    </row>
    <row r="8" spans="1:10" s="39" customFormat="1" x14ac:dyDescent="0.25">
      <c r="A8" s="60"/>
      <c r="B8" s="44"/>
      <c r="C8" s="45"/>
      <c r="D8" s="49" t="s">
        <v>15</v>
      </c>
      <c r="E8" s="57">
        <v>20000</v>
      </c>
      <c r="F8" s="50" t="s">
        <v>28</v>
      </c>
      <c r="G8" s="58">
        <f>1/E8</f>
        <v>5.0000000000000002E-5</v>
      </c>
      <c r="I8" s="70"/>
      <c r="J8" s="65"/>
    </row>
    <row r="9" spans="1:10" s="39" customFormat="1" x14ac:dyDescent="0.25">
      <c r="A9" s="60"/>
      <c r="B9" s="44"/>
      <c r="C9" s="45"/>
      <c r="D9" s="49" t="s">
        <v>16</v>
      </c>
      <c r="E9" s="57">
        <f>2^22</f>
        <v>4194304</v>
      </c>
      <c r="F9" s="48" t="s">
        <v>21</v>
      </c>
      <c r="G9" s="44"/>
      <c r="I9" s="81"/>
      <c r="J9" s="81"/>
    </row>
    <row r="10" spans="1:10" s="41" customFormat="1" ht="30" customHeight="1" x14ac:dyDescent="0.25">
      <c r="A10" s="61" t="s">
        <v>6</v>
      </c>
      <c r="B10" s="51" t="s">
        <v>5</v>
      </c>
      <c r="C10" s="52" t="s">
        <v>19</v>
      </c>
      <c r="D10" s="53" t="s">
        <v>20</v>
      </c>
      <c r="E10" s="54" t="s">
        <v>30</v>
      </c>
      <c r="F10" s="55" t="s">
        <v>18</v>
      </c>
      <c r="G10" s="51" t="s">
        <v>17</v>
      </c>
      <c r="I10" s="71"/>
      <c r="J10" s="66"/>
    </row>
    <row r="11" spans="1:10" x14ac:dyDescent="0.25">
      <c r="A11" s="60">
        <v>0</v>
      </c>
      <c r="B11" s="44">
        <f>440/32*(2^((A11-9)/12))</f>
        <v>8.175798915643707</v>
      </c>
      <c r="C11" s="45">
        <f>1000000/(2*B11)</f>
        <v>61156.102927542881</v>
      </c>
      <c r="D11" s="56">
        <f>$E$9*$G$8*2*B11</f>
        <v>3429.1786095080065</v>
      </c>
      <c r="E11" s="47">
        <f>$E$9/D11</f>
        <v>1223.1220585508574</v>
      </c>
      <c r="F11" s="48">
        <f>$G$8*E11</f>
        <v>6.1156102927542873E-2</v>
      </c>
      <c r="G11" s="44">
        <f>1/(2*F11)</f>
        <v>8.175798915643707</v>
      </c>
    </row>
    <row r="12" spans="1:10" x14ac:dyDescent="0.25">
      <c r="A12" s="60">
        <v>1</v>
      </c>
      <c r="B12" s="44">
        <f>440/32*(2^((A12-9)/12))</f>
        <v>8.6619572180272524</v>
      </c>
      <c r="C12" s="45">
        <f t="shared" ref="C12:C75" si="0">1000000/(2*B12)</f>
        <v>57723.674617025441</v>
      </c>
      <c r="D12" s="56">
        <f t="shared" ref="D12:D75" si="1">$E$9*$G$8*2*B12</f>
        <v>3633.0881807400579</v>
      </c>
      <c r="E12" s="47">
        <f t="shared" ref="E12:E75" si="2">$E$9/D12</f>
        <v>1154.4734923405088</v>
      </c>
      <c r="F12" s="48">
        <f t="shared" ref="F12:F75" si="3">$G$8*E12</f>
        <v>5.772367461702544E-2</v>
      </c>
      <c r="G12" s="44">
        <f t="shared" ref="G12:G75" si="4">1/(2*F12)</f>
        <v>8.6619572180272524</v>
      </c>
    </row>
    <row r="13" spans="1:10" x14ac:dyDescent="0.25">
      <c r="A13" s="60">
        <v>2</v>
      </c>
      <c r="B13" s="44">
        <f t="shared" ref="B13:B76" si="5">440/32*(2^((A13-9)/12))</f>
        <v>9.1770239974189867</v>
      </c>
      <c r="C13" s="45">
        <f t="shared" si="0"/>
        <v>54483.893704606598</v>
      </c>
      <c r="D13" s="56">
        <f t="shared" si="1"/>
        <v>3849.1228460470447</v>
      </c>
      <c r="E13" s="47">
        <f t="shared" si="2"/>
        <v>1089.6778740921318</v>
      </c>
      <c r="F13" s="48">
        <f t="shared" si="3"/>
        <v>5.4483893704606594E-2</v>
      </c>
      <c r="G13" s="44">
        <f t="shared" si="4"/>
        <v>9.1770239974189867</v>
      </c>
    </row>
    <row r="14" spans="1:10" x14ac:dyDescent="0.25">
      <c r="A14" s="60">
        <v>3</v>
      </c>
      <c r="B14" s="44">
        <f t="shared" si="5"/>
        <v>9.722718241315027</v>
      </c>
      <c r="C14" s="45">
        <f t="shared" si="0"/>
        <v>51425.947722658006</v>
      </c>
      <c r="D14" s="56">
        <f t="shared" si="1"/>
        <v>4078.0036010420586</v>
      </c>
      <c r="E14" s="47">
        <f t="shared" si="2"/>
        <v>1028.5189544531602</v>
      </c>
      <c r="F14" s="48">
        <f t="shared" si="3"/>
        <v>5.1425947722658009E-2</v>
      </c>
      <c r="G14" s="44">
        <f t="shared" si="4"/>
        <v>9.722718241315027</v>
      </c>
    </row>
    <row r="15" spans="1:10" x14ac:dyDescent="0.25">
      <c r="A15" s="60">
        <v>4</v>
      </c>
      <c r="B15" s="44">
        <f t="shared" si="5"/>
        <v>10.300861153527185</v>
      </c>
      <c r="C15" s="45">
        <f t="shared" si="0"/>
        <v>48539.631060728527</v>
      </c>
      <c r="D15" s="56">
        <f t="shared" si="1"/>
        <v>4320.4943139683692</v>
      </c>
      <c r="E15" s="47">
        <f t="shared" si="2"/>
        <v>970.79262121457032</v>
      </c>
      <c r="F15" s="48">
        <f t="shared" si="3"/>
        <v>4.8539631060728519E-2</v>
      </c>
      <c r="G15" s="44">
        <f t="shared" si="4"/>
        <v>10.300861153527187</v>
      </c>
    </row>
    <row r="16" spans="1:10" x14ac:dyDescent="0.25">
      <c r="A16" s="60">
        <v>5</v>
      </c>
      <c r="B16" s="44">
        <f t="shared" si="5"/>
        <v>10.913382232281371</v>
      </c>
      <c r="C16" s="45">
        <f t="shared" si="0"/>
        <v>45815.310905268117</v>
      </c>
      <c r="D16" s="56">
        <f t="shared" si="1"/>
        <v>4577.4042750386689</v>
      </c>
      <c r="E16" s="47">
        <f t="shared" si="2"/>
        <v>916.30621810536218</v>
      </c>
      <c r="F16" s="48">
        <f t="shared" si="3"/>
        <v>4.5815310905268108E-2</v>
      </c>
      <c r="G16" s="44">
        <f t="shared" si="4"/>
        <v>10.913382232281373</v>
      </c>
    </row>
    <row r="17" spans="1:7" x14ac:dyDescent="0.25">
      <c r="A17" s="60">
        <v>6</v>
      </c>
      <c r="B17" s="44">
        <f t="shared" si="5"/>
        <v>11.562325709738577</v>
      </c>
      <c r="C17" s="45">
        <f t="shared" si="0"/>
        <v>43243.895091008031</v>
      </c>
      <c r="D17" s="56">
        <f t="shared" si="1"/>
        <v>4849.5908973659352</v>
      </c>
      <c r="E17" s="47">
        <f t="shared" si="2"/>
        <v>864.87790182016067</v>
      </c>
      <c r="F17" s="48">
        <f t="shared" si="3"/>
        <v>4.3243895091008039E-2</v>
      </c>
      <c r="G17" s="44">
        <f t="shared" si="4"/>
        <v>11.562325709738575</v>
      </c>
    </row>
    <row r="18" spans="1:7" x14ac:dyDescent="0.25">
      <c r="A18" s="60">
        <v>7</v>
      </c>
      <c r="B18" s="44">
        <f t="shared" si="5"/>
        <v>12.249857374429665</v>
      </c>
      <c r="C18" s="45">
        <f t="shared" si="0"/>
        <v>40816.801756704474</v>
      </c>
      <c r="D18" s="56">
        <f t="shared" si="1"/>
        <v>5137.9625784999844</v>
      </c>
      <c r="E18" s="47">
        <f t="shared" si="2"/>
        <v>816.33603513408946</v>
      </c>
      <c r="F18" s="48">
        <f t="shared" si="3"/>
        <v>4.0816801756704477E-2</v>
      </c>
      <c r="G18" s="44">
        <f t="shared" si="4"/>
        <v>12.249857374429665</v>
      </c>
    </row>
    <row r="19" spans="1:7" x14ac:dyDescent="0.25">
      <c r="A19" s="60">
        <v>8</v>
      </c>
      <c r="B19" s="44">
        <f t="shared" si="5"/>
        <v>12.978271799373285</v>
      </c>
      <c r="C19" s="45">
        <f t="shared" si="0"/>
        <v>38525.930703974373</v>
      </c>
      <c r="D19" s="56">
        <f t="shared" si="1"/>
        <v>5443.481732119857</v>
      </c>
      <c r="E19" s="47">
        <f t="shared" si="2"/>
        <v>770.51861407948741</v>
      </c>
      <c r="F19" s="48">
        <f t="shared" si="3"/>
        <v>3.8525930703974372E-2</v>
      </c>
      <c r="G19" s="44">
        <f t="shared" si="4"/>
        <v>12.978271799373285</v>
      </c>
    </row>
    <row r="20" spans="1:7" x14ac:dyDescent="0.25">
      <c r="A20" s="60">
        <v>9</v>
      </c>
      <c r="B20" s="44">
        <f t="shared" si="5"/>
        <v>13.75</v>
      </c>
      <c r="C20" s="45">
        <f t="shared" si="0"/>
        <v>36363.63636363636</v>
      </c>
      <c r="D20" s="56">
        <f t="shared" si="1"/>
        <v>5767.1680000000006</v>
      </c>
      <c r="E20" s="47">
        <f t="shared" si="2"/>
        <v>727.27272727272725</v>
      </c>
      <c r="F20" s="48">
        <f t="shared" si="3"/>
        <v>3.6363636363636362E-2</v>
      </c>
      <c r="G20" s="44">
        <f t="shared" si="4"/>
        <v>13.75</v>
      </c>
    </row>
    <row r="21" spans="1:7" x14ac:dyDescent="0.25">
      <c r="A21" s="60">
        <v>10</v>
      </c>
      <c r="B21" s="44">
        <f t="shared" si="5"/>
        <v>14.56761754744031</v>
      </c>
      <c r="C21" s="45">
        <f t="shared" si="0"/>
        <v>34322.702279334306</v>
      </c>
      <c r="D21" s="56">
        <f t="shared" si="1"/>
        <v>6110.1016549699089</v>
      </c>
      <c r="E21" s="47">
        <f t="shared" si="2"/>
        <v>686.45404558668611</v>
      </c>
      <c r="F21" s="48">
        <f t="shared" si="3"/>
        <v>3.4322702279334309E-2</v>
      </c>
      <c r="G21" s="44">
        <f t="shared" si="4"/>
        <v>14.56761754744031</v>
      </c>
    </row>
    <row r="22" spans="1:7" x14ac:dyDescent="0.25">
      <c r="A22" s="60">
        <v>11</v>
      </c>
      <c r="B22" s="44">
        <f t="shared" si="5"/>
        <v>15.433853164253879</v>
      </c>
      <c r="C22" s="45">
        <f t="shared" si="0"/>
        <v>32396.317023285064</v>
      </c>
      <c r="D22" s="56">
        <f t="shared" si="1"/>
        <v>6473.4272062242708</v>
      </c>
      <c r="E22" s="47">
        <f t="shared" si="2"/>
        <v>647.92634046570129</v>
      </c>
      <c r="F22" s="48">
        <f t="shared" si="3"/>
        <v>3.2396317023285069E-2</v>
      </c>
      <c r="G22" s="44">
        <f t="shared" si="4"/>
        <v>15.433853164253877</v>
      </c>
    </row>
    <row r="23" spans="1:7" x14ac:dyDescent="0.25">
      <c r="A23" s="60">
        <v>12</v>
      </c>
      <c r="B23" s="44">
        <f t="shared" si="5"/>
        <v>16.351597831287414</v>
      </c>
      <c r="C23" s="45">
        <f t="shared" si="0"/>
        <v>30578.05146377144</v>
      </c>
      <c r="D23" s="56">
        <f t="shared" si="1"/>
        <v>6858.357219016013</v>
      </c>
      <c r="E23" s="47">
        <f t="shared" si="2"/>
        <v>611.56102927542872</v>
      </c>
      <c r="F23" s="48">
        <f t="shared" si="3"/>
        <v>3.0578051463771436E-2</v>
      </c>
      <c r="G23" s="44">
        <f t="shared" si="4"/>
        <v>16.351597831287414</v>
      </c>
    </row>
    <row r="24" spans="1:7" x14ac:dyDescent="0.25">
      <c r="A24" s="60">
        <v>13</v>
      </c>
      <c r="B24" s="44">
        <f t="shared" si="5"/>
        <v>17.323914436054505</v>
      </c>
      <c r="C24" s="45">
        <f t="shared" si="0"/>
        <v>28861.83730851272</v>
      </c>
      <c r="D24" s="56">
        <f t="shared" si="1"/>
        <v>7266.1763614801157</v>
      </c>
      <c r="E24" s="47">
        <f t="shared" si="2"/>
        <v>577.23674617025438</v>
      </c>
      <c r="F24" s="48">
        <f t="shared" si="3"/>
        <v>2.886183730851272E-2</v>
      </c>
      <c r="G24" s="44">
        <f t="shared" si="4"/>
        <v>17.323914436054505</v>
      </c>
    </row>
    <row r="25" spans="1:7" x14ac:dyDescent="0.25">
      <c r="A25" s="60">
        <v>14</v>
      </c>
      <c r="B25" s="44">
        <f t="shared" si="5"/>
        <v>18.354047994837973</v>
      </c>
      <c r="C25" s="45">
        <f t="shared" si="0"/>
        <v>27241.946852303299</v>
      </c>
      <c r="D25" s="56">
        <f t="shared" si="1"/>
        <v>7698.2456920940895</v>
      </c>
      <c r="E25" s="47">
        <f t="shared" si="2"/>
        <v>544.83893704606589</v>
      </c>
      <c r="F25" s="48">
        <f t="shared" si="3"/>
        <v>2.7241946852303297E-2</v>
      </c>
      <c r="G25" s="44">
        <f t="shared" si="4"/>
        <v>18.354047994837973</v>
      </c>
    </row>
    <row r="26" spans="1:7" x14ac:dyDescent="0.25">
      <c r="A26" s="60">
        <v>15</v>
      </c>
      <c r="B26" s="44">
        <f t="shared" si="5"/>
        <v>19.445436482630058</v>
      </c>
      <c r="C26" s="45">
        <f t="shared" si="0"/>
        <v>25712.973861328999</v>
      </c>
      <c r="D26" s="56">
        <f t="shared" si="1"/>
        <v>8156.0072020841189</v>
      </c>
      <c r="E26" s="47">
        <f t="shared" si="2"/>
        <v>514.25947722657997</v>
      </c>
      <c r="F26" s="48">
        <f t="shared" si="3"/>
        <v>2.5712973861329001E-2</v>
      </c>
      <c r="G26" s="44">
        <f t="shared" si="4"/>
        <v>19.445436482630058</v>
      </c>
    </row>
    <row r="27" spans="1:7" x14ac:dyDescent="0.25">
      <c r="A27" s="60">
        <v>16</v>
      </c>
      <c r="B27" s="44">
        <f t="shared" si="5"/>
        <v>20.60172230705437</v>
      </c>
      <c r="C27" s="45">
        <f t="shared" si="0"/>
        <v>24269.815530364263</v>
      </c>
      <c r="D27" s="56">
        <f t="shared" si="1"/>
        <v>8640.9886279367383</v>
      </c>
      <c r="E27" s="47">
        <f t="shared" si="2"/>
        <v>485.39631060728516</v>
      </c>
      <c r="F27" s="48">
        <f t="shared" si="3"/>
        <v>2.426981553036426E-2</v>
      </c>
      <c r="G27" s="44">
        <f t="shared" si="4"/>
        <v>20.601722307054374</v>
      </c>
    </row>
    <row r="28" spans="1:7" x14ac:dyDescent="0.25">
      <c r="A28" s="60">
        <v>17</v>
      </c>
      <c r="B28" s="44">
        <f t="shared" si="5"/>
        <v>21.826764464562743</v>
      </c>
      <c r="C28" s="45">
        <f t="shared" si="0"/>
        <v>22907.655452634059</v>
      </c>
      <c r="D28" s="56">
        <f t="shared" si="1"/>
        <v>9154.8085500773377</v>
      </c>
      <c r="E28" s="47">
        <f t="shared" si="2"/>
        <v>458.15310905268109</v>
      </c>
      <c r="F28" s="48">
        <f t="shared" si="3"/>
        <v>2.2907655452634054E-2</v>
      </c>
      <c r="G28" s="44">
        <f t="shared" si="4"/>
        <v>21.826764464562746</v>
      </c>
    </row>
    <row r="29" spans="1:7" x14ac:dyDescent="0.25">
      <c r="A29" s="60">
        <v>18</v>
      </c>
      <c r="B29" s="44">
        <f t="shared" si="5"/>
        <v>23.12465141947715</v>
      </c>
      <c r="C29" s="45">
        <f t="shared" si="0"/>
        <v>21621.947545504019</v>
      </c>
      <c r="D29" s="56">
        <f t="shared" si="1"/>
        <v>9699.1817947318686</v>
      </c>
      <c r="E29" s="47">
        <f t="shared" si="2"/>
        <v>432.43895091008039</v>
      </c>
      <c r="F29" s="48">
        <f t="shared" si="3"/>
        <v>2.1621947545504019E-2</v>
      </c>
      <c r="G29" s="44">
        <f t="shared" si="4"/>
        <v>23.12465141947715</v>
      </c>
    </row>
    <row r="30" spans="1:7" x14ac:dyDescent="0.25">
      <c r="A30" s="60">
        <v>19</v>
      </c>
      <c r="B30" s="44">
        <f t="shared" si="5"/>
        <v>24.499714748859329</v>
      </c>
      <c r="C30" s="45">
        <f t="shared" si="0"/>
        <v>20408.400878352237</v>
      </c>
      <c r="D30" s="56">
        <f t="shared" si="1"/>
        <v>10275.925156999969</v>
      </c>
      <c r="E30" s="47">
        <f t="shared" si="2"/>
        <v>408.16801756704473</v>
      </c>
      <c r="F30" s="48">
        <f t="shared" si="3"/>
        <v>2.0408400878352238E-2</v>
      </c>
      <c r="G30" s="44">
        <f t="shared" si="4"/>
        <v>24.499714748859329</v>
      </c>
    </row>
    <row r="31" spans="1:7" x14ac:dyDescent="0.25">
      <c r="A31" s="60">
        <v>20</v>
      </c>
      <c r="B31" s="44">
        <f t="shared" si="5"/>
        <v>25.95654359874657</v>
      </c>
      <c r="C31" s="45">
        <f t="shared" si="0"/>
        <v>19262.965351987186</v>
      </c>
      <c r="D31" s="56">
        <f t="shared" si="1"/>
        <v>10886.963464239714</v>
      </c>
      <c r="E31" s="47">
        <f t="shared" si="2"/>
        <v>385.2593070397437</v>
      </c>
      <c r="F31" s="48">
        <f t="shared" si="3"/>
        <v>1.9262965351987186E-2</v>
      </c>
      <c r="G31" s="44">
        <f t="shared" si="4"/>
        <v>25.95654359874657</v>
      </c>
    </row>
    <row r="32" spans="1:7" x14ac:dyDescent="0.25">
      <c r="A32" s="60">
        <v>21</v>
      </c>
      <c r="B32" s="44">
        <f t="shared" si="5"/>
        <v>27.5</v>
      </c>
      <c r="C32" s="45">
        <f t="shared" si="0"/>
        <v>18181.81818181818</v>
      </c>
      <c r="D32" s="56">
        <f t="shared" si="1"/>
        <v>11534.336000000001</v>
      </c>
      <c r="E32" s="47">
        <f t="shared" si="2"/>
        <v>363.63636363636363</v>
      </c>
      <c r="F32" s="48">
        <f t="shared" si="3"/>
        <v>1.8181818181818181E-2</v>
      </c>
      <c r="G32" s="44">
        <f t="shared" si="4"/>
        <v>27.5</v>
      </c>
    </row>
    <row r="33" spans="1:7" x14ac:dyDescent="0.25">
      <c r="A33" s="60">
        <v>22</v>
      </c>
      <c r="B33" s="44">
        <f t="shared" si="5"/>
        <v>29.135235094880613</v>
      </c>
      <c r="C33" s="45">
        <f t="shared" si="0"/>
        <v>17161.351139667157</v>
      </c>
      <c r="D33" s="56">
        <f t="shared" si="1"/>
        <v>12220.203309939814</v>
      </c>
      <c r="E33" s="47">
        <f t="shared" si="2"/>
        <v>343.22702279334317</v>
      </c>
      <c r="F33" s="48">
        <f t="shared" si="3"/>
        <v>1.7161351139667158E-2</v>
      </c>
      <c r="G33" s="44">
        <f t="shared" si="4"/>
        <v>29.135235094880613</v>
      </c>
    </row>
    <row r="34" spans="1:7" x14ac:dyDescent="0.25">
      <c r="A34" s="60">
        <v>23</v>
      </c>
      <c r="B34" s="44">
        <f t="shared" si="5"/>
        <v>30.867706328507758</v>
      </c>
      <c r="C34" s="45">
        <f t="shared" si="0"/>
        <v>16198.158511642532</v>
      </c>
      <c r="D34" s="56">
        <f t="shared" si="1"/>
        <v>12946.854412448542</v>
      </c>
      <c r="E34" s="47">
        <f t="shared" si="2"/>
        <v>323.96317023285064</v>
      </c>
      <c r="F34" s="48">
        <f t="shared" si="3"/>
        <v>1.6198158511642535E-2</v>
      </c>
      <c r="G34" s="44">
        <f t="shared" si="4"/>
        <v>30.867706328507754</v>
      </c>
    </row>
    <row r="35" spans="1:7" x14ac:dyDescent="0.25">
      <c r="A35" s="60">
        <v>24</v>
      </c>
      <c r="B35" s="44">
        <f t="shared" si="5"/>
        <v>32.703195662574828</v>
      </c>
      <c r="C35" s="45">
        <f t="shared" si="0"/>
        <v>15289.02573188572</v>
      </c>
      <c r="D35" s="56">
        <f t="shared" si="1"/>
        <v>13716.714438032026</v>
      </c>
      <c r="E35" s="47">
        <f t="shared" si="2"/>
        <v>305.78051463771436</v>
      </c>
      <c r="F35" s="48">
        <f t="shared" si="3"/>
        <v>1.5289025731885718E-2</v>
      </c>
      <c r="G35" s="44">
        <f t="shared" si="4"/>
        <v>32.703195662574828</v>
      </c>
    </row>
    <row r="36" spans="1:7" x14ac:dyDescent="0.25">
      <c r="A36" s="60">
        <v>25</v>
      </c>
      <c r="B36" s="44">
        <f t="shared" si="5"/>
        <v>34.64782887210901</v>
      </c>
      <c r="C36" s="45">
        <f t="shared" si="0"/>
        <v>14430.91865425636</v>
      </c>
      <c r="D36" s="56">
        <f t="shared" si="1"/>
        <v>14532.352722960231</v>
      </c>
      <c r="E36" s="47">
        <f t="shared" si="2"/>
        <v>288.61837308512719</v>
      </c>
      <c r="F36" s="48">
        <f t="shared" si="3"/>
        <v>1.443091865425636E-2</v>
      </c>
      <c r="G36" s="44">
        <f t="shared" si="4"/>
        <v>34.64782887210901</v>
      </c>
    </row>
    <row r="37" spans="1:7" x14ac:dyDescent="0.25">
      <c r="A37" s="60">
        <v>26</v>
      </c>
      <c r="B37" s="44">
        <f t="shared" si="5"/>
        <v>36.708095989675947</v>
      </c>
      <c r="C37" s="45">
        <f t="shared" si="0"/>
        <v>13620.97342615165</v>
      </c>
      <c r="D37" s="56">
        <f t="shared" si="1"/>
        <v>15396.491384188179</v>
      </c>
      <c r="E37" s="47">
        <f t="shared" si="2"/>
        <v>272.41946852303295</v>
      </c>
      <c r="F37" s="48">
        <f t="shared" si="3"/>
        <v>1.3620973426151648E-2</v>
      </c>
      <c r="G37" s="44">
        <f t="shared" si="4"/>
        <v>36.708095989675947</v>
      </c>
    </row>
    <row r="38" spans="1:7" x14ac:dyDescent="0.25">
      <c r="A38" s="60">
        <v>27</v>
      </c>
      <c r="B38" s="44">
        <f t="shared" si="5"/>
        <v>38.890872965260108</v>
      </c>
      <c r="C38" s="45">
        <f t="shared" si="0"/>
        <v>12856.486930664501</v>
      </c>
      <c r="D38" s="56">
        <f t="shared" si="1"/>
        <v>16312.014404168234</v>
      </c>
      <c r="E38" s="47">
        <f t="shared" si="2"/>
        <v>257.12973861329004</v>
      </c>
      <c r="F38" s="48">
        <f t="shared" si="3"/>
        <v>1.2856486930664502E-2</v>
      </c>
      <c r="G38" s="44">
        <f t="shared" si="4"/>
        <v>38.890872965260108</v>
      </c>
    </row>
    <row r="39" spans="1:7" x14ac:dyDescent="0.25">
      <c r="A39" s="60">
        <v>28</v>
      </c>
      <c r="B39" s="44">
        <f t="shared" si="5"/>
        <v>41.203444614108733</v>
      </c>
      <c r="C39" s="45">
        <f t="shared" si="0"/>
        <v>12134.907765182134</v>
      </c>
      <c r="D39" s="56">
        <f t="shared" si="1"/>
        <v>17281.977255873473</v>
      </c>
      <c r="E39" s="47">
        <f t="shared" si="2"/>
        <v>242.69815530364264</v>
      </c>
      <c r="F39" s="48">
        <f t="shared" si="3"/>
        <v>1.2134907765182132E-2</v>
      </c>
      <c r="G39" s="44">
        <f t="shared" si="4"/>
        <v>41.20344461410874</v>
      </c>
    </row>
    <row r="40" spans="1:7" x14ac:dyDescent="0.25">
      <c r="A40" s="60">
        <v>29</v>
      </c>
      <c r="B40" s="44">
        <f t="shared" si="5"/>
        <v>43.653528929125486</v>
      </c>
      <c r="C40" s="45">
        <f t="shared" si="0"/>
        <v>11453.827726317029</v>
      </c>
      <c r="D40" s="56">
        <f t="shared" si="1"/>
        <v>18309.617100154675</v>
      </c>
      <c r="E40" s="47">
        <f t="shared" si="2"/>
        <v>229.07655452634054</v>
      </c>
      <c r="F40" s="48">
        <f t="shared" si="3"/>
        <v>1.1453827726317027E-2</v>
      </c>
      <c r="G40" s="44">
        <f t="shared" si="4"/>
        <v>43.653528929125493</v>
      </c>
    </row>
    <row r="41" spans="1:7" x14ac:dyDescent="0.25">
      <c r="A41" s="60">
        <v>30</v>
      </c>
      <c r="B41" s="44">
        <f t="shared" si="5"/>
        <v>46.2493028389543</v>
      </c>
      <c r="C41" s="45">
        <f t="shared" si="0"/>
        <v>10810.97377275201</v>
      </c>
      <c r="D41" s="56">
        <f t="shared" si="1"/>
        <v>19398.363589463737</v>
      </c>
      <c r="E41" s="47">
        <f t="shared" si="2"/>
        <v>216.2194754550402</v>
      </c>
      <c r="F41" s="48">
        <f t="shared" si="3"/>
        <v>1.081097377275201E-2</v>
      </c>
      <c r="G41" s="44">
        <f t="shared" si="4"/>
        <v>46.2493028389543</v>
      </c>
    </row>
    <row r="42" spans="1:7" x14ac:dyDescent="0.25">
      <c r="A42" s="60">
        <v>31</v>
      </c>
      <c r="B42" s="44">
        <f t="shared" si="5"/>
        <v>48.999429497718651</v>
      </c>
      <c r="C42" s="45">
        <f t="shared" si="0"/>
        <v>10204.20043917612</v>
      </c>
      <c r="D42" s="56">
        <f t="shared" si="1"/>
        <v>20551.850313999934</v>
      </c>
      <c r="E42" s="47">
        <f t="shared" si="2"/>
        <v>204.08400878352239</v>
      </c>
      <c r="F42" s="48">
        <f t="shared" si="3"/>
        <v>1.0204200439176121E-2</v>
      </c>
      <c r="G42" s="44">
        <f t="shared" si="4"/>
        <v>48.999429497718651</v>
      </c>
    </row>
    <row r="43" spans="1:7" x14ac:dyDescent="0.25">
      <c r="A43" s="60">
        <v>32</v>
      </c>
      <c r="B43" s="44">
        <f t="shared" si="5"/>
        <v>51.913087197493141</v>
      </c>
      <c r="C43" s="45">
        <f t="shared" si="0"/>
        <v>9631.4826759935931</v>
      </c>
      <c r="D43" s="56">
        <f t="shared" si="1"/>
        <v>21773.926928479428</v>
      </c>
      <c r="E43" s="47">
        <f t="shared" si="2"/>
        <v>192.62965351987185</v>
      </c>
      <c r="F43" s="48">
        <f t="shared" si="3"/>
        <v>9.6314826759935929E-3</v>
      </c>
      <c r="G43" s="44">
        <f t="shared" si="4"/>
        <v>51.913087197493141</v>
      </c>
    </row>
    <row r="44" spans="1:7" x14ac:dyDescent="0.25">
      <c r="A44" s="60">
        <v>33</v>
      </c>
      <c r="B44" s="44">
        <f t="shared" si="5"/>
        <v>55</v>
      </c>
      <c r="C44" s="45">
        <f t="shared" si="0"/>
        <v>9090.9090909090901</v>
      </c>
      <c r="D44" s="56">
        <f t="shared" si="1"/>
        <v>23068.672000000002</v>
      </c>
      <c r="E44" s="47">
        <f t="shared" si="2"/>
        <v>181.81818181818181</v>
      </c>
      <c r="F44" s="48">
        <f t="shared" si="3"/>
        <v>9.0909090909090905E-3</v>
      </c>
      <c r="G44" s="44">
        <f t="shared" si="4"/>
        <v>55</v>
      </c>
    </row>
    <row r="45" spans="1:7" x14ac:dyDescent="0.25">
      <c r="A45" s="60">
        <v>34</v>
      </c>
      <c r="B45" s="44">
        <f t="shared" si="5"/>
        <v>58.270470189761241</v>
      </c>
      <c r="C45" s="45">
        <f t="shared" si="0"/>
        <v>8580.6755698335764</v>
      </c>
      <c r="D45" s="56">
        <f t="shared" si="1"/>
        <v>24440.406619879635</v>
      </c>
      <c r="E45" s="47">
        <f t="shared" si="2"/>
        <v>171.61351139667153</v>
      </c>
      <c r="F45" s="48">
        <f t="shared" si="3"/>
        <v>8.5806755698335773E-3</v>
      </c>
      <c r="G45" s="44">
        <f t="shared" si="4"/>
        <v>58.270470189761241</v>
      </c>
    </row>
    <row r="46" spans="1:7" x14ac:dyDescent="0.25">
      <c r="A46" s="60">
        <v>35</v>
      </c>
      <c r="B46" s="44">
        <f t="shared" si="5"/>
        <v>61.735412657015502</v>
      </c>
      <c r="C46" s="45">
        <f t="shared" si="0"/>
        <v>8099.0792558212679</v>
      </c>
      <c r="D46" s="56">
        <f t="shared" si="1"/>
        <v>25893.708824897076</v>
      </c>
      <c r="E46" s="47">
        <f t="shared" si="2"/>
        <v>161.98158511642535</v>
      </c>
      <c r="F46" s="48">
        <f t="shared" si="3"/>
        <v>8.0990792558212673E-3</v>
      </c>
      <c r="G46" s="44">
        <f t="shared" si="4"/>
        <v>61.735412657015509</v>
      </c>
    </row>
    <row r="47" spans="1:7" x14ac:dyDescent="0.25">
      <c r="A47" s="60">
        <v>36</v>
      </c>
      <c r="B47" s="44">
        <f t="shared" si="5"/>
        <v>65.406391325149656</v>
      </c>
      <c r="C47" s="45">
        <f t="shared" si="0"/>
        <v>7644.5128659428601</v>
      </c>
      <c r="D47" s="56">
        <f t="shared" si="1"/>
        <v>27433.428876064052</v>
      </c>
      <c r="E47" s="47">
        <f t="shared" si="2"/>
        <v>152.89025731885718</v>
      </c>
      <c r="F47" s="48">
        <f t="shared" si="3"/>
        <v>7.6445128659428591E-3</v>
      </c>
      <c r="G47" s="44">
        <f t="shared" si="4"/>
        <v>65.406391325149656</v>
      </c>
    </row>
    <row r="48" spans="1:7" x14ac:dyDescent="0.25">
      <c r="A48" s="60">
        <v>37</v>
      </c>
      <c r="B48" s="44">
        <f t="shared" si="5"/>
        <v>69.295657744218033</v>
      </c>
      <c r="C48" s="45">
        <f t="shared" si="0"/>
        <v>7215.4593271281783</v>
      </c>
      <c r="D48" s="56">
        <f t="shared" si="1"/>
        <v>29064.70544592047</v>
      </c>
      <c r="E48" s="47">
        <f t="shared" si="2"/>
        <v>144.30918654256357</v>
      </c>
      <c r="F48" s="48">
        <f t="shared" si="3"/>
        <v>7.2154593271281783E-3</v>
      </c>
      <c r="G48" s="44">
        <f t="shared" si="4"/>
        <v>69.295657744218033</v>
      </c>
    </row>
    <row r="49" spans="1:7" x14ac:dyDescent="0.25">
      <c r="A49" s="60">
        <v>38</v>
      </c>
      <c r="B49" s="44">
        <f t="shared" si="5"/>
        <v>73.416191979351879</v>
      </c>
      <c r="C49" s="45">
        <f t="shared" si="0"/>
        <v>6810.4867130758257</v>
      </c>
      <c r="D49" s="56">
        <f t="shared" si="1"/>
        <v>30792.982768376351</v>
      </c>
      <c r="E49" s="47">
        <f t="shared" si="2"/>
        <v>136.20973426151653</v>
      </c>
      <c r="F49" s="48">
        <f t="shared" si="3"/>
        <v>6.8104867130758268E-3</v>
      </c>
      <c r="G49" s="44">
        <f t="shared" si="4"/>
        <v>73.416191979351865</v>
      </c>
    </row>
    <row r="50" spans="1:7" x14ac:dyDescent="0.25">
      <c r="A50" s="60">
        <v>39</v>
      </c>
      <c r="B50" s="44">
        <f t="shared" si="5"/>
        <v>77.781745930520231</v>
      </c>
      <c r="C50" s="45">
        <f t="shared" si="0"/>
        <v>6428.2434653322498</v>
      </c>
      <c r="D50" s="56">
        <f t="shared" si="1"/>
        <v>32624.028808336476</v>
      </c>
      <c r="E50" s="47">
        <f t="shared" si="2"/>
        <v>128.56486930664499</v>
      </c>
      <c r="F50" s="48">
        <f t="shared" si="3"/>
        <v>6.4282434653322503E-3</v>
      </c>
      <c r="G50" s="44">
        <f t="shared" si="4"/>
        <v>77.781745930520231</v>
      </c>
    </row>
    <row r="51" spans="1:7" x14ac:dyDescent="0.25">
      <c r="A51" s="60">
        <v>40</v>
      </c>
      <c r="B51" s="44">
        <f t="shared" si="5"/>
        <v>82.406889228217494</v>
      </c>
      <c r="C51" s="45">
        <f t="shared" si="0"/>
        <v>6067.453882591064</v>
      </c>
      <c r="D51" s="56">
        <f t="shared" si="1"/>
        <v>34563.954511746953</v>
      </c>
      <c r="E51" s="47">
        <f t="shared" si="2"/>
        <v>121.34907765182129</v>
      </c>
      <c r="F51" s="48">
        <f t="shared" si="3"/>
        <v>6.0674538825910649E-3</v>
      </c>
      <c r="G51" s="44">
        <f t="shared" si="4"/>
        <v>82.406889228217494</v>
      </c>
    </row>
    <row r="52" spans="1:7" x14ac:dyDescent="0.25">
      <c r="A52" s="60">
        <v>41</v>
      </c>
      <c r="B52" s="44">
        <f t="shared" si="5"/>
        <v>87.307057858250971</v>
      </c>
      <c r="C52" s="45">
        <f t="shared" si="0"/>
        <v>5726.9138631585147</v>
      </c>
      <c r="D52" s="56">
        <f t="shared" si="1"/>
        <v>36619.234200309351</v>
      </c>
      <c r="E52" s="47">
        <f t="shared" si="2"/>
        <v>114.53827726317027</v>
      </c>
      <c r="F52" s="48">
        <f t="shared" si="3"/>
        <v>5.7269138631585136E-3</v>
      </c>
      <c r="G52" s="44">
        <f t="shared" si="4"/>
        <v>87.307057858250985</v>
      </c>
    </row>
    <row r="53" spans="1:7" x14ac:dyDescent="0.25">
      <c r="A53" s="60">
        <v>42</v>
      </c>
      <c r="B53" s="44">
        <f t="shared" si="5"/>
        <v>92.498605677908614</v>
      </c>
      <c r="C53" s="45">
        <f t="shared" si="0"/>
        <v>5405.4868863760039</v>
      </c>
      <c r="D53" s="56">
        <f t="shared" si="1"/>
        <v>38796.727178927482</v>
      </c>
      <c r="E53" s="47">
        <f t="shared" si="2"/>
        <v>108.10973772752008</v>
      </c>
      <c r="F53" s="48">
        <f t="shared" si="3"/>
        <v>5.4054868863760049E-3</v>
      </c>
      <c r="G53" s="44">
        <f t="shared" si="4"/>
        <v>92.4986056779086</v>
      </c>
    </row>
    <row r="54" spans="1:7" x14ac:dyDescent="0.25">
      <c r="A54" s="60">
        <v>43</v>
      </c>
      <c r="B54" s="44">
        <f t="shared" si="5"/>
        <v>97.998858995437317</v>
      </c>
      <c r="C54" s="45">
        <f t="shared" si="0"/>
        <v>5102.1002195880592</v>
      </c>
      <c r="D54" s="56">
        <f t="shared" si="1"/>
        <v>41103.700627999875</v>
      </c>
      <c r="E54" s="47">
        <f t="shared" si="2"/>
        <v>102.04200439176118</v>
      </c>
      <c r="F54" s="48">
        <f t="shared" si="3"/>
        <v>5.1021002195880596E-3</v>
      </c>
      <c r="G54" s="44">
        <f t="shared" si="4"/>
        <v>97.998858995437317</v>
      </c>
    </row>
    <row r="55" spans="1:7" x14ac:dyDescent="0.25">
      <c r="A55" s="60">
        <v>44</v>
      </c>
      <c r="B55" s="44">
        <f t="shared" si="5"/>
        <v>103.82617439498625</v>
      </c>
      <c r="C55" s="45">
        <f t="shared" si="0"/>
        <v>4815.7413379967984</v>
      </c>
      <c r="D55" s="56">
        <f t="shared" si="1"/>
        <v>43547.853856958842</v>
      </c>
      <c r="E55" s="47">
        <f t="shared" si="2"/>
        <v>96.314826759935968</v>
      </c>
      <c r="F55" s="48">
        <f t="shared" si="3"/>
        <v>4.8157413379967991E-3</v>
      </c>
      <c r="G55" s="44">
        <f t="shared" si="4"/>
        <v>103.82617439498624</v>
      </c>
    </row>
    <row r="56" spans="1:7" x14ac:dyDescent="0.25">
      <c r="A56" s="60">
        <v>45</v>
      </c>
      <c r="B56" s="44">
        <f t="shared" si="5"/>
        <v>110</v>
      </c>
      <c r="C56" s="45">
        <f t="shared" si="0"/>
        <v>4545.454545454545</v>
      </c>
      <c r="D56" s="56">
        <f t="shared" si="1"/>
        <v>46137.344000000005</v>
      </c>
      <c r="E56" s="47">
        <f t="shared" si="2"/>
        <v>90.909090909090907</v>
      </c>
      <c r="F56" s="48">
        <f t="shared" si="3"/>
        <v>4.5454545454545452E-3</v>
      </c>
      <c r="G56" s="44">
        <f t="shared" si="4"/>
        <v>110</v>
      </c>
    </row>
    <row r="57" spans="1:7" x14ac:dyDescent="0.25">
      <c r="A57" s="60">
        <v>46</v>
      </c>
      <c r="B57" s="44">
        <f t="shared" si="5"/>
        <v>116.54094037952248</v>
      </c>
      <c r="C57" s="45">
        <f t="shared" si="0"/>
        <v>4290.3377849167882</v>
      </c>
      <c r="D57" s="56">
        <f t="shared" si="1"/>
        <v>48880.813239759271</v>
      </c>
      <c r="E57" s="47">
        <f t="shared" si="2"/>
        <v>85.806755698335763</v>
      </c>
      <c r="F57" s="48">
        <f t="shared" si="3"/>
        <v>4.2903377849167887E-3</v>
      </c>
      <c r="G57" s="44">
        <f t="shared" si="4"/>
        <v>116.54094037952248</v>
      </c>
    </row>
    <row r="58" spans="1:7" x14ac:dyDescent="0.25">
      <c r="A58" s="60">
        <v>47</v>
      </c>
      <c r="B58" s="44">
        <f t="shared" si="5"/>
        <v>123.47082531403099</v>
      </c>
      <c r="C58" s="45">
        <f t="shared" si="0"/>
        <v>4049.5396279106344</v>
      </c>
      <c r="D58" s="56">
        <f t="shared" si="1"/>
        <v>51787.417649794144</v>
      </c>
      <c r="E58" s="47">
        <f t="shared" si="2"/>
        <v>80.990792558212689</v>
      </c>
      <c r="F58" s="48">
        <f t="shared" si="3"/>
        <v>4.0495396279106345E-3</v>
      </c>
      <c r="G58" s="44">
        <f t="shared" si="4"/>
        <v>123.47082531403099</v>
      </c>
    </row>
    <row r="59" spans="1:7" x14ac:dyDescent="0.25">
      <c r="A59" s="60">
        <v>48</v>
      </c>
      <c r="B59" s="44">
        <f t="shared" si="5"/>
        <v>130.81278265029928</v>
      </c>
      <c r="C59" s="45">
        <f t="shared" si="0"/>
        <v>3822.2564329714305</v>
      </c>
      <c r="D59" s="56">
        <f t="shared" si="1"/>
        <v>54866.857752128089</v>
      </c>
      <c r="E59" s="47">
        <f t="shared" si="2"/>
        <v>76.445128659428619</v>
      </c>
      <c r="F59" s="48">
        <f t="shared" si="3"/>
        <v>3.8222564329714313E-3</v>
      </c>
      <c r="G59" s="44">
        <f t="shared" si="4"/>
        <v>130.81278265029925</v>
      </c>
    </row>
    <row r="60" spans="1:7" x14ac:dyDescent="0.25">
      <c r="A60" s="60">
        <v>49</v>
      </c>
      <c r="B60" s="44">
        <f t="shared" si="5"/>
        <v>138.59131548843604</v>
      </c>
      <c r="C60" s="45">
        <f t="shared" si="0"/>
        <v>3607.7296635640901</v>
      </c>
      <c r="D60" s="56">
        <f t="shared" si="1"/>
        <v>58129.410891840926</v>
      </c>
      <c r="E60" s="47">
        <f t="shared" si="2"/>
        <v>72.154593271281797</v>
      </c>
      <c r="F60" s="48">
        <f t="shared" si="3"/>
        <v>3.60772966356409E-3</v>
      </c>
      <c r="G60" s="44">
        <f t="shared" si="4"/>
        <v>138.59131548843604</v>
      </c>
    </row>
    <row r="61" spans="1:7" x14ac:dyDescent="0.25">
      <c r="A61" s="60">
        <v>50</v>
      </c>
      <c r="B61" s="44">
        <f t="shared" si="5"/>
        <v>146.83238395870373</v>
      </c>
      <c r="C61" s="45">
        <f t="shared" si="0"/>
        <v>3405.2433565379138</v>
      </c>
      <c r="D61" s="56">
        <f t="shared" si="1"/>
        <v>61585.965536752694</v>
      </c>
      <c r="E61" s="47">
        <f t="shared" si="2"/>
        <v>68.104867130758265</v>
      </c>
      <c r="F61" s="48">
        <f t="shared" si="3"/>
        <v>3.4052433565379134E-3</v>
      </c>
      <c r="G61" s="44">
        <f t="shared" si="4"/>
        <v>146.83238395870373</v>
      </c>
    </row>
    <row r="62" spans="1:7" x14ac:dyDescent="0.25">
      <c r="A62" s="60">
        <v>51</v>
      </c>
      <c r="B62" s="44">
        <f t="shared" si="5"/>
        <v>155.56349186104043</v>
      </c>
      <c r="C62" s="45">
        <f t="shared" si="0"/>
        <v>3214.1217326661254</v>
      </c>
      <c r="D62" s="56">
        <f t="shared" si="1"/>
        <v>65248.057616672937</v>
      </c>
      <c r="E62" s="47">
        <f t="shared" si="2"/>
        <v>64.282434653322511</v>
      </c>
      <c r="F62" s="48">
        <f t="shared" si="3"/>
        <v>3.2141217326661256E-3</v>
      </c>
      <c r="G62" s="44">
        <f t="shared" si="4"/>
        <v>155.56349186104043</v>
      </c>
    </row>
    <row r="63" spans="1:7" x14ac:dyDescent="0.25">
      <c r="A63" s="60">
        <v>52</v>
      </c>
      <c r="B63" s="44">
        <f t="shared" si="5"/>
        <v>164.81377845643496</v>
      </c>
      <c r="C63" s="45">
        <f t="shared" si="0"/>
        <v>3033.7269412955329</v>
      </c>
      <c r="D63" s="56">
        <f t="shared" si="1"/>
        <v>69127.909023493907</v>
      </c>
      <c r="E63" s="47">
        <f t="shared" si="2"/>
        <v>60.674538825910645</v>
      </c>
      <c r="F63" s="48">
        <f t="shared" si="3"/>
        <v>3.0337269412955324E-3</v>
      </c>
      <c r="G63" s="44">
        <f t="shared" si="4"/>
        <v>164.81377845643499</v>
      </c>
    </row>
    <row r="64" spans="1:7" x14ac:dyDescent="0.25">
      <c r="A64" s="60">
        <v>53</v>
      </c>
      <c r="B64" s="44">
        <f t="shared" si="5"/>
        <v>174.61411571650191</v>
      </c>
      <c r="C64" s="45">
        <f t="shared" si="0"/>
        <v>2863.4569315792578</v>
      </c>
      <c r="D64" s="56">
        <f t="shared" si="1"/>
        <v>73238.468400618687</v>
      </c>
      <c r="E64" s="47">
        <f t="shared" si="2"/>
        <v>57.26913863158515</v>
      </c>
      <c r="F64" s="48">
        <f t="shared" si="3"/>
        <v>2.8634569315792576E-3</v>
      </c>
      <c r="G64" s="44">
        <f t="shared" si="4"/>
        <v>174.61411571650191</v>
      </c>
    </row>
    <row r="65" spans="1:7" x14ac:dyDescent="0.25">
      <c r="A65" s="60">
        <v>54</v>
      </c>
      <c r="B65" s="44">
        <f t="shared" si="5"/>
        <v>184.9972113558172</v>
      </c>
      <c r="C65" s="45">
        <f t="shared" si="0"/>
        <v>2702.7434431880024</v>
      </c>
      <c r="D65" s="56">
        <f t="shared" si="1"/>
        <v>77593.454357854949</v>
      </c>
      <c r="E65" s="47">
        <f t="shared" si="2"/>
        <v>54.054868863760049</v>
      </c>
      <c r="F65" s="48">
        <f t="shared" si="3"/>
        <v>2.7027434431880024E-3</v>
      </c>
      <c r="G65" s="44">
        <f t="shared" si="4"/>
        <v>184.9972113558172</v>
      </c>
    </row>
    <row r="66" spans="1:7" x14ac:dyDescent="0.25">
      <c r="A66" s="60">
        <v>55</v>
      </c>
      <c r="B66" s="44">
        <f t="shared" si="5"/>
        <v>195.99771799087466</v>
      </c>
      <c r="C66" s="45">
        <f t="shared" si="0"/>
        <v>2551.0501097940291</v>
      </c>
      <c r="D66" s="56">
        <f t="shared" si="1"/>
        <v>82207.401255999765</v>
      </c>
      <c r="E66" s="47">
        <f t="shared" si="2"/>
        <v>51.021002195880584</v>
      </c>
      <c r="F66" s="48">
        <f t="shared" si="3"/>
        <v>2.5510501097940294E-3</v>
      </c>
      <c r="G66" s="44">
        <f t="shared" si="4"/>
        <v>195.99771799087466</v>
      </c>
    </row>
    <row r="67" spans="1:7" x14ac:dyDescent="0.25">
      <c r="A67" s="60">
        <v>56</v>
      </c>
      <c r="B67" s="44">
        <f t="shared" si="5"/>
        <v>207.65234878997254</v>
      </c>
      <c r="C67" s="45">
        <f t="shared" si="0"/>
        <v>2407.8706689983987</v>
      </c>
      <c r="D67" s="56">
        <f t="shared" si="1"/>
        <v>87095.707713917698</v>
      </c>
      <c r="E67" s="47">
        <f t="shared" si="2"/>
        <v>48.15741337996797</v>
      </c>
      <c r="F67" s="48">
        <f t="shared" si="3"/>
        <v>2.4078706689983987E-3</v>
      </c>
      <c r="G67" s="44">
        <f t="shared" si="4"/>
        <v>207.65234878997254</v>
      </c>
    </row>
    <row r="68" spans="1:7" x14ac:dyDescent="0.25">
      <c r="A68" s="60">
        <v>57</v>
      </c>
      <c r="B68" s="44">
        <f t="shared" si="5"/>
        <v>220</v>
      </c>
      <c r="C68" s="45">
        <f t="shared" si="0"/>
        <v>2272.7272727272725</v>
      </c>
      <c r="D68" s="56">
        <f t="shared" si="1"/>
        <v>92274.688000000009</v>
      </c>
      <c r="E68" s="47">
        <f t="shared" si="2"/>
        <v>45.454545454545453</v>
      </c>
      <c r="F68" s="48">
        <f t="shared" si="3"/>
        <v>2.2727272727272726E-3</v>
      </c>
      <c r="G68" s="44">
        <f t="shared" si="4"/>
        <v>220</v>
      </c>
    </row>
    <row r="69" spans="1:7" x14ac:dyDescent="0.25">
      <c r="A69" s="60">
        <v>58</v>
      </c>
      <c r="B69" s="44">
        <f t="shared" si="5"/>
        <v>233.08188075904488</v>
      </c>
      <c r="C69" s="45">
        <f t="shared" si="0"/>
        <v>2145.168892458395</v>
      </c>
      <c r="D69" s="56">
        <f t="shared" si="1"/>
        <v>97761.626479518498</v>
      </c>
      <c r="E69" s="47">
        <f t="shared" si="2"/>
        <v>42.903377849167903</v>
      </c>
      <c r="F69" s="48">
        <f t="shared" si="3"/>
        <v>2.1451688924583952E-3</v>
      </c>
      <c r="G69" s="44">
        <f t="shared" si="4"/>
        <v>233.08188075904485</v>
      </c>
    </row>
    <row r="70" spans="1:7" x14ac:dyDescent="0.25">
      <c r="A70" s="60">
        <v>59</v>
      </c>
      <c r="B70" s="44">
        <f t="shared" si="5"/>
        <v>246.94165062806212</v>
      </c>
      <c r="C70" s="45">
        <f t="shared" si="0"/>
        <v>2024.7698139553161</v>
      </c>
      <c r="D70" s="56">
        <f t="shared" si="1"/>
        <v>103574.83529958835</v>
      </c>
      <c r="E70" s="47">
        <f t="shared" si="2"/>
        <v>40.495396279106323</v>
      </c>
      <c r="F70" s="48">
        <f t="shared" si="3"/>
        <v>2.0247698139553164E-3</v>
      </c>
      <c r="G70" s="44">
        <f t="shared" si="4"/>
        <v>246.94165062806209</v>
      </c>
    </row>
    <row r="71" spans="1:7" x14ac:dyDescent="0.25">
      <c r="A71" s="60">
        <v>60</v>
      </c>
      <c r="B71" s="44">
        <f t="shared" si="5"/>
        <v>261.62556530059862</v>
      </c>
      <c r="C71" s="45">
        <f t="shared" si="0"/>
        <v>1911.128216485715</v>
      </c>
      <c r="D71" s="56">
        <f t="shared" si="1"/>
        <v>109733.71550425621</v>
      </c>
      <c r="E71" s="47">
        <f t="shared" si="2"/>
        <v>38.222564329714295</v>
      </c>
      <c r="F71" s="48">
        <f t="shared" si="3"/>
        <v>1.9111282164857148E-3</v>
      </c>
      <c r="G71" s="44">
        <f t="shared" si="4"/>
        <v>261.62556530059862</v>
      </c>
    </row>
    <row r="72" spans="1:7" x14ac:dyDescent="0.25">
      <c r="A72" s="60">
        <v>61</v>
      </c>
      <c r="B72" s="44">
        <f t="shared" si="5"/>
        <v>277.18263097687202</v>
      </c>
      <c r="C72" s="45">
        <f t="shared" si="0"/>
        <v>1803.8648317820453</v>
      </c>
      <c r="D72" s="56">
        <f t="shared" si="1"/>
        <v>116258.82178368182</v>
      </c>
      <c r="E72" s="47">
        <f t="shared" si="2"/>
        <v>36.077296635640906</v>
      </c>
      <c r="F72" s="48">
        <f t="shared" si="3"/>
        <v>1.8038648317820454E-3</v>
      </c>
      <c r="G72" s="44">
        <f t="shared" si="4"/>
        <v>277.18263097687202</v>
      </c>
    </row>
    <row r="73" spans="1:7" x14ac:dyDescent="0.25">
      <c r="A73" s="60">
        <v>62</v>
      </c>
      <c r="B73" s="44">
        <f t="shared" si="5"/>
        <v>293.66476791740763</v>
      </c>
      <c r="C73" s="45">
        <f t="shared" si="0"/>
        <v>1702.6216782689557</v>
      </c>
      <c r="D73" s="56">
        <f t="shared" si="1"/>
        <v>123171.93107350546</v>
      </c>
      <c r="E73" s="47">
        <f t="shared" si="2"/>
        <v>34.052433565379111</v>
      </c>
      <c r="F73" s="48">
        <f t="shared" si="3"/>
        <v>1.7026216782689556E-3</v>
      </c>
      <c r="G73" s="44">
        <f t="shared" si="4"/>
        <v>293.66476791740769</v>
      </c>
    </row>
    <row r="74" spans="1:7" x14ac:dyDescent="0.25">
      <c r="A74" s="60">
        <v>63</v>
      </c>
      <c r="B74" s="44">
        <f t="shared" si="5"/>
        <v>311.12698372208087</v>
      </c>
      <c r="C74" s="45">
        <f t="shared" si="0"/>
        <v>1607.0608663330627</v>
      </c>
      <c r="D74" s="56">
        <f t="shared" si="1"/>
        <v>130496.11523334587</v>
      </c>
      <c r="E74" s="47">
        <f t="shared" si="2"/>
        <v>32.141217326661256</v>
      </c>
      <c r="F74" s="48">
        <f t="shared" si="3"/>
        <v>1.6070608663330628E-3</v>
      </c>
      <c r="G74" s="44">
        <f t="shared" si="4"/>
        <v>311.12698372208087</v>
      </c>
    </row>
    <row r="75" spans="1:7" x14ac:dyDescent="0.25">
      <c r="A75" s="60">
        <v>64</v>
      </c>
      <c r="B75" s="44">
        <f t="shared" si="5"/>
        <v>329.62755691286986</v>
      </c>
      <c r="C75" s="45">
        <f t="shared" si="0"/>
        <v>1516.8634706477667</v>
      </c>
      <c r="D75" s="56">
        <f t="shared" si="1"/>
        <v>138255.81804698778</v>
      </c>
      <c r="E75" s="47">
        <f t="shared" si="2"/>
        <v>30.33726941295533</v>
      </c>
      <c r="F75" s="48">
        <f t="shared" si="3"/>
        <v>1.5168634706477664E-3</v>
      </c>
      <c r="G75" s="44">
        <f t="shared" si="4"/>
        <v>329.62755691286992</v>
      </c>
    </row>
    <row r="76" spans="1:7" x14ac:dyDescent="0.25">
      <c r="A76" s="60">
        <v>65</v>
      </c>
      <c r="B76" s="44">
        <f t="shared" si="5"/>
        <v>349.22823143300394</v>
      </c>
      <c r="C76" s="45">
        <f t="shared" ref="C76:C139" si="6">1000000/(2*B76)</f>
        <v>1431.7284657896284</v>
      </c>
      <c r="D76" s="56">
        <f t="shared" ref="D76:D139" si="7">$E$9*$G$8*2*B76</f>
        <v>146476.93680123743</v>
      </c>
      <c r="E76" s="47">
        <f t="shared" ref="E76:E139" si="8">$E$9/D76</f>
        <v>28.634569315792564</v>
      </c>
      <c r="F76" s="48">
        <f t="shared" ref="F76:F139" si="9">$G$8*E76</f>
        <v>1.4317284657896284E-3</v>
      </c>
      <c r="G76" s="44">
        <f t="shared" ref="G76:G139" si="10">1/(2*F76)</f>
        <v>349.22823143300394</v>
      </c>
    </row>
    <row r="77" spans="1:7" x14ac:dyDescent="0.25">
      <c r="A77" s="60">
        <v>66</v>
      </c>
      <c r="B77" s="44">
        <f t="shared" ref="B77:B141" si="11">440/32*(2^((A77-9)/12))</f>
        <v>369.9944227116344</v>
      </c>
      <c r="C77" s="45">
        <f t="shared" si="6"/>
        <v>1351.3717215940012</v>
      </c>
      <c r="D77" s="56">
        <f t="shared" si="7"/>
        <v>155186.9087157099</v>
      </c>
      <c r="E77" s="47">
        <f t="shared" si="8"/>
        <v>27.027434431880025</v>
      </c>
      <c r="F77" s="48">
        <f t="shared" si="9"/>
        <v>1.3513717215940012E-3</v>
      </c>
      <c r="G77" s="44">
        <f t="shared" si="10"/>
        <v>369.9944227116344</v>
      </c>
    </row>
    <row r="78" spans="1:7" x14ac:dyDescent="0.25">
      <c r="A78" s="60">
        <v>67</v>
      </c>
      <c r="B78" s="44">
        <f t="shared" si="11"/>
        <v>391.99543598174921</v>
      </c>
      <c r="C78" s="45">
        <f t="shared" si="6"/>
        <v>1275.525054897015</v>
      </c>
      <c r="D78" s="56">
        <f t="shared" si="7"/>
        <v>164414.80251199947</v>
      </c>
      <c r="E78" s="47">
        <f t="shared" si="8"/>
        <v>25.510501097940299</v>
      </c>
      <c r="F78" s="48">
        <f t="shared" si="9"/>
        <v>1.2755250548970151E-3</v>
      </c>
      <c r="G78" s="44">
        <f t="shared" si="10"/>
        <v>391.99543598174921</v>
      </c>
    </row>
    <row r="79" spans="1:7" x14ac:dyDescent="0.25">
      <c r="A79" s="60">
        <v>68</v>
      </c>
      <c r="B79" s="44">
        <f t="shared" si="11"/>
        <v>415.30469757994524</v>
      </c>
      <c r="C79" s="45">
        <f t="shared" si="6"/>
        <v>1203.9353344991989</v>
      </c>
      <c r="D79" s="56">
        <f t="shared" si="7"/>
        <v>174191.41542783548</v>
      </c>
      <c r="E79" s="47">
        <f t="shared" si="8"/>
        <v>24.078706689983974</v>
      </c>
      <c r="F79" s="48">
        <f t="shared" si="9"/>
        <v>1.2039353344991987E-3</v>
      </c>
      <c r="G79" s="44">
        <f t="shared" si="10"/>
        <v>415.3046975799453</v>
      </c>
    </row>
    <row r="80" spans="1:7" x14ac:dyDescent="0.25">
      <c r="A80" s="60">
        <v>69</v>
      </c>
      <c r="B80" s="44">
        <f t="shared" si="11"/>
        <v>440</v>
      </c>
      <c r="C80" s="45">
        <f t="shared" si="6"/>
        <v>1136.3636363636363</v>
      </c>
      <c r="D80" s="56">
        <f t="shared" si="7"/>
        <v>184549.37600000002</v>
      </c>
      <c r="E80" s="47">
        <f t="shared" si="8"/>
        <v>22.727272727272727</v>
      </c>
      <c r="F80" s="48">
        <f t="shared" si="9"/>
        <v>1.1363636363636363E-3</v>
      </c>
      <c r="G80" s="44">
        <f t="shared" si="10"/>
        <v>440</v>
      </c>
    </row>
    <row r="81" spans="1:7" x14ac:dyDescent="0.25">
      <c r="A81" s="60">
        <v>70</v>
      </c>
      <c r="B81" s="44">
        <f t="shared" si="11"/>
        <v>466.16376151808976</v>
      </c>
      <c r="C81" s="45">
        <f t="shared" si="6"/>
        <v>1072.5844462291975</v>
      </c>
      <c r="D81" s="56">
        <f t="shared" si="7"/>
        <v>195523.252959037</v>
      </c>
      <c r="E81" s="47">
        <f t="shared" si="8"/>
        <v>21.451688924583951</v>
      </c>
      <c r="F81" s="48">
        <f t="shared" si="9"/>
        <v>1.0725844462291976E-3</v>
      </c>
      <c r="G81" s="44">
        <f t="shared" si="10"/>
        <v>466.1637615180897</v>
      </c>
    </row>
    <row r="82" spans="1:7" x14ac:dyDescent="0.25">
      <c r="A82" s="60">
        <v>71</v>
      </c>
      <c r="B82" s="44">
        <f t="shared" si="11"/>
        <v>493.88330125612424</v>
      </c>
      <c r="C82" s="45">
        <f t="shared" si="6"/>
        <v>1012.384906977658</v>
      </c>
      <c r="D82" s="56">
        <f t="shared" si="7"/>
        <v>207149.67059917669</v>
      </c>
      <c r="E82" s="47">
        <f t="shared" si="8"/>
        <v>20.247698139553162</v>
      </c>
      <c r="F82" s="48">
        <f t="shared" si="9"/>
        <v>1.0123849069776582E-3</v>
      </c>
      <c r="G82" s="44">
        <f t="shared" si="10"/>
        <v>493.88330125612418</v>
      </c>
    </row>
    <row r="83" spans="1:7" x14ac:dyDescent="0.25">
      <c r="A83" s="60">
        <v>72</v>
      </c>
      <c r="B83" s="44">
        <f t="shared" si="11"/>
        <v>523.25113060119725</v>
      </c>
      <c r="C83" s="45">
        <f t="shared" si="6"/>
        <v>955.56410824285751</v>
      </c>
      <c r="D83" s="56">
        <f t="shared" si="7"/>
        <v>219467.43100851242</v>
      </c>
      <c r="E83" s="47">
        <f t="shared" si="8"/>
        <v>19.111282164857148</v>
      </c>
      <c r="F83" s="48">
        <f t="shared" si="9"/>
        <v>9.5556410824285739E-4</v>
      </c>
      <c r="G83" s="44">
        <f t="shared" si="10"/>
        <v>523.25113060119725</v>
      </c>
    </row>
    <row r="84" spans="1:7" x14ac:dyDescent="0.25">
      <c r="A84" s="60">
        <v>73</v>
      </c>
      <c r="B84" s="44">
        <f t="shared" si="11"/>
        <v>554.36526195374404</v>
      </c>
      <c r="C84" s="45">
        <f t="shared" si="6"/>
        <v>901.93241589102263</v>
      </c>
      <c r="D84" s="56">
        <f t="shared" si="7"/>
        <v>232517.64356736364</v>
      </c>
      <c r="E84" s="47">
        <f t="shared" si="8"/>
        <v>18.038648317820453</v>
      </c>
      <c r="F84" s="48">
        <f t="shared" si="9"/>
        <v>9.0193241589102272E-4</v>
      </c>
      <c r="G84" s="44">
        <f t="shared" si="10"/>
        <v>554.36526195374404</v>
      </c>
    </row>
    <row r="85" spans="1:7" x14ac:dyDescent="0.25">
      <c r="A85" s="60">
        <v>74</v>
      </c>
      <c r="B85" s="44">
        <f t="shared" si="11"/>
        <v>587.32953583481503</v>
      </c>
      <c r="C85" s="45">
        <f t="shared" si="6"/>
        <v>851.31083913447821</v>
      </c>
      <c r="D85" s="56">
        <f t="shared" si="7"/>
        <v>246343.8621470108</v>
      </c>
      <c r="E85" s="47">
        <f t="shared" si="8"/>
        <v>17.026216782689566</v>
      </c>
      <c r="F85" s="48">
        <f t="shared" si="9"/>
        <v>8.5131083913447835E-4</v>
      </c>
      <c r="G85" s="44">
        <f t="shared" si="10"/>
        <v>587.32953583481492</v>
      </c>
    </row>
    <row r="86" spans="1:7" x14ac:dyDescent="0.25">
      <c r="A86" s="60">
        <v>75</v>
      </c>
      <c r="B86" s="44">
        <f t="shared" si="11"/>
        <v>622.25396744416184</v>
      </c>
      <c r="C86" s="45">
        <f t="shared" si="6"/>
        <v>803.53043316653122</v>
      </c>
      <c r="D86" s="56">
        <f t="shared" si="7"/>
        <v>260992.23046669181</v>
      </c>
      <c r="E86" s="47">
        <f t="shared" si="8"/>
        <v>16.070608663330624</v>
      </c>
      <c r="F86" s="48">
        <f t="shared" si="9"/>
        <v>8.0353043316653129E-4</v>
      </c>
      <c r="G86" s="44">
        <f t="shared" si="10"/>
        <v>622.25396744416184</v>
      </c>
    </row>
    <row r="87" spans="1:7" x14ac:dyDescent="0.25">
      <c r="A87" s="60">
        <v>76</v>
      </c>
      <c r="B87" s="44">
        <f t="shared" si="11"/>
        <v>659.25511382573973</v>
      </c>
      <c r="C87" s="45">
        <f t="shared" si="6"/>
        <v>758.43173532388334</v>
      </c>
      <c r="D87" s="56">
        <f t="shared" si="7"/>
        <v>276511.63609397557</v>
      </c>
      <c r="E87" s="47">
        <f t="shared" si="8"/>
        <v>15.168634706477665</v>
      </c>
      <c r="F87" s="48">
        <f t="shared" si="9"/>
        <v>7.5843173532388322E-4</v>
      </c>
      <c r="G87" s="44">
        <f t="shared" si="10"/>
        <v>659.25511382573984</v>
      </c>
    </row>
    <row r="88" spans="1:7" x14ac:dyDescent="0.25">
      <c r="A88" s="60">
        <v>77</v>
      </c>
      <c r="B88" s="44">
        <f t="shared" si="11"/>
        <v>698.45646286600777</v>
      </c>
      <c r="C88" s="45">
        <f t="shared" si="6"/>
        <v>715.86423289481434</v>
      </c>
      <c r="D88" s="56">
        <f t="shared" si="7"/>
        <v>292953.87360247481</v>
      </c>
      <c r="E88" s="47">
        <f t="shared" si="8"/>
        <v>14.317284657896284</v>
      </c>
      <c r="F88" s="48">
        <f t="shared" si="9"/>
        <v>7.1586423289481419E-4</v>
      </c>
      <c r="G88" s="44">
        <f t="shared" si="10"/>
        <v>698.45646286600788</v>
      </c>
    </row>
    <row r="89" spans="1:7" x14ac:dyDescent="0.25">
      <c r="A89" s="60">
        <v>78</v>
      </c>
      <c r="B89" s="44">
        <f t="shared" si="11"/>
        <v>739.98884542326891</v>
      </c>
      <c r="C89" s="45">
        <f t="shared" si="6"/>
        <v>675.68586079700049</v>
      </c>
      <c r="D89" s="56">
        <f t="shared" si="7"/>
        <v>310373.81743141985</v>
      </c>
      <c r="E89" s="47">
        <f t="shared" si="8"/>
        <v>13.513717215940011</v>
      </c>
      <c r="F89" s="48">
        <f t="shared" si="9"/>
        <v>6.7568586079700061E-4</v>
      </c>
      <c r="G89" s="44">
        <f t="shared" si="10"/>
        <v>739.9888454232688</v>
      </c>
    </row>
    <row r="90" spans="1:7" x14ac:dyDescent="0.25">
      <c r="A90" s="60">
        <v>79</v>
      </c>
      <c r="B90" s="44">
        <f t="shared" si="11"/>
        <v>783.99087196349808</v>
      </c>
      <c r="C90" s="45">
        <f t="shared" si="6"/>
        <v>637.76252744850774</v>
      </c>
      <c r="D90" s="56">
        <f t="shared" si="7"/>
        <v>328829.60502399883</v>
      </c>
      <c r="E90" s="47">
        <f t="shared" si="8"/>
        <v>12.755250548970155</v>
      </c>
      <c r="F90" s="48">
        <f t="shared" si="9"/>
        <v>6.3776252744850777E-4</v>
      </c>
      <c r="G90" s="44">
        <f t="shared" si="10"/>
        <v>783.99087196349808</v>
      </c>
    </row>
    <row r="91" spans="1:7" x14ac:dyDescent="0.25">
      <c r="A91" s="60">
        <v>80</v>
      </c>
      <c r="B91" s="44">
        <f t="shared" si="11"/>
        <v>830.6093951598906</v>
      </c>
      <c r="C91" s="45">
        <f t="shared" si="6"/>
        <v>601.96766724959934</v>
      </c>
      <c r="D91" s="56">
        <f t="shared" si="7"/>
        <v>348382.83085567097</v>
      </c>
      <c r="E91" s="47">
        <f t="shared" si="8"/>
        <v>12.039353344991987</v>
      </c>
      <c r="F91" s="48">
        <f t="shared" si="9"/>
        <v>6.0196766724959934E-4</v>
      </c>
      <c r="G91" s="44">
        <f t="shared" si="10"/>
        <v>830.6093951598906</v>
      </c>
    </row>
    <row r="92" spans="1:7" x14ac:dyDescent="0.25">
      <c r="A92" s="60">
        <v>81</v>
      </c>
      <c r="B92" s="44">
        <f t="shared" si="11"/>
        <v>880</v>
      </c>
      <c r="C92" s="45">
        <f t="shared" si="6"/>
        <v>568.18181818181813</v>
      </c>
      <c r="D92" s="56">
        <f t="shared" si="7"/>
        <v>369098.75200000004</v>
      </c>
      <c r="E92" s="47">
        <f t="shared" si="8"/>
        <v>11.363636363636363</v>
      </c>
      <c r="F92" s="48">
        <f t="shared" si="9"/>
        <v>5.6818181818181815E-4</v>
      </c>
      <c r="G92" s="44">
        <f t="shared" si="10"/>
        <v>880</v>
      </c>
    </row>
    <row r="93" spans="1:7" x14ac:dyDescent="0.25">
      <c r="A93" s="60">
        <v>82</v>
      </c>
      <c r="B93" s="44">
        <f t="shared" si="11"/>
        <v>932.32752303617963</v>
      </c>
      <c r="C93" s="45">
        <f t="shared" si="6"/>
        <v>536.29222311459864</v>
      </c>
      <c r="D93" s="56">
        <f t="shared" si="7"/>
        <v>391046.50591807405</v>
      </c>
      <c r="E93" s="47">
        <f t="shared" si="8"/>
        <v>10.725844462291974</v>
      </c>
      <c r="F93" s="48">
        <f t="shared" si="9"/>
        <v>5.3629222311459869E-4</v>
      </c>
      <c r="G93" s="44">
        <f t="shared" si="10"/>
        <v>932.32752303617963</v>
      </c>
    </row>
    <row r="94" spans="1:7" x14ac:dyDescent="0.25">
      <c r="A94" s="60">
        <v>83</v>
      </c>
      <c r="B94" s="44">
        <f t="shared" si="11"/>
        <v>987.76660251224826</v>
      </c>
      <c r="C94" s="45">
        <f t="shared" si="6"/>
        <v>506.19245348882913</v>
      </c>
      <c r="D94" s="56">
        <f t="shared" si="7"/>
        <v>414299.34119835333</v>
      </c>
      <c r="E94" s="47">
        <f t="shared" si="8"/>
        <v>10.123849069776583</v>
      </c>
      <c r="F94" s="48">
        <f t="shared" si="9"/>
        <v>5.0619245348882921E-4</v>
      </c>
      <c r="G94" s="44">
        <f t="shared" si="10"/>
        <v>987.76660251224814</v>
      </c>
    </row>
    <row r="95" spans="1:7" x14ac:dyDescent="0.25">
      <c r="A95" s="60">
        <v>84</v>
      </c>
      <c r="B95" s="44">
        <f t="shared" si="11"/>
        <v>1046.5022612023947</v>
      </c>
      <c r="C95" s="45">
        <f t="shared" si="6"/>
        <v>477.78205412142864</v>
      </c>
      <c r="D95" s="56">
        <f t="shared" si="7"/>
        <v>438934.86201702489</v>
      </c>
      <c r="E95" s="47">
        <f t="shared" si="8"/>
        <v>9.555641082428572</v>
      </c>
      <c r="F95" s="48">
        <f t="shared" si="9"/>
        <v>4.7778205412142864E-4</v>
      </c>
      <c r="G95" s="44">
        <f t="shared" si="10"/>
        <v>1046.5022612023947</v>
      </c>
    </row>
    <row r="96" spans="1:7" x14ac:dyDescent="0.25">
      <c r="A96" s="60">
        <v>85</v>
      </c>
      <c r="B96" s="44">
        <f t="shared" si="11"/>
        <v>1108.7305239074876</v>
      </c>
      <c r="C96" s="45">
        <f t="shared" si="6"/>
        <v>450.96620794551154</v>
      </c>
      <c r="D96" s="56">
        <f t="shared" si="7"/>
        <v>465035.28713472711</v>
      </c>
      <c r="E96" s="47">
        <f t="shared" si="8"/>
        <v>9.01932415891023</v>
      </c>
      <c r="F96" s="48">
        <f t="shared" si="9"/>
        <v>4.5096620794551152E-4</v>
      </c>
      <c r="G96" s="44">
        <f t="shared" si="10"/>
        <v>1108.7305239074876</v>
      </c>
    </row>
    <row r="97" spans="1:7" x14ac:dyDescent="0.25">
      <c r="A97" s="60">
        <v>86</v>
      </c>
      <c r="B97" s="44">
        <f t="shared" si="11"/>
        <v>1174.6590716696305</v>
      </c>
      <c r="C97" s="45">
        <f t="shared" si="6"/>
        <v>425.65541956723894</v>
      </c>
      <c r="D97" s="56">
        <f t="shared" si="7"/>
        <v>492687.72429402184</v>
      </c>
      <c r="E97" s="47">
        <f t="shared" si="8"/>
        <v>8.5131083913447778</v>
      </c>
      <c r="F97" s="48">
        <f t="shared" si="9"/>
        <v>4.2565541956723891E-4</v>
      </c>
      <c r="G97" s="44">
        <f t="shared" si="10"/>
        <v>1174.6590716696307</v>
      </c>
    </row>
    <row r="98" spans="1:7" x14ac:dyDescent="0.25">
      <c r="A98" s="60">
        <v>87</v>
      </c>
      <c r="B98" s="44">
        <f t="shared" si="11"/>
        <v>1244.5079348883232</v>
      </c>
      <c r="C98" s="45">
        <f t="shared" si="6"/>
        <v>401.76521658326578</v>
      </c>
      <c r="D98" s="56">
        <f t="shared" si="7"/>
        <v>521984.46093338338</v>
      </c>
      <c r="E98" s="47">
        <f t="shared" si="8"/>
        <v>8.0353043316653157</v>
      </c>
      <c r="F98" s="48">
        <f t="shared" si="9"/>
        <v>4.0176521658326581E-4</v>
      </c>
      <c r="G98" s="44">
        <f t="shared" si="10"/>
        <v>1244.5079348883232</v>
      </c>
    </row>
    <row r="99" spans="1:7" x14ac:dyDescent="0.25">
      <c r="A99" s="60">
        <v>88</v>
      </c>
      <c r="B99" s="44">
        <f t="shared" si="11"/>
        <v>1318.5102276514795</v>
      </c>
      <c r="C99" s="45">
        <f t="shared" si="6"/>
        <v>379.21586766194167</v>
      </c>
      <c r="D99" s="56">
        <f t="shared" si="7"/>
        <v>553023.27218795114</v>
      </c>
      <c r="E99" s="47">
        <f t="shared" si="8"/>
        <v>7.5843173532388324</v>
      </c>
      <c r="F99" s="48">
        <f t="shared" si="9"/>
        <v>3.7921586766194161E-4</v>
      </c>
      <c r="G99" s="44">
        <f t="shared" si="10"/>
        <v>1318.5102276514797</v>
      </c>
    </row>
    <row r="100" spans="1:7" x14ac:dyDescent="0.25">
      <c r="A100" s="60">
        <v>89</v>
      </c>
      <c r="B100" s="44">
        <f t="shared" si="11"/>
        <v>1396.9129257320155</v>
      </c>
      <c r="C100" s="45">
        <f t="shared" si="6"/>
        <v>357.93211644740717</v>
      </c>
      <c r="D100" s="56">
        <f t="shared" si="7"/>
        <v>585907.74720494961</v>
      </c>
      <c r="E100" s="47">
        <f t="shared" si="8"/>
        <v>7.158642328948142</v>
      </c>
      <c r="F100" s="48">
        <f t="shared" si="9"/>
        <v>3.579321164474071E-4</v>
      </c>
      <c r="G100" s="44">
        <f t="shared" si="10"/>
        <v>1396.9129257320158</v>
      </c>
    </row>
    <row r="101" spans="1:7" x14ac:dyDescent="0.25">
      <c r="A101" s="60">
        <v>90</v>
      </c>
      <c r="B101" s="44">
        <f t="shared" si="11"/>
        <v>1479.9776908465378</v>
      </c>
      <c r="C101" s="45">
        <f t="shared" si="6"/>
        <v>337.84293039850024</v>
      </c>
      <c r="D101" s="56">
        <f t="shared" si="7"/>
        <v>620747.63486283971</v>
      </c>
      <c r="E101" s="47">
        <f t="shared" si="8"/>
        <v>6.7568586079700053</v>
      </c>
      <c r="F101" s="48">
        <f t="shared" si="9"/>
        <v>3.378429303985003E-4</v>
      </c>
      <c r="G101" s="44">
        <f t="shared" si="10"/>
        <v>1479.9776908465376</v>
      </c>
    </row>
    <row r="102" spans="1:7" x14ac:dyDescent="0.25">
      <c r="A102" s="60">
        <v>91</v>
      </c>
      <c r="B102" s="44">
        <f t="shared" si="11"/>
        <v>1567.9817439269964</v>
      </c>
      <c r="C102" s="45">
        <f t="shared" si="6"/>
        <v>318.88126372425387</v>
      </c>
      <c r="D102" s="56">
        <f t="shared" si="7"/>
        <v>657659.21004799765</v>
      </c>
      <c r="E102" s="47">
        <f t="shared" si="8"/>
        <v>6.3776252744850774</v>
      </c>
      <c r="F102" s="48">
        <f t="shared" si="9"/>
        <v>3.1888126372425389E-4</v>
      </c>
      <c r="G102" s="44">
        <f t="shared" si="10"/>
        <v>1567.9817439269962</v>
      </c>
    </row>
    <row r="103" spans="1:7" x14ac:dyDescent="0.25">
      <c r="A103" s="60">
        <v>92</v>
      </c>
      <c r="B103" s="44">
        <f t="shared" si="11"/>
        <v>1661.2187903197814</v>
      </c>
      <c r="C103" s="45">
        <f t="shared" si="6"/>
        <v>300.98383362479962</v>
      </c>
      <c r="D103" s="56">
        <f t="shared" si="7"/>
        <v>696765.66171134205</v>
      </c>
      <c r="E103" s="47">
        <f t="shared" si="8"/>
        <v>6.0196766724959927</v>
      </c>
      <c r="F103" s="48">
        <f t="shared" si="9"/>
        <v>3.0098383362479967E-4</v>
      </c>
      <c r="G103" s="44">
        <f t="shared" si="10"/>
        <v>1661.2187903197812</v>
      </c>
    </row>
    <row r="104" spans="1:7" x14ac:dyDescent="0.25">
      <c r="A104" s="60">
        <v>93</v>
      </c>
      <c r="B104" s="44">
        <f t="shared" si="11"/>
        <v>1760</v>
      </c>
      <c r="C104" s="45">
        <f t="shared" si="6"/>
        <v>284.09090909090907</v>
      </c>
      <c r="D104" s="56">
        <f t="shared" si="7"/>
        <v>738197.50400000007</v>
      </c>
      <c r="E104" s="47">
        <f t="shared" si="8"/>
        <v>5.6818181818181817</v>
      </c>
      <c r="F104" s="48">
        <f t="shared" si="9"/>
        <v>2.8409090909090908E-4</v>
      </c>
      <c r="G104" s="44">
        <f t="shared" si="10"/>
        <v>1760</v>
      </c>
    </row>
    <row r="105" spans="1:7" x14ac:dyDescent="0.25">
      <c r="A105" s="60">
        <v>94</v>
      </c>
      <c r="B105" s="44">
        <f t="shared" si="11"/>
        <v>1864.6550460723593</v>
      </c>
      <c r="C105" s="45">
        <f t="shared" si="6"/>
        <v>268.14611155729932</v>
      </c>
      <c r="D105" s="56">
        <f t="shared" si="7"/>
        <v>782093.0118361481</v>
      </c>
      <c r="E105" s="47">
        <f t="shared" si="8"/>
        <v>5.362922231145987</v>
      </c>
      <c r="F105" s="48">
        <f t="shared" si="9"/>
        <v>2.6814611155729935E-4</v>
      </c>
      <c r="G105" s="44">
        <f t="shared" si="10"/>
        <v>1864.6550460723593</v>
      </c>
    </row>
    <row r="106" spans="1:7" x14ac:dyDescent="0.25">
      <c r="A106" s="60">
        <v>95</v>
      </c>
      <c r="B106" s="44">
        <f t="shared" si="11"/>
        <v>1975.5332050244965</v>
      </c>
      <c r="C106" s="45">
        <f t="shared" si="6"/>
        <v>253.09622674441457</v>
      </c>
      <c r="D106" s="56">
        <f t="shared" si="7"/>
        <v>828598.68239670666</v>
      </c>
      <c r="E106" s="47">
        <f t="shared" si="8"/>
        <v>5.0619245348882913</v>
      </c>
      <c r="F106" s="48">
        <f t="shared" si="9"/>
        <v>2.530962267444146E-4</v>
      </c>
      <c r="G106" s="44">
        <f t="shared" si="10"/>
        <v>1975.5332050244963</v>
      </c>
    </row>
    <row r="107" spans="1:7" x14ac:dyDescent="0.25">
      <c r="A107" s="60">
        <v>96</v>
      </c>
      <c r="B107" s="44">
        <f t="shared" si="11"/>
        <v>2093.0045224047894</v>
      </c>
      <c r="C107" s="45">
        <f t="shared" si="6"/>
        <v>238.89102706071432</v>
      </c>
      <c r="D107" s="56">
        <f t="shared" si="7"/>
        <v>877869.72403404978</v>
      </c>
      <c r="E107" s="47">
        <f t="shared" si="8"/>
        <v>4.777820541214286</v>
      </c>
      <c r="F107" s="48">
        <f t="shared" si="9"/>
        <v>2.3889102706071432E-4</v>
      </c>
      <c r="G107" s="44">
        <f t="shared" si="10"/>
        <v>2093.0045224047894</v>
      </c>
    </row>
    <row r="108" spans="1:7" x14ac:dyDescent="0.25">
      <c r="A108" s="60">
        <v>97</v>
      </c>
      <c r="B108" s="44">
        <f t="shared" si="11"/>
        <v>2217.4610478149757</v>
      </c>
      <c r="C108" s="45">
        <f t="shared" si="6"/>
        <v>225.48310397275571</v>
      </c>
      <c r="D108" s="56">
        <f t="shared" si="7"/>
        <v>930070.57426945446</v>
      </c>
      <c r="E108" s="47">
        <f t="shared" si="8"/>
        <v>4.5096620794551141</v>
      </c>
      <c r="F108" s="48">
        <f t="shared" si="9"/>
        <v>2.2548310397275571E-4</v>
      </c>
      <c r="G108" s="44">
        <f t="shared" si="10"/>
        <v>2217.4610478149757</v>
      </c>
    </row>
    <row r="109" spans="1:7" x14ac:dyDescent="0.25">
      <c r="A109" s="60">
        <v>98</v>
      </c>
      <c r="B109" s="44">
        <f t="shared" si="11"/>
        <v>2349.3181433392597</v>
      </c>
      <c r="C109" s="45">
        <f t="shared" si="6"/>
        <v>212.82770978361961</v>
      </c>
      <c r="D109" s="56">
        <f t="shared" si="7"/>
        <v>985375.4485880431</v>
      </c>
      <c r="E109" s="47">
        <f t="shared" si="8"/>
        <v>4.2565541956723916</v>
      </c>
      <c r="F109" s="48">
        <f t="shared" si="9"/>
        <v>2.1282770978361959E-4</v>
      </c>
      <c r="G109" s="44">
        <f t="shared" si="10"/>
        <v>2349.3181433392597</v>
      </c>
    </row>
    <row r="110" spans="1:7" x14ac:dyDescent="0.25">
      <c r="A110" s="60">
        <v>99</v>
      </c>
      <c r="B110" s="44">
        <f t="shared" si="11"/>
        <v>2489.0158697766465</v>
      </c>
      <c r="C110" s="45">
        <f t="shared" si="6"/>
        <v>200.88260829163289</v>
      </c>
      <c r="D110" s="56">
        <f t="shared" si="7"/>
        <v>1043968.9218667668</v>
      </c>
      <c r="E110" s="47">
        <f t="shared" si="8"/>
        <v>4.0176521658326578</v>
      </c>
      <c r="F110" s="48">
        <f t="shared" si="9"/>
        <v>2.008826082916329E-4</v>
      </c>
      <c r="G110" s="44">
        <f t="shared" si="10"/>
        <v>2489.0158697766465</v>
      </c>
    </row>
    <row r="111" spans="1:7" x14ac:dyDescent="0.25">
      <c r="A111" s="60">
        <v>100</v>
      </c>
      <c r="B111" s="44">
        <f t="shared" si="11"/>
        <v>2637.0204553029589</v>
      </c>
      <c r="C111" s="45">
        <f t="shared" si="6"/>
        <v>189.60793383097084</v>
      </c>
      <c r="D111" s="56">
        <f t="shared" si="7"/>
        <v>1106046.5443759023</v>
      </c>
      <c r="E111" s="47">
        <f t="shared" si="8"/>
        <v>3.7921586766194162</v>
      </c>
      <c r="F111" s="48">
        <f t="shared" si="9"/>
        <v>1.8960793383097081E-4</v>
      </c>
      <c r="G111" s="44">
        <f t="shared" si="10"/>
        <v>2637.0204553029594</v>
      </c>
    </row>
    <row r="112" spans="1:7" x14ac:dyDescent="0.25">
      <c r="A112" s="60">
        <v>101</v>
      </c>
      <c r="B112" s="44">
        <f t="shared" si="11"/>
        <v>2793.8258514640311</v>
      </c>
      <c r="C112" s="45">
        <f t="shared" si="6"/>
        <v>178.96605822370358</v>
      </c>
      <c r="D112" s="56">
        <f t="shared" si="7"/>
        <v>1171815.4944098992</v>
      </c>
      <c r="E112" s="47">
        <f t="shared" si="8"/>
        <v>3.579321164474071</v>
      </c>
      <c r="F112" s="48">
        <f t="shared" si="9"/>
        <v>1.7896605822370355E-4</v>
      </c>
      <c r="G112" s="44">
        <f t="shared" si="10"/>
        <v>2793.8258514640315</v>
      </c>
    </row>
    <row r="113" spans="1:11" x14ac:dyDescent="0.25">
      <c r="A113" s="60">
        <v>102</v>
      </c>
      <c r="B113" s="44">
        <f t="shared" si="11"/>
        <v>2959.9553816930757</v>
      </c>
      <c r="C113" s="45">
        <f t="shared" si="6"/>
        <v>168.92146519925012</v>
      </c>
      <c r="D113" s="56">
        <f t="shared" si="7"/>
        <v>1241495.2697256794</v>
      </c>
      <c r="E113" s="47">
        <f t="shared" si="8"/>
        <v>3.3784293039850026</v>
      </c>
      <c r="F113" s="48">
        <f t="shared" si="9"/>
        <v>1.6892146519925015E-4</v>
      </c>
      <c r="G113" s="44">
        <f t="shared" si="10"/>
        <v>2959.9553816930752</v>
      </c>
    </row>
    <row r="114" spans="1:11" x14ac:dyDescent="0.25">
      <c r="A114" s="60">
        <v>103</v>
      </c>
      <c r="B114" s="44">
        <f t="shared" si="11"/>
        <v>3135.9634878539928</v>
      </c>
      <c r="C114" s="45">
        <f t="shared" si="6"/>
        <v>159.44063186212693</v>
      </c>
      <c r="D114" s="56">
        <f t="shared" si="7"/>
        <v>1315318.4200959953</v>
      </c>
      <c r="E114" s="47">
        <f t="shared" si="8"/>
        <v>3.1888126372425387</v>
      </c>
      <c r="F114" s="48">
        <f t="shared" si="9"/>
        <v>1.5944063186212694E-4</v>
      </c>
      <c r="G114" s="44">
        <f t="shared" si="10"/>
        <v>3135.9634878539923</v>
      </c>
    </row>
    <row r="115" spans="1:11" x14ac:dyDescent="0.25">
      <c r="A115" s="60">
        <v>104</v>
      </c>
      <c r="B115" s="44">
        <f t="shared" si="11"/>
        <v>3322.4375806395601</v>
      </c>
      <c r="C115" s="45">
        <f t="shared" si="6"/>
        <v>150.49191681239995</v>
      </c>
      <c r="D115" s="56">
        <f t="shared" si="7"/>
        <v>1393531.3234226829</v>
      </c>
      <c r="E115" s="47">
        <f t="shared" si="8"/>
        <v>3.009838336247999</v>
      </c>
      <c r="F115" s="48">
        <f t="shared" si="9"/>
        <v>1.5049191681239997E-4</v>
      </c>
      <c r="G115" s="44">
        <f t="shared" si="10"/>
        <v>3322.4375806395597</v>
      </c>
    </row>
    <row r="116" spans="1:11" x14ac:dyDescent="0.25">
      <c r="A116" s="60">
        <v>105</v>
      </c>
      <c r="B116" s="44">
        <f t="shared" si="11"/>
        <v>3520</v>
      </c>
      <c r="C116" s="45">
        <f t="shared" si="6"/>
        <v>142.04545454545453</v>
      </c>
      <c r="D116" s="56">
        <f t="shared" si="7"/>
        <v>1476395.0080000001</v>
      </c>
      <c r="E116" s="47">
        <f t="shared" si="8"/>
        <v>2.8409090909090908</v>
      </c>
      <c r="F116" s="48">
        <f t="shared" si="9"/>
        <v>1.4204545454545454E-4</v>
      </c>
      <c r="G116" s="44">
        <f t="shared" si="10"/>
        <v>3520</v>
      </c>
    </row>
    <row r="117" spans="1:11" x14ac:dyDescent="0.25">
      <c r="A117" s="60">
        <v>106</v>
      </c>
      <c r="B117" s="44">
        <f t="shared" si="11"/>
        <v>3729.3100921447194</v>
      </c>
      <c r="C117" s="45">
        <f t="shared" si="6"/>
        <v>134.07305577864963</v>
      </c>
      <c r="D117" s="56">
        <f t="shared" si="7"/>
        <v>1564186.0236722967</v>
      </c>
      <c r="E117" s="47">
        <f t="shared" si="8"/>
        <v>2.6814611155729926</v>
      </c>
      <c r="F117" s="48">
        <f t="shared" si="9"/>
        <v>1.3407305577864965E-4</v>
      </c>
      <c r="G117" s="44">
        <f t="shared" si="10"/>
        <v>3729.3100921447194</v>
      </c>
    </row>
    <row r="118" spans="1:11" x14ac:dyDescent="0.25">
      <c r="A118" s="60">
        <v>107</v>
      </c>
      <c r="B118" s="44">
        <f t="shared" si="11"/>
        <v>3951.0664100489898</v>
      </c>
      <c r="C118" s="45">
        <f t="shared" si="6"/>
        <v>126.54811337220738</v>
      </c>
      <c r="D118" s="56">
        <f t="shared" si="7"/>
        <v>1657197.3647934119</v>
      </c>
      <c r="E118" s="47">
        <f t="shared" si="8"/>
        <v>2.5309622674441474</v>
      </c>
      <c r="F118" s="48">
        <f t="shared" si="9"/>
        <v>1.2654811337220738E-4</v>
      </c>
      <c r="G118" s="44">
        <f t="shared" si="10"/>
        <v>3951.0664100489898</v>
      </c>
    </row>
    <row r="119" spans="1:11" x14ac:dyDescent="0.25">
      <c r="A119" s="60">
        <v>108</v>
      </c>
      <c r="B119" s="44">
        <f t="shared" si="11"/>
        <v>4186.0090448095752</v>
      </c>
      <c r="C119" s="45">
        <f t="shared" si="6"/>
        <v>119.44551353035726</v>
      </c>
      <c r="D119" s="56">
        <f t="shared" si="7"/>
        <v>1755739.4480680982</v>
      </c>
      <c r="E119" s="47">
        <f t="shared" si="8"/>
        <v>2.3889102706071452</v>
      </c>
      <c r="F119" s="48">
        <f t="shared" si="9"/>
        <v>1.1944551353035727E-4</v>
      </c>
      <c r="G119" s="44">
        <f t="shared" si="10"/>
        <v>4186.0090448095752</v>
      </c>
      <c r="K119" t="s">
        <v>31</v>
      </c>
    </row>
    <row r="120" spans="1:11" x14ac:dyDescent="0.25">
      <c r="A120" s="60">
        <v>109</v>
      </c>
      <c r="B120" s="44">
        <f t="shared" si="11"/>
        <v>4434.922095629955</v>
      </c>
      <c r="C120" s="45">
        <f t="shared" si="6"/>
        <v>112.74155198637777</v>
      </c>
      <c r="D120" s="56">
        <f t="shared" si="7"/>
        <v>1860141.1485389103</v>
      </c>
      <c r="E120" s="47">
        <f t="shared" si="8"/>
        <v>2.2548310397275553</v>
      </c>
      <c r="F120" s="48">
        <f t="shared" si="9"/>
        <v>1.1274155198637777E-4</v>
      </c>
      <c r="G120" s="44">
        <f t="shared" si="10"/>
        <v>4434.922095629955</v>
      </c>
    </row>
    <row r="121" spans="1:11" x14ac:dyDescent="0.25">
      <c r="A121" s="60">
        <v>110</v>
      </c>
      <c r="B121" s="44">
        <f t="shared" si="11"/>
        <v>4698.6362866785194</v>
      </c>
      <c r="C121" s="45">
        <f t="shared" si="6"/>
        <v>106.41385489180981</v>
      </c>
      <c r="D121" s="56">
        <f t="shared" si="7"/>
        <v>1970750.8971760862</v>
      </c>
      <c r="E121" s="47">
        <f t="shared" si="8"/>
        <v>2.1282770978361958</v>
      </c>
      <c r="F121" s="48">
        <f t="shared" si="9"/>
        <v>1.0641385489180979E-4</v>
      </c>
      <c r="G121" s="44">
        <f t="shared" si="10"/>
        <v>4698.6362866785194</v>
      </c>
    </row>
    <row r="122" spans="1:11" x14ac:dyDescent="0.25">
      <c r="A122" s="60">
        <v>111</v>
      </c>
      <c r="B122" s="44">
        <f t="shared" si="11"/>
        <v>4978.0317395532938</v>
      </c>
      <c r="C122" s="45">
        <f t="shared" si="6"/>
        <v>100.44130414581642</v>
      </c>
      <c r="D122" s="56">
        <f t="shared" si="7"/>
        <v>2087937.843733534</v>
      </c>
      <c r="E122" s="47">
        <f t="shared" si="8"/>
        <v>2.0088260829163285</v>
      </c>
      <c r="F122" s="48">
        <f t="shared" si="9"/>
        <v>1.0044130414581642E-4</v>
      </c>
      <c r="G122" s="44">
        <f t="shared" si="10"/>
        <v>4978.0317395532938</v>
      </c>
    </row>
    <row r="123" spans="1:11" x14ac:dyDescent="0.25">
      <c r="A123" s="60">
        <v>112</v>
      </c>
      <c r="B123" s="44">
        <f t="shared" si="11"/>
        <v>5274.0409106059187</v>
      </c>
      <c r="C123" s="45">
        <f t="shared" si="6"/>
        <v>94.803966915485404</v>
      </c>
      <c r="D123" s="56">
        <f t="shared" si="7"/>
        <v>2212093.088751805</v>
      </c>
      <c r="E123" s="47">
        <f t="shared" si="8"/>
        <v>1.8960793383097077</v>
      </c>
      <c r="F123" s="48">
        <f t="shared" si="9"/>
        <v>9.4803966915485389E-5</v>
      </c>
      <c r="G123" s="44">
        <f t="shared" si="10"/>
        <v>5274.0409106059196</v>
      </c>
    </row>
    <row r="124" spans="1:11" x14ac:dyDescent="0.25">
      <c r="A124" s="60">
        <v>113</v>
      </c>
      <c r="B124" s="44">
        <f t="shared" si="11"/>
        <v>5587.6517029280576</v>
      </c>
      <c r="C124" s="45">
        <f t="shared" si="6"/>
        <v>89.483029111851863</v>
      </c>
      <c r="D124" s="56">
        <f t="shared" si="7"/>
        <v>2343630.9888197966</v>
      </c>
      <c r="E124" s="47">
        <f t="shared" si="8"/>
        <v>1.7896605822370371</v>
      </c>
      <c r="F124" s="48">
        <f t="shared" si="9"/>
        <v>8.9483029111851856E-5</v>
      </c>
      <c r="G124" s="44">
        <f t="shared" si="10"/>
        <v>5587.6517029280576</v>
      </c>
    </row>
    <row r="125" spans="1:11" x14ac:dyDescent="0.25">
      <c r="A125" s="60">
        <v>114</v>
      </c>
      <c r="B125" s="44">
        <f t="shared" si="11"/>
        <v>5919.9107633861468</v>
      </c>
      <c r="C125" s="45">
        <f t="shared" si="6"/>
        <v>84.460732599625132</v>
      </c>
      <c r="D125" s="56">
        <f t="shared" si="7"/>
        <v>2482990.539451357</v>
      </c>
      <c r="E125" s="47">
        <f t="shared" si="8"/>
        <v>1.6892146519925024</v>
      </c>
      <c r="F125" s="48">
        <f t="shared" si="9"/>
        <v>8.446073259962513E-5</v>
      </c>
      <c r="G125" s="44">
        <f t="shared" si="10"/>
        <v>5919.9107633861468</v>
      </c>
    </row>
    <row r="126" spans="1:11" x14ac:dyDescent="0.25">
      <c r="A126" s="60">
        <v>115</v>
      </c>
      <c r="B126" s="44">
        <f t="shared" si="11"/>
        <v>6271.9269757079919</v>
      </c>
      <c r="C126" s="45">
        <f t="shared" si="6"/>
        <v>79.720315931063382</v>
      </c>
      <c r="D126" s="56">
        <f t="shared" si="7"/>
        <v>2630636.8401919934</v>
      </c>
      <c r="E126" s="47">
        <f t="shared" si="8"/>
        <v>1.5944063186212676</v>
      </c>
      <c r="F126" s="48">
        <f t="shared" si="9"/>
        <v>7.9720315931063377E-5</v>
      </c>
      <c r="G126" s="44">
        <f t="shared" si="10"/>
        <v>6271.9269757079919</v>
      </c>
    </row>
    <row r="127" spans="1:11" x14ac:dyDescent="0.25">
      <c r="A127" s="60">
        <v>116</v>
      </c>
      <c r="B127" s="44">
        <f t="shared" si="11"/>
        <v>6644.8751612791211</v>
      </c>
      <c r="C127" s="45">
        <f t="shared" si="6"/>
        <v>75.245958406199961</v>
      </c>
      <c r="D127" s="56">
        <f t="shared" si="7"/>
        <v>2787062.6468453663</v>
      </c>
      <c r="E127" s="47">
        <f t="shared" si="8"/>
        <v>1.5049191681239991</v>
      </c>
      <c r="F127" s="48">
        <f t="shared" si="9"/>
        <v>7.5245958406199958E-5</v>
      </c>
      <c r="G127" s="44">
        <f t="shared" si="10"/>
        <v>6644.8751612791211</v>
      </c>
    </row>
    <row r="128" spans="1:11" x14ac:dyDescent="0.25">
      <c r="A128" s="60">
        <v>117</v>
      </c>
      <c r="B128" s="44">
        <f t="shared" si="11"/>
        <v>7040</v>
      </c>
      <c r="C128" s="45">
        <f t="shared" si="6"/>
        <v>71.022727272727266</v>
      </c>
      <c r="D128" s="56">
        <f t="shared" si="7"/>
        <v>2952790.0160000003</v>
      </c>
      <c r="E128" s="47">
        <f t="shared" si="8"/>
        <v>1.4204545454545454</v>
      </c>
      <c r="F128" s="48">
        <f t="shared" si="9"/>
        <v>7.1022727272727269E-5</v>
      </c>
      <c r="G128" s="44">
        <f t="shared" si="10"/>
        <v>7040</v>
      </c>
    </row>
    <row r="129" spans="1:7" x14ac:dyDescent="0.25">
      <c r="A129" s="60">
        <v>118</v>
      </c>
      <c r="B129" s="44">
        <f t="shared" si="11"/>
        <v>7458.6201842894388</v>
      </c>
      <c r="C129" s="45">
        <f t="shared" si="6"/>
        <v>67.036527889324816</v>
      </c>
      <c r="D129" s="56">
        <f t="shared" si="7"/>
        <v>3128372.0473445933</v>
      </c>
      <c r="E129" s="47">
        <f t="shared" si="8"/>
        <v>1.3407305577864963</v>
      </c>
      <c r="F129" s="48">
        <f t="shared" si="9"/>
        <v>6.7036527889324823E-5</v>
      </c>
      <c r="G129" s="44">
        <f t="shared" si="10"/>
        <v>7458.6201842894388</v>
      </c>
    </row>
    <row r="130" spans="1:7" x14ac:dyDescent="0.25">
      <c r="A130" s="60">
        <v>119</v>
      </c>
      <c r="B130" s="44">
        <f t="shared" si="11"/>
        <v>7902.1328200979797</v>
      </c>
      <c r="C130" s="45">
        <f t="shared" si="6"/>
        <v>63.274056686103691</v>
      </c>
      <c r="D130" s="56">
        <f t="shared" si="7"/>
        <v>3314394.7295868238</v>
      </c>
      <c r="E130" s="47">
        <f t="shared" si="8"/>
        <v>1.2654811337220737</v>
      </c>
      <c r="F130" s="48">
        <f t="shared" si="9"/>
        <v>6.3274056686103691E-5</v>
      </c>
      <c r="G130" s="44">
        <f t="shared" si="10"/>
        <v>7902.1328200979797</v>
      </c>
    </row>
    <row r="131" spans="1:7" x14ac:dyDescent="0.25">
      <c r="A131" s="60">
        <v>120</v>
      </c>
      <c r="B131" s="44">
        <f t="shared" si="11"/>
        <v>8372.0180896191505</v>
      </c>
      <c r="C131" s="45">
        <f t="shared" si="6"/>
        <v>59.72275676517863</v>
      </c>
      <c r="D131" s="56">
        <f t="shared" si="7"/>
        <v>3511478.8961361963</v>
      </c>
      <c r="E131" s="47">
        <f t="shared" si="8"/>
        <v>1.1944551353035726</v>
      </c>
      <c r="F131" s="48">
        <f t="shared" si="9"/>
        <v>5.9722756765178634E-5</v>
      </c>
      <c r="G131" s="44">
        <f t="shared" si="10"/>
        <v>8372.0180896191505</v>
      </c>
    </row>
    <row r="132" spans="1:7" x14ac:dyDescent="0.25">
      <c r="A132" s="60">
        <v>121</v>
      </c>
      <c r="B132" s="44">
        <f t="shared" si="11"/>
        <v>8869.8441912599119</v>
      </c>
      <c r="C132" s="45">
        <f t="shared" si="6"/>
        <v>56.370775993188872</v>
      </c>
      <c r="D132" s="56">
        <f t="shared" si="7"/>
        <v>3720282.2970778216</v>
      </c>
      <c r="E132" s="47">
        <f t="shared" si="8"/>
        <v>1.1274155198637774</v>
      </c>
      <c r="F132" s="48">
        <f t="shared" si="9"/>
        <v>5.6370775993188873E-5</v>
      </c>
      <c r="G132" s="44">
        <f t="shared" si="10"/>
        <v>8869.8441912599119</v>
      </c>
    </row>
    <row r="133" spans="1:7" x14ac:dyDescent="0.25">
      <c r="A133" s="60">
        <v>122</v>
      </c>
      <c r="B133" s="44">
        <f t="shared" si="11"/>
        <v>9397.2725733570405</v>
      </c>
      <c r="C133" s="45">
        <f t="shared" si="6"/>
        <v>53.206927445904888</v>
      </c>
      <c r="D133" s="56">
        <f t="shared" si="7"/>
        <v>3941501.7943521729</v>
      </c>
      <c r="E133" s="47">
        <f t="shared" si="8"/>
        <v>1.0641385489180979</v>
      </c>
      <c r="F133" s="48">
        <f t="shared" si="9"/>
        <v>5.3206927445904897E-5</v>
      </c>
      <c r="G133" s="44">
        <f t="shared" si="10"/>
        <v>9397.2725733570387</v>
      </c>
    </row>
    <row r="134" spans="1:7" x14ac:dyDescent="0.25">
      <c r="A134" s="60">
        <v>123</v>
      </c>
      <c r="B134" s="44">
        <f t="shared" si="11"/>
        <v>9956.0634791065877</v>
      </c>
      <c r="C134" s="45">
        <f t="shared" si="6"/>
        <v>50.220652072908209</v>
      </c>
      <c r="D134" s="56">
        <f t="shared" si="7"/>
        <v>4175875.687467068</v>
      </c>
      <c r="E134" s="47">
        <f t="shared" si="8"/>
        <v>1.0044130414581642</v>
      </c>
      <c r="F134" s="48">
        <f t="shared" si="9"/>
        <v>5.0220652072908212E-5</v>
      </c>
      <c r="G134" s="44">
        <f t="shared" si="10"/>
        <v>9956.0634791065877</v>
      </c>
    </row>
    <row r="135" spans="1:7" x14ac:dyDescent="0.25">
      <c r="A135" s="60">
        <v>124</v>
      </c>
      <c r="B135" s="44">
        <f t="shared" si="11"/>
        <v>10548.081821211839</v>
      </c>
      <c r="C135" s="45">
        <f t="shared" si="6"/>
        <v>47.401983457742688</v>
      </c>
      <c r="D135" s="56">
        <f t="shared" si="7"/>
        <v>4424186.17750361</v>
      </c>
      <c r="E135" s="47">
        <f t="shared" si="8"/>
        <v>0.94803966915485383</v>
      </c>
      <c r="F135" s="48">
        <f t="shared" si="9"/>
        <v>4.7401983457742695E-5</v>
      </c>
      <c r="G135" s="44">
        <f t="shared" si="10"/>
        <v>10548.081821211839</v>
      </c>
    </row>
    <row r="136" spans="1:7" x14ac:dyDescent="0.25">
      <c r="A136" s="60">
        <v>125</v>
      </c>
      <c r="B136" s="44">
        <f t="shared" si="11"/>
        <v>11175.303405856117</v>
      </c>
      <c r="C136" s="45">
        <f t="shared" si="6"/>
        <v>44.741514555925924</v>
      </c>
      <c r="D136" s="56">
        <f t="shared" si="7"/>
        <v>4687261.9776395941</v>
      </c>
      <c r="E136" s="47">
        <f t="shared" si="8"/>
        <v>0.89483029111851831</v>
      </c>
      <c r="F136" s="48">
        <f t="shared" si="9"/>
        <v>4.4741514555925914E-5</v>
      </c>
      <c r="G136" s="44">
        <f t="shared" si="10"/>
        <v>11175.303405856119</v>
      </c>
    </row>
    <row r="137" spans="1:7" x14ac:dyDescent="0.25">
      <c r="A137" s="60">
        <v>126</v>
      </c>
      <c r="B137" s="44">
        <f t="shared" si="11"/>
        <v>11839.821526772295</v>
      </c>
      <c r="C137" s="45">
        <f t="shared" si="6"/>
        <v>42.230366299812559</v>
      </c>
      <c r="D137" s="56">
        <f t="shared" si="7"/>
        <v>4965981.0789027149</v>
      </c>
      <c r="E137" s="47">
        <f t="shared" si="8"/>
        <v>0.8446073259962511</v>
      </c>
      <c r="F137" s="48">
        <f t="shared" si="9"/>
        <v>4.2230366299812558E-5</v>
      </c>
      <c r="G137" s="44">
        <f t="shared" si="10"/>
        <v>11839.821526772295</v>
      </c>
    </row>
    <row r="138" spans="1:7" x14ac:dyDescent="0.25">
      <c r="A138" s="60">
        <v>127</v>
      </c>
      <c r="B138" s="44">
        <f t="shared" si="11"/>
        <v>12543.853951415986</v>
      </c>
      <c r="C138" s="45">
        <f t="shared" si="6"/>
        <v>39.860157965531684</v>
      </c>
      <c r="D138" s="56">
        <f t="shared" si="7"/>
        <v>5261273.6803839877</v>
      </c>
      <c r="E138" s="47">
        <f t="shared" si="8"/>
        <v>0.79720315931063368</v>
      </c>
      <c r="F138" s="48">
        <f t="shared" si="9"/>
        <v>3.9860157965531688E-5</v>
      </c>
      <c r="G138" s="44">
        <f t="shared" si="10"/>
        <v>12543.853951415984</v>
      </c>
    </row>
    <row r="139" spans="1:7" x14ac:dyDescent="0.25">
      <c r="A139" s="60">
        <v>128</v>
      </c>
      <c r="B139" s="44">
        <f t="shared" si="11"/>
        <v>13289.750322558231</v>
      </c>
      <c r="C139" s="45">
        <f t="shared" si="6"/>
        <v>37.622979203100009</v>
      </c>
      <c r="D139" s="56">
        <f t="shared" si="7"/>
        <v>5574125.293690728</v>
      </c>
      <c r="E139" s="47">
        <f t="shared" si="8"/>
        <v>0.7524595840620002</v>
      </c>
      <c r="F139" s="48">
        <f t="shared" si="9"/>
        <v>3.7622979203100013E-5</v>
      </c>
      <c r="G139" s="44">
        <f t="shared" si="10"/>
        <v>13289.750322558231</v>
      </c>
    </row>
    <row r="140" spans="1:7" x14ac:dyDescent="0.25">
      <c r="A140" s="60">
        <v>129</v>
      </c>
      <c r="B140" s="44">
        <f t="shared" si="11"/>
        <v>14080</v>
      </c>
      <c r="C140" s="45">
        <f t="shared" ref="C140:C141" si="12">1000000/(2*B140)</f>
        <v>35.511363636363633</v>
      </c>
      <c r="D140" s="56">
        <f t="shared" ref="D140:D141" si="13">$E$9*$G$8*2*B140</f>
        <v>5905580.0320000006</v>
      </c>
      <c r="E140" s="47">
        <f t="shared" ref="E140:E141" si="14">$E$9/D140</f>
        <v>0.71022727272727271</v>
      </c>
      <c r="F140" s="48">
        <f t="shared" ref="F140:F141" si="15">$G$8*E140</f>
        <v>3.5511363636363635E-5</v>
      </c>
      <c r="G140" s="44">
        <f t="shared" ref="G140:G141" si="16">1/(2*F140)</f>
        <v>14080</v>
      </c>
    </row>
    <row r="141" spans="1:7" x14ac:dyDescent="0.25">
      <c r="A141" s="60">
        <v>130</v>
      </c>
      <c r="B141" s="44">
        <f t="shared" si="11"/>
        <v>14917.240368578878</v>
      </c>
      <c r="C141" s="45">
        <f t="shared" si="12"/>
        <v>33.518263944662408</v>
      </c>
      <c r="D141" s="56">
        <f t="shared" si="13"/>
        <v>6256744.0946891867</v>
      </c>
      <c r="E141" s="47">
        <f t="shared" si="14"/>
        <v>0.67036527889324815</v>
      </c>
      <c r="F141" s="48">
        <f t="shared" si="15"/>
        <v>3.3518263944662411E-5</v>
      </c>
      <c r="G141" s="44">
        <f t="shared" si="16"/>
        <v>14917.240368578878</v>
      </c>
    </row>
  </sheetData>
  <mergeCells count="1">
    <mergeCell ref="I9:J9"/>
  </mergeCells>
  <conditionalFormatting sqref="C11">
    <cfRule type="expression" dxfId="1" priority="2">
      <formula>C11&lt;($G$8*1000000)</formula>
    </cfRule>
  </conditionalFormatting>
  <conditionalFormatting sqref="C12:C141">
    <cfRule type="expression" dxfId="0" priority="1">
      <formula>C12&lt;($G$8*1000000)</formula>
    </cfRule>
  </conditionalFormatting>
  <pageMargins left="0.5" right="0.5" top="0.25" bottom="0.2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xSplit="1" ySplit="7" topLeftCell="B8" activePane="bottomRight" state="frozen"/>
      <selection pane="topRight" activeCell="B1" sqref="B1"/>
      <selection pane="bottomLeft" activeCell="A3" sqref="A3"/>
      <selection pane="bottomRight" activeCell="K4" sqref="K4"/>
    </sheetView>
  </sheetViews>
  <sheetFormatPr defaultRowHeight="15" x14ac:dyDescent="0.25"/>
  <cols>
    <col min="1" max="1" width="5.5703125" style="1" customWidth="1"/>
    <col min="2" max="2" width="12" style="2" customWidth="1"/>
    <col min="3" max="3" width="9.85546875" style="6" customWidth="1"/>
    <col min="4" max="4" width="7.140625" style="6" customWidth="1"/>
    <col min="5" max="5" width="9.7109375" style="3" customWidth="1"/>
    <col min="6" max="6" width="9.28515625" style="1" customWidth="1"/>
    <col min="7" max="7" width="6.140625" style="1" customWidth="1"/>
    <col min="8" max="8" width="7.28515625" style="1" customWidth="1"/>
    <col min="9" max="10" width="7.140625" style="1" customWidth="1"/>
    <col min="11" max="11" width="7" style="1" customWidth="1"/>
    <col min="12" max="12" width="9.5703125" style="3" customWidth="1"/>
    <col min="13" max="13" width="9" style="1" customWidth="1"/>
    <col min="14" max="14" width="6.42578125" style="1" customWidth="1"/>
    <col min="15" max="15" width="7" style="1" customWidth="1"/>
    <col min="16" max="16" width="7.140625" style="1" customWidth="1"/>
    <col min="17" max="17" width="7.5703125" style="1" customWidth="1"/>
    <col min="18" max="18" width="7.140625" style="1" customWidth="1"/>
    <col min="19" max="19" width="11.28515625" style="3" customWidth="1"/>
    <col min="20" max="20" width="9" style="1" customWidth="1"/>
    <col min="21" max="21" width="6.140625" style="1" customWidth="1"/>
    <col min="22" max="22" width="7" style="1" customWidth="1"/>
    <col min="23" max="23" width="7.28515625" style="1" customWidth="1"/>
    <col min="24" max="24" width="7.140625" style="1" customWidth="1"/>
    <col min="25" max="25" width="7.42578125" style="1" customWidth="1"/>
    <col min="26" max="26" width="5.28515625" style="1" customWidth="1"/>
    <col min="27" max="27" width="8.140625" style="1" customWidth="1"/>
    <col min="28" max="16384" width="9.140625" style="1"/>
  </cols>
  <sheetData>
    <row r="1" spans="1:27" s="37" customFormat="1" ht="21" x14ac:dyDescent="0.35">
      <c r="A1" s="33" t="s">
        <v>25</v>
      </c>
      <c r="B1" s="34"/>
      <c r="C1" s="35"/>
      <c r="D1" s="35"/>
      <c r="E1" s="36"/>
      <c r="L1" s="36"/>
      <c r="S1" s="36"/>
    </row>
    <row r="2" spans="1:27" s="37" customFormat="1" ht="21" x14ac:dyDescent="0.35">
      <c r="A2" s="33" t="s">
        <v>29</v>
      </c>
      <c r="B2" s="34"/>
      <c r="C2" s="35"/>
      <c r="D2" s="35"/>
      <c r="E2" s="36"/>
      <c r="L2" s="36"/>
      <c r="S2" s="36"/>
    </row>
    <row r="3" spans="1:27" s="37" customFormat="1" ht="21" x14ac:dyDescent="0.35">
      <c r="A3" s="37" t="s">
        <v>10</v>
      </c>
      <c r="B3" s="34"/>
      <c r="C3" s="35"/>
      <c r="D3" s="35"/>
      <c r="E3" s="36"/>
      <c r="L3" s="36"/>
      <c r="S3" s="36"/>
    </row>
    <row r="4" spans="1:27" s="37" customFormat="1" ht="11.25" customHeight="1" x14ac:dyDescent="0.35">
      <c r="B4" s="34"/>
      <c r="C4" s="35"/>
      <c r="D4" s="35"/>
      <c r="E4" s="36"/>
      <c r="L4" s="36"/>
      <c r="S4" s="36"/>
    </row>
    <row r="5" spans="1:27" ht="15.75" thickBot="1" x14ac:dyDescent="0.3">
      <c r="E5" s="32" t="s">
        <v>4</v>
      </c>
      <c r="L5" s="32" t="s">
        <v>4</v>
      </c>
      <c r="S5" s="32" t="s">
        <v>4</v>
      </c>
    </row>
    <row r="6" spans="1:27" s="7" customFormat="1" x14ac:dyDescent="0.25">
      <c r="C6" s="8"/>
      <c r="D6" s="8"/>
      <c r="E6" s="13">
        <v>4000000</v>
      </c>
      <c r="F6" s="14" t="s">
        <v>11</v>
      </c>
      <c r="G6" s="14"/>
      <c r="H6" s="14"/>
      <c r="I6" s="14"/>
      <c r="J6" s="14"/>
      <c r="K6" s="15"/>
      <c r="L6" s="13">
        <v>8000000</v>
      </c>
      <c r="M6" s="14" t="s">
        <v>11</v>
      </c>
      <c r="N6" s="14"/>
      <c r="O6" s="14"/>
      <c r="P6" s="14"/>
      <c r="Q6" s="14"/>
      <c r="R6" s="15"/>
      <c r="S6" s="13">
        <v>16000000</v>
      </c>
      <c r="T6" s="14" t="s">
        <v>12</v>
      </c>
      <c r="U6" s="14"/>
      <c r="V6" s="14"/>
      <c r="W6" s="14"/>
      <c r="X6" s="14"/>
      <c r="Y6" s="15"/>
    </row>
    <row r="7" spans="1:27" s="4" customFormat="1" ht="62.25" customHeight="1" x14ac:dyDescent="0.25">
      <c r="A7" s="4" t="s">
        <v>6</v>
      </c>
      <c r="B7" s="5" t="s">
        <v>5</v>
      </c>
      <c r="C7" s="9" t="s">
        <v>14</v>
      </c>
      <c r="D7" s="9" t="s">
        <v>9</v>
      </c>
      <c r="E7" s="16" t="s">
        <v>0</v>
      </c>
      <c r="F7" s="17" t="s">
        <v>1</v>
      </c>
      <c r="G7" s="17" t="s">
        <v>2</v>
      </c>
      <c r="H7" s="17" t="s">
        <v>8</v>
      </c>
      <c r="I7" s="17" t="s">
        <v>13</v>
      </c>
      <c r="J7" s="17" t="s">
        <v>3</v>
      </c>
      <c r="K7" s="18" t="s">
        <v>8</v>
      </c>
      <c r="L7" s="16" t="s">
        <v>0</v>
      </c>
      <c r="M7" s="17" t="s">
        <v>1</v>
      </c>
      <c r="N7" s="17" t="s">
        <v>2</v>
      </c>
      <c r="O7" s="17" t="s">
        <v>8</v>
      </c>
      <c r="P7" s="17" t="s">
        <v>13</v>
      </c>
      <c r="Q7" s="17" t="s">
        <v>3</v>
      </c>
      <c r="R7" s="18" t="s">
        <v>8</v>
      </c>
      <c r="S7" s="16" t="s">
        <v>0</v>
      </c>
      <c r="T7" s="17" t="s">
        <v>1</v>
      </c>
      <c r="U7" s="17" t="s">
        <v>2</v>
      </c>
      <c r="V7" s="17" t="s">
        <v>8</v>
      </c>
      <c r="W7" s="17" t="s">
        <v>13</v>
      </c>
      <c r="X7" s="17" t="s">
        <v>3</v>
      </c>
      <c r="Y7" s="18" t="s">
        <v>8</v>
      </c>
      <c r="Z7" s="82" t="s">
        <v>7</v>
      </c>
      <c r="AA7" s="82"/>
    </row>
    <row r="8" spans="1:27" s="4" customFormat="1" ht="15" customHeight="1" x14ac:dyDescent="0.25">
      <c r="A8" s="4">
        <v>-1</v>
      </c>
      <c r="B8" s="2">
        <f>440/32*(2^((A8-9)/12))</f>
        <v>7.7169265821269395</v>
      </c>
      <c r="C8" s="6"/>
      <c r="D8" s="6"/>
      <c r="E8" s="16"/>
      <c r="F8" s="17"/>
      <c r="G8" s="17"/>
      <c r="H8" s="17"/>
      <c r="I8" s="17"/>
      <c r="J8" s="17"/>
      <c r="K8" s="18"/>
      <c r="L8" s="16"/>
      <c r="M8" s="17"/>
      <c r="N8" s="17"/>
      <c r="O8" s="17"/>
      <c r="P8" s="17"/>
      <c r="Q8" s="17"/>
      <c r="R8" s="18"/>
      <c r="S8" s="16"/>
      <c r="T8" s="17"/>
      <c r="U8" s="17"/>
      <c r="V8" s="17"/>
      <c r="W8" s="17"/>
      <c r="X8" s="17"/>
      <c r="Y8" s="18"/>
      <c r="Z8" s="10">
        <v>0</v>
      </c>
      <c r="AA8" s="11">
        <f t="shared" ref="AA8:AA39" si="0">ROUND($E$6/(8*$B8)-1,0)</f>
        <v>64792</v>
      </c>
    </row>
    <row r="9" spans="1:27" x14ac:dyDescent="0.25">
      <c r="A9" s="12">
        <v>0</v>
      </c>
      <c r="B9" s="2">
        <f>440/32*(2^((A9-9)/12))</f>
        <v>8.175798915643707</v>
      </c>
      <c r="C9" s="6">
        <f>B9*2*(256/1000)</f>
        <v>4.1860090448095777</v>
      </c>
      <c r="D9" s="6">
        <f t="shared" ref="D9:D40" si="1">B9*2/16</f>
        <v>1.0219748644554634</v>
      </c>
      <c r="E9" s="19">
        <f t="shared" ref="E9:E40" si="2">ROUND($E$6/(2*$B9)-1,0)</f>
        <v>244623</v>
      </c>
      <c r="F9" s="20">
        <v>1024</v>
      </c>
      <c r="G9" s="21">
        <f t="shared" ref="G9:G40" si="3">ROUND($E$6/(2*$B9)/F9-1,0)</f>
        <v>238</v>
      </c>
      <c r="H9" s="22">
        <f>MATCH(G9,$AA$8:$AA$139,0)-1</f>
        <v>97</v>
      </c>
      <c r="I9" s="20">
        <v>64</v>
      </c>
      <c r="J9" s="21">
        <f t="shared" ref="J9:J40" si="4">ROUND($E$6/(2*$B9)/I9-1,0)</f>
        <v>3821</v>
      </c>
      <c r="K9" s="23">
        <f>MATCH(J9,$AA$8:$AA$139,0)-1</f>
        <v>49</v>
      </c>
      <c r="L9" s="19">
        <f t="shared" ref="L9:L40" si="5">ROUND($L$6/(2*$B9)-1,0)</f>
        <v>489248</v>
      </c>
      <c r="M9" s="20">
        <v>1024</v>
      </c>
      <c r="N9" s="21">
        <f t="shared" ref="N9:N40" si="6">ROUND($L$6/(2*$B9)/M9-1,0)</f>
        <v>477</v>
      </c>
      <c r="O9" s="22">
        <f>MATCH(N9,$AA$8:$AA$139,0)-1</f>
        <v>85</v>
      </c>
      <c r="P9" s="20">
        <v>64</v>
      </c>
      <c r="Q9" s="21">
        <f t="shared" ref="Q9:Q40" si="7">ROUND($L$6/(2*$B9)/P9-1,0)</f>
        <v>7644</v>
      </c>
      <c r="R9" s="23">
        <f>MATCH(Q9,$AA$8:$AA$139,0)-1</f>
        <v>37</v>
      </c>
      <c r="S9" s="19">
        <f t="shared" ref="S9:S40" si="8">ROUND($S$6/(2*$B9)-1,0)</f>
        <v>978497</v>
      </c>
      <c r="T9" s="20">
        <v>1024</v>
      </c>
      <c r="U9" s="21">
        <f t="shared" ref="U9:U40" si="9">ROUND($S$6/(2*$B9)/T9-1,0)</f>
        <v>955</v>
      </c>
      <c r="V9" s="30">
        <f>MATCH(U9,$AA$8:$AA$139,0)-1</f>
        <v>73</v>
      </c>
      <c r="W9" s="20">
        <v>64</v>
      </c>
      <c r="X9" s="21">
        <f t="shared" ref="X9:X40" si="10">ROUND($S$6/(2*$B9)/W9-1,0)</f>
        <v>15288</v>
      </c>
      <c r="Y9" s="31">
        <f>MATCH(X9,$AA$8:$AA$139,0)-1</f>
        <v>25</v>
      </c>
      <c r="Z9" s="11">
        <v>1</v>
      </c>
      <c r="AA9" s="11">
        <f t="shared" si="0"/>
        <v>61155</v>
      </c>
    </row>
    <row r="10" spans="1:27" x14ac:dyDescent="0.25">
      <c r="A10" s="1">
        <v>1</v>
      </c>
      <c r="B10" s="2">
        <f>440/32*(2^((A10-9)/12))</f>
        <v>8.6619572180272524</v>
      </c>
      <c r="C10" s="6">
        <f t="shared" ref="C10:C73" si="11">B10*2*(256/1000)</f>
        <v>4.4349220956299531</v>
      </c>
      <c r="D10" s="6">
        <f t="shared" si="1"/>
        <v>1.0827446522534065</v>
      </c>
      <c r="E10" s="19">
        <f t="shared" si="2"/>
        <v>230894</v>
      </c>
      <c r="F10" s="24">
        <v>1024</v>
      </c>
      <c r="G10" s="21">
        <f t="shared" si="3"/>
        <v>224</v>
      </c>
      <c r="H10" s="21">
        <f t="shared" ref="H10:H73" si="12">MATCH(G10,$AA$8:$AA$139,0)-1</f>
        <v>98</v>
      </c>
      <c r="I10" s="24">
        <v>64</v>
      </c>
      <c r="J10" s="21">
        <f t="shared" si="4"/>
        <v>3607</v>
      </c>
      <c r="K10" s="25">
        <f t="shared" ref="K10:K73" si="13">MATCH(J10,$AA$8:$AA$139,0)-1</f>
        <v>50</v>
      </c>
      <c r="L10" s="19">
        <f t="shared" si="5"/>
        <v>461788</v>
      </c>
      <c r="M10" s="24">
        <v>1024</v>
      </c>
      <c r="N10" s="21">
        <f t="shared" si="6"/>
        <v>450</v>
      </c>
      <c r="O10" s="21">
        <f t="shared" ref="O10:O73" si="14">MATCH(N10,$AA$8:$AA$139,0)-1</f>
        <v>86</v>
      </c>
      <c r="P10" s="24">
        <v>64</v>
      </c>
      <c r="Q10" s="21">
        <f t="shared" si="7"/>
        <v>7214</v>
      </c>
      <c r="R10" s="25">
        <f t="shared" ref="R10:R73" si="15">MATCH(Q10,$AA$8:$AA$139,0)-1</f>
        <v>38</v>
      </c>
      <c r="S10" s="19">
        <f t="shared" si="8"/>
        <v>923578</v>
      </c>
      <c r="T10" s="24">
        <v>1024</v>
      </c>
      <c r="U10" s="21">
        <f t="shared" si="9"/>
        <v>901</v>
      </c>
      <c r="V10" s="21">
        <f t="shared" ref="V10:V73" si="16">MATCH(U10,$AA$8:$AA$139,0)-1</f>
        <v>74</v>
      </c>
      <c r="W10" s="24">
        <v>64</v>
      </c>
      <c r="X10" s="21">
        <f t="shared" si="10"/>
        <v>14430</v>
      </c>
      <c r="Y10" s="25">
        <f t="shared" ref="Y10:Y73" si="17">MATCH(X10,$AA$8:$AA$139,0)-1</f>
        <v>26</v>
      </c>
      <c r="Z10" s="10">
        <v>2</v>
      </c>
      <c r="AA10" s="11">
        <f t="shared" si="0"/>
        <v>57723</v>
      </c>
    </row>
    <row r="11" spans="1:27" x14ac:dyDescent="0.25">
      <c r="A11" s="1">
        <v>2</v>
      </c>
      <c r="B11" s="2">
        <f t="shared" ref="B11:B74" si="18">440/32*(2^((A11-9)/12))</f>
        <v>9.1770239974189867</v>
      </c>
      <c r="C11" s="6">
        <f t="shared" si="11"/>
        <v>4.6986362866785214</v>
      </c>
      <c r="D11" s="6">
        <f t="shared" si="1"/>
        <v>1.1471279996773733</v>
      </c>
      <c r="E11" s="19">
        <f t="shared" si="2"/>
        <v>217935</v>
      </c>
      <c r="F11" s="24">
        <v>1024</v>
      </c>
      <c r="G11" s="21">
        <f t="shared" si="3"/>
        <v>212</v>
      </c>
      <c r="H11" s="21">
        <f t="shared" si="12"/>
        <v>99</v>
      </c>
      <c r="I11" s="24">
        <v>64</v>
      </c>
      <c r="J11" s="21">
        <f t="shared" si="4"/>
        <v>3404</v>
      </c>
      <c r="K11" s="25">
        <f t="shared" si="13"/>
        <v>51</v>
      </c>
      <c r="L11" s="19">
        <f t="shared" si="5"/>
        <v>435870</v>
      </c>
      <c r="M11" s="24">
        <v>1024</v>
      </c>
      <c r="N11" s="21">
        <f t="shared" si="6"/>
        <v>425</v>
      </c>
      <c r="O11" s="21">
        <f t="shared" si="14"/>
        <v>87</v>
      </c>
      <c r="P11" s="24">
        <v>64</v>
      </c>
      <c r="Q11" s="21">
        <f t="shared" si="7"/>
        <v>6809</v>
      </c>
      <c r="R11" s="25">
        <f t="shared" si="15"/>
        <v>39</v>
      </c>
      <c r="S11" s="19">
        <f t="shared" si="8"/>
        <v>871741</v>
      </c>
      <c r="T11" s="24">
        <v>1024</v>
      </c>
      <c r="U11" s="21">
        <f t="shared" si="9"/>
        <v>850</v>
      </c>
      <c r="V11" s="21">
        <f t="shared" si="16"/>
        <v>75</v>
      </c>
      <c r="W11" s="24">
        <v>64</v>
      </c>
      <c r="X11" s="21">
        <f t="shared" si="10"/>
        <v>13620</v>
      </c>
      <c r="Y11" s="25">
        <f t="shared" si="17"/>
        <v>27</v>
      </c>
      <c r="Z11" s="11">
        <v>3</v>
      </c>
      <c r="AA11" s="11">
        <f t="shared" si="0"/>
        <v>54483</v>
      </c>
    </row>
    <row r="12" spans="1:27" x14ac:dyDescent="0.25">
      <c r="A12" s="1">
        <v>3</v>
      </c>
      <c r="B12" s="2">
        <f t="shared" si="18"/>
        <v>9.722718241315027</v>
      </c>
      <c r="C12" s="6">
        <f t="shared" si="11"/>
        <v>4.9780317395532938</v>
      </c>
      <c r="D12" s="6">
        <f t="shared" si="1"/>
        <v>1.2153397801643784</v>
      </c>
      <c r="E12" s="19">
        <f t="shared" si="2"/>
        <v>205703</v>
      </c>
      <c r="F12" s="24">
        <v>1024</v>
      </c>
      <c r="G12" s="21">
        <f t="shared" si="3"/>
        <v>200</v>
      </c>
      <c r="H12" s="21">
        <f t="shared" si="12"/>
        <v>100</v>
      </c>
      <c r="I12" s="24">
        <v>64</v>
      </c>
      <c r="J12" s="21">
        <f t="shared" si="4"/>
        <v>3213</v>
      </c>
      <c r="K12" s="25">
        <f t="shared" si="13"/>
        <v>52</v>
      </c>
      <c r="L12" s="19">
        <f t="shared" si="5"/>
        <v>411407</v>
      </c>
      <c r="M12" s="24">
        <v>1024</v>
      </c>
      <c r="N12" s="21">
        <f t="shared" si="6"/>
        <v>401</v>
      </c>
      <c r="O12" s="21">
        <f t="shared" si="14"/>
        <v>88</v>
      </c>
      <c r="P12" s="24">
        <v>64</v>
      </c>
      <c r="Q12" s="21">
        <f t="shared" si="7"/>
        <v>6427</v>
      </c>
      <c r="R12" s="25">
        <f t="shared" si="15"/>
        <v>40</v>
      </c>
      <c r="S12" s="19">
        <f t="shared" si="8"/>
        <v>822814</v>
      </c>
      <c r="T12" s="24">
        <v>1024</v>
      </c>
      <c r="U12" s="21">
        <f t="shared" si="9"/>
        <v>803</v>
      </c>
      <c r="V12" s="21">
        <f t="shared" si="16"/>
        <v>76</v>
      </c>
      <c r="W12" s="24">
        <v>64</v>
      </c>
      <c r="X12" s="21">
        <f t="shared" si="10"/>
        <v>12855</v>
      </c>
      <c r="Y12" s="25">
        <f t="shared" si="17"/>
        <v>28</v>
      </c>
      <c r="Z12" s="10">
        <v>4</v>
      </c>
      <c r="AA12" s="11">
        <f t="shared" si="0"/>
        <v>51425</v>
      </c>
    </row>
    <row r="13" spans="1:27" x14ac:dyDescent="0.25">
      <c r="A13" s="1">
        <v>4</v>
      </c>
      <c r="B13" s="2">
        <f t="shared" si="18"/>
        <v>10.300861153527185</v>
      </c>
      <c r="C13" s="6">
        <f t="shared" si="11"/>
        <v>5.274040910605919</v>
      </c>
      <c r="D13" s="6">
        <f t="shared" si="1"/>
        <v>1.2876076441908981</v>
      </c>
      <c r="E13" s="19">
        <f t="shared" si="2"/>
        <v>194158</v>
      </c>
      <c r="F13" s="24">
        <v>1024</v>
      </c>
      <c r="G13" s="21">
        <f t="shared" si="3"/>
        <v>189</v>
      </c>
      <c r="H13" s="21">
        <f t="shared" si="12"/>
        <v>101</v>
      </c>
      <c r="I13" s="24">
        <v>64</v>
      </c>
      <c r="J13" s="21">
        <f t="shared" si="4"/>
        <v>3033</v>
      </c>
      <c r="K13" s="25">
        <f t="shared" si="13"/>
        <v>53</v>
      </c>
      <c r="L13" s="19">
        <f t="shared" si="5"/>
        <v>388316</v>
      </c>
      <c r="M13" s="24">
        <v>1024</v>
      </c>
      <c r="N13" s="21">
        <f t="shared" si="6"/>
        <v>378</v>
      </c>
      <c r="O13" s="21">
        <f t="shared" si="14"/>
        <v>89</v>
      </c>
      <c r="P13" s="24">
        <v>64</v>
      </c>
      <c r="Q13" s="21">
        <f t="shared" si="7"/>
        <v>6066</v>
      </c>
      <c r="R13" s="25">
        <f t="shared" si="15"/>
        <v>41</v>
      </c>
      <c r="S13" s="19">
        <f t="shared" si="8"/>
        <v>776633</v>
      </c>
      <c r="T13" s="24">
        <v>1024</v>
      </c>
      <c r="U13" s="21">
        <f t="shared" si="9"/>
        <v>757</v>
      </c>
      <c r="V13" s="21">
        <f t="shared" si="16"/>
        <v>77</v>
      </c>
      <c r="W13" s="24">
        <v>64</v>
      </c>
      <c r="X13" s="21">
        <f t="shared" si="10"/>
        <v>12134</v>
      </c>
      <c r="Y13" s="25">
        <f t="shared" si="17"/>
        <v>29</v>
      </c>
      <c r="Z13" s="11">
        <v>5</v>
      </c>
      <c r="AA13" s="11">
        <f t="shared" si="0"/>
        <v>48539</v>
      </c>
    </row>
    <row r="14" spans="1:27" x14ac:dyDescent="0.25">
      <c r="A14" s="1">
        <v>5</v>
      </c>
      <c r="B14" s="2">
        <f t="shared" si="18"/>
        <v>10.913382232281371</v>
      </c>
      <c r="C14" s="6">
        <f t="shared" si="11"/>
        <v>5.5876517029280626</v>
      </c>
      <c r="D14" s="6">
        <f t="shared" si="1"/>
        <v>1.3641727790351714</v>
      </c>
      <c r="E14" s="19">
        <f t="shared" si="2"/>
        <v>183260</v>
      </c>
      <c r="F14" s="24">
        <v>1024</v>
      </c>
      <c r="G14" s="21">
        <f t="shared" si="3"/>
        <v>178</v>
      </c>
      <c r="H14" s="21">
        <f t="shared" si="12"/>
        <v>102</v>
      </c>
      <c r="I14" s="24">
        <v>64</v>
      </c>
      <c r="J14" s="21">
        <f t="shared" si="4"/>
        <v>2862</v>
      </c>
      <c r="K14" s="25">
        <f t="shared" si="13"/>
        <v>54</v>
      </c>
      <c r="L14" s="19">
        <f t="shared" si="5"/>
        <v>366521</v>
      </c>
      <c r="M14" s="24">
        <v>1024</v>
      </c>
      <c r="N14" s="21">
        <f t="shared" si="6"/>
        <v>357</v>
      </c>
      <c r="O14" s="21">
        <f t="shared" si="14"/>
        <v>90</v>
      </c>
      <c r="P14" s="24">
        <v>64</v>
      </c>
      <c r="Q14" s="21">
        <f t="shared" si="7"/>
        <v>5726</v>
      </c>
      <c r="R14" s="25">
        <f t="shared" si="15"/>
        <v>42</v>
      </c>
      <c r="S14" s="19">
        <f t="shared" si="8"/>
        <v>733044</v>
      </c>
      <c r="T14" s="24">
        <v>1024</v>
      </c>
      <c r="U14" s="21">
        <f t="shared" si="9"/>
        <v>715</v>
      </c>
      <c r="V14" s="21">
        <f t="shared" si="16"/>
        <v>78</v>
      </c>
      <c r="W14" s="24">
        <v>64</v>
      </c>
      <c r="X14" s="21">
        <f t="shared" si="10"/>
        <v>11453</v>
      </c>
      <c r="Y14" s="25">
        <f t="shared" si="17"/>
        <v>30</v>
      </c>
      <c r="Z14" s="10">
        <v>6</v>
      </c>
      <c r="AA14" s="11">
        <f t="shared" si="0"/>
        <v>45814</v>
      </c>
    </row>
    <row r="15" spans="1:27" x14ac:dyDescent="0.25">
      <c r="A15" s="1">
        <v>6</v>
      </c>
      <c r="B15" s="2">
        <f t="shared" si="18"/>
        <v>11.562325709738577</v>
      </c>
      <c r="C15" s="6">
        <f t="shared" si="11"/>
        <v>5.9199107633861514</v>
      </c>
      <c r="D15" s="6">
        <f t="shared" si="1"/>
        <v>1.4452907137173221</v>
      </c>
      <c r="E15" s="19">
        <f t="shared" si="2"/>
        <v>172975</v>
      </c>
      <c r="F15" s="24">
        <v>1024</v>
      </c>
      <c r="G15" s="21">
        <f t="shared" si="3"/>
        <v>168</v>
      </c>
      <c r="H15" s="21">
        <f t="shared" si="12"/>
        <v>103</v>
      </c>
      <c r="I15" s="24">
        <v>64</v>
      </c>
      <c r="J15" s="21">
        <f t="shared" si="4"/>
        <v>2702</v>
      </c>
      <c r="K15" s="25">
        <f t="shared" si="13"/>
        <v>55</v>
      </c>
      <c r="L15" s="19">
        <f t="shared" si="5"/>
        <v>345950</v>
      </c>
      <c r="M15" s="24">
        <v>1024</v>
      </c>
      <c r="N15" s="21">
        <f t="shared" si="6"/>
        <v>337</v>
      </c>
      <c r="O15" s="21">
        <f t="shared" si="14"/>
        <v>91</v>
      </c>
      <c r="P15" s="24">
        <v>64</v>
      </c>
      <c r="Q15" s="21">
        <f t="shared" si="7"/>
        <v>5404</v>
      </c>
      <c r="R15" s="25">
        <f t="shared" si="15"/>
        <v>43</v>
      </c>
      <c r="S15" s="19">
        <f t="shared" si="8"/>
        <v>691901</v>
      </c>
      <c r="T15" s="24">
        <v>1024</v>
      </c>
      <c r="U15" s="21">
        <f t="shared" si="9"/>
        <v>675</v>
      </c>
      <c r="V15" s="21">
        <f t="shared" si="16"/>
        <v>79</v>
      </c>
      <c r="W15" s="24">
        <v>64</v>
      </c>
      <c r="X15" s="21">
        <f t="shared" si="10"/>
        <v>10810</v>
      </c>
      <c r="Y15" s="25">
        <f t="shared" si="17"/>
        <v>31</v>
      </c>
      <c r="Z15" s="11">
        <v>7</v>
      </c>
      <c r="AA15" s="11">
        <f t="shared" si="0"/>
        <v>43243</v>
      </c>
    </row>
    <row r="16" spans="1:27" x14ac:dyDescent="0.25">
      <c r="A16" s="1">
        <v>7</v>
      </c>
      <c r="B16" s="2">
        <f t="shared" si="18"/>
        <v>12.249857374429665</v>
      </c>
      <c r="C16" s="6">
        <f t="shared" si="11"/>
        <v>6.2719269757079887</v>
      </c>
      <c r="D16" s="6">
        <f t="shared" si="1"/>
        <v>1.5312321718037081</v>
      </c>
      <c r="E16" s="19">
        <f t="shared" si="2"/>
        <v>163266</v>
      </c>
      <c r="F16" s="24">
        <v>1024</v>
      </c>
      <c r="G16" s="21">
        <f t="shared" si="3"/>
        <v>158</v>
      </c>
      <c r="H16" s="21">
        <f t="shared" si="12"/>
        <v>104</v>
      </c>
      <c r="I16" s="24">
        <v>64</v>
      </c>
      <c r="J16" s="21">
        <f t="shared" si="4"/>
        <v>2550</v>
      </c>
      <c r="K16" s="25">
        <f t="shared" si="13"/>
        <v>56</v>
      </c>
      <c r="L16" s="19">
        <f t="shared" si="5"/>
        <v>326533</v>
      </c>
      <c r="M16" s="24">
        <v>1024</v>
      </c>
      <c r="N16" s="21">
        <f t="shared" si="6"/>
        <v>318</v>
      </c>
      <c r="O16" s="21">
        <f t="shared" si="14"/>
        <v>92</v>
      </c>
      <c r="P16" s="24">
        <v>64</v>
      </c>
      <c r="Q16" s="21">
        <f t="shared" si="7"/>
        <v>5101</v>
      </c>
      <c r="R16" s="25">
        <f t="shared" si="15"/>
        <v>44</v>
      </c>
      <c r="S16" s="19">
        <f t="shared" si="8"/>
        <v>653068</v>
      </c>
      <c r="T16" s="24">
        <v>1024</v>
      </c>
      <c r="U16" s="21">
        <f t="shared" si="9"/>
        <v>637</v>
      </c>
      <c r="V16" s="21">
        <f t="shared" si="16"/>
        <v>80</v>
      </c>
      <c r="W16" s="24">
        <v>64</v>
      </c>
      <c r="X16" s="21">
        <f t="shared" si="10"/>
        <v>10203</v>
      </c>
      <c r="Y16" s="25">
        <f t="shared" si="17"/>
        <v>32</v>
      </c>
      <c r="Z16" s="10">
        <v>8</v>
      </c>
      <c r="AA16" s="11">
        <f t="shared" si="0"/>
        <v>40816</v>
      </c>
    </row>
    <row r="17" spans="1:27" x14ac:dyDescent="0.25">
      <c r="A17" s="1">
        <v>8</v>
      </c>
      <c r="B17" s="2">
        <f t="shared" si="18"/>
        <v>12.978271799373285</v>
      </c>
      <c r="C17" s="6">
        <f t="shared" si="11"/>
        <v>6.6448751612791224</v>
      </c>
      <c r="D17" s="6">
        <f t="shared" si="1"/>
        <v>1.6222839749216607</v>
      </c>
      <c r="E17" s="19">
        <f t="shared" si="2"/>
        <v>154103</v>
      </c>
      <c r="F17" s="24">
        <v>1024</v>
      </c>
      <c r="G17" s="21">
        <f t="shared" si="3"/>
        <v>149</v>
      </c>
      <c r="H17" s="21">
        <f t="shared" si="12"/>
        <v>105</v>
      </c>
      <c r="I17" s="24">
        <v>64</v>
      </c>
      <c r="J17" s="21">
        <f t="shared" si="4"/>
        <v>2407</v>
      </c>
      <c r="K17" s="25">
        <f t="shared" si="13"/>
        <v>57</v>
      </c>
      <c r="L17" s="19">
        <f t="shared" si="5"/>
        <v>308206</v>
      </c>
      <c r="M17" s="24">
        <v>1024</v>
      </c>
      <c r="N17" s="21">
        <f t="shared" si="6"/>
        <v>300</v>
      </c>
      <c r="O17" s="21">
        <f t="shared" si="14"/>
        <v>93</v>
      </c>
      <c r="P17" s="24">
        <v>64</v>
      </c>
      <c r="Q17" s="21">
        <f t="shared" si="7"/>
        <v>4815</v>
      </c>
      <c r="R17" s="25">
        <f t="shared" si="15"/>
        <v>45</v>
      </c>
      <c r="S17" s="19">
        <f t="shared" si="8"/>
        <v>616414</v>
      </c>
      <c r="T17" s="24">
        <v>1024</v>
      </c>
      <c r="U17" s="21">
        <f t="shared" si="9"/>
        <v>601</v>
      </c>
      <c r="V17" s="21">
        <f t="shared" si="16"/>
        <v>81</v>
      </c>
      <c r="W17" s="24">
        <v>64</v>
      </c>
      <c r="X17" s="21">
        <f t="shared" si="10"/>
        <v>9630</v>
      </c>
      <c r="Y17" s="25">
        <f t="shared" si="17"/>
        <v>33</v>
      </c>
      <c r="Z17" s="11">
        <v>9</v>
      </c>
      <c r="AA17" s="11">
        <f t="shared" si="0"/>
        <v>38525</v>
      </c>
    </row>
    <row r="18" spans="1:27" x14ac:dyDescent="0.25">
      <c r="A18" s="1">
        <v>9</v>
      </c>
      <c r="B18" s="2">
        <f t="shared" si="18"/>
        <v>13.75</v>
      </c>
      <c r="C18" s="6">
        <f t="shared" si="11"/>
        <v>7.04</v>
      </c>
      <c r="D18" s="6">
        <f t="shared" si="1"/>
        <v>1.71875</v>
      </c>
      <c r="E18" s="19">
        <f t="shared" si="2"/>
        <v>145454</v>
      </c>
      <c r="F18" s="24">
        <v>1024</v>
      </c>
      <c r="G18" s="21">
        <f t="shared" si="3"/>
        <v>141</v>
      </c>
      <c r="H18" s="21">
        <f t="shared" si="12"/>
        <v>106</v>
      </c>
      <c r="I18" s="24">
        <v>64</v>
      </c>
      <c r="J18" s="21">
        <f t="shared" si="4"/>
        <v>2272</v>
      </c>
      <c r="K18" s="25">
        <f t="shared" si="13"/>
        <v>58</v>
      </c>
      <c r="L18" s="19">
        <f t="shared" si="5"/>
        <v>290908</v>
      </c>
      <c r="M18" s="24">
        <v>1024</v>
      </c>
      <c r="N18" s="21">
        <f t="shared" si="6"/>
        <v>283</v>
      </c>
      <c r="O18" s="21">
        <f t="shared" si="14"/>
        <v>94</v>
      </c>
      <c r="P18" s="24">
        <v>64</v>
      </c>
      <c r="Q18" s="21">
        <f t="shared" si="7"/>
        <v>4544</v>
      </c>
      <c r="R18" s="25">
        <f t="shared" si="15"/>
        <v>46</v>
      </c>
      <c r="S18" s="19">
        <f t="shared" si="8"/>
        <v>581817</v>
      </c>
      <c r="T18" s="24">
        <v>1024</v>
      </c>
      <c r="U18" s="21">
        <f t="shared" si="9"/>
        <v>567</v>
      </c>
      <c r="V18" s="21">
        <f t="shared" si="16"/>
        <v>82</v>
      </c>
      <c r="W18" s="24">
        <v>64</v>
      </c>
      <c r="X18" s="21">
        <f t="shared" si="10"/>
        <v>9090</v>
      </c>
      <c r="Y18" s="25">
        <f t="shared" si="17"/>
        <v>34</v>
      </c>
      <c r="Z18" s="10">
        <v>10</v>
      </c>
      <c r="AA18" s="11">
        <f t="shared" si="0"/>
        <v>36363</v>
      </c>
    </row>
    <row r="19" spans="1:27" x14ac:dyDescent="0.25">
      <c r="A19" s="1">
        <v>10</v>
      </c>
      <c r="B19" s="2">
        <f t="shared" si="18"/>
        <v>14.56761754744031</v>
      </c>
      <c r="C19" s="6">
        <f t="shared" si="11"/>
        <v>7.4586201842894386</v>
      </c>
      <c r="D19" s="6">
        <f t="shared" si="1"/>
        <v>1.8209521934300388</v>
      </c>
      <c r="E19" s="19">
        <f t="shared" si="2"/>
        <v>137290</v>
      </c>
      <c r="F19" s="24">
        <v>1024</v>
      </c>
      <c r="G19" s="21">
        <f t="shared" si="3"/>
        <v>133</v>
      </c>
      <c r="H19" s="21">
        <f t="shared" si="12"/>
        <v>107</v>
      </c>
      <c r="I19" s="24">
        <v>64</v>
      </c>
      <c r="J19" s="21">
        <f t="shared" si="4"/>
        <v>2144</v>
      </c>
      <c r="K19" s="25">
        <f t="shared" si="13"/>
        <v>59</v>
      </c>
      <c r="L19" s="19">
        <f t="shared" si="5"/>
        <v>274581</v>
      </c>
      <c r="M19" s="24">
        <v>1024</v>
      </c>
      <c r="N19" s="21">
        <f t="shared" si="6"/>
        <v>267</v>
      </c>
      <c r="O19" s="21">
        <f t="shared" si="14"/>
        <v>95</v>
      </c>
      <c r="P19" s="24">
        <v>64</v>
      </c>
      <c r="Q19" s="21">
        <f t="shared" si="7"/>
        <v>4289</v>
      </c>
      <c r="R19" s="25">
        <f t="shared" si="15"/>
        <v>47</v>
      </c>
      <c r="S19" s="19">
        <f t="shared" si="8"/>
        <v>549162</v>
      </c>
      <c r="T19" s="24">
        <v>1024</v>
      </c>
      <c r="U19" s="21">
        <f t="shared" si="9"/>
        <v>535</v>
      </c>
      <c r="V19" s="21">
        <f t="shared" si="16"/>
        <v>83</v>
      </c>
      <c r="W19" s="24">
        <v>64</v>
      </c>
      <c r="X19" s="21">
        <f t="shared" si="10"/>
        <v>8580</v>
      </c>
      <c r="Y19" s="25">
        <f t="shared" si="17"/>
        <v>35</v>
      </c>
      <c r="Z19" s="11">
        <v>11</v>
      </c>
      <c r="AA19" s="11">
        <f t="shared" si="0"/>
        <v>34322</v>
      </c>
    </row>
    <row r="20" spans="1:27" x14ac:dyDescent="0.25">
      <c r="A20" s="1">
        <v>11</v>
      </c>
      <c r="B20" s="2">
        <f t="shared" si="18"/>
        <v>15.433853164253879</v>
      </c>
      <c r="C20" s="6">
        <f t="shared" si="11"/>
        <v>7.9021328200979859</v>
      </c>
      <c r="D20" s="6">
        <f t="shared" si="1"/>
        <v>1.9292316455317349</v>
      </c>
      <c r="E20" s="19">
        <f t="shared" si="2"/>
        <v>129584</v>
      </c>
      <c r="F20" s="24">
        <v>1024</v>
      </c>
      <c r="G20" s="21">
        <f t="shared" si="3"/>
        <v>126</v>
      </c>
      <c r="H20" s="21">
        <f t="shared" si="12"/>
        <v>108</v>
      </c>
      <c r="I20" s="24">
        <v>64</v>
      </c>
      <c r="J20" s="21">
        <f t="shared" si="4"/>
        <v>2024</v>
      </c>
      <c r="K20" s="25">
        <f t="shared" si="13"/>
        <v>60</v>
      </c>
      <c r="L20" s="19">
        <f t="shared" si="5"/>
        <v>259170</v>
      </c>
      <c r="M20" s="24">
        <v>1024</v>
      </c>
      <c r="N20" s="21">
        <f t="shared" si="6"/>
        <v>252</v>
      </c>
      <c r="O20" s="21">
        <f t="shared" si="14"/>
        <v>96</v>
      </c>
      <c r="P20" s="24">
        <v>64</v>
      </c>
      <c r="Q20" s="21">
        <f t="shared" si="7"/>
        <v>4049</v>
      </c>
      <c r="R20" s="25">
        <f t="shared" si="15"/>
        <v>48</v>
      </c>
      <c r="S20" s="19">
        <f t="shared" si="8"/>
        <v>518340</v>
      </c>
      <c r="T20" s="24">
        <v>1024</v>
      </c>
      <c r="U20" s="21">
        <f t="shared" si="9"/>
        <v>505</v>
      </c>
      <c r="V20" s="21">
        <f t="shared" si="16"/>
        <v>84</v>
      </c>
      <c r="W20" s="24">
        <v>64</v>
      </c>
      <c r="X20" s="21">
        <f t="shared" si="10"/>
        <v>8098</v>
      </c>
      <c r="Y20" s="25">
        <f t="shared" si="17"/>
        <v>36</v>
      </c>
      <c r="Z20" s="10">
        <v>12</v>
      </c>
      <c r="AA20" s="11">
        <f t="shared" si="0"/>
        <v>32395</v>
      </c>
    </row>
    <row r="21" spans="1:27" x14ac:dyDescent="0.25">
      <c r="A21" s="1">
        <v>12</v>
      </c>
      <c r="B21" s="2">
        <f t="shared" si="18"/>
        <v>16.351597831287414</v>
      </c>
      <c r="C21" s="6">
        <f t="shared" si="11"/>
        <v>8.3720180896191554</v>
      </c>
      <c r="D21" s="6">
        <f t="shared" si="1"/>
        <v>2.0439497289109267</v>
      </c>
      <c r="E21" s="19">
        <f t="shared" si="2"/>
        <v>122311</v>
      </c>
      <c r="F21" s="24">
        <v>1024</v>
      </c>
      <c r="G21" s="21">
        <f t="shared" si="3"/>
        <v>118</v>
      </c>
      <c r="H21" s="21">
        <f t="shared" si="12"/>
        <v>109</v>
      </c>
      <c r="I21" s="24">
        <v>64</v>
      </c>
      <c r="J21" s="21">
        <f t="shared" si="4"/>
        <v>1910</v>
      </c>
      <c r="K21" s="25">
        <f t="shared" si="13"/>
        <v>61</v>
      </c>
      <c r="L21" s="19">
        <f t="shared" si="5"/>
        <v>244623</v>
      </c>
      <c r="M21" s="24">
        <v>1024</v>
      </c>
      <c r="N21" s="21">
        <f t="shared" si="6"/>
        <v>238</v>
      </c>
      <c r="O21" s="21">
        <f t="shared" si="14"/>
        <v>97</v>
      </c>
      <c r="P21" s="24">
        <v>64</v>
      </c>
      <c r="Q21" s="21">
        <f t="shared" si="7"/>
        <v>3821</v>
      </c>
      <c r="R21" s="25">
        <f t="shared" si="15"/>
        <v>49</v>
      </c>
      <c r="S21" s="19">
        <f t="shared" si="8"/>
        <v>489248</v>
      </c>
      <c r="T21" s="24">
        <v>1024</v>
      </c>
      <c r="U21" s="21">
        <f t="shared" si="9"/>
        <v>477</v>
      </c>
      <c r="V21" s="21">
        <f t="shared" si="16"/>
        <v>85</v>
      </c>
      <c r="W21" s="24">
        <v>64</v>
      </c>
      <c r="X21" s="21">
        <f t="shared" si="10"/>
        <v>7644</v>
      </c>
      <c r="Y21" s="25">
        <f t="shared" si="17"/>
        <v>37</v>
      </c>
      <c r="Z21" s="11">
        <v>13</v>
      </c>
      <c r="AA21" s="11">
        <f t="shared" si="0"/>
        <v>30577</v>
      </c>
    </row>
    <row r="22" spans="1:27" x14ac:dyDescent="0.25">
      <c r="A22" s="1">
        <v>13</v>
      </c>
      <c r="B22" s="2">
        <f t="shared" si="18"/>
        <v>17.323914436054505</v>
      </c>
      <c r="C22" s="6">
        <f t="shared" si="11"/>
        <v>8.8698441912599062</v>
      </c>
      <c r="D22" s="6">
        <f t="shared" si="1"/>
        <v>2.1654893045068131</v>
      </c>
      <c r="E22" s="19">
        <f t="shared" si="2"/>
        <v>115446</v>
      </c>
      <c r="F22" s="24">
        <v>1024</v>
      </c>
      <c r="G22" s="21">
        <f t="shared" si="3"/>
        <v>112</v>
      </c>
      <c r="H22" s="21">
        <f t="shared" si="12"/>
        <v>110</v>
      </c>
      <c r="I22" s="24">
        <v>64</v>
      </c>
      <c r="J22" s="21">
        <f t="shared" si="4"/>
        <v>1803</v>
      </c>
      <c r="K22" s="25">
        <f t="shared" si="13"/>
        <v>62</v>
      </c>
      <c r="L22" s="19">
        <f t="shared" si="5"/>
        <v>230894</v>
      </c>
      <c r="M22" s="24">
        <v>1024</v>
      </c>
      <c r="N22" s="21">
        <f t="shared" si="6"/>
        <v>224</v>
      </c>
      <c r="O22" s="21">
        <f t="shared" si="14"/>
        <v>98</v>
      </c>
      <c r="P22" s="24">
        <v>64</v>
      </c>
      <c r="Q22" s="21">
        <f t="shared" si="7"/>
        <v>3607</v>
      </c>
      <c r="R22" s="25">
        <f t="shared" si="15"/>
        <v>50</v>
      </c>
      <c r="S22" s="19">
        <f t="shared" si="8"/>
        <v>461788</v>
      </c>
      <c r="T22" s="24">
        <v>1024</v>
      </c>
      <c r="U22" s="21">
        <f t="shared" si="9"/>
        <v>450</v>
      </c>
      <c r="V22" s="21">
        <f t="shared" si="16"/>
        <v>86</v>
      </c>
      <c r="W22" s="24">
        <v>64</v>
      </c>
      <c r="X22" s="21">
        <f t="shared" si="10"/>
        <v>7214</v>
      </c>
      <c r="Y22" s="25">
        <f t="shared" si="17"/>
        <v>38</v>
      </c>
      <c r="Z22" s="10">
        <v>14</v>
      </c>
      <c r="AA22" s="11">
        <f t="shared" si="0"/>
        <v>28861</v>
      </c>
    </row>
    <row r="23" spans="1:27" x14ac:dyDescent="0.25">
      <c r="A23" s="1">
        <v>14</v>
      </c>
      <c r="B23" s="2">
        <f t="shared" si="18"/>
        <v>18.354047994837973</v>
      </c>
      <c r="C23" s="6">
        <f t="shared" si="11"/>
        <v>9.3972725733570428</v>
      </c>
      <c r="D23" s="6">
        <f t="shared" si="1"/>
        <v>2.2942559993547467</v>
      </c>
      <c r="E23" s="19">
        <f t="shared" si="2"/>
        <v>108967</v>
      </c>
      <c r="F23" s="24">
        <v>1024</v>
      </c>
      <c r="G23" s="21">
        <f t="shared" si="3"/>
        <v>105</v>
      </c>
      <c r="H23" s="21">
        <f t="shared" si="12"/>
        <v>111</v>
      </c>
      <c r="I23" s="24">
        <v>64</v>
      </c>
      <c r="J23" s="21">
        <f t="shared" si="4"/>
        <v>1702</v>
      </c>
      <c r="K23" s="25">
        <f t="shared" si="13"/>
        <v>63</v>
      </c>
      <c r="L23" s="19">
        <f t="shared" si="5"/>
        <v>217935</v>
      </c>
      <c r="M23" s="24">
        <v>1024</v>
      </c>
      <c r="N23" s="21">
        <f t="shared" si="6"/>
        <v>212</v>
      </c>
      <c r="O23" s="21">
        <f t="shared" si="14"/>
        <v>99</v>
      </c>
      <c r="P23" s="24">
        <v>64</v>
      </c>
      <c r="Q23" s="21">
        <f t="shared" si="7"/>
        <v>3404</v>
      </c>
      <c r="R23" s="25">
        <f t="shared" si="15"/>
        <v>51</v>
      </c>
      <c r="S23" s="19">
        <f t="shared" si="8"/>
        <v>435870</v>
      </c>
      <c r="T23" s="24">
        <v>1024</v>
      </c>
      <c r="U23" s="21">
        <f t="shared" si="9"/>
        <v>425</v>
      </c>
      <c r="V23" s="21">
        <f t="shared" si="16"/>
        <v>87</v>
      </c>
      <c r="W23" s="24">
        <v>64</v>
      </c>
      <c r="X23" s="21">
        <f t="shared" si="10"/>
        <v>6809</v>
      </c>
      <c r="Y23" s="25">
        <f t="shared" si="17"/>
        <v>39</v>
      </c>
      <c r="Z23" s="11">
        <v>15</v>
      </c>
      <c r="AA23" s="11">
        <f t="shared" si="0"/>
        <v>27241</v>
      </c>
    </row>
    <row r="24" spans="1:27" x14ac:dyDescent="0.25">
      <c r="A24" s="1">
        <v>15</v>
      </c>
      <c r="B24" s="2">
        <f t="shared" si="18"/>
        <v>19.445436482630058</v>
      </c>
      <c r="C24" s="6">
        <f t="shared" si="11"/>
        <v>9.9560634791065894</v>
      </c>
      <c r="D24" s="6">
        <f t="shared" si="1"/>
        <v>2.4306795603287572</v>
      </c>
      <c r="E24" s="19">
        <f t="shared" si="2"/>
        <v>102851</v>
      </c>
      <c r="F24" s="24">
        <v>1024</v>
      </c>
      <c r="G24" s="21">
        <f t="shared" si="3"/>
        <v>99</v>
      </c>
      <c r="H24" s="21">
        <f t="shared" si="12"/>
        <v>112</v>
      </c>
      <c r="I24" s="24">
        <v>64</v>
      </c>
      <c r="J24" s="21">
        <f t="shared" si="4"/>
        <v>1606</v>
      </c>
      <c r="K24" s="25">
        <f t="shared" si="13"/>
        <v>64</v>
      </c>
      <c r="L24" s="19">
        <f t="shared" si="5"/>
        <v>205703</v>
      </c>
      <c r="M24" s="24">
        <v>1024</v>
      </c>
      <c r="N24" s="21">
        <f t="shared" si="6"/>
        <v>200</v>
      </c>
      <c r="O24" s="21">
        <f t="shared" si="14"/>
        <v>100</v>
      </c>
      <c r="P24" s="24">
        <v>64</v>
      </c>
      <c r="Q24" s="21">
        <f t="shared" si="7"/>
        <v>3213</v>
      </c>
      <c r="R24" s="25">
        <f t="shared" si="15"/>
        <v>52</v>
      </c>
      <c r="S24" s="19">
        <f t="shared" si="8"/>
        <v>411407</v>
      </c>
      <c r="T24" s="24">
        <v>1024</v>
      </c>
      <c r="U24" s="21">
        <f t="shared" si="9"/>
        <v>401</v>
      </c>
      <c r="V24" s="21">
        <f t="shared" si="16"/>
        <v>88</v>
      </c>
      <c r="W24" s="24">
        <v>64</v>
      </c>
      <c r="X24" s="21">
        <f t="shared" si="10"/>
        <v>6427</v>
      </c>
      <c r="Y24" s="25">
        <f t="shared" si="17"/>
        <v>40</v>
      </c>
      <c r="Z24" s="10">
        <v>16</v>
      </c>
      <c r="AA24" s="11">
        <f t="shared" si="0"/>
        <v>25712</v>
      </c>
    </row>
    <row r="25" spans="1:27" x14ac:dyDescent="0.25">
      <c r="A25" s="1">
        <v>16</v>
      </c>
      <c r="B25" s="2">
        <f t="shared" si="18"/>
        <v>20.60172230705437</v>
      </c>
      <c r="C25" s="6">
        <f t="shared" si="11"/>
        <v>10.548081821211838</v>
      </c>
      <c r="D25" s="6">
        <f t="shared" si="1"/>
        <v>2.5752152883817963</v>
      </c>
      <c r="E25" s="19">
        <f t="shared" si="2"/>
        <v>97078</v>
      </c>
      <c r="F25" s="24">
        <v>1024</v>
      </c>
      <c r="G25" s="21">
        <f t="shared" si="3"/>
        <v>94</v>
      </c>
      <c r="H25" s="21">
        <f t="shared" si="12"/>
        <v>113</v>
      </c>
      <c r="I25" s="24">
        <v>64</v>
      </c>
      <c r="J25" s="21">
        <f t="shared" si="4"/>
        <v>1516</v>
      </c>
      <c r="K25" s="25">
        <f t="shared" si="13"/>
        <v>65</v>
      </c>
      <c r="L25" s="19">
        <f t="shared" si="5"/>
        <v>194158</v>
      </c>
      <c r="M25" s="24">
        <v>1024</v>
      </c>
      <c r="N25" s="21">
        <f t="shared" si="6"/>
        <v>189</v>
      </c>
      <c r="O25" s="21">
        <f t="shared" si="14"/>
        <v>101</v>
      </c>
      <c r="P25" s="24">
        <v>64</v>
      </c>
      <c r="Q25" s="21">
        <f t="shared" si="7"/>
        <v>3033</v>
      </c>
      <c r="R25" s="25">
        <f t="shared" si="15"/>
        <v>53</v>
      </c>
      <c r="S25" s="19">
        <f t="shared" si="8"/>
        <v>388316</v>
      </c>
      <c r="T25" s="24">
        <v>1024</v>
      </c>
      <c r="U25" s="21">
        <f t="shared" si="9"/>
        <v>378</v>
      </c>
      <c r="V25" s="21">
        <f t="shared" si="16"/>
        <v>89</v>
      </c>
      <c r="W25" s="24">
        <v>64</v>
      </c>
      <c r="X25" s="21">
        <f t="shared" si="10"/>
        <v>6066</v>
      </c>
      <c r="Y25" s="25">
        <f t="shared" si="17"/>
        <v>41</v>
      </c>
      <c r="Z25" s="11">
        <v>17</v>
      </c>
      <c r="AA25" s="11">
        <f t="shared" si="0"/>
        <v>24269</v>
      </c>
    </row>
    <row r="26" spans="1:27" x14ac:dyDescent="0.25">
      <c r="A26" s="1">
        <v>17</v>
      </c>
      <c r="B26" s="2">
        <f t="shared" si="18"/>
        <v>21.826764464562743</v>
      </c>
      <c r="C26" s="6">
        <f t="shared" si="11"/>
        <v>11.175303405856125</v>
      </c>
      <c r="D26" s="6">
        <f t="shared" si="1"/>
        <v>2.7283455580703428</v>
      </c>
      <c r="E26" s="19">
        <f t="shared" si="2"/>
        <v>91630</v>
      </c>
      <c r="F26" s="24">
        <v>1024</v>
      </c>
      <c r="G26" s="21">
        <f t="shared" si="3"/>
        <v>88</v>
      </c>
      <c r="H26" s="21">
        <f t="shared" si="12"/>
        <v>114</v>
      </c>
      <c r="I26" s="24">
        <v>64</v>
      </c>
      <c r="J26" s="21">
        <f t="shared" si="4"/>
        <v>1431</v>
      </c>
      <c r="K26" s="25">
        <f t="shared" si="13"/>
        <v>66</v>
      </c>
      <c r="L26" s="19">
        <f t="shared" si="5"/>
        <v>183260</v>
      </c>
      <c r="M26" s="24">
        <v>1024</v>
      </c>
      <c r="N26" s="21">
        <f t="shared" si="6"/>
        <v>178</v>
      </c>
      <c r="O26" s="21">
        <f t="shared" si="14"/>
        <v>102</v>
      </c>
      <c r="P26" s="24">
        <v>64</v>
      </c>
      <c r="Q26" s="21">
        <f t="shared" si="7"/>
        <v>2862</v>
      </c>
      <c r="R26" s="25">
        <f t="shared" si="15"/>
        <v>54</v>
      </c>
      <c r="S26" s="19">
        <f t="shared" si="8"/>
        <v>366521</v>
      </c>
      <c r="T26" s="24">
        <v>1024</v>
      </c>
      <c r="U26" s="21">
        <f t="shared" si="9"/>
        <v>357</v>
      </c>
      <c r="V26" s="21">
        <f t="shared" si="16"/>
        <v>90</v>
      </c>
      <c r="W26" s="24">
        <v>64</v>
      </c>
      <c r="X26" s="21">
        <f t="shared" si="10"/>
        <v>5726</v>
      </c>
      <c r="Y26" s="25">
        <f t="shared" si="17"/>
        <v>42</v>
      </c>
      <c r="Z26" s="10">
        <v>18</v>
      </c>
      <c r="AA26" s="11">
        <f t="shared" si="0"/>
        <v>22907</v>
      </c>
    </row>
    <row r="27" spans="1:27" x14ac:dyDescent="0.25">
      <c r="A27" s="1">
        <v>18</v>
      </c>
      <c r="B27" s="2">
        <f t="shared" si="18"/>
        <v>23.12465141947715</v>
      </c>
      <c r="C27" s="6">
        <f t="shared" si="11"/>
        <v>11.839821526772301</v>
      </c>
      <c r="D27" s="6">
        <f t="shared" si="1"/>
        <v>2.8905814274346437</v>
      </c>
      <c r="E27" s="19">
        <f t="shared" si="2"/>
        <v>86487</v>
      </c>
      <c r="F27" s="24">
        <v>1024</v>
      </c>
      <c r="G27" s="21">
        <f t="shared" si="3"/>
        <v>83</v>
      </c>
      <c r="H27" s="21">
        <f t="shared" si="12"/>
        <v>115</v>
      </c>
      <c r="I27" s="24">
        <v>64</v>
      </c>
      <c r="J27" s="21">
        <f t="shared" si="4"/>
        <v>1350</v>
      </c>
      <c r="K27" s="25">
        <f t="shared" si="13"/>
        <v>67</v>
      </c>
      <c r="L27" s="19">
        <f t="shared" si="5"/>
        <v>172975</v>
      </c>
      <c r="M27" s="24">
        <v>1024</v>
      </c>
      <c r="N27" s="21">
        <f t="shared" si="6"/>
        <v>168</v>
      </c>
      <c r="O27" s="21">
        <f t="shared" si="14"/>
        <v>103</v>
      </c>
      <c r="P27" s="24">
        <v>64</v>
      </c>
      <c r="Q27" s="21">
        <f t="shared" si="7"/>
        <v>2702</v>
      </c>
      <c r="R27" s="25">
        <f t="shared" si="15"/>
        <v>55</v>
      </c>
      <c r="S27" s="19">
        <f t="shared" si="8"/>
        <v>345950</v>
      </c>
      <c r="T27" s="24">
        <v>1024</v>
      </c>
      <c r="U27" s="21">
        <f t="shared" si="9"/>
        <v>337</v>
      </c>
      <c r="V27" s="21">
        <f t="shared" si="16"/>
        <v>91</v>
      </c>
      <c r="W27" s="24">
        <v>64</v>
      </c>
      <c r="X27" s="21">
        <f t="shared" si="10"/>
        <v>5404</v>
      </c>
      <c r="Y27" s="25">
        <f t="shared" si="17"/>
        <v>43</v>
      </c>
      <c r="Z27" s="11">
        <v>19</v>
      </c>
      <c r="AA27" s="11">
        <f t="shared" si="0"/>
        <v>21621</v>
      </c>
    </row>
    <row r="28" spans="1:27" x14ac:dyDescent="0.25">
      <c r="A28" s="1">
        <v>19</v>
      </c>
      <c r="B28" s="2">
        <f t="shared" si="18"/>
        <v>24.499714748859329</v>
      </c>
      <c r="C28" s="6">
        <f t="shared" si="11"/>
        <v>12.543853951415977</v>
      </c>
      <c r="D28" s="6">
        <f t="shared" si="1"/>
        <v>3.0624643436074162</v>
      </c>
      <c r="E28" s="19">
        <f t="shared" si="2"/>
        <v>81633</v>
      </c>
      <c r="F28" s="24">
        <v>1024</v>
      </c>
      <c r="G28" s="21">
        <f t="shared" si="3"/>
        <v>79</v>
      </c>
      <c r="H28" s="21">
        <f t="shared" si="12"/>
        <v>116</v>
      </c>
      <c r="I28" s="24">
        <v>64</v>
      </c>
      <c r="J28" s="21">
        <f t="shared" si="4"/>
        <v>1275</v>
      </c>
      <c r="K28" s="25">
        <f t="shared" si="13"/>
        <v>68</v>
      </c>
      <c r="L28" s="19">
        <f t="shared" si="5"/>
        <v>163266</v>
      </c>
      <c r="M28" s="24">
        <v>1024</v>
      </c>
      <c r="N28" s="21">
        <f t="shared" si="6"/>
        <v>158</v>
      </c>
      <c r="O28" s="21">
        <f t="shared" si="14"/>
        <v>104</v>
      </c>
      <c r="P28" s="24">
        <v>64</v>
      </c>
      <c r="Q28" s="21">
        <f t="shared" si="7"/>
        <v>2550</v>
      </c>
      <c r="R28" s="25">
        <f t="shared" si="15"/>
        <v>56</v>
      </c>
      <c r="S28" s="19">
        <f t="shared" si="8"/>
        <v>326533</v>
      </c>
      <c r="T28" s="24">
        <v>1024</v>
      </c>
      <c r="U28" s="21">
        <f t="shared" si="9"/>
        <v>318</v>
      </c>
      <c r="V28" s="21">
        <f t="shared" si="16"/>
        <v>92</v>
      </c>
      <c r="W28" s="24">
        <v>64</v>
      </c>
      <c r="X28" s="21">
        <f t="shared" si="10"/>
        <v>5101</v>
      </c>
      <c r="Y28" s="25">
        <f t="shared" si="17"/>
        <v>44</v>
      </c>
      <c r="Z28" s="10">
        <v>20</v>
      </c>
      <c r="AA28" s="11">
        <f t="shared" si="0"/>
        <v>20407</v>
      </c>
    </row>
    <row r="29" spans="1:27" x14ac:dyDescent="0.25">
      <c r="A29" s="1">
        <v>20</v>
      </c>
      <c r="B29" s="2">
        <f t="shared" si="18"/>
        <v>25.95654359874657</v>
      </c>
      <c r="C29" s="6">
        <f t="shared" si="11"/>
        <v>13.289750322558245</v>
      </c>
      <c r="D29" s="6">
        <f t="shared" si="1"/>
        <v>3.2445679498433213</v>
      </c>
      <c r="E29" s="19">
        <f t="shared" si="2"/>
        <v>77051</v>
      </c>
      <c r="F29" s="24">
        <v>1024</v>
      </c>
      <c r="G29" s="21">
        <f t="shared" si="3"/>
        <v>74</v>
      </c>
      <c r="H29" s="21">
        <f t="shared" si="12"/>
        <v>117</v>
      </c>
      <c r="I29" s="24">
        <v>64</v>
      </c>
      <c r="J29" s="21">
        <f t="shared" si="4"/>
        <v>1203</v>
      </c>
      <c r="K29" s="25">
        <f t="shared" si="13"/>
        <v>69</v>
      </c>
      <c r="L29" s="19">
        <f t="shared" si="5"/>
        <v>154103</v>
      </c>
      <c r="M29" s="24">
        <v>1024</v>
      </c>
      <c r="N29" s="21">
        <f t="shared" si="6"/>
        <v>149</v>
      </c>
      <c r="O29" s="21">
        <f t="shared" si="14"/>
        <v>105</v>
      </c>
      <c r="P29" s="24">
        <v>64</v>
      </c>
      <c r="Q29" s="21">
        <f t="shared" si="7"/>
        <v>2407</v>
      </c>
      <c r="R29" s="25">
        <f t="shared" si="15"/>
        <v>57</v>
      </c>
      <c r="S29" s="19">
        <f t="shared" si="8"/>
        <v>308206</v>
      </c>
      <c r="T29" s="24">
        <v>1024</v>
      </c>
      <c r="U29" s="21">
        <f t="shared" si="9"/>
        <v>300</v>
      </c>
      <c r="V29" s="21">
        <f t="shared" si="16"/>
        <v>93</v>
      </c>
      <c r="W29" s="24">
        <v>64</v>
      </c>
      <c r="X29" s="21">
        <f t="shared" si="10"/>
        <v>4815</v>
      </c>
      <c r="Y29" s="25">
        <f t="shared" si="17"/>
        <v>45</v>
      </c>
      <c r="Z29" s="11">
        <v>21</v>
      </c>
      <c r="AA29" s="11">
        <f t="shared" si="0"/>
        <v>19262</v>
      </c>
    </row>
    <row r="30" spans="1:27" x14ac:dyDescent="0.25">
      <c r="A30" s="1">
        <v>21</v>
      </c>
      <c r="B30" s="2">
        <f t="shared" si="18"/>
        <v>27.5</v>
      </c>
      <c r="C30" s="6">
        <f t="shared" si="11"/>
        <v>14.08</v>
      </c>
      <c r="D30" s="6">
        <f t="shared" si="1"/>
        <v>3.4375</v>
      </c>
      <c r="E30" s="19">
        <f t="shared" si="2"/>
        <v>72726</v>
      </c>
      <c r="F30" s="24">
        <v>1024</v>
      </c>
      <c r="G30" s="21">
        <f t="shared" si="3"/>
        <v>70</v>
      </c>
      <c r="H30" s="21">
        <f t="shared" si="12"/>
        <v>118</v>
      </c>
      <c r="I30" s="24">
        <v>64</v>
      </c>
      <c r="J30" s="21">
        <f t="shared" si="4"/>
        <v>1135</v>
      </c>
      <c r="K30" s="25">
        <f t="shared" si="13"/>
        <v>70</v>
      </c>
      <c r="L30" s="19">
        <f t="shared" si="5"/>
        <v>145454</v>
      </c>
      <c r="M30" s="24">
        <v>1024</v>
      </c>
      <c r="N30" s="21">
        <f t="shared" si="6"/>
        <v>141</v>
      </c>
      <c r="O30" s="21">
        <f t="shared" si="14"/>
        <v>106</v>
      </c>
      <c r="P30" s="24">
        <v>64</v>
      </c>
      <c r="Q30" s="21">
        <f t="shared" si="7"/>
        <v>2272</v>
      </c>
      <c r="R30" s="25">
        <f t="shared" si="15"/>
        <v>58</v>
      </c>
      <c r="S30" s="19">
        <f t="shared" si="8"/>
        <v>290908</v>
      </c>
      <c r="T30" s="24">
        <v>1024</v>
      </c>
      <c r="U30" s="21">
        <f t="shared" si="9"/>
        <v>283</v>
      </c>
      <c r="V30" s="21">
        <f t="shared" si="16"/>
        <v>94</v>
      </c>
      <c r="W30" s="24">
        <v>64</v>
      </c>
      <c r="X30" s="21">
        <f t="shared" si="10"/>
        <v>4544</v>
      </c>
      <c r="Y30" s="25">
        <f t="shared" si="17"/>
        <v>46</v>
      </c>
      <c r="Z30" s="10">
        <v>22</v>
      </c>
      <c r="AA30" s="11">
        <f t="shared" si="0"/>
        <v>18181</v>
      </c>
    </row>
    <row r="31" spans="1:27" x14ac:dyDescent="0.25">
      <c r="A31" s="1">
        <v>22</v>
      </c>
      <c r="B31" s="2">
        <f t="shared" si="18"/>
        <v>29.135235094880613</v>
      </c>
      <c r="C31" s="6">
        <f t="shared" si="11"/>
        <v>14.917240368578874</v>
      </c>
      <c r="D31" s="6">
        <f t="shared" si="1"/>
        <v>3.6419043868600767</v>
      </c>
      <c r="E31" s="19">
        <f t="shared" si="2"/>
        <v>68644</v>
      </c>
      <c r="F31" s="24">
        <v>1024</v>
      </c>
      <c r="G31" s="21">
        <f t="shared" si="3"/>
        <v>66</v>
      </c>
      <c r="H31" s="21">
        <f t="shared" si="12"/>
        <v>119</v>
      </c>
      <c r="I31" s="24">
        <v>64</v>
      </c>
      <c r="J31" s="21">
        <f t="shared" si="4"/>
        <v>1072</v>
      </c>
      <c r="K31" s="25">
        <f t="shared" si="13"/>
        <v>71</v>
      </c>
      <c r="L31" s="19">
        <f t="shared" si="5"/>
        <v>137290</v>
      </c>
      <c r="M31" s="24">
        <v>1024</v>
      </c>
      <c r="N31" s="21">
        <f t="shared" si="6"/>
        <v>133</v>
      </c>
      <c r="O31" s="21">
        <f t="shared" si="14"/>
        <v>107</v>
      </c>
      <c r="P31" s="24">
        <v>64</v>
      </c>
      <c r="Q31" s="21">
        <f t="shared" si="7"/>
        <v>2144</v>
      </c>
      <c r="R31" s="25">
        <f t="shared" si="15"/>
        <v>59</v>
      </c>
      <c r="S31" s="19">
        <f t="shared" si="8"/>
        <v>274581</v>
      </c>
      <c r="T31" s="24">
        <v>1024</v>
      </c>
      <c r="U31" s="21">
        <f t="shared" si="9"/>
        <v>267</v>
      </c>
      <c r="V31" s="21">
        <f t="shared" si="16"/>
        <v>95</v>
      </c>
      <c r="W31" s="24">
        <v>64</v>
      </c>
      <c r="X31" s="21">
        <f t="shared" si="10"/>
        <v>4289</v>
      </c>
      <c r="Y31" s="25">
        <f t="shared" si="17"/>
        <v>47</v>
      </c>
      <c r="Z31" s="11">
        <v>23</v>
      </c>
      <c r="AA31" s="11">
        <f t="shared" si="0"/>
        <v>17160</v>
      </c>
    </row>
    <row r="32" spans="1:27" x14ac:dyDescent="0.25">
      <c r="A32" s="12">
        <v>23</v>
      </c>
      <c r="B32" s="2">
        <f t="shared" si="18"/>
        <v>30.867706328507758</v>
      </c>
      <c r="C32" s="6">
        <f t="shared" si="11"/>
        <v>15.804265640195972</v>
      </c>
      <c r="D32" s="6">
        <f t="shared" si="1"/>
        <v>3.8584632910634697</v>
      </c>
      <c r="E32" s="19">
        <f t="shared" si="2"/>
        <v>64792</v>
      </c>
      <c r="F32" s="20">
        <v>256</v>
      </c>
      <c r="G32" s="21">
        <f t="shared" si="3"/>
        <v>252</v>
      </c>
      <c r="H32" s="22">
        <f t="shared" si="12"/>
        <v>96</v>
      </c>
      <c r="I32" s="20">
        <v>1</v>
      </c>
      <c r="J32" s="21">
        <f t="shared" si="4"/>
        <v>64792</v>
      </c>
      <c r="K32" s="23">
        <f t="shared" si="13"/>
        <v>0</v>
      </c>
      <c r="L32" s="19">
        <f t="shared" si="5"/>
        <v>129584</v>
      </c>
      <c r="M32" s="24">
        <v>1024</v>
      </c>
      <c r="N32" s="21">
        <f t="shared" si="6"/>
        <v>126</v>
      </c>
      <c r="O32" s="21">
        <f t="shared" si="14"/>
        <v>108</v>
      </c>
      <c r="P32" s="24">
        <v>64</v>
      </c>
      <c r="Q32" s="21">
        <f t="shared" si="7"/>
        <v>2024</v>
      </c>
      <c r="R32" s="25">
        <f t="shared" si="15"/>
        <v>60</v>
      </c>
      <c r="S32" s="19">
        <f t="shared" si="8"/>
        <v>259170</v>
      </c>
      <c r="T32" s="24">
        <v>1024</v>
      </c>
      <c r="U32" s="21">
        <f t="shared" si="9"/>
        <v>252</v>
      </c>
      <c r="V32" s="21">
        <f t="shared" si="16"/>
        <v>96</v>
      </c>
      <c r="W32" s="24">
        <v>64</v>
      </c>
      <c r="X32" s="21">
        <f t="shared" si="10"/>
        <v>4049</v>
      </c>
      <c r="Y32" s="25">
        <f t="shared" si="17"/>
        <v>48</v>
      </c>
      <c r="Z32" s="10">
        <v>24</v>
      </c>
      <c r="AA32" s="11">
        <f t="shared" si="0"/>
        <v>16197</v>
      </c>
    </row>
    <row r="33" spans="1:27" x14ac:dyDescent="0.25">
      <c r="A33" s="1">
        <v>24</v>
      </c>
      <c r="B33" s="2">
        <f t="shared" si="18"/>
        <v>32.703195662574828</v>
      </c>
      <c r="C33" s="6">
        <f t="shared" si="11"/>
        <v>16.744036179238311</v>
      </c>
      <c r="D33" s="6">
        <f t="shared" si="1"/>
        <v>4.0878994578218535</v>
      </c>
      <c r="E33" s="19">
        <f t="shared" si="2"/>
        <v>61155</v>
      </c>
      <c r="F33" s="24">
        <v>256</v>
      </c>
      <c r="G33" s="21">
        <f t="shared" si="3"/>
        <v>238</v>
      </c>
      <c r="H33" s="21">
        <f t="shared" si="12"/>
        <v>97</v>
      </c>
      <c r="I33" s="24">
        <v>1</v>
      </c>
      <c r="J33" s="21">
        <f t="shared" si="4"/>
        <v>61155</v>
      </c>
      <c r="K33" s="25">
        <f t="shared" si="13"/>
        <v>1</v>
      </c>
      <c r="L33" s="19">
        <f t="shared" si="5"/>
        <v>122311</v>
      </c>
      <c r="M33" s="24">
        <v>1024</v>
      </c>
      <c r="N33" s="21">
        <f t="shared" si="6"/>
        <v>118</v>
      </c>
      <c r="O33" s="21">
        <f t="shared" si="14"/>
        <v>109</v>
      </c>
      <c r="P33" s="24">
        <v>64</v>
      </c>
      <c r="Q33" s="21">
        <f t="shared" si="7"/>
        <v>1910</v>
      </c>
      <c r="R33" s="25">
        <f t="shared" si="15"/>
        <v>61</v>
      </c>
      <c r="S33" s="19">
        <f t="shared" si="8"/>
        <v>244623</v>
      </c>
      <c r="T33" s="24">
        <v>1024</v>
      </c>
      <c r="U33" s="21">
        <f t="shared" si="9"/>
        <v>238</v>
      </c>
      <c r="V33" s="21">
        <f t="shared" si="16"/>
        <v>97</v>
      </c>
      <c r="W33" s="24">
        <v>64</v>
      </c>
      <c r="X33" s="21">
        <f t="shared" si="10"/>
        <v>3821</v>
      </c>
      <c r="Y33" s="25">
        <f t="shared" si="17"/>
        <v>49</v>
      </c>
      <c r="Z33" s="11">
        <v>25</v>
      </c>
      <c r="AA33" s="11">
        <f t="shared" si="0"/>
        <v>15288</v>
      </c>
    </row>
    <row r="34" spans="1:27" x14ac:dyDescent="0.25">
      <c r="A34" s="1">
        <v>25</v>
      </c>
      <c r="B34" s="2">
        <f t="shared" si="18"/>
        <v>34.64782887210901</v>
      </c>
      <c r="C34" s="6">
        <f t="shared" si="11"/>
        <v>17.739688382519812</v>
      </c>
      <c r="D34" s="6">
        <f t="shared" si="1"/>
        <v>4.3309786090136262</v>
      </c>
      <c r="E34" s="19">
        <f t="shared" si="2"/>
        <v>57723</v>
      </c>
      <c r="F34" s="24">
        <v>256</v>
      </c>
      <c r="G34" s="21">
        <f t="shared" si="3"/>
        <v>224</v>
      </c>
      <c r="H34" s="21">
        <f t="shared" si="12"/>
        <v>98</v>
      </c>
      <c r="I34" s="24">
        <v>1</v>
      </c>
      <c r="J34" s="21">
        <f t="shared" si="4"/>
        <v>57723</v>
      </c>
      <c r="K34" s="25">
        <f t="shared" si="13"/>
        <v>2</v>
      </c>
      <c r="L34" s="19">
        <f t="shared" si="5"/>
        <v>115446</v>
      </c>
      <c r="M34" s="24">
        <v>1024</v>
      </c>
      <c r="N34" s="21">
        <f t="shared" si="6"/>
        <v>112</v>
      </c>
      <c r="O34" s="21">
        <f t="shared" si="14"/>
        <v>110</v>
      </c>
      <c r="P34" s="24">
        <v>64</v>
      </c>
      <c r="Q34" s="21">
        <f t="shared" si="7"/>
        <v>1803</v>
      </c>
      <c r="R34" s="25">
        <f t="shared" si="15"/>
        <v>62</v>
      </c>
      <c r="S34" s="19">
        <f t="shared" si="8"/>
        <v>230894</v>
      </c>
      <c r="T34" s="24">
        <v>1024</v>
      </c>
      <c r="U34" s="21">
        <f t="shared" si="9"/>
        <v>224</v>
      </c>
      <c r="V34" s="21">
        <f t="shared" si="16"/>
        <v>98</v>
      </c>
      <c r="W34" s="24">
        <v>64</v>
      </c>
      <c r="X34" s="21">
        <f t="shared" si="10"/>
        <v>3607</v>
      </c>
      <c r="Y34" s="25">
        <f t="shared" si="17"/>
        <v>50</v>
      </c>
      <c r="Z34" s="10">
        <v>26</v>
      </c>
      <c r="AA34" s="11">
        <f t="shared" si="0"/>
        <v>14430</v>
      </c>
    </row>
    <row r="35" spans="1:27" x14ac:dyDescent="0.25">
      <c r="A35" s="1">
        <v>26</v>
      </c>
      <c r="B35" s="2">
        <f t="shared" si="18"/>
        <v>36.708095989675947</v>
      </c>
      <c r="C35" s="6">
        <f t="shared" si="11"/>
        <v>18.794545146714086</v>
      </c>
      <c r="D35" s="6">
        <f t="shared" si="1"/>
        <v>4.5885119987094933</v>
      </c>
      <c r="E35" s="19">
        <f t="shared" si="2"/>
        <v>54483</v>
      </c>
      <c r="F35" s="24">
        <v>256</v>
      </c>
      <c r="G35" s="21">
        <f t="shared" si="3"/>
        <v>212</v>
      </c>
      <c r="H35" s="21">
        <f t="shared" si="12"/>
        <v>99</v>
      </c>
      <c r="I35" s="24">
        <v>1</v>
      </c>
      <c r="J35" s="21">
        <f t="shared" si="4"/>
        <v>54483</v>
      </c>
      <c r="K35" s="25">
        <f t="shared" si="13"/>
        <v>3</v>
      </c>
      <c r="L35" s="19">
        <f t="shared" si="5"/>
        <v>108967</v>
      </c>
      <c r="M35" s="24">
        <v>1024</v>
      </c>
      <c r="N35" s="21">
        <f t="shared" si="6"/>
        <v>105</v>
      </c>
      <c r="O35" s="21">
        <f t="shared" si="14"/>
        <v>111</v>
      </c>
      <c r="P35" s="24">
        <v>64</v>
      </c>
      <c r="Q35" s="21">
        <f t="shared" si="7"/>
        <v>1702</v>
      </c>
      <c r="R35" s="25">
        <f t="shared" si="15"/>
        <v>63</v>
      </c>
      <c r="S35" s="19">
        <f t="shared" si="8"/>
        <v>217935</v>
      </c>
      <c r="T35" s="24">
        <v>1024</v>
      </c>
      <c r="U35" s="21">
        <f t="shared" si="9"/>
        <v>212</v>
      </c>
      <c r="V35" s="21">
        <f t="shared" si="16"/>
        <v>99</v>
      </c>
      <c r="W35" s="24">
        <v>64</v>
      </c>
      <c r="X35" s="21">
        <f t="shared" si="10"/>
        <v>3404</v>
      </c>
      <c r="Y35" s="25">
        <f t="shared" si="17"/>
        <v>51</v>
      </c>
      <c r="Z35" s="11">
        <v>27</v>
      </c>
      <c r="AA35" s="11">
        <f t="shared" si="0"/>
        <v>13620</v>
      </c>
    </row>
    <row r="36" spans="1:27" x14ac:dyDescent="0.25">
      <c r="A36" s="1">
        <v>27</v>
      </c>
      <c r="B36" s="2">
        <f t="shared" si="18"/>
        <v>38.890872965260108</v>
      </c>
      <c r="C36" s="6">
        <f t="shared" si="11"/>
        <v>19.912126958213175</v>
      </c>
      <c r="D36" s="6">
        <f t="shared" si="1"/>
        <v>4.8613591206575135</v>
      </c>
      <c r="E36" s="19">
        <f t="shared" si="2"/>
        <v>51425</v>
      </c>
      <c r="F36" s="24">
        <v>256</v>
      </c>
      <c r="G36" s="21">
        <f t="shared" si="3"/>
        <v>200</v>
      </c>
      <c r="H36" s="21">
        <f t="shared" si="12"/>
        <v>100</v>
      </c>
      <c r="I36" s="24">
        <v>1</v>
      </c>
      <c r="J36" s="21">
        <f t="shared" si="4"/>
        <v>51425</v>
      </c>
      <c r="K36" s="25">
        <f t="shared" si="13"/>
        <v>4</v>
      </c>
      <c r="L36" s="19">
        <f t="shared" si="5"/>
        <v>102851</v>
      </c>
      <c r="M36" s="24">
        <v>1024</v>
      </c>
      <c r="N36" s="21">
        <f t="shared" si="6"/>
        <v>99</v>
      </c>
      <c r="O36" s="21">
        <f t="shared" si="14"/>
        <v>112</v>
      </c>
      <c r="P36" s="24">
        <v>64</v>
      </c>
      <c r="Q36" s="21">
        <f t="shared" si="7"/>
        <v>1606</v>
      </c>
      <c r="R36" s="25">
        <f t="shared" si="15"/>
        <v>64</v>
      </c>
      <c r="S36" s="19">
        <f t="shared" si="8"/>
        <v>205703</v>
      </c>
      <c r="T36" s="24">
        <v>1024</v>
      </c>
      <c r="U36" s="21">
        <f t="shared" si="9"/>
        <v>200</v>
      </c>
      <c r="V36" s="21">
        <f t="shared" si="16"/>
        <v>100</v>
      </c>
      <c r="W36" s="24">
        <v>64</v>
      </c>
      <c r="X36" s="21">
        <f t="shared" si="10"/>
        <v>3213</v>
      </c>
      <c r="Y36" s="25">
        <f t="shared" si="17"/>
        <v>52</v>
      </c>
      <c r="Z36" s="10">
        <v>28</v>
      </c>
      <c r="AA36" s="11">
        <f t="shared" si="0"/>
        <v>12855</v>
      </c>
    </row>
    <row r="37" spans="1:27" x14ac:dyDescent="0.25">
      <c r="A37" s="1">
        <v>28</v>
      </c>
      <c r="B37" s="2">
        <f t="shared" si="18"/>
        <v>41.203444614108733</v>
      </c>
      <c r="C37" s="6">
        <f t="shared" si="11"/>
        <v>21.096163642423672</v>
      </c>
      <c r="D37" s="6">
        <f t="shared" si="1"/>
        <v>5.1504305767635916</v>
      </c>
      <c r="E37" s="19">
        <f t="shared" si="2"/>
        <v>48539</v>
      </c>
      <c r="F37" s="24">
        <v>256</v>
      </c>
      <c r="G37" s="21">
        <f t="shared" si="3"/>
        <v>189</v>
      </c>
      <c r="H37" s="21">
        <f t="shared" si="12"/>
        <v>101</v>
      </c>
      <c r="I37" s="24">
        <v>1</v>
      </c>
      <c r="J37" s="21">
        <f t="shared" si="4"/>
        <v>48539</v>
      </c>
      <c r="K37" s="25">
        <f t="shared" si="13"/>
        <v>5</v>
      </c>
      <c r="L37" s="19">
        <f t="shared" si="5"/>
        <v>97078</v>
      </c>
      <c r="M37" s="24">
        <v>1024</v>
      </c>
      <c r="N37" s="21">
        <f t="shared" si="6"/>
        <v>94</v>
      </c>
      <c r="O37" s="21">
        <f t="shared" si="14"/>
        <v>113</v>
      </c>
      <c r="P37" s="24">
        <v>64</v>
      </c>
      <c r="Q37" s="21">
        <f t="shared" si="7"/>
        <v>1516</v>
      </c>
      <c r="R37" s="25">
        <f t="shared" si="15"/>
        <v>65</v>
      </c>
      <c r="S37" s="19">
        <f t="shared" si="8"/>
        <v>194158</v>
      </c>
      <c r="T37" s="24">
        <v>1024</v>
      </c>
      <c r="U37" s="21">
        <f t="shared" si="9"/>
        <v>189</v>
      </c>
      <c r="V37" s="21">
        <f t="shared" si="16"/>
        <v>101</v>
      </c>
      <c r="W37" s="24">
        <v>64</v>
      </c>
      <c r="X37" s="21">
        <f t="shared" si="10"/>
        <v>3033</v>
      </c>
      <c r="Y37" s="25">
        <f t="shared" si="17"/>
        <v>53</v>
      </c>
      <c r="Z37" s="11">
        <v>29</v>
      </c>
      <c r="AA37" s="11">
        <f t="shared" si="0"/>
        <v>12134</v>
      </c>
    </row>
    <row r="38" spans="1:27" x14ac:dyDescent="0.25">
      <c r="A38" s="1">
        <v>29</v>
      </c>
      <c r="B38" s="2">
        <f t="shared" si="18"/>
        <v>43.653528929125486</v>
      </c>
      <c r="C38" s="6">
        <f t="shared" si="11"/>
        <v>22.35060681171225</v>
      </c>
      <c r="D38" s="6">
        <f t="shared" si="1"/>
        <v>5.4566911161406857</v>
      </c>
      <c r="E38" s="19">
        <f t="shared" si="2"/>
        <v>45814</v>
      </c>
      <c r="F38" s="24">
        <v>256</v>
      </c>
      <c r="G38" s="21">
        <f t="shared" si="3"/>
        <v>178</v>
      </c>
      <c r="H38" s="21">
        <f t="shared" si="12"/>
        <v>102</v>
      </c>
      <c r="I38" s="24">
        <v>1</v>
      </c>
      <c r="J38" s="21">
        <f t="shared" si="4"/>
        <v>45814</v>
      </c>
      <c r="K38" s="25">
        <f t="shared" si="13"/>
        <v>6</v>
      </c>
      <c r="L38" s="19">
        <f t="shared" si="5"/>
        <v>91630</v>
      </c>
      <c r="M38" s="24">
        <v>1024</v>
      </c>
      <c r="N38" s="21">
        <f t="shared" si="6"/>
        <v>88</v>
      </c>
      <c r="O38" s="21">
        <f t="shared" si="14"/>
        <v>114</v>
      </c>
      <c r="P38" s="24">
        <v>64</v>
      </c>
      <c r="Q38" s="21">
        <f t="shared" si="7"/>
        <v>1431</v>
      </c>
      <c r="R38" s="25">
        <f t="shared" si="15"/>
        <v>66</v>
      </c>
      <c r="S38" s="19">
        <f t="shared" si="8"/>
        <v>183260</v>
      </c>
      <c r="T38" s="24">
        <v>1024</v>
      </c>
      <c r="U38" s="21">
        <f t="shared" si="9"/>
        <v>178</v>
      </c>
      <c r="V38" s="21">
        <f t="shared" si="16"/>
        <v>102</v>
      </c>
      <c r="W38" s="24">
        <v>64</v>
      </c>
      <c r="X38" s="21">
        <f t="shared" si="10"/>
        <v>2862</v>
      </c>
      <c r="Y38" s="25">
        <f t="shared" si="17"/>
        <v>54</v>
      </c>
      <c r="Z38" s="10">
        <v>30</v>
      </c>
      <c r="AA38" s="11">
        <f t="shared" si="0"/>
        <v>11453</v>
      </c>
    </row>
    <row r="39" spans="1:27" x14ac:dyDescent="0.25">
      <c r="A39" s="1">
        <v>30</v>
      </c>
      <c r="B39" s="2">
        <f t="shared" si="18"/>
        <v>46.2493028389543</v>
      </c>
      <c r="C39" s="6">
        <f t="shared" si="11"/>
        <v>23.679643053544602</v>
      </c>
      <c r="D39" s="6">
        <f t="shared" si="1"/>
        <v>5.7811628548692875</v>
      </c>
      <c r="E39" s="19">
        <f t="shared" si="2"/>
        <v>43243</v>
      </c>
      <c r="F39" s="24">
        <v>256</v>
      </c>
      <c r="G39" s="21">
        <f t="shared" si="3"/>
        <v>168</v>
      </c>
      <c r="H39" s="21">
        <f t="shared" si="12"/>
        <v>103</v>
      </c>
      <c r="I39" s="24">
        <v>1</v>
      </c>
      <c r="J39" s="21">
        <f t="shared" si="4"/>
        <v>43243</v>
      </c>
      <c r="K39" s="25">
        <f t="shared" si="13"/>
        <v>7</v>
      </c>
      <c r="L39" s="19">
        <f t="shared" si="5"/>
        <v>86487</v>
      </c>
      <c r="M39" s="24">
        <v>1024</v>
      </c>
      <c r="N39" s="21">
        <f t="shared" si="6"/>
        <v>83</v>
      </c>
      <c r="O39" s="21">
        <f t="shared" si="14"/>
        <v>115</v>
      </c>
      <c r="P39" s="24">
        <v>64</v>
      </c>
      <c r="Q39" s="21">
        <f t="shared" si="7"/>
        <v>1350</v>
      </c>
      <c r="R39" s="25">
        <f t="shared" si="15"/>
        <v>67</v>
      </c>
      <c r="S39" s="19">
        <f t="shared" si="8"/>
        <v>172975</v>
      </c>
      <c r="T39" s="24">
        <v>1024</v>
      </c>
      <c r="U39" s="21">
        <f t="shared" si="9"/>
        <v>168</v>
      </c>
      <c r="V39" s="21">
        <f t="shared" si="16"/>
        <v>103</v>
      </c>
      <c r="W39" s="24">
        <v>64</v>
      </c>
      <c r="X39" s="21">
        <f t="shared" si="10"/>
        <v>2702</v>
      </c>
      <c r="Y39" s="25">
        <f t="shared" si="17"/>
        <v>55</v>
      </c>
      <c r="Z39" s="11">
        <v>31</v>
      </c>
      <c r="AA39" s="11">
        <f t="shared" si="0"/>
        <v>10810</v>
      </c>
    </row>
    <row r="40" spans="1:27" x14ac:dyDescent="0.25">
      <c r="A40" s="1">
        <v>31</v>
      </c>
      <c r="B40" s="2">
        <f t="shared" si="18"/>
        <v>48.999429497718651</v>
      </c>
      <c r="C40" s="6">
        <f t="shared" si="11"/>
        <v>25.087707902831951</v>
      </c>
      <c r="D40" s="6">
        <f t="shared" si="1"/>
        <v>6.1249286872148314</v>
      </c>
      <c r="E40" s="19">
        <f t="shared" si="2"/>
        <v>40816</v>
      </c>
      <c r="F40" s="24">
        <v>256</v>
      </c>
      <c r="G40" s="21">
        <f t="shared" si="3"/>
        <v>158</v>
      </c>
      <c r="H40" s="21">
        <f t="shared" si="12"/>
        <v>104</v>
      </c>
      <c r="I40" s="24">
        <v>1</v>
      </c>
      <c r="J40" s="21">
        <f t="shared" si="4"/>
        <v>40816</v>
      </c>
      <c r="K40" s="25">
        <f t="shared" si="13"/>
        <v>8</v>
      </c>
      <c r="L40" s="19">
        <f t="shared" si="5"/>
        <v>81633</v>
      </c>
      <c r="M40" s="24">
        <v>1024</v>
      </c>
      <c r="N40" s="21">
        <f t="shared" si="6"/>
        <v>79</v>
      </c>
      <c r="O40" s="21">
        <f t="shared" si="14"/>
        <v>116</v>
      </c>
      <c r="P40" s="24">
        <v>64</v>
      </c>
      <c r="Q40" s="21">
        <f t="shared" si="7"/>
        <v>1275</v>
      </c>
      <c r="R40" s="25">
        <f t="shared" si="15"/>
        <v>68</v>
      </c>
      <c r="S40" s="19">
        <f t="shared" si="8"/>
        <v>163266</v>
      </c>
      <c r="T40" s="24">
        <v>1024</v>
      </c>
      <c r="U40" s="21">
        <f t="shared" si="9"/>
        <v>158</v>
      </c>
      <c r="V40" s="21">
        <f t="shared" si="16"/>
        <v>104</v>
      </c>
      <c r="W40" s="24">
        <v>64</v>
      </c>
      <c r="X40" s="21">
        <f t="shared" si="10"/>
        <v>2550</v>
      </c>
      <c r="Y40" s="25">
        <f t="shared" si="17"/>
        <v>56</v>
      </c>
      <c r="Z40" s="10">
        <v>32</v>
      </c>
      <c r="AA40" s="11">
        <f t="shared" ref="AA40:AA71" si="19">ROUND($E$6/(8*$B40)-1,0)</f>
        <v>10203</v>
      </c>
    </row>
    <row r="41" spans="1:27" x14ac:dyDescent="0.25">
      <c r="A41" s="1">
        <v>32</v>
      </c>
      <c r="B41" s="2">
        <f t="shared" si="18"/>
        <v>51.913087197493141</v>
      </c>
      <c r="C41" s="6">
        <f t="shared" si="11"/>
        <v>26.579500645116489</v>
      </c>
      <c r="D41" s="6">
        <f t="shared" ref="D41:D72" si="20">B41*2/16</f>
        <v>6.4891358996866426</v>
      </c>
      <c r="E41" s="19">
        <f t="shared" ref="E41:E72" si="21">ROUND($E$6/(2*$B41)-1,0)</f>
        <v>38525</v>
      </c>
      <c r="F41" s="24">
        <v>256</v>
      </c>
      <c r="G41" s="21">
        <f t="shared" ref="G41:G72" si="22">ROUND($E$6/(2*$B41)/F41-1,0)</f>
        <v>149</v>
      </c>
      <c r="H41" s="21">
        <f t="shared" si="12"/>
        <v>105</v>
      </c>
      <c r="I41" s="24">
        <v>1</v>
      </c>
      <c r="J41" s="21">
        <f t="shared" ref="J41:J72" si="23">ROUND($E$6/(2*$B41)/I41-1,0)</f>
        <v>38525</v>
      </c>
      <c r="K41" s="25">
        <f t="shared" si="13"/>
        <v>9</v>
      </c>
      <c r="L41" s="19">
        <f t="shared" ref="L41:L72" si="24">ROUND($L$6/(2*$B41)-1,0)</f>
        <v>77051</v>
      </c>
      <c r="M41" s="24">
        <v>1024</v>
      </c>
      <c r="N41" s="21">
        <f t="shared" ref="N41:N72" si="25">ROUND($L$6/(2*$B41)/M41-1,0)</f>
        <v>74</v>
      </c>
      <c r="O41" s="21">
        <f t="shared" si="14"/>
        <v>117</v>
      </c>
      <c r="P41" s="24">
        <v>64</v>
      </c>
      <c r="Q41" s="21">
        <f t="shared" ref="Q41:Q72" si="26">ROUND($L$6/(2*$B41)/P41-1,0)</f>
        <v>1203</v>
      </c>
      <c r="R41" s="25">
        <f t="shared" si="15"/>
        <v>69</v>
      </c>
      <c r="S41" s="19">
        <f t="shared" ref="S41:S72" si="27">ROUND($S$6/(2*$B41)-1,0)</f>
        <v>154103</v>
      </c>
      <c r="T41" s="24">
        <v>1024</v>
      </c>
      <c r="U41" s="21">
        <f t="shared" ref="U41:U72" si="28">ROUND($S$6/(2*$B41)/T41-1,0)</f>
        <v>149</v>
      </c>
      <c r="V41" s="21">
        <f t="shared" si="16"/>
        <v>105</v>
      </c>
      <c r="W41" s="24">
        <v>64</v>
      </c>
      <c r="X41" s="21">
        <f t="shared" ref="X41:X72" si="29">ROUND($S$6/(2*$B41)/W41-1,0)</f>
        <v>2407</v>
      </c>
      <c r="Y41" s="25">
        <f t="shared" si="17"/>
        <v>57</v>
      </c>
      <c r="Z41" s="11">
        <v>33</v>
      </c>
      <c r="AA41" s="11">
        <f t="shared" si="19"/>
        <v>9630</v>
      </c>
    </row>
    <row r="42" spans="1:27" x14ac:dyDescent="0.25">
      <c r="A42" s="1">
        <v>33</v>
      </c>
      <c r="B42" s="2">
        <f t="shared" si="18"/>
        <v>55</v>
      </c>
      <c r="C42" s="6">
        <f t="shared" si="11"/>
        <v>28.16</v>
      </c>
      <c r="D42" s="6">
        <f t="shared" si="20"/>
        <v>6.875</v>
      </c>
      <c r="E42" s="19">
        <f t="shared" si="21"/>
        <v>36363</v>
      </c>
      <c r="F42" s="24">
        <v>256</v>
      </c>
      <c r="G42" s="21">
        <f t="shared" si="22"/>
        <v>141</v>
      </c>
      <c r="H42" s="21">
        <f t="shared" si="12"/>
        <v>106</v>
      </c>
      <c r="I42" s="24">
        <v>1</v>
      </c>
      <c r="J42" s="21">
        <f t="shared" si="23"/>
        <v>36363</v>
      </c>
      <c r="K42" s="25">
        <f t="shared" si="13"/>
        <v>10</v>
      </c>
      <c r="L42" s="19">
        <f t="shared" si="24"/>
        <v>72726</v>
      </c>
      <c r="M42" s="24">
        <v>1024</v>
      </c>
      <c r="N42" s="21">
        <f t="shared" si="25"/>
        <v>70</v>
      </c>
      <c r="O42" s="21">
        <f t="shared" si="14"/>
        <v>118</v>
      </c>
      <c r="P42" s="24">
        <v>64</v>
      </c>
      <c r="Q42" s="21">
        <f t="shared" si="26"/>
        <v>1135</v>
      </c>
      <c r="R42" s="25">
        <f t="shared" si="15"/>
        <v>70</v>
      </c>
      <c r="S42" s="19">
        <f t="shared" si="27"/>
        <v>145454</v>
      </c>
      <c r="T42" s="24">
        <v>1024</v>
      </c>
      <c r="U42" s="21">
        <f t="shared" si="28"/>
        <v>141</v>
      </c>
      <c r="V42" s="21">
        <f t="shared" si="16"/>
        <v>106</v>
      </c>
      <c r="W42" s="24">
        <v>64</v>
      </c>
      <c r="X42" s="21">
        <f t="shared" si="29"/>
        <v>2272</v>
      </c>
      <c r="Y42" s="25">
        <f t="shared" si="17"/>
        <v>58</v>
      </c>
      <c r="Z42" s="10">
        <v>34</v>
      </c>
      <c r="AA42" s="11">
        <f t="shared" si="19"/>
        <v>9090</v>
      </c>
    </row>
    <row r="43" spans="1:27" x14ac:dyDescent="0.25">
      <c r="A43" s="1">
        <v>34</v>
      </c>
      <c r="B43" s="2">
        <f t="shared" si="18"/>
        <v>58.270470189761241</v>
      </c>
      <c r="C43" s="6">
        <f t="shared" si="11"/>
        <v>29.834480737157755</v>
      </c>
      <c r="D43" s="6">
        <f t="shared" si="20"/>
        <v>7.2838087737201551</v>
      </c>
      <c r="E43" s="19">
        <f t="shared" si="21"/>
        <v>34322</v>
      </c>
      <c r="F43" s="24">
        <v>256</v>
      </c>
      <c r="G43" s="21">
        <f t="shared" si="22"/>
        <v>133</v>
      </c>
      <c r="H43" s="21">
        <f t="shared" si="12"/>
        <v>107</v>
      </c>
      <c r="I43" s="24">
        <v>1</v>
      </c>
      <c r="J43" s="21">
        <f t="shared" si="23"/>
        <v>34322</v>
      </c>
      <c r="K43" s="25">
        <f t="shared" si="13"/>
        <v>11</v>
      </c>
      <c r="L43" s="19">
        <f t="shared" si="24"/>
        <v>68644</v>
      </c>
      <c r="M43" s="24">
        <v>1024</v>
      </c>
      <c r="N43" s="21">
        <f t="shared" si="25"/>
        <v>66</v>
      </c>
      <c r="O43" s="21">
        <f t="shared" si="14"/>
        <v>119</v>
      </c>
      <c r="P43" s="24">
        <v>64</v>
      </c>
      <c r="Q43" s="21">
        <f t="shared" si="26"/>
        <v>1072</v>
      </c>
      <c r="R43" s="25">
        <f t="shared" si="15"/>
        <v>71</v>
      </c>
      <c r="S43" s="19">
        <f t="shared" si="27"/>
        <v>137290</v>
      </c>
      <c r="T43" s="24">
        <v>1024</v>
      </c>
      <c r="U43" s="21">
        <f t="shared" si="28"/>
        <v>133</v>
      </c>
      <c r="V43" s="21">
        <f t="shared" si="16"/>
        <v>107</v>
      </c>
      <c r="W43" s="24">
        <v>64</v>
      </c>
      <c r="X43" s="21">
        <f t="shared" si="29"/>
        <v>2144</v>
      </c>
      <c r="Y43" s="25">
        <f t="shared" si="17"/>
        <v>59</v>
      </c>
      <c r="Z43" s="11">
        <v>35</v>
      </c>
      <c r="AA43" s="11">
        <f t="shared" si="19"/>
        <v>8580</v>
      </c>
    </row>
    <row r="44" spans="1:27" x14ac:dyDescent="0.25">
      <c r="A44" s="12">
        <v>35</v>
      </c>
      <c r="B44" s="2">
        <f t="shared" si="18"/>
        <v>61.735412657015502</v>
      </c>
      <c r="C44" s="6">
        <f t="shared" si="11"/>
        <v>31.608531280391936</v>
      </c>
      <c r="D44" s="6">
        <f t="shared" si="20"/>
        <v>7.7169265821269377</v>
      </c>
      <c r="E44" s="19">
        <f t="shared" si="21"/>
        <v>32395</v>
      </c>
      <c r="F44" s="24">
        <v>256</v>
      </c>
      <c r="G44" s="21">
        <f t="shared" si="22"/>
        <v>126</v>
      </c>
      <c r="H44" s="21">
        <f t="shared" si="12"/>
        <v>108</v>
      </c>
      <c r="I44" s="24">
        <v>1</v>
      </c>
      <c r="J44" s="21">
        <f t="shared" si="23"/>
        <v>32395</v>
      </c>
      <c r="K44" s="25">
        <f t="shared" si="13"/>
        <v>12</v>
      </c>
      <c r="L44" s="19">
        <f t="shared" si="24"/>
        <v>64792</v>
      </c>
      <c r="M44" s="20">
        <v>256</v>
      </c>
      <c r="N44" s="21">
        <f t="shared" si="25"/>
        <v>252</v>
      </c>
      <c r="O44" s="22">
        <f t="shared" si="14"/>
        <v>96</v>
      </c>
      <c r="P44" s="20">
        <v>1</v>
      </c>
      <c r="Q44" s="21">
        <f t="shared" si="26"/>
        <v>64792</v>
      </c>
      <c r="R44" s="23">
        <f t="shared" si="15"/>
        <v>0</v>
      </c>
      <c r="S44" s="19">
        <f t="shared" si="27"/>
        <v>129584</v>
      </c>
      <c r="T44" s="24">
        <v>1024</v>
      </c>
      <c r="U44" s="21">
        <f t="shared" si="28"/>
        <v>126</v>
      </c>
      <c r="V44" s="21">
        <f t="shared" si="16"/>
        <v>108</v>
      </c>
      <c r="W44" s="24">
        <v>64</v>
      </c>
      <c r="X44" s="21">
        <f t="shared" si="29"/>
        <v>2024</v>
      </c>
      <c r="Y44" s="25">
        <f t="shared" si="17"/>
        <v>60</v>
      </c>
      <c r="Z44" s="10">
        <v>36</v>
      </c>
      <c r="AA44" s="11">
        <f t="shared" si="19"/>
        <v>8098</v>
      </c>
    </row>
    <row r="45" spans="1:27" x14ac:dyDescent="0.25">
      <c r="A45" s="1">
        <v>36</v>
      </c>
      <c r="B45" s="2">
        <f t="shared" si="18"/>
        <v>65.406391325149656</v>
      </c>
      <c r="C45" s="6">
        <f t="shared" si="11"/>
        <v>33.488072358476622</v>
      </c>
      <c r="D45" s="6">
        <f t="shared" si="20"/>
        <v>8.175798915643707</v>
      </c>
      <c r="E45" s="19">
        <f t="shared" si="21"/>
        <v>30577</v>
      </c>
      <c r="F45" s="24">
        <v>256</v>
      </c>
      <c r="G45" s="21">
        <f t="shared" si="22"/>
        <v>118</v>
      </c>
      <c r="H45" s="21">
        <f t="shared" si="12"/>
        <v>109</v>
      </c>
      <c r="I45" s="24">
        <v>1</v>
      </c>
      <c r="J45" s="21">
        <f t="shared" si="23"/>
        <v>30577</v>
      </c>
      <c r="K45" s="25">
        <f t="shared" si="13"/>
        <v>13</v>
      </c>
      <c r="L45" s="19">
        <f t="shared" si="24"/>
        <v>61155</v>
      </c>
      <c r="M45" s="24">
        <v>256</v>
      </c>
      <c r="N45" s="21">
        <f t="shared" si="25"/>
        <v>238</v>
      </c>
      <c r="O45" s="21">
        <f t="shared" si="14"/>
        <v>97</v>
      </c>
      <c r="P45" s="24">
        <v>1</v>
      </c>
      <c r="Q45" s="21">
        <f t="shared" si="26"/>
        <v>61155</v>
      </c>
      <c r="R45" s="25">
        <f t="shared" si="15"/>
        <v>1</v>
      </c>
      <c r="S45" s="19">
        <f t="shared" si="27"/>
        <v>122311</v>
      </c>
      <c r="T45" s="24">
        <v>1024</v>
      </c>
      <c r="U45" s="21">
        <f t="shared" si="28"/>
        <v>118</v>
      </c>
      <c r="V45" s="21">
        <f t="shared" si="16"/>
        <v>109</v>
      </c>
      <c r="W45" s="24">
        <v>64</v>
      </c>
      <c r="X45" s="21">
        <f t="shared" si="29"/>
        <v>1910</v>
      </c>
      <c r="Y45" s="25">
        <f t="shared" si="17"/>
        <v>61</v>
      </c>
      <c r="Z45" s="11">
        <v>37</v>
      </c>
      <c r="AA45" s="11">
        <f t="shared" si="19"/>
        <v>7644</v>
      </c>
    </row>
    <row r="46" spans="1:27" x14ac:dyDescent="0.25">
      <c r="A46" s="1">
        <v>37</v>
      </c>
      <c r="B46" s="2">
        <f t="shared" si="18"/>
        <v>69.295657744218033</v>
      </c>
      <c r="C46" s="6">
        <f t="shared" si="11"/>
        <v>35.479376765039632</v>
      </c>
      <c r="D46" s="6">
        <f t="shared" si="20"/>
        <v>8.6619572180272542</v>
      </c>
      <c r="E46" s="19">
        <f t="shared" si="21"/>
        <v>28861</v>
      </c>
      <c r="F46" s="24">
        <v>256</v>
      </c>
      <c r="G46" s="21">
        <f t="shared" si="22"/>
        <v>112</v>
      </c>
      <c r="H46" s="21">
        <f t="shared" si="12"/>
        <v>110</v>
      </c>
      <c r="I46" s="24">
        <v>1</v>
      </c>
      <c r="J46" s="21">
        <f t="shared" si="23"/>
        <v>28861</v>
      </c>
      <c r="K46" s="25">
        <f t="shared" si="13"/>
        <v>14</v>
      </c>
      <c r="L46" s="19">
        <f t="shared" si="24"/>
        <v>57723</v>
      </c>
      <c r="M46" s="24">
        <v>256</v>
      </c>
      <c r="N46" s="21">
        <f t="shared" si="25"/>
        <v>224</v>
      </c>
      <c r="O46" s="21">
        <f t="shared" si="14"/>
        <v>98</v>
      </c>
      <c r="P46" s="24">
        <v>1</v>
      </c>
      <c r="Q46" s="21">
        <f t="shared" si="26"/>
        <v>57723</v>
      </c>
      <c r="R46" s="25">
        <f t="shared" si="15"/>
        <v>2</v>
      </c>
      <c r="S46" s="19">
        <f t="shared" si="27"/>
        <v>115446</v>
      </c>
      <c r="T46" s="24">
        <v>1024</v>
      </c>
      <c r="U46" s="21">
        <f t="shared" si="28"/>
        <v>112</v>
      </c>
      <c r="V46" s="21">
        <f t="shared" si="16"/>
        <v>110</v>
      </c>
      <c r="W46" s="24">
        <v>64</v>
      </c>
      <c r="X46" s="21">
        <f t="shared" si="29"/>
        <v>1803</v>
      </c>
      <c r="Y46" s="25">
        <f t="shared" si="17"/>
        <v>62</v>
      </c>
      <c r="Z46" s="10">
        <v>38</v>
      </c>
      <c r="AA46" s="11">
        <f t="shared" si="19"/>
        <v>7214</v>
      </c>
    </row>
    <row r="47" spans="1:27" x14ac:dyDescent="0.25">
      <c r="A47" s="1">
        <v>38</v>
      </c>
      <c r="B47" s="2">
        <f t="shared" si="18"/>
        <v>73.416191979351879</v>
      </c>
      <c r="C47" s="6">
        <f t="shared" si="11"/>
        <v>37.589090293428164</v>
      </c>
      <c r="D47" s="6">
        <f t="shared" si="20"/>
        <v>9.1770239974189849</v>
      </c>
      <c r="E47" s="19">
        <f t="shared" si="21"/>
        <v>27241</v>
      </c>
      <c r="F47" s="24">
        <v>256</v>
      </c>
      <c r="G47" s="21">
        <f t="shared" si="22"/>
        <v>105</v>
      </c>
      <c r="H47" s="21">
        <f t="shared" si="12"/>
        <v>111</v>
      </c>
      <c r="I47" s="24">
        <v>1</v>
      </c>
      <c r="J47" s="21">
        <f t="shared" si="23"/>
        <v>27241</v>
      </c>
      <c r="K47" s="25">
        <f t="shared" si="13"/>
        <v>15</v>
      </c>
      <c r="L47" s="19">
        <f t="shared" si="24"/>
        <v>54483</v>
      </c>
      <c r="M47" s="24">
        <v>256</v>
      </c>
      <c r="N47" s="21">
        <f t="shared" si="25"/>
        <v>212</v>
      </c>
      <c r="O47" s="21">
        <f t="shared" si="14"/>
        <v>99</v>
      </c>
      <c r="P47" s="24">
        <v>1</v>
      </c>
      <c r="Q47" s="21">
        <f t="shared" si="26"/>
        <v>54483</v>
      </c>
      <c r="R47" s="25">
        <f t="shared" si="15"/>
        <v>3</v>
      </c>
      <c r="S47" s="19">
        <f t="shared" si="27"/>
        <v>108967</v>
      </c>
      <c r="T47" s="24">
        <v>1024</v>
      </c>
      <c r="U47" s="21">
        <f t="shared" si="28"/>
        <v>105</v>
      </c>
      <c r="V47" s="21">
        <f t="shared" si="16"/>
        <v>111</v>
      </c>
      <c r="W47" s="24">
        <v>64</v>
      </c>
      <c r="X47" s="21">
        <f t="shared" si="29"/>
        <v>1702</v>
      </c>
      <c r="Y47" s="25">
        <f t="shared" si="17"/>
        <v>63</v>
      </c>
      <c r="Z47" s="11">
        <v>39</v>
      </c>
      <c r="AA47" s="11">
        <f t="shared" si="19"/>
        <v>6809</v>
      </c>
    </row>
    <row r="48" spans="1:27" x14ac:dyDescent="0.25">
      <c r="A48" s="1">
        <v>39</v>
      </c>
      <c r="B48" s="2">
        <f t="shared" si="18"/>
        <v>77.781745930520231</v>
      </c>
      <c r="C48" s="6">
        <f t="shared" si="11"/>
        <v>39.824253916426358</v>
      </c>
      <c r="D48" s="6">
        <f t="shared" si="20"/>
        <v>9.7227182413150288</v>
      </c>
      <c r="E48" s="19">
        <f t="shared" si="21"/>
        <v>25712</v>
      </c>
      <c r="F48" s="24">
        <v>256</v>
      </c>
      <c r="G48" s="21">
        <f t="shared" si="22"/>
        <v>99</v>
      </c>
      <c r="H48" s="21">
        <f t="shared" si="12"/>
        <v>112</v>
      </c>
      <c r="I48" s="24">
        <v>1</v>
      </c>
      <c r="J48" s="21">
        <f t="shared" si="23"/>
        <v>25712</v>
      </c>
      <c r="K48" s="25">
        <f t="shared" si="13"/>
        <v>16</v>
      </c>
      <c r="L48" s="19">
        <f t="shared" si="24"/>
        <v>51425</v>
      </c>
      <c r="M48" s="24">
        <v>256</v>
      </c>
      <c r="N48" s="21">
        <f t="shared" si="25"/>
        <v>200</v>
      </c>
      <c r="O48" s="21">
        <f t="shared" si="14"/>
        <v>100</v>
      </c>
      <c r="P48" s="24">
        <v>1</v>
      </c>
      <c r="Q48" s="21">
        <f t="shared" si="26"/>
        <v>51425</v>
      </c>
      <c r="R48" s="25">
        <f t="shared" si="15"/>
        <v>4</v>
      </c>
      <c r="S48" s="19">
        <f t="shared" si="27"/>
        <v>102851</v>
      </c>
      <c r="T48" s="24">
        <v>1024</v>
      </c>
      <c r="U48" s="21">
        <f t="shared" si="28"/>
        <v>99</v>
      </c>
      <c r="V48" s="21">
        <f t="shared" si="16"/>
        <v>112</v>
      </c>
      <c r="W48" s="24">
        <v>64</v>
      </c>
      <c r="X48" s="21">
        <f t="shared" si="29"/>
        <v>1606</v>
      </c>
      <c r="Y48" s="25">
        <f t="shared" si="17"/>
        <v>64</v>
      </c>
      <c r="Z48" s="10">
        <v>40</v>
      </c>
      <c r="AA48" s="11">
        <f t="shared" si="19"/>
        <v>6427</v>
      </c>
    </row>
    <row r="49" spans="1:27" x14ac:dyDescent="0.25">
      <c r="A49" s="1">
        <v>40</v>
      </c>
      <c r="B49" s="2">
        <f t="shared" si="18"/>
        <v>82.406889228217494</v>
      </c>
      <c r="C49" s="6">
        <f t="shared" si="11"/>
        <v>42.192327284847359</v>
      </c>
      <c r="D49" s="6">
        <f t="shared" si="20"/>
        <v>10.300861153527187</v>
      </c>
      <c r="E49" s="19">
        <f t="shared" si="21"/>
        <v>24269</v>
      </c>
      <c r="F49" s="24">
        <v>256</v>
      </c>
      <c r="G49" s="21">
        <f t="shared" si="22"/>
        <v>94</v>
      </c>
      <c r="H49" s="21">
        <f t="shared" si="12"/>
        <v>113</v>
      </c>
      <c r="I49" s="24">
        <v>1</v>
      </c>
      <c r="J49" s="21">
        <f t="shared" si="23"/>
        <v>24269</v>
      </c>
      <c r="K49" s="25">
        <f t="shared" si="13"/>
        <v>17</v>
      </c>
      <c r="L49" s="19">
        <f t="shared" si="24"/>
        <v>48539</v>
      </c>
      <c r="M49" s="24">
        <v>256</v>
      </c>
      <c r="N49" s="21">
        <f t="shared" si="25"/>
        <v>189</v>
      </c>
      <c r="O49" s="21">
        <f t="shared" si="14"/>
        <v>101</v>
      </c>
      <c r="P49" s="24">
        <v>1</v>
      </c>
      <c r="Q49" s="21">
        <f t="shared" si="26"/>
        <v>48539</v>
      </c>
      <c r="R49" s="25">
        <f t="shared" si="15"/>
        <v>5</v>
      </c>
      <c r="S49" s="19">
        <f t="shared" si="27"/>
        <v>97078</v>
      </c>
      <c r="T49" s="24">
        <v>1024</v>
      </c>
      <c r="U49" s="21">
        <f t="shared" si="28"/>
        <v>94</v>
      </c>
      <c r="V49" s="21">
        <f t="shared" si="16"/>
        <v>113</v>
      </c>
      <c r="W49" s="24">
        <v>64</v>
      </c>
      <c r="X49" s="21">
        <f t="shared" si="29"/>
        <v>1516</v>
      </c>
      <c r="Y49" s="25">
        <f t="shared" si="17"/>
        <v>65</v>
      </c>
      <c r="Z49" s="11">
        <v>41</v>
      </c>
      <c r="AA49" s="11">
        <f t="shared" si="19"/>
        <v>6066</v>
      </c>
    </row>
    <row r="50" spans="1:27" x14ac:dyDescent="0.25">
      <c r="A50" s="1">
        <v>41</v>
      </c>
      <c r="B50" s="2">
        <f t="shared" si="18"/>
        <v>87.307057858250971</v>
      </c>
      <c r="C50" s="6">
        <f t="shared" si="11"/>
        <v>44.701213623424501</v>
      </c>
      <c r="D50" s="6">
        <f t="shared" si="20"/>
        <v>10.913382232281371</v>
      </c>
      <c r="E50" s="19">
        <f t="shared" si="21"/>
        <v>22907</v>
      </c>
      <c r="F50" s="24">
        <v>256</v>
      </c>
      <c r="G50" s="21">
        <f t="shared" si="22"/>
        <v>88</v>
      </c>
      <c r="H50" s="21">
        <f t="shared" si="12"/>
        <v>114</v>
      </c>
      <c r="I50" s="24">
        <v>1</v>
      </c>
      <c r="J50" s="21">
        <f t="shared" si="23"/>
        <v>22907</v>
      </c>
      <c r="K50" s="25">
        <f t="shared" si="13"/>
        <v>18</v>
      </c>
      <c r="L50" s="19">
        <f t="shared" si="24"/>
        <v>45814</v>
      </c>
      <c r="M50" s="24">
        <v>256</v>
      </c>
      <c r="N50" s="21">
        <f t="shared" si="25"/>
        <v>178</v>
      </c>
      <c r="O50" s="21">
        <f t="shared" si="14"/>
        <v>102</v>
      </c>
      <c r="P50" s="24">
        <v>1</v>
      </c>
      <c r="Q50" s="21">
        <f t="shared" si="26"/>
        <v>45814</v>
      </c>
      <c r="R50" s="25">
        <f t="shared" si="15"/>
        <v>6</v>
      </c>
      <c r="S50" s="19">
        <f t="shared" si="27"/>
        <v>91630</v>
      </c>
      <c r="T50" s="24">
        <v>1024</v>
      </c>
      <c r="U50" s="21">
        <f t="shared" si="28"/>
        <v>88</v>
      </c>
      <c r="V50" s="21">
        <f t="shared" si="16"/>
        <v>114</v>
      </c>
      <c r="W50" s="24">
        <v>64</v>
      </c>
      <c r="X50" s="21">
        <f t="shared" si="29"/>
        <v>1431</v>
      </c>
      <c r="Y50" s="25">
        <f t="shared" si="17"/>
        <v>66</v>
      </c>
      <c r="Z50" s="10">
        <v>42</v>
      </c>
      <c r="AA50" s="11">
        <f t="shared" si="19"/>
        <v>5726</v>
      </c>
    </row>
    <row r="51" spans="1:27" x14ac:dyDescent="0.25">
      <c r="A51" s="1">
        <v>42</v>
      </c>
      <c r="B51" s="2">
        <f t="shared" si="18"/>
        <v>92.498605677908614</v>
      </c>
      <c r="C51" s="6">
        <f t="shared" si="11"/>
        <v>47.359286107089211</v>
      </c>
      <c r="D51" s="6">
        <f t="shared" si="20"/>
        <v>11.562325709738577</v>
      </c>
      <c r="E51" s="19">
        <f t="shared" si="21"/>
        <v>21621</v>
      </c>
      <c r="F51" s="24">
        <v>256</v>
      </c>
      <c r="G51" s="21">
        <f t="shared" si="22"/>
        <v>83</v>
      </c>
      <c r="H51" s="21">
        <f t="shared" si="12"/>
        <v>115</v>
      </c>
      <c r="I51" s="24">
        <v>1</v>
      </c>
      <c r="J51" s="21">
        <f t="shared" si="23"/>
        <v>21621</v>
      </c>
      <c r="K51" s="25">
        <f t="shared" si="13"/>
        <v>19</v>
      </c>
      <c r="L51" s="19">
        <f t="shared" si="24"/>
        <v>43243</v>
      </c>
      <c r="M51" s="24">
        <v>256</v>
      </c>
      <c r="N51" s="21">
        <f t="shared" si="25"/>
        <v>168</v>
      </c>
      <c r="O51" s="21">
        <f t="shared" si="14"/>
        <v>103</v>
      </c>
      <c r="P51" s="24">
        <v>1</v>
      </c>
      <c r="Q51" s="21">
        <f t="shared" si="26"/>
        <v>43243</v>
      </c>
      <c r="R51" s="25">
        <f t="shared" si="15"/>
        <v>7</v>
      </c>
      <c r="S51" s="19">
        <f t="shared" si="27"/>
        <v>86487</v>
      </c>
      <c r="T51" s="24">
        <v>1024</v>
      </c>
      <c r="U51" s="21">
        <f t="shared" si="28"/>
        <v>83</v>
      </c>
      <c r="V51" s="21">
        <f t="shared" si="16"/>
        <v>115</v>
      </c>
      <c r="W51" s="24">
        <v>64</v>
      </c>
      <c r="X51" s="21">
        <f t="shared" si="29"/>
        <v>1350</v>
      </c>
      <c r="Y51" s="25">
        <f t="shared" si="17"/>
        <v>67</v>
      </c>
      <c r="Z51" s="11">
        <v>43</v>
      </c>
      <c r="AA51" s="11">
        <f t="shared" si="19"/>
        <v>5404</v>
      </c>
    </row>
    <row r="52" spans="1:27" x14ac:dyDescent="0.25">
      <c r="A52" s="1">
        <v>43</v>
      </c>
      <c r="B52" s="2">
        <f t="shared" si="18"/>
        <v>97.998858995437317</v>
      </c>
      <c r="C52" s="6">
        <f t="shared" si="11"/>
        <v>50.17541580566391</v>
      </c>
      <c r="D52" s="6">
        <f t="shared" si="20"/>
        <v>12.249857374429665</v>
      </c>
      <c r="E52" s="19">
        <f t="shared" si="21"/>
        <v>20407</v>
      </c>
      <c r="F52" s="24">
        <v>256</v>
      </c>
      <c r="G52" s="21">
        <f t="shared" si="22"/>
        <v>79</v>
      </c>
      <c r="H52" s="21">
        <f t="shared" si="12"/>
        <v>116</v>
      </c>
      <c r="I52" s="24">
        <v>1</v>
      </c>
      <c r="J52" s="21">
        <f t="shared" si="23"/>
        <v>20407</v>
      </c>
      <c r="K52" s="25">
        <f t="shared" si="13"/>
        <v>20</v>
      </c>
      <c r="L52" s="19">
        <f t="shared" si="24"/>
        <v>40816</v>
      </c>
      <c r="M52" s="24">
        <v>256</v>
      </c>
      <c r="N52" s="21">
        <f t="shared" si="25"/>
        <v>158</v>
      </c>
      <c r="O52" s="21">
        <f t="shared" si="14"/>
        <v>104</v>
      </c>
      <c r="P52" s="24">
        <v>1</v>
      </c>
      <c r="Q52" s="21">
        <f t="shared" si="26"/>
        <v>40816</v>
      </c>
      <c r="R52" s="25">
        <f t="shared" si="15"/>
        <v>8</v>
      </c>
      <c r="S52" s="19">
        <f t="shared" si="27"/>
        <v>81633</v>
      </c>
      <c r="T52" s="24">
        <v>1024</v>
      </c>
      <c r="U52" s="21">
        <f t="shared" si="28"/>
        <v>79</v>
      </c>
      <c r="V52" s="21">
        <f t="shared" si="16"/>
        <v>116</v>
      </c>
      <c r="W52" s="24">
        <v>64</v>
      </c>
      <c r="X52" s="21">
        <f t="shared" si="29"/>
        <v>1275</v>
      </c>
      <c r="Y52" s="25">
        <f t="shared" si="17"/>
        <v>68</v>
      </c>
      <c r="Z52" s="10">
        <v>44</v>
      </c>
      <c r="AA52" s="11">
        <f t="shared" si="19"/>
        <v>5101</v>
      </c>
    </row>
    <row r="53" spans="1:27" x14ac:dyDescent="0.25">
      <c r="A53" s="1">
        <v>44</v>
      </c>
      <c r="B53" s="2">
        <f t="shared" si="18"/>
        <v>103.82617439498625</v>
      </c>
      <c r="C53" s="6">
        <f t="shared" si="11"/>
        <v>53.159001290232965</v>
      </c>
      <c r="D53" s="6">
        <f t="shared" si="20"/>
        <v>12.978271799373282</v>
      </c>
      <c r="E53" s="19">
        <f t="shared" si="21"/>
        <v>19262</v>
      </c>
      <c r="F53" s="24">
        <v>256</v>
      </c>
      <c r="G53" s="21">
        <f t="shared" si="22"/>
        <v>74</v>
      </c>
      <c r="H53" s="21">
        <f t="shared" si="12"/>
        <v>117</v>
      </c>
      <c r="I53" s="24">
        <v>1</v>
      </c>
      <c r="J53" s="21">
        <f t="shared" si="23"/>
        <v>19262</v>
      </c>
      <c r="K53" s="25">
        <f t="shared" si="13"/>
        <v>21</v>
      </c>
      <c r="L53" s="19">
        <f t="shared" si="24"/>
        <v>38525</v>
      </c>
      <c r="M53" s="24">
        <v>256</v>
      </c>
      <c r="N53" s="21">
        <f t="shared" si="25"/>
        <v>149</v>
      </c>
      <c r="O53" s="21">
        <f t="shared" si="14"/>
        <v>105</v>
      </c>
      <c r="P53" s="24">
        <v>1</v>
      </c>
      <c r="Q53" s="21">
        <f t="shared" si="26"/>
        <v>38525</v>
      </c>
      <c r="R53" s="25">
        <f t="shared" si="15"/>
        <v>9</v>
      </c>
      <c r="S53" s="19">
        <f t="shared" si="27"/>
        <v>77051</v>
      </c>
      <c r="T53" s="24">
        <v>1024</v>
      </c>
      <c r="U53" s="21">
        <f t="shared" si="28"/>
        <v>74</v>
      </c>
      <c r="V53" s="21">
        <f t="shared" si="16"/>
        <v>117</v>
      </c>
      <c r="W53" s="24">
        <v>64</v>
      </c>
      <c r="X53" s="21">
        <f t="shared" si="29"/>
        <v>1203</v>
      </c>
      <c r="Y53" s="25">
        <f t="shared" si="17"/>
        <v>69</v>
      </c>
      <c r="Z53" s="11">
        <v>45</v>
      </c>
      <c r="AA53" s="11">
        <f t="shared" si="19"/>
        <v>4815</v>
      </c>
    </row>
    <row r="54" spans="1:27" x14ac:dyDescent="0.25">
      <c r="A54" s="1">
        <v>45</v>
      </c>
      <c r="B54" s="2">
        <f t="shared" si="18"/>
        <v>110</v>
      </c>
      <c r="C54" s="6">
        <f t="shared" si="11"/>
        <v>56.32</v>
      </c>
      <c r="D54" s="6">
        <f t="shared" si="20"/>
        <v>13.75</v>
      </c>
      <c r="E54" s="19">
        <f t="shared" si="21"/>
        <v>18181</v>
      </c>
      <c r="F54" s="24">
        <v>256</v>
      </c>
      <c r="G54" s="21">
        <f t="shared" si="22"/>
        <v>70</v>
      </c>
      <c r="H54" s="21">
        <f t="shared" si="12"/>
        <v>118</v>
      </c>
      <c r="I54" s="24">
        <v>1</v>
      </c>
      <c r="J54" s="21">
        <f t="shared" si="23"/>
        <v>18181</v>
      </c>
      <c r="K54" s="25">
        <f t="shared" si="13"/>
        <v>22</v>
      </c>
      <c r="L54" s="19">
        <f t="shared" si="24"/>
        <v>36363</v>
      </c>
      <c r="M54" s="24">
        <v>256</v>
      </c>
      <c r="N54" s="21">
        <f t="shared" si="25"/>
        <v>141</v>
      </c>
      <c r="O54" s="21">
        <f t="shared" si="14"/>
        <v>106</v>
      </c>
      <c r="P54" s="24">
        <v>1</v>
      </c>
      <c r="Q54" s="21">
        <f t="shared" si="26"/>
        <v>36363</v>
      </c>
      <c r="R54" s="25">
        <f t="shared" si="15"/>
        <v>10</v>
      </c>
      <c r="S54" s="19">
        <f t="shared" si="27"/>
        <v>72726</v>
      </c>
      <c r="T54" s="24">
        <v>1024</v>
      </c>
      <c r="U54" s="21">
        <f t="shared" si="28"/>
        <v>70</v>
      </c>
      <c r="V54" s="21">
        <f t="shared" si="16"/>
        <v>118</v>
      </c>
      <c r="W54" s="24">
        <v>64</v>
      </c>
      <c r="X54" s="21">
        <f t="shared" si="29"/>
        <v>1135</v>
      </c>
      <c r="Y54" s="25">
        <f t="shared" si="17"/>
        <v>70</v>
      </c>
      <c r="Z54" s="10">
        <v>46</v>
      </c>
      <c r="AA54" s="11">
        <f t="shared" si="19"/>
        <v>4544</v>
      </c>
    </row>
    <row r="55" spans="1:27" x14ac:dyDescent="0.25">
      <c r="A55" s="1">
        <v>46</v>
      </c>
      <c r="B55" s="2">
        <f t="shared" si="18"/>
        <v>116.54094037952248</v>
      </c>
      <c r="C55" s="6">
        <f t="shared" si="11"/>
        <v>59.668961474315509</v>
      </c>
      <c r="D55" s="6">
        <f t="shared" si="20"/>
        <v>14.56761754744031</v>
      </c>
      <c r="E55" s="19">
        <f t="shared" si="21"/>
        <v>17160</v>
      </c>
      <c r="F55" s="24">
        <v>256</v>
      </c>
      <c r="G55" s="21">
        <f t="shared" si="22"/>
        <v>66</v>
      </c>
      <c r="H55" s="21">
        <f t="shared" si="12"/>
        <v>119</v>
      </c>
      <c r="I55" s="24">
        <v>1</v>
      </c>
      <c r="J55" s="21">
        <f t="shared" si="23"/>
        <v>17160</v>
      </c>
      <c r="K55" s="25">
        <f t="shared" si="13"/>
        <v>23</v>
      </c>
      <c r="L55" s="19">
        <f t="shared" si="24"/>
        <v>34322</v>
      </c>
      <c r="M55" s="24">
        <v>256</v>
      </c>
      <c r="N55" s="21">
        <f t="shared" si="25"/>
        <v>133</v>
      </c>
      <c r="O55" s="21">
        <f t="shared" si="14"/>
        <v>107</v>
      </c>
      <c r="P55" s="24">
        <v>1</v>
      </c>
      <c r="Q55" s="21">
        <f t="shared" si="26"/>
        <v>34322</v>
      </c>
      <c r="R55" s="25">
        <f t="shared" si="15"/>
        <v>11</v>
      </c>
      <c r="S55" s="19">
        <f t="shared" si="27"/>
        <v>68644</v>
      </c>
      <c r="T55" s="24">
        <v>1024</v>
      </c>
      <c r="U55" s="21">
        <f t="shared" si="28"/>
        <v>66</v>
      </c>
      <c r="V55" s="21">
        <f t="shared" si="16"/>
        <v>119</v>
      </c>
      <c r="W55" s="24">
        <v>64</v>
      </c>
      <c r="X55" s="21">
        <f t="shared" si="29"/>
        <v>1072</v>
      </c>
      <c r="Y55" s="25">
        <f t="shared" si="17"/>
        <v>71</v>
      </c>
      <c r="Z55" s="11">
        <v>47</v>
      </c>
      <c r="AA55" s="11">
        <f t="shared" si="19"/>
        <v>4289</v>
      </c>
    </row>
    <row r="56" spans="1:27" x14ac:dyDescent="0.25">
      <c r="A56" s="12">
        <v>47</v>
      </c>
      <c r="B56" s="2">
        <f t="shared" si="18"/>
        <v>123.47082531403099</v>
      </c>
      <c r="C56" s="6">
        <f t="shared" si="11"/>
        <v>63.217062560783866</v>
      </c>
      <c r="D56" s="6">
        <f t="shared" si="20"/>
        <v>15.433853164253874</v>
      </c>
      <c r="E56" s="19">
        <f t="shared" si="21"/>
        <v>16197</v>
      </c>
      <c r="F56" s="20">
        <v>64</v>
      </c>
      <c r="G56" s="21">
        <f t="shared" si="22"/>
        <v>252</v>
      </c>
      <c r="H56" s="22">
        <f t="shared" si="12"/>
        <v>96</v>
      </c>
      <c r="I56" s="24">
        <v>1</v>
      </c>
      <c r="J56" s="21">
        <f t="shared" si="23"/>
        <v>16197</v>
      </c>
      <c r="K56" s="25">
        <f t="shared" si="13"/>
        <v>24</v>
      </c>
      <c r="L56" s="19">
        <f t="shared" si="24"/>
        <v>32395</v>
      </c>
      <c r="M56" s="24">
        <v>256</v>
      </c>
      <c r="N56" s="21">
        <f t="shared" si="25"/>
        <v>126</v>
      </c>
      <c r="O56" s="21">
        <f t="shared" si="14"/>
        <v>108</v>
      </c>
      <c r="P56" s="24">
        <v>1</v>
      </c>
      <c r="Q56" s="21">
        <f t="shared" si="26"/>
        <v>32395</v>
      </c>
      <c r="R56" s="25">
        <f t="shared" si="15"/>
        <v>12</v>
      </c>
      <c r="S56" s="19">
        <f t="shared" si="27"/>
        <v>64792</v>
      </c>
      <c r="T56" s="20">
        <v>256</v>
      </c>
      <c r="U56" s="21">
        <f t="shared" si="28"/>
        <v>252</v>
      </c>
      <c r="V56" s="22">
        <f t="shared" si="16"/>
        <v>96</v>
      </c>
      <c r="W56" s="20">
        <v>1</v>
      </c>
      <c r="X56" s="21">
        <f t="shared" si="29"/>
        <v>64792</v>
      </c>
      <c r="Y56" s="23">
        <f t="shared" si="17"/>
        <v>0</v>
      </c>
      <c r="Z56" s="10">
        <v>48</v>
      </c>
      <c r="AA56" s="11">
        <f t="shared" si="19"/>
        <v>4049</v>
      </c>
    </row>
    <row r="57" spans="1:27" x14ac:dyDescent="0.25">
      <c r="A57" s="1">
        <v>48</v>
      </c>
      <c r="B57" s="2">
        <f t="shared" si="18"/>
        <v>130.81278265029928</v>
      </c>
      <c r="C57" s="6">
        <f t="shared" si="11"/>
        <v>66.976144716953229</v>
      </c>
      <c r="D57" s="6">
        <f t="shared" si="20"/>
        <v>16.35159783128741</v>
      </c>
      <c r="E57" s="19">
        <f t="shared" si="21"/>
        <v>15288</v>
      </c>
      <c r="F57" s="24">
        <v>64</v>
      </c>
      <c r="G57" s="21">
        <f t="shared" si="22"/>
        <v>238</v>
      </c>
      <c r="H57" s="21">
        <f t="shared" si="12"/>
        <v>97</v>
      </c>
      <c r="I57" s="24">
        <v>1</v>
      </c>
      <c r="J57" s="21">
        <f t="shared" si="23"/>
        <v>15288</v>
      </c>
      <c r="K57" s="25">
        <f t="shared" si="13"/>
        <v>25</v>
      </c>
      <c r="L57" s="19">
        <f t="shared" si="24"/>
        <v>30577</v>
      </c>
      <c r="M57" s="24">
        <v>256</v>
      </c>
      <c r="N57" s="21">
        <f t="shared" si="25"/>
        <v>118</v>
      </c>
      <c r="O57" s="21">
        <f t="shared" si="14"/>
        <v>109</v>
      </c>
      <c r="P57" s="24">
        <v>1</v>
      </c>
      <c r="Q57" s="21">
        <f t="shared" si="26"/>
        <v>30577</v>
      </c>
      <c r="R57" s="25">
        <f t="shared" si="15"/>
        <v>13</v>
      </c>
      <c r="S57" s="19">
        <f t="shared" si="27"/>
        <v>61155</v>
      </c>
      <c r="T57" s="24">
        <v>256</v>
      </c>
      <c r="U57" s="21">
        <f t="shared" si="28"/>
        <v>238</v>
      </c>
      <c r="V57" s="21">
        <f t="shared" si="16"/>
        <v>97</v>
      </c>
      <c r="W57" s="24">
        <v>1</v>
      </c>
      <c r="X57" s="21">
        <f t="shared" si="29"/>
        <v>61155</v>
      </c>
      <c r="Y57" s="25">
        <f t="shared" si="17"/>
        <v>1</v>
      </c>
      <c r="Z57" s="11">
        <v>49</v>
      </c>
      <c r="AA57" s="11">
        <f t="shared" si="19"/>
        <v>3821</v>
      </c>
    </row>
    <row r="58" spans="1:27" x14ac:dyDescent="0.25">
      <c r="A58" s="1">
        <v>49</v>
      </c>
      <c r="B58" s="2">
        <f t="shared" si="18"/>
        <v>138.59131548843604</v>
      </c>
      <c r="C58" s="6">
        <f t="shared" si="11"/>
        <v>70.95875353007925</v>
      </c>
      <c r="D58" s="6">
        <f t="shared" si="20"/>
        <v>17.323914436054505</v>
      </c>
      <c r="E58" s="19">
        <f t="shared" si="21"/>
        <v>14430</v>
      </c>
      <c r="F58" s="24">
        <v>64</v>
      </c>
      <c r="G58" s="21">
        <f t="shared" si="22"/>
        <v>224</v>
      </c>
      <c r="H58" s="21">
        <f t="shared" si="12"/>
        <v>98</v>
      </c>
      <c r="I58" s="24">
        <v>1</v>
      </c>
      <c r="J58" s="21">
        <f t="shared" si="23"/>
        <v>14430</v>
      </c>
      <c r="K58" s="25">
        <f t="shared" si="13"/>
        <v>26</v>
      </c>
      <c r="L58" s="19">
        <f t="shared" si="24"/>
        <v>28861</v>
      </c>
      <c r="M58" s="24">
        <v>256</v>
      </c>
      <c r="N58" s="21">
        <f t="shared" si="25"/>
        <v>112</v>
      </c>
      <c r="O58" s="21">
        <f t="shared" si="14"/>
        <v>110</v>
      </c>
      <c r="P58" s="24">
        <v>1</v>
      </c>
      <c r="Q58" s="21">
        <f t="shared" si="26"/>
        <v>28861</v>
      </c>
      <c r="R58" s="25">
        <f t="shared" si="15"/>
        <v>14</v>
      </c>
      <c r="S58" s="19">
        <f t="shared" si="27"/>
        <v>57723</v>
      </c>
      <c r="T58" s="24">
        <v>256</v>
      </c>
      <c r="U58" s="21">
        <f t="shared" si="28"/>
        <v>224</v>
      </c>
      <c r="V58" s="21">
        <f t="shared" si="16"/>
        <v>98</v>
      </c>
      <c r="W58" s="24">
        <v>1</v>
      </c>
      <c r="X58" s="21">
        <f t="shared" si="29"/>
        <v>57723</v>
      </c>
      <c r="Y58" s="25">
        <f t="shared" si="17"/>
        <v>2</v>
      </c>
      <c r="Z58" s="10">
        <v>50</v>
      </c>
      <c r="AA58" s="11">
        <f t="shared" si="19"/>
        <v>3607</v>
      </c>
    </row>
    <row r="59" spans="1:27" x14ac:dyDescent="0.25">
      <c r="A59" s="1">
        <v>50</v>
      </c>
      <c r="B59" s="2">
        <f t="shared" si="18"/>
        <v>146.83238395870373</v>
      </c>
      <c r="C59" s="6">
        <f t="shared" si="11"/>
        <v>75.178180586856314</v>
      </c>
      <c r="D59" s="6">
        <f t="shared" si="20"/>
        <v>18.354047994837966</v>
      </c>
      <c r="E59" s="19">
        <f t="shared" si="21"/>
        <v>13620</v>
      </c>
      <c r="F59" s="24">
        <v>64</v>
      </c>
      <c r="G59" s="21">
        <f t="shared" si="22"/>
        <v>212</v>
      </c>
      <c r="H59" s="21">
        <f t="shared" si="12"/>
        <v>99</v>
      </c>
      <c r="I59" s="24">
        <v>1</v>
      </c>
      <c r="J59" s="21">
        <f t="shared" si="23"/>
        <v>13620</v>
      </c>
      <c r="K59" s="25">
        <f t="shared" si="13"/>
        <v>27</v>
      </c>
      <c r="L59" s="19">
        <f t="shared" si="24"/>
        <v>27241</v>
      </c>
      <c r="M59" s="24">
        <v>256</v>
      </c>
      <c r="N59" s="21">
        <f t="shared" si="25"/>
        <v>105</v>
      </c>
      <c r="O59" s="21">
        <f t="shared" si="14"/>
        <v>111</v>
      </c>
      <c r="P59" s="24">
        <v>1</v>
      </c>
      <c r="Q59" s="21">
        <f t="shared" si="26"/>
        <v>27241</v>
      </c>
      <c r="R59" s="25">
        <f t="shared" si="15"/>
        <v>15</v>
      </c>
      <c r="S59" s="19">
        <f t="shared" si="27"/>
        <v>54483</v>
      </c>
      <c r="T59" s="24">
        <v>256</v>
      </c>
      <c r="U59" s="21">
        <f t="shared" si="28"/>
        <v>212</v>
      </c>
      <c r="V59" s="21">
        <f t="shared" si="16"/>
        <v>99</v>
      </c>
      <c r="W59" s="24">
        <v>1</v>
      </c>
      <c r="X59" s="21">
        <f t="shared" si="29"/>
        <v>54483</v>
      </c>
      <c r="Y59" s="25">
        <f t="shared" si="17"/>
        <v>3</v>
      </c>
      <c r="Z59" s="11">
        <v>51</v>
      </c>
      <c r="AA59" s="11">
        <f t="shared" si="19"/>
        <v>3404</v>
      </c>
    </row>
    <row r="60" spans="1:27" x14ac:dyDescent="0.25">
      <c r="A60" s="1">
        <v>51</v>
      </c>
      <c r="B60" s="2">
        <f t="shared" si="18"/>
        <v>155.56349186104043</v>
      </c>
      <c r="C60" s="6">
        <f t="shared" si="11"/>
        <v>79.648507832852701</v>
      </c>
      <c r="D60" s="6">
        <f t="shared" si="20"/>
        <v>19.445436482630054</v>
      </c>
      <c r="E60" s="19">
        <f t="shared" si="21"/>
        <v>12855</v>
      </c>
      <c r="F60" s="24">
        <v>64</v>
      </c>
      <c r="G60" s="21">
        <f t="shared" si="22"/>
        <v>200</v>
      </c>
      <c r="H60" s="21">
        <f t="shared" si="12"/>
        <v>100</v>
      </c>
      <c r="I60" s="24">
        <v>1</v>
      </c>
      <c r="J60" s="21">
        <f t="shared" si="23"/>
        <v>12855</v>
      </c>
      <c r="K60" s="25">
        <f t="shared" si="13"/>
        <v>28</v>
      </c>
      <c r="L60" s="19">
        <f t="shared" si="24"/>
        <v>25712</v>
      </c>
      <c r="M60" s="24">
        <v>256</v>
      </c>
      <c r="N60" s="21">
        <f t="shared" si="25"/>
        <v>99</v>
      </c>
      <c r="O60" s="21">
        <f t="shared" si="14"/>
        <v>112</v>
      </c>
      <c r="P60" s="24">
        <v>1</v>
      </c>
      <c r="Q60" s="21">
        <f t="shared" si="26"/>
        <v>25712</v>
      </c>
      <c r="R60" s="25">
        <f t="shared" si="15"/>
        <v>16</v>
      </c>
      <c r="S60" s="19">
        <f t="shared" si="27"/>
        <v>51425</v>
      </c>
      <c r="T60" s="24">
        <v>256</v>
      </c>
      <c r="U60" s="21">
        <f t="shared" si="28"/>
        <v>200</v>
      </c>
      <c r="V60" s="21">
        <f t="shared" si="16"/>
        <v>100</v>
      </c>
      <c r="W60" s="24">
        <v>1</v>
      </c>
      <c r="X60" s="21">
        <f t="shared" si="29"/>
        <v>51425</v>
      </c>
      <c r="Y60" s="25">
        <f t="shared" si="17"/>
        <v>4</v>
      </c>
      <c r="Z60" s="10">
        <v>52</v>
      </c>
      <c r="AA60" s="11">
        <f t="shared" si="19"/>
        <v>3213</v>
      </c>
    </row>
    <row r="61" spans="1:27" x14ac:dyDescent="0.25">
      <c r="A61" s="1">
        <v>52</v>
      </c>
      <c r="B61" s="2">
        <f t="shared" si="18"/>
        <v>164.81377845643496</v>
      </c>
      <c r="C61" s="6">
        <f t="shared" si="11"/>
        <v>84.384654569694703</v>
      </c>
      <c r="D61" s="6">
        <f t="shared" si="20"/>
        <v>20.60172230705437</v>
      </c>
      <c r="E61" s="19">
        <f t="shared" si="21"/>
        <v>12134</v>
      </c>
      <c r="F61" s="24">
        <v>64</v>
      </c>
      <c r="G61" s="21">
        <f t="shared" si="22"/>
        <v>189</v>
      </c>
      <c r="H61" s="21">
        <f t="shared" si="12"/>
        <v>101</v>
      </c>
      <c r="I61" s="24">
        <v>1</v>
      </c>
      <c r="J61" s="21">
        <f t="shared" si="23"/>
        <v>12134</v>
      </c>
      <c r="K61" s="25">
        <f t="shared" si="13"/>
        <v>29</v>
      </c>
      <c r="L61" s="19">
        <f t="shared" si="24"/>
        <v>24269</v>
      </c>
      <c r="M61" s="24">
        <v>256</v>
      </c>
      <c r="N61" s="21">
        <f t="shared" si="25"/>
        <v>94</v>
      </c>
      <c r="O61" s="21">
        <f t="shared" si="14"/>
        <v>113</v>
      </c>
      <c r="P61" s="24">
        <v>1</v>
      </c>
      <c r="Q61" s="21">
        <f t="shared" si="26"/>
        <v>24269</v>
      </c>
      <c r="R61" s="25">
        <f t="shared" si="15"/>
        <v>17</v>
      </c>
      <c r="S61" s="19">
        <f t="shared" si="27"/>
        <v>48539</v>
      </c>
      <c r="T61" s="24">
        <v>256</v>
      </c>
      <c r="U61" s="21">
        <f t="shared" si="28"/>
        <v>189</v>
      </c>
      <c r="V61" s="21">
        <f t="shared" si="16"/>
        <v>101</v>
      </c>
      <c r="W61" s="24">
        <v>1</v>
      </c>
      <c r="X61" s="21">
        <f t="shared" si="29"/>
        <v>48539</v>
      </c>
      <c r="Y61" s="25">
        <f t="shared" si="17"/>
        <v>5</v>
      </c>
      <c r="Z61" s="11">
        <v>53</v>
      </c>
      <c r="AA61" s="11">
        <f t="shared" si="19"/>
        <v>3033</v>
      </c>
    </row>
    <row r="62" spans="1:27" x14ac:dyDescent="0.25">
      <c r="A62" s="1">
        <v>53</v>
      </c>
      <c r="B62" s="2">
        <f t="shared" si="18"/>
        <v>174.61411571650191</v>
      </c>
      <c r="C62" s="6">
        <f t="shared" si="11"/>
        <v>89.402427246848987</v>
      </c>
      <c r="D62" s="6">
        <f t="shared" si="20"/>
        <v>21.826764464562739</v>
      </c>
      <c r="E62" s="19">
        <f t="shared" si="21"/>
        <v>11453</v>
      </c>
      <c r="F62" s="24">
        <v>64</v>
      </c>
      <c r="G62" s="21">
        <f t="shared" si="22"/>
        <v>178</v>
      </c>
      <c r="H62" s="21">
        <f t="shared" si="12"/>
        <v>102</v>
      </c>
      <c r="I62" s="24">
        <v>1</v>
      </c>
      <c r="J62" s="21">
        <f t="shared" si="23"/>
        <v>11453</v>
      </c>
      <c r="K62" s="25">
        <f t="shared" si="13"/>
        <v>30</v>
      </c>
      <c r="L62" s="19">
        <f t="shared" si="24"/>
        <v>22907</v>
      </c>
      <c r="M62" s="24">
        <v>256</v>
      </c>
      <c r="N62" s="21">
        <f t="shared" si="25"/>
        <v>88</v>
      </c>
      <c r="O62" s="21">
        <f t="shared" si="14"/>
        <v>114</v>
      </c>
      <c r="P62" s="24">
        <v>1</v>
      </c>
      <c r="Q62" s="21">
        <f t="shared" si="26"/>
        <v>22907</v>
      </c>
      <c r="R62" s="25">
        <f t="shared" si="15"/>
        <v>18</v>
      </c>
      <c r="S62" s="19">
        <f t="shared" si="27"/>
        <v>45814</v>
      </c>
      <c r="T62" s="24">
        <v>256</v>
      </c>
      <c r="U62" s="21">
        <f t="shared" si="28"/>
        <v>178</v>
      </c>
      <c r="V62" s="21">
        <f t="shared" si="16"/>
        <v>102</v>
      </c>
      <c r="W62" s="24">
        <v>1</v>
      </c>
      <c r="X62" s="21">
        <f t="shared" si="29"/>
        <v>45814</v>
      </c>
      <c r="Y62" s="25">
        <f t="shared" si="17"/>
        <v>6</v>
      </c>
      <c r="Z62" s="10">
        <v>54</v>
      </c>
      <c r="AA62" s="11">
        <f t="shared" si="19"/>
        <v>2862</v>
      </c>
    </row>
    <row r="63" spans="1:27" x14ac:dyDescent="0.25">
      <c r="A63" s="1">
        <v>54</v>
      </c>
      <c r="B63" s="2">
        <f t="shared" si="18"/>
        <v>184.9972113558172</v>
      </c>
      <c r="C63" s="6">
        <f t="shared" si="11"/>
        <v>94.718572214178408</v>
      </c>
      <c r="D63" s="6">
        <f t="shared" si="20"/>
        <v>23.12465141947715</v>
      </c>
      <c r="E63" s="19">
        <f t="shared" si="21"/>
        <v>10810</v>
      </c>
      <c r="F63" s="24">
        <v>64</v>
      </c>
      <c r="G63" s="21">
        <f t="shared" si="22"/>
        <v>168</v>
      </c>
      <c r="H63" s="21">
        <f t="shared" si="12"/>
        <v>103</v>
      </c>
      <c r="I63" s="24">
        <v>1</v>
      </c>
      <c r="J63" s="21">
        <f t="shared" si="23"/>
        <v>10810</v>
      </c>
      <c r="K63" s="25">
        <f t="shared" si="13"/>
        <v>31</v>
      </c>
      <c r="L63" s="19">
        <f t="shared" si="24"/>
        <v>21621</v>
      </c>
      <c r="M63" s="24">
        <v>256</v>
      </c>
      <c r="N63" s="21">
        <f t="shared" si="25"/>
        <v>83</v>
      </c>
      <c r="O63" s="21">
        <f t="shared" si="14"/>
        <v>115</v>
      </c>
      <c r="P63" s="24">
        <v>1</v>
      </c>
      <c r="Q63" s="21">
        <f t="shared" si="26"/>
        <v>21621</v>
      </c>
      <c r="R63" s="25">
        <f t="shared" si="15"/>
        <v>19</v>
      </c>
      <c r="S63" s="19">
        <f t="shared" si="27"/>
        <v>43243</v>
      </c>
      <c r="T63" s="24">
        <v>256</v>
      </c>
      <c r="U63" s="21">
        <f t="shared" si="28"/>
        <v>168</v>
      </c>
      <c r="V63" s="21">
        <f t="shared" si="16"/>
        <v>103</v>
      </c>
      <c r="W63" s="24">
        <v>1</v>
      </c>
      <c r="X63" s="21">
        <f t="shared" si="29"/>
        <v>43243</v>
      </c>
      <c r="Y63" s="25">
        <f t="shared" si="17"/>
        <v>7</v>
      </c>
      <c r="Z63" s="11">
        <v>55</v>
      </c>
      <c r="AA63" s="11">
        <f t="shared" si="19"/>
        <v>2702</v>
      </c>
    </row>
    <row r="64" spans="1:27" x14ac:dyDescent="0.25">
      <c r="A64" s="1">
        <v>55</v>
      </c>
      <c r="B64" s="2">
        <f t="shared" si="18"/>
        <v>195.99771799087466</v>
      </c>
      <c r="C64" s="6">
        <f t="shared" si="11"/>
        <v>100.35083161132783</v>
      </c>
      <c r="D64" s="6">
        <f t="shared" si="20"/>
        <v>24.499714748859333</v>
      </c>
      <c r="E64" s="19">
        <f t="shared" si="21"/>
        <v>10203</v>
      </c>
      <c r="F64" s="24">
        <v>64</v>
      </c>
      <c r="G64" s="21">
        <f t="shared" si="22"/>
        <v>158</v>
      </c>
      <c r="H64" s="21">
        <f t="shared" si="12"/>
        <v>104</v>
      </c>
      <c r="I64" s="24">
        <v>1</v>
      </c>
      <c r="J64" s="21">
        <f t="shared" si="23"/>
        <v>10203</v>
      </c>
      <c r="K64" s="25">
        <f t="shared" si="13"/>
        <v>32</v>
      </c>
      <c r="L64" s="19">
        <f t="shared" si="24"/>
        <v>20407</v>
      </c>
      <c r="M64" s="24">
        <v>256</v>
      </c>
      <c r="N64" s="21">
        <f t="shared" si="25"/>
        <v>79</v>
      </c>
      <c r="O64" s="21">
        <f t="shared" si="14"/>
        <v>116</v>
      </c>
      <c r="P64" s="24">
        <v>1</v>
      </c>
      <c r="Q64" s="21">
        <f t="shared" si="26"/>
        <v>20407</v>
      </c>
      <c r="R64" s="25">
        <f t="shared" si="15"/>
        <v>20</v>
      </c>
      <c r="S64" s="19">
        <f t="shared" si="27"/>
        <v>40816</v>
      </c>
      <c r="T64" s="24">
        <v>256</v>
      </c>
      <c r="U64" s="21">
        <f t="shared" si="28"/>
        <v>158</v>
      </c>
      <c r="V64" s="21">
        <f t="shared" si="16"/>
        <v>104</v>
      </c>
      <c r="W64" s="24">
        <v>1</v>
      </c>
      <c r="X64" s="21">
        <f t="shared" si="29"/>
        <v>40816</v>
      </c>
      <c r="Y64" s="25">
        <f t="shared" si="17"/>
        <v>8</v>
      </c>
      <c r="Z64" s="10">
        <v>56</v>
      </c>
      <c r="AA64" s="11">
        <f t="shared" si="19"/>
        <v>2550</v>
      </c>
    </row>
    <row r="65" spans="1:27" x14ac:dyDescent="0.25">
      <c r="A65" s="1">
        <v>56</v>
      </c>
      <c r="B65" s="2">
        <f t="shared" si="18"/>
        <v>207.65234878997254</v>
      </c>
      <c r="C65" s="6">
        <f t="shared" si="11"/>
        <v>106.31800258046594</v>
      </c>
      <c r="D65" s="6">
        <f t="shared" si="20"/>
        <v>25.956543598746567</v>
      </c>
      <c r="E65" s="19">
        <f t="shared" si="21"/>
        <v>9630</v>
      </c>
      <c r="F65" s="24">
        <v>64</v>
      </c>
      <c r="G65" s="21">
        <f t="shared" si="22"/>
        <v>149</v>
      </c>
      <c r="H65" s="21">
        <f t="shared" si="12"/>
        <v>105</v>
      </c>
      <c r="I65" s="24">
        <v>1</v>
      </c>
      <c r="J65" s="21">
        <f t="shared" si="23"/>
        <v>9630</v>
      </c>
      <c r="K65" s="25">
        <f t="shared" si="13"/>
        <v>33</v>
      </c>
      <c r="L65" s="19">
        <f t="shared" si="24"/>
        <v>19262</v>
      </c>
      <c r="M65" s="24">
        <v>256</v>
      </c>
      <c r="N65" s="21">
        <f t="shared" si="25"/>
        <v>74</v>
      </c>
      <c r="O65" s="21">
        <f t="shared" si="14"/>
        <v>117</v>
      </c>
      <c r="P65" s="24">
        <v>1</v>
      </c>
      <c r="Q65" s="21">
        <f t="shared" si="26"/>
        <v>19262</v>
      </c>
      <c r="R65" s="25">
        <f t="shared" si="15"/>
        <v>21</v>
      </c>
      <c r="S65" s="19">
        <f t="shared" si="27"/>
        <v>38525</v>
      </c>
      <c r="T65" s="24">
        <v>256</v>
      </c>
      <c r="U65" s="21">
        <f t="shared" si="28"/>
        <v>149</v>
      </c>
      <c r="V65" s="21">
        <f t="shared" si="16"/>
        <v>105</v>
      </c>
      <c r="W65" s="24">
        <v>1</v>
      </c>
      <c r="X65" s="21">
        <f t="shared" si="29"/>
        <v>38525</v>
      </c>
      <c r="Y65" s="25">
        <f t="shared" si="17"/>
        <v>9</v>
      </c>
      <c r="Z65" s="11">
        <v>57</v>
      </c>
      <c r="AA65" s="11">
        <f t="shared" si="19"/>
        <v>2407</v>
      </c>
    </row>
    <row r="66" spans="1:27" x14ac:dyDescent="0.25">
      <c r="A66" s="1">
        <v>57</v>
      </c>
      <c r="B66" s="2">
        <f t="shared" si="18"/>
        <v>220</v>
      </c>
      <c r="C66" s="6">
        <f t="shared" si="11"/>
        <v>112.64</v>
      </c>
      <c r="D66" s="6">
        <f t="shared" si="20"/>
        <v>27.5</v>
      </c>
      <c r="E66" s="19">
        <f t="shared" si="21"/>
        <v>9090</v>
      </c>
      <c r="F66" s="24">
        <v>64</v>
      </c>
      <c r="G66" s="21">
        <f t="shared" si="22"/>
        <v>141</v>
      </c>
      <c r="H66" s="21">
        <f t="shared" si="12"/>
        <v>106</v>
      </c>
      <c r="I66" s="24">
        <v>1</v>
      </c>
      <c r="J66" s="21">
        <f t="shared" si="23"/>
        <v>9090</v>
      </c>
      <c r="K66" s="25">
        <f t="shared" si="13"/>
        <v>34</v>
      </c>
      <c r="L66" s="19">
        <f t="shared" si="24"/>
        <v>18181</v>
      </c>
      <c r="M66" s="24">
        <v>256</v>
      </c>
      <c r="N66" s="21">
        <f t="shared" si="25"/>
        <v>70</v>
      </c>
      <c r="O66" s="21">
        <f t="shared" si="14"/>
        <v>118</v>
      </c>
      <c r="P66" s="24">
        <v>1</v>
      </c>
      <c r="Q66" s="21">
        <f t="shared" si="26"/>
        <v>18181</v>
      </c>
      <c r="R66" s="25">
        <f t="shared" si="15"/>
        <v>22</v>
      </c>
      <c r="S66" s="19">
        <f t="shared" si="27"/>
        <v>36363</v>
      </c>
      <c r="T66" s="24">
        <v>256</v>
      </c>
      <c r="U66" s="21">
        <f t="shared" si="28"/>
        <v>141</v>
      </c>
      <c r="V66" s="21">
        <f t="shared" si="16"/>
        <v>106</v>
      </c>
      <c r="W66" s="24">
        <v>1</v>
      </c>
      <c r="X66" s="21">
        <f t="shared" si="29"/>
        <v>36363</v>
      </c>
      <c r="Y66" s="25">
        <f t="shared" si="17"/>
        <v>10</v>
      </c>
      <c r="Z66" s="10">
        <v>58</v>
      </c>
      <c r="AA66" s="11">
        <f t="shared" si="19"/>
        <v>2272</v>
      </c>
    </row>
    <row r="67" spans="1:27" x14ac:dyDescent="0.25">
      <c r="A67" s="1">
        <v>58</v>
      </c>
      <c r="B67" s="2">
        <f t="shared" si="18"/>
        <v>233.08188075904488</v>
      </c>
      <c r="C67" s="6">
        <f t="shared" si="11"/>
        <v>119.33792294863098</v>
      </c>
      <c r="D67" s="6">
        <f t="shared" si="20"/>
        <v>29.13523509488061</v>
      </c>
      <c r="E67" s="19">
        <f t="shared" si="21"/>
        <v>8580</v>
      </c>
      <c r="F67" s="24">
        <v>64</v>
      </c>
      <c r="G67" s="21">
        <f t="shared" si="22"/>
        <v>133</v>
      </c>
      <c r="H67" s="21">
        <f t="shared" si="12"/>
        <v>107</v>
      </c>
      <c r="I67" s="24">
        <v>1</v>
      </c>
      <c r="J67" s="21">
        <f t="shared" si="23"/>
        <v>8580</v>
      </c>
      <c r="K67" s="25">
        <f t="shared" si="13"/>
        <v>35</v>
      </c>
      <c r="L67" s="19">
        <f t="shared" si="24"/>
        <v>17160</v>
      </c>
      <c r="M67" s="24">
        <v>256</v>
      </c>
      <c r="N67" s="21">
        <f t="shared" si="25"/>
        <v>66</v>
      </c>
      <c r="O67" s="21">
        <f t="shared" si="14"/>
        <v>119</v>
      </c>
      <c r="P67" s="24">
        <v>1</v>
      </c>
      <c r="Q67" s="21">
        <f t="shared" si="26"/>
        <v>17160</v>
      </c>
      <c r="R67" s="25">
        <f t="shared" si="15"/>
        <v>23</v>
      </c>
      <c r="S67" s="19">
        <f t="shared" si="27"/>
        <v>34322</v>
      </c>
      <c r="T67" s="24">
        <v>256</v>
      </c>
      <c r="U67" s="21">
        <f t="shared" si="28"/>
        <v>133</v>
      </c>
      <c r="V67" s="21">
        <f t="shared" si="16"/>
        <v>107</v>
      </c>
      <c r="W67" s="24">
        <v>1</v>
      </c>
      <c r="X67" s="21">
        <f t="shared" si="29"/>
        <v>34322</v>
      </c>
      <c r="Y67" s="25">
        <f t="shared" si="17"/>
        <v>11</v>
      </c>
      <c r="Z67" s="11">
        <v>59</v>
      </c>
      <c r="AA67" s="11">
        <f t="shared" si="19"/>
        <v>2144</v>
      </c>
    </row>
    <row r="68" spans="1:27" x14ac:dyDescent="0.25">
      <c r="A68" s="12">
        <v>59</v>
      </c>
      <c r="B68" s="2">
        <f t="shared" si="18"/>
        <v>246.94165062806212</v>
      </c>
      <c r="C68" s="6">
        <f t="shared" si="11"/>
        <v>126.4341251215678</v>
      </c>
      <c r="D68" s="6">
        <f t="shared" si="20"/>
        <v>30.867706328507765</v>
      </c>
      <c r="E68" s="19">
        <f t="shared" si="21"/>
        <v>8098</v>
      </c>
      <c r="F68" s="24">
        <v>64</v>
      </c>
      <c r="G68" s="21">
        <f t="shared" si="22"/>
        <v>126</v>
      </c>
      <c r="H68" s="21">
        <f t="shared" si="12"/>
        <v>108</v>
      </c>
      <c r="I68" s="24">
        <v>1</v>
      </c>
      <c r="J68" s="21">
        <f t="shared" si="23"/>
        <v>8098</v>
      </c>
      <c r="K68" s="25">
        <f t="shared" si="13"/>
        <v>36</v>
      </c>
      <c r="L68" s="19">
        <f t="shared" si="24"/>
        <v>16197</v>
      </c>
      <c r="M68" s="20">
        <v>64</v>
      </c>
      <c r="N68" s="21">
        <f t="shared" si="25"/>
        <v>252</v>
      </c>
      <c r="O68" s="22">
        <f t="shared" si="14"/>
        <v>96</v>
      </c>
      <c r="P68" s="24">
        <v>1</v>
      </c>
      <c r="Q68" s="21">
        <f t="shared" si="26"/>
        <v>16197</v>
      </c>
      <c r="R68" s="25">
        <f t="shared" si="15"/>
        <v>24</v>
      </c>
      <c r="S68" s="19">
        <f t="shared" si="27"/>
        <v>32395</v>
      </c>
      <c r="T68" s="24">
        <v>256</v>
      </c>
      <c r="U68" s="21">
        <f t="shared" si="28"/>
        <v>126</v>
      </c>
      <c r="V68" s="21">
        <f t="shared" si="16"/>
        <v>108</v>
      </c>
      <c r="W68" s="24">
        <v>1</v>
      </c>
      <c r="X68" s="21">
        <f t="shared" si="29"/>
        <v>32395</v>
      </c>
      <c r="Y68" s="25">
        <f t="shared" si="17"/>
        <v>12</v>
      </c>
      <c r="Z68" s="10">
        <v>60</v>
      </c>
      <c r="AA68" s="11">
        <f t="shared" si="19"/>
        <v>2024</v>
      </c>
    </row>
    <row r="69" spans="1:27" x14ac:dyDescent="0.25">
      <c r="A69" s="1">
        <v>60</v>
      </c>
      <c r="B69" s="2">
        <f t="shared" si="18"/>
        <v>261.62556530059862</v>
      </c>
      <c r="C69" s="6">
        <f t="shared" si="11"/>
        <v>133.95228943390649</v>
      </c>
      <c r="D69" s="6">
        <f t="shared" si="20"/>
        <v>32.703195662574828</v>
      </c>
      <c r="E69" s="19">
        <f t="shared" si="21"/>
        <v>7644</v>
      </c>
      <c r="F69" s="24">
        <v>64</v>
      </c>
      <c r="G69" s="21">
        <f t="shared" si="22"/>
        <v>118</v>
      </c>
      <c r="H69" s="21">
        <f t="shared" si="12"/>
        <v>109</v>
      </c>
      <c r="I69" s="24">
        <v>1</v>
      </c>
      <c r="J69" s="21">
        <f t="shared" si="23"/>
        <v>7644</v>
      </c>
      <c r="K69" s="25">
        <f t="shared" si="13"/>
        <v>37</v>
      </c>
      <c r="L69" s="19">
        <f t="shared" si="24"/>
        <v>15288</v>
      </c>
      <c r="M69" s="24">
        <v>64</v>
      </c>
      <c r="N69" s="21">
        <f t="shared" si="25"/>
        <v>238</v>
      </c>
      <c r="O69" s="21">
        <f t="shared" si="14"/>
        <v>97</v>
      </c>
      <c r="P69" s="24">
        <v>1</v>
      </c>
      <c r="Q69" s="21">
        <f t="shared" si="26"/>
        <v>15288</v>
      </c>
      <c r="R69" s="25">
        <f t="shared" si="15"/>
        <v>25</v>
      </c>
      <c r="S69" s="19">
        <f t="shared" si="27"/>
        <v>30577</v>
      </c>
      <c r="T69" s="24">
        <v>256</v>
      </c>
      <c r="U69" s="21">
        <f t="shared" si="28"/>
        <v>118</v>
      </c>
      <c r="V69" s="21">
        <f t="shared" si="16"/>
        <v>109</v>
      </c>
      <c r="W69" s="24">
        <v>1</v>
      </c>
      <c r="X69" s="21">
        <f t="shared" si="29"/>
        <v>30577</v>
      </c>
      <c r="Y69" s="25">
        <f t="shared" si="17"/>
        <v>13</v>
      </c>
      <c r="Z69" s="11">
        <v>61</v>
      </c>
      <c r="AA69" s="11">
        <f t="shared" si="19"/>
        <v>1910</v>
      </c>
    </row>
    <row r="70" spans="1:27" x14ac:dyDescent="0.25">
      <c r="A70" s="1">
        <v>61</v>
      </c>
      <c r="B70" s="2">
        <f t="shared" si="18"/>
        <v>277.18263097687202</v>
      </c>
      <c r="C70" s="6">
        <f t="shared" si="11"/>
        <v>141.91750706015847</v>
      </c>
      <c r="D70" s="6">
        <f t="shared" si="20"/>
        <v>34.647828872109002</v>
      </c>
      <c r="E70" s="19">
        <f t="shared" si="21"/>
        <v>7214</v>
      </c>
      <c r="F70" s="24">
        <v>64</v>
      </c>
      <c r="G70" s="21">
        <f t="shared" si="22"/>
        <v>112</v>
      </c>
      <c r="H70" s="21">
        <f t="shared" si="12"/>
        <v>110</v>
      </c>
      <c r="I70" s="24">
        <v>1</v>
      </c>
      <c r="J70" s="21">
        <f t="shared" si="23"/>
        <v>7214</v>
      </c>
      <c r="K70" s="25">
        <f t="shared" si="13"/>
        <v>38</v>
      </c>
      <c r="L70" s="19">
        <f t="shared" si="24"/>
        <v>14430</v>
      </c>
      <c r="M70" s="24">
        <v>64</v>
      </c>
      <c r="N70" s="21">
        <f t="shared" si="25"/>
        <v>224</v>
      </c>
      <c r="O70" s="21">
        <f t="shared" si="14"/>
        <v>98</v>
      </c>
      <c r="P70" s="24">
        <v>1</v>
      </c>
      <c r="Q70" s="21">
        <f t="shared" si="26"/>
        <v>14430</v>
      </c>
      <c r="R70" s="25">
        <f t="shared" si="15"/>
        <v>26</v>
      </c>
      <c r="S70" s="19">
        <f t="shared" si="27"/>
        <v>28861</v>
      </c>
      <c r="T70" s="24">
        <v>256</v>
      </c>
      <c r="U70" s="21">
        <f t="shared" si="28"/>
        <v>112</v>
      </c>
      <c r="V70" s="21">
        <f t="shared" si="16"/>
        <v>110</v>
      </c>
      <c r="W70" s="24">
        <v>1</v>
      </c>
      <c r="X70" s="21">
        <f t="shared" si="29"/>
        <v>28861</v>
      </c>
      <c r="Y70" s="25">
        <f t="shared" si="17"/>
        <v>14</v>
      </c>
      <c r="Z70" s="10">
        <v>62</v>
      </c>
      <c r="AA70" s="11">
        <f t="shared" si="19"/>
        <v>1803</v>
      </c>
    </row>
    <row r="71" spans="1:27" x14ac:dyDescent="0.25">
      <c r="A71" s="1">
        <v>62</v>
      </c>
      <c r="B71" s="2">
        <f t="shared" si="18"/>
        <v>293.66476791740763</v>
      </c>
      <c r="C71" s="6">
        <f t="shared" si="11"/>
        <v>150.35636117371271</v>
      </c>
      <c r="D71" s="6">
        <f t="shared" si="20"/>
        <v>36.708095989675954</v>
      </c>
      <c r="E71" s="19">
        <f t="shared" si="21"/>
        <v>6809</v>
      </c>
      <c r="F71" s="24">
        <v>64</v>
      </c>
      <c r="G71" s="21">
        <f t="shared" si="22"/>
        <v>105</v>
      </c>
      <c r="H71" s="21">
        <f t="shared" si="12"/>
        <v>111</v>
      </c>
      <c r="I71" s="24">
        <v>1</v>
      </c>
      <c r="J71" s="21">
        <f t="shared" si="23"/>
        <v>6809</v>
      </c>
      <c r="K71" s="25">
        <f t="shared" si="13"/>
        <v>39</v>
      </c>
      <c r="L71" s="19">
        <f t="shared" si="24"/>
        <v>13620</v>
      </c>
      <c r="M71" s="24">
        <v>64</v>
      </c>
      <c r="N71" s="21">
        <f t="shared" si="25"/>
        <v>212</v>
      </c>
      <c r="O71" s="21">
        <f t="shared" si="14"/>
        <v>99</v>
      </c>
      <c r="P71" s="24">
        <v>1</v>
      </c>
      <c r="Q71" s="21">
        <f t="shared" si="26"/>
        <v>13620</v>
      </c>
      <c r="R71" s="25">
        <f t="shared" si="15"/>
        <v>27</v>
      </c>
      <c r="S71" s="19">
        <f t="shared" si="27"/>
        <v>27241</v>
      </c>
      <c r="T71" s="24">
        <v>256</v>
      </c>
      <c r="U71" s="21">
        <f t="shared" si="28"/>
        <v>105</v>
      </c>
      <c r="V71" s="21">
        <f t="shared" si="16"/>
        <v>111</v>
      </c>
      <c r="W71" s="24">
        <v>1</v>
      </c>
      <c r="X71" s="21">
        <f t="shared" si="29"/>
        <v>27241</v>
      </c>
      <c r="Y71" s="25">
        <f t="shared" si="17"/>
        <v>15</v>
      </c>
      <c r="Z71" s="11">
        <v>63</v>
      </c>
      <c r="AA71" s="11">
        <f t="shared" si="19"/>
        <v>1702</v>
      </c>
    </row>
    <row r="72" spans="1:27" x14ac:dyDescent="0.25">
      <c r="A72" s="1">
        <v>63</v>
      </c>
      <c r="B72" s="2">
        <f t="shared" si="18"/>
        <v>311.12698372208087</v>
      </c>
      <c r="C72" s="6">
        <f t="shared" si="11"/>
        <v>159.2970156657054</v>
      </c>
      <c r="D72" s="6">
        <f t="shared" si="20"/>
        <v>38.890872965260108</v>
      </c>
      <c r="E72" s="19">
        <f t="shared" si="21"/>
        <v>6427</v>
      </c>
      <c r="F72" s="24">
        <v>64</v>
      </c>
      <c r="G72" s="21">
        <f t="shared" si="22"/>
        <v>99</v>
      </c>
      <c r="H72" s="21">
        <f t="shared" si="12"/>
        <v>112</v>
      </c>
      <c r="I72" s="24">
        <v>1</v>
      </c>
      <c r="J72" s="21">
        <f t="shared" si="23"/>
        <v>6427</v>
      </c>
      <c r="K72" s="25">
        <f t="shared" si="13"/>
        <v>40</v>
      </c>
      <c r="L72" s="19">
        <f t="shared" si="24"/>
        <v>12855</v>
      </c>
      <c r="M72" s="24">
        <v>64</v>
      </c>
      <c r="N72" s="21">
        <f t="shared" si="25"/>
        <v>200</v>
      </c>
      <c r="O72" s="21">
        <f t="shared" si="14"/>
        <v>100</v>
      </c>
      <c r="P72" s="24">
        <v>1</v>
      </c>
      <c r="Q72" s="21">
        <f t="shared" si="26"/>
        <v>12855</v>
      </c>
      <c r="R72" s="25">
        <f t="shared" si="15"/>
        <v>28</v>
      </c>
      <c r="S72" s="19">
        <f t="shared" si="27"/>
        <v>25712</v>
      </c>
      <c r="T72" s="24">
        <v>256</v>
      </c>
      <c r="U72" s="21">
        <f t="shared" si="28"/>
        <v>99</v>
      </c>
      <c r="V72" s="21">
        <f t="shared" si="16"/>
        <v>112</v>
      </c>
      <c r="W72" s="24">
        <v>1</v>
      </c>
      <c r="X72" s="21">
        <f t="shared" si="29"/>
        <v>25712</v>
      </c>
      <c r="Y72" s="25">
        <f t="shared" si="17"/>
        <v>16</v>
      </c>
      <c r="Z72" s="10">
        <v>64</v>
      </c>
      <c r="AA72" s="11">
        <f t="shared" ref="AA72:AA103" si="30">ROUND($E$6/(8*$B72)-1,0)</f>
        <v>1606</v>
      </c>
    </row>
    <row r="73" spans="1:27" x14ac:dyDescent="0.25">
      <c r="A73" s="1">
        <v>64</v>
      </c>
      <c r="B73" s="2">
        <f t="shared" si="18"/>
        <v>329.62755691286986</v>
      </c>
      <c r="C73" s="6">
        <f t="shared" si="11"/>
        <v>168.76930913938938</v>
      </c>
      <c r="D73" s="6">
        <f t="shared" ref="D73:D104" si="31">B73*2/16</f>
        <v>41.203444614108733</v>
      </c>
      <c r="E73" s="19">
        <f t="shared" ref="E73:E104" si="32">ROUND($E$6/(2*$B73)-1,0)</f>
        <v>6066</v>
      </c>
      <c r="F73" s="24">
        <v>64</v>
      </c>
      <c r="G73" s="21">
        <f t="shared" ref="G73:G104" si="33">ROUND($E$6/(2*$B73)/F73-1,0)</f>
        <v>94</v>
      </c>
      <c r="H73" s="21">
        <f t="shared" si="12"/>
        <v>113</v>
      </c>
      <c r="I73" s="24">
        <v>1</v>
      </c>
      <c r="J73" s="21">
        <f t="shared" ref="J73:J104" si="34">ROUND($E$6/(2*$B73)/I73-1,0)</f>
        <v>6066</v>
      </c>
      <c r="K73" s="25">
        <f t="shared" si="13"/>
        <v>41</v>
      </c>
      <c r="L73" s="19">
        <f t="shared" ref="L73:L104" si="35">ROUND($L$6/(2*$B73)-1,0)</f>
        <v>12134</v>
      </c>
      <c r="M73" s="24">
        <v>64</v>
      </c>
      <c r="N73" s="21">
        <f t="shared" ref="N73:N104" si="36">ROUND($L$6/(2*$B73)/M73-1,0)</f>
        <v>189</v>
      </c>
      <c r="O73" s="21">
        <f t="shared" si="14"/>
        <v>101</v>
      </c>
      <c r="P73" s="24">
        <v>1</v>
      </c>
      <c r="Q73" s="21">
        <f t="shared" ref="Q73:Q104" si="37">ROUND($L$6/(2*$B73)/P73-1,0)</f>
        <v>12134</v>
      </c>
      <c r="R73" s="25">
        <f t="shared" si="15"/>
        <v>29</v>
      </c>
      <c r="S73" s="19">
        <f t="shared" ref="S73:S104" si="38">ROUND($S$6/(2*$B73)-1,0)</f>
        <v>24269</v>
      </c>
      <c r="T73" s="24">
        <v>256</v>
      </c>
      <c r="U73" s="21">
        <f t="shared" ref="U73:U104" si="39">ROUND($S$6/(2*$B73)/T73-1,0)</f>
        <v>94</v>
      </c>
      <c r="V73" s="21">
        <f t="shared" si="16"/>
        <v>113</v>
      </c>
      <c r="W73" s="24">
        <v>1</v>
      </c>
      <c r="X73" s="21">
        <f t="shared" ref="X73:X104" si="40">ROUND($S$6/(2*$B73)/W73-1,0)</f>
        <v>24269</v>
      </c>
      <c r="Y73" s="25">
        <f t="shared" si="17"/>
        <v>17</v>
      </c>
      <c r="Z73" s="11">
        <v>65</v>
      </c>
      <c r="AA73" s="11">
        <f t="shared" si="30"/>
        <v>1516</v>
      </c>
    </row>
    <row r="74" spans="1:27" x14ac:dyDescent="0.25">
      <c r="A74" s="1">
        <v>65</v>
      </c>
      <c r="B74" s="2">
        <f t="shared" si="18"/>
        <v>349.22823143300394</v>
      </c>
      <c r="C74" s="6">
        <f t="shared" ref="C74:C137" si="41">B74*2*(256/1000)</f>
        <v>178.80485449369803</v>
      </c>
      <c r="D74" s="6">
        <f t="shared" si="31"/>
        <v>43.653528929125493</v>
      </c>
      <c r="E74" s="19">
        <f t="shared" si="32"/>
        <v>5726</v>
      </c>
      <c r="F74" s="24">
        <v>64</v>
      </c>
      <c r="G74" s="21">
        <f t="shared" si="33"/>
        <v>88</v>
      </c>
      <c r="H74" s="21">
        <f t="shared" ref="H74:H136" si="42">MATCH(G74,$AA$8:$AA$139,0)-1</f>
        <v>114</v>
      </c>
      <c r="I74" s="24">
        <v>1</v>
      </c>
      <c r="J74" s="21">
        <f t="shared" si="34"/>
        <v>5726</v>
      </c>
      <c r="K74" s="25">
        <f t="shared" ref="K74:K136" si="43">MATCH(J74,$AA$8:$AA$139,0)-1</f>
        <v>42</v>
      </c>
      <c r="L74" s="19">
        <f t="shared" si="35"/>
        <v>11453</v>
      </c>
      <c r="M74" s="24">
        <v>64</v>
      </c>
      <c r="N74" s="21">
        <f t="shared" si="36"/>
        <v>178</v>
      </c>
      <c r="O74" s="21">
        <f t="shared" ref="O74:O136" si="44">MATCH(N74,$AA$8:$AA$139,0)-1</f>
        <v>102</v>
      </c>
      <c r="P74" s="24">
        <v>1</v>
      </c>
      <c r="Q74" s="21">
        <f t="shared" si="37"/>
        <v>11453</v>
      </c>
      <c r="R74" s="25">
        <f t="shared" ref="R74:R136" si="45">MATCH(Q74,$AA$8:$AA$139,0)-1</f>
        <v>30</v>
      </c>
      <c r="S74" s="19">
        <f t="shared" si="38"/>
        <v>22907</v>
      </c>
      <c r="T74" s="24">
        <v>256</v>
      </c>
      <c r="U74" s="21">
        <f t="shared" si="39"/>
        <v>88</v>
      </c>
      <c r="V74" s="21">
        <f t="shared" ref="V74:V136" si="46">MATCH(U74,$AA$8:$AA$139,0)-1</f>
        <v>114</v>
      </c>
      <c r="W74" s="24">
        <v>1</v>
      </c>
      <c r="X74" s="21">
        <f t="shared" si="40"/>
        <v>22907</v>
      </c>
      <c r="Y74" s="25">
        <f t="shared" ref="Y74:Y136" si="47">MATCH(X74,$AA$8:$AA$139,0)-1</f>
        <v>18</v>
      </c>
      <c r="Z74" s="10">
        <v>66</v>
      </c>
      <c r="AA74" s="11">
        <f t="shared" si="30"/>
        <v>1431</v>
      </c>
    </row>
    <row r="75" spans="1:27" x14ac:dyDescent="0.25">
      <c r="A75" s="1">
        <v>66</v>
      </c>
      <c r="B75" s="2">
        <f t="shared" ref="B75:B139" si="48">440/32*(2^((A75-9)/12))</f>
        <v>369.9944227116344</v>
      </c>
      <c r="C75" s="6">
        <f t="shared" si="41"/>
        <v>189.43714442835682</v>
      </c>
      <c r="D75" s="6">
        <f t="shared" si="31"/>
        <v>46.2493028389543</v>
      </c>
      <c r="E75" s="19">
        <f t="shared" si="32"/>
        <v>5404</v>
      </c>
      <c r="F75" s="24">
        <v>64</v>
      </c>
      <c r="G75" s="21">
        <f t="shared" si="33"/>
        <v>83</v>
      </c>
      <c r="H75" s="21">
        <f t="shared" si="42"/>
        <v>115</v>
      </c>
      <c r="I75" s="24">
        <v>1</v>
      </c>
      <c r="J75" s="21">
        <f t="shared" si="34"/>
        <v>5404</v>
      </c>
      <c r="K75" s="25">
        <f t="shared" si="43"/>
        <v>43</v>
      </c>
      <c r="L75" s="19">
        <f t="shared" si="35"/>
        <v>10810</v>
      </c>
      <c r="M75" s="24">
        <v>64</v>
      </c>
      <c r="N75" s="21">
        <f t="shared" si="36"/>
        <v>168</v>
      </c>
      <c r="O75" s="21">
        <f t="shared" si="44"/>
        <v>103</v>
      </c>
      <c r="P75" s="24">
        <v>1</v>
      </c>
      <c r="Q75" s="21">
        <f t="shared" si="37"/>
        <v>10810</v>
      </c>
      <c r="R75" s="25">
        <f t="shared" si="45"/>
        <v>31</v>
      </c>
      <c r="S75" s="19">
        <f t="shared" si="38"/>
        <v>21621</v>
      </c>
      <c r="T75" s="24">
        <v>256</v>
      </c>
      <c r="U75" s="21">
        <f t="shared" si="39"/>
        <v>83</v>
      </c>
      <c r="V75" s="21">
        <f t="shared" si="46"/>
        <v>115</v>
      </c>
      <c r="W75" s="24">
        <v>1</v>
      </c>
      <c r="X75" s="21">
        <f t="shared" si="40"/>
        <v>21621</v>
      </c>
      <c r="Y75" s="25">
        <f t="shared" si="47"/>
        <v>19</v>
      </c>
      <c r="Z75" s="11">
        <v>67</v>
      </c>
      <c r="AA75" s="11">
        <f t="shared" si="30"/>
        <v>1350</v>
      </c>
    </row>
    <row r="76" spans="1:27" x14ac:dyDescent="0.25">
      <c r="A76" s="1">
        <v>67</v>
      </c>
      <c r="B76" s="2">
        <f t="shared" si="48"/>
        <v>391.99543598174921</v>
      </c>
      <c r="C76" s="6">
        <f t="shared" si="41"/>
        <v>200.70166322265561</v>
      </c>
      <c r="D76" s="6">
        <f t="shared" si="31"/>
        <v>48.999429497718651</v>
      </c>
      <c r="E76" s="19">
        <f t="shared" si="32"/>
        <v>5101</v>
      </c>
      <c r="F76" s="24">
        <v>64</v>
      </c>
      <c r="G76" s="21">
        <f t="shared" si="33"/>
        <v>79</v>
      </c>
      <c r="H76" s="21">
        <f t="shared" si="42"/>
        <v>116</v>
      </c>
      <c r="I76" s="24">
        <v>1</v>
      </c>
      <c r="J76" s="21">
        <f t="shared" si="34"/>
        <v>5101</v>
      </c>
      <c r="K76" s="25">
        <f t="shared" si="43"/>
        <v>44</v>
      </c>
      <c r="L76" s="19">
        <f t="shared" si="35"/>
        <v>10203</v>
      </c>
      <c r="M76" s="24">
        <v>64</v>
      </c>
      <c r="N76" s="21">
        <f t="shared" si="36"/>
        <v>158</v>
      </c>
      <c r="O76" s="21">
        <f t="shared" si="44"/>
        <v>104</v>
      </c>
      <c r="P76" s="24">
        <v>1</v>
      </c>
      <c r="Q76" s="21">
        <f t="shared" si="37"/>
        <v>10203</v>
      </c>
      <c r="R76" s="25">
        <f t="shared" si="45"/>
        <v>32</v>
      </c>
      <c r="S76" s="19">
        <f t="shared" si="38"/>
        <v>20407</v>
      </c>
      <c r="T76" s="24">
        <v>256</v>
      </c>
      <c r="U76" s="21">
        <f t="shared" si="39"/>
        <v>79</v>
      </c>
      <c r="V76" s="21">
        <f t="shared" si="46"/>
        <v>116</v>
      </c>
      <c r="W76" s="24">
        <v>1</v>
      </c>
      <c r="X76" s="21">
        <f t="shared" si="40"/>
        <v>20407</v>
      </c>
      <c r="Y76" s="25">
        <f t="shared" si="47"/>
        <v>20</v>
      </c>
      <c r="Z76" s="10">
        <v>68</v>
      </c>
      <c r="AA76" s="11">
        <f t="shared" si="30"/>
        <v>1275</v>
      </c>
    </row>
    <row r="77" spans="1:27" x14ac:dyDescent="0.25">
      <c r="A77" s="1">
        <v>68</v>
      </c>
      <c r="B77" s="2">
        <f t="shared" si="48"/>
        <v>415.30469757994524</v>
      </c>
      <c r="C77" s="6">
        <f t="shared" si="41"/>
        <v>212.63600516093197</v>
      </c>
      <c r="D77" s="6">
        <f t="shared" si="31"/>
        <v>51.913087197493155</v>
      </c>
      <c r="E77" s="19">
        <f t="shared" si="32"/>
        <v>4815</v>
      </c>
      <c r="F77" s="24">
        <v>64</v>
      </c>
      <c r="G77" s="21">
        <f t="shared" si="33"/>
        <v>74</v>
      </c>
      <c r="H77" s="21">
        <f t="shared" si="42"/>
        <v>117</v>
      </c>
      <c r="I77" s="24">
        <v>1</v>
      </c>
      <c r="J77" s="21">
        <f t="shared" si="34"/>
        <v>4815</v>
      </c>
      <c r="K77" s="25">
        <f t="shared" si="43"/>
        <v>45</v>
      </c>
      <c r="L77" s="19">
        <f t="shared" si="35"/>
        <v>9630</v>
      </c>
      <c r="M77" s="24">
        <v>64</v>
      </c>
      <c r="N77" s="21">
        <f t="shared" si="36"/>
        <v>149</v>
      </c>
      <c r="O77" s="21">
        <f t="shared" si="44"/>
        <v>105</v>
      </c>
      <c r="P77" s="24">
        <v>1</v>
      </c>
      <c r="Q77" s="21">
        <f t="shared" si="37"/>
        <v>9630</v>
      </c>
      <c r="R77" s="25">
        <f t="shared" si="45"/>
        <v>33</v>
      </c>
      <c r="S77" s="19">
        <f t="shared" si="38"/>
        <v>19262</v>
      </c>
      <c r="T77" s="24">
        <v>256</v>
      </c>
      <c r="U77" s="21">
        <f t="shared" si="39"/>
        <v>74</v>
      </c>
      <c r="V77" s="21">
        <f t="shared" si="46"/>
        <v>117</v>
      </c>
      <c r="W77" s="24">
        <v>1</v>
      </c>
      <c r="X77" s="21">
        <f t="shared" si="40"/>
        <v>19262</v>
      </c>
      <c r="Y77" s="25">
        <f t="shared" si="47"/>
        <v>21</v>
      </c>
      <c r="Z77" s="11">
        <v>69</v>
      </c>
      <c r="AA77" s="11">
        <f t="shared" si="30"/>
        <v>1203</v>
      </c>
    </row>
    <row r="78" spans="1:27" x14ac:dyDescent="0.25">
      <c r="A78" s="1">
        <v>69</v>
      </c>
      <c r="B78" s="2">
        <f t="shared" si="48"/>
        <v>440</v>
      </c>
      <c r="C78" s="6">
        <f t="shared" si="41"/>
        <v>225.28</v>
      </c>
      <c r="D78" s="6">
        <f t="shared" si="31"/>
        <v>55</v>
      </c>
      <c r="E78" s="19">
        <f t="shared" si="32"/>
        <v>4544</v>
      </c>
      <c r="F78" s="24">
        <v>64</v>
      </c>
      <c r="G78" s="21">
        <f t="shared" si="33"/>
        <v>70</v>
      </c>
      <c r="H78" s="21">
        <f t="shared" si="42"/>
        <v>118</v>
      </c>
      <c r="I78" s="24">
        <v>1</v>
      </c>
      <c r="J78" s="21">
        <f t="shared" si="34"/>
        <v>4544</v>
      </c>
      <c r="K78" s="25">
        <f t="shared" si="43"/>
        <v>46</v>
      </c>
      <c r="L78" s="19">
        <f t="shared" si="35"/>
        <v>9090</v>
      </c>
      <c r="M78" s="24">
        <v>64</v>
      </c>
      <c r="N78" s="21">
        <f t="shared" si="36"/>
        <v>141</v>
      </c>
      <c r="O78" s="21">
        <f t="shared" si="44"/>
        <v>106</v>
      </c>
      <c r="P78" s="24">
        <v>1</v>
      </c>
      <c r="Q78" s="21">
        <f t="shared" si="37"/>
        <v>9090</v>
      </c>
      <c r="R78" s="25">
        <f t="shared" si="45"/>
        <v>34</v>
      </c>
      <c r="S78" s="19">
        <f t="shared" si="38"/>
        <v>18181</v>
      </c>
      <c r="T78" s="24">
        <v>256</v>
      </c>
      <c r="U78" s="21">
        <f t="shared" si="39"/>
        <v>70</v>
      </c>
      <c r="V78" s="21">
        <f t="shared" si="46"/>
        <v>118</v>
      </c>
      <c r="W78" s="24">
        <v>1</v>
      </c>
      <c r="X78" s="21">
        <f t="shared" si="40"/>
        <v>18181</v>
      </c>
      <c r="Y78" s="25">
        <f t="shared" si="47"/>
        <v>22</v>
      </c>
      <c r="Z78" s="10">
        <v>70</v>
      </c>
      <c r="AA78" s="11">
        <f t="shared" si="30"/>
        <v>1135</v>
      </c>
    </row>
    <row r="79" spans="1:27" x14ac:dyDescent="0.25">
      <c r="A79" s="1">
        <v>70</v>
      </c>
      <c r="B79" s="2">
        <f t="shared" si="48"/>
        <v>466.16376151808976</v>
      </c>
      <c r="C79" s="6">
        <f t="shared" si="41"/>
        <v>238.67584589726195</v>
      </c>
      <c r="D79" s="6">
        <f t="shared" si="31"/>
        <v>58.27047018976122</v>
      </c>
      <c r="E79" s="19">
        <f t="shared" si="32"/>
        <v>4289</v>
      </c>
      <c r="F79" s="24">
        <v>64</v>
      </c>
      <c r="G79" s="21">
        <f t="shared" si="33"/>
        <v>66</v>
      </c>
      <c r="H79" s="21">
        <f t="shared" si="42"/>
        <v>119</v>
      </c>
      <c r="I79" s="24">
        <v>1</v>
      </c>
      <c r="J79" s="21">
        <f t="shared" si="34"/>
        <v>4289</v>
      </c>
      <c r="K79" s="25">
        <f t="shared" si="43"/>
        <v>47</v>
      </c>
      <c r="L79" s="19">
        <f t="shared" si="35"/>
        <v>8580</v>
      </c>
      <c r="M79" s="24">
        <v>64</v>
      </c>
      <c r="N79" s="21">
        <f t="shared" si="36"/>
        <v>133</v>
      </c>
      <c r="O79" s="21">
        <f t="shared" si="44"/>
        <v>107</v>
      </c>
      <c r="P79" s="24">
        <v>1</v>
      </c>
      <c r="Q79" s="21">
        <f t="shared" si="37"/>
        <v>8580</v>
      </c>
      <c r="R79" s="25">
        <f t="shared" si="45"/>
        <v>35</v>
      </c>
      <c r="S79" s="19">
        <f t="shared" si="38"/>
        <v>17160</v>
      </c>
      <c r="T79" s="24">
        <v>256</v>
      </c>
      <c r="U79" s="21">
        <f t="shared" si="39"/>
        <v>66</v>
      </c>
      <c r="V79" s="21">
        <f t="shared" si="46"/>
        <v>119</v>
      </c>
      <c r="W79" s="24">
        <v>1</v>
      </c>
      <c r="X79" s="21">
        <f t="shared" si="40"/>
        <v>17160</v>
      </c>
      <c r="Y79" s="25">
        <f t="shared" si="47"/>
        <v>23</v>
      </c>
      <c r="Z79" s="11">
        <v>71</v>
      </c>
      <c r="AA79" s="11">
        <f t="shared" si="30"/>
        <v>1072</v>
      </c>
    </row>
    <row r="80" spans="1:27" x14ac:dyDescent="0.25">
      <c r="A80" s="12">
        <v>71</v>
      </c>
      <c r="B80" s="2">
        <f t="shared" si="48"/>
        <v>493.88330125612424</v>
      </c>
      <c r="C80" s="6">
        <f t="shared" si="41"/>
        <v>252.86825024313561</v>
      </c>
      <c r="D80" s="6">
        <f t="shared" si="31"/>
        <v>61.73541265701553</v>
      </c>
      <c r="E80" s="19">
        <f t="shared" si="32"/>
        <v>4049</v>
      </c>
      <c r="F80" s="24">
        <v>64</v>
      </c>
      <c r="G80" s="21">
        <f t="shared" si="33"/>
        <v>62</v>
      </c>
      <c r="H80" s="21">
        <f t="shared" si="42"/>
        <v>120</v>
      </c>
      <c r="I80" s="24">
        <v>1</v>
      </c>
      <c r="J80" s="21">
        <f t="shared" si="34"/>
        <v>4049</v>
      </c>
      <c r="K80" s="25">
        <f t="shared" si="43"/>
        <v>48</v>
      </c>
      <c r="L80" s="19">
        <f t="shared" si="35"/>
        <v>8098</v>
      </c>
      <c r="M80" s="24">
        <v>64</v>
      </c>
      <c r="N80" s="21">
        <f t="shared" si="36"/>
        <v>126</v>
      </c>
      <c r="O80" s="21">
        <f t="shared" si="44"/>
        <v>108</v>
      </c>
      <c r="P80" s="24">
        <v>1</v>
      </c>
      <c r="Q80" s="21">
        <f t="shared" si="37"/>
        <v>8098</v>
      </c>
      <c r="R80" s="25">
        <f t="shared" si="45"/>
        <v>36</v>
      </c>
      <c r="S80" s="19">
        <f t="shared" si="38"/>
        <v>16197</v>
      </c>
      <c r="T80" s="20">
        <v>64</v>
      </c>
      <c r="U80" s="21">
        <f t="shared" si="39"/>
        <v>252</v>
      </c>
      <c r="V80" s="22">
        <f t="shared" si="46"/>
        <v>96</v>
      </c>
      <c r="W80" s="24">
        <v>1</v>
      </c>
      <c r="X80" s="21">
        <f t="shared" si="40"/>
        <v>16197</v>
      </c>
      <c r="Y80" s="25">
        <f t="shared" si="47"/>
        <v>24</v>
      </c>
      <c r="Z80" s="10">
        <v>72</v>
      </c>
      <c r="AA80" s="11">
        <f t="shared" si="30"/>
        <v>1011</v>
      </c>
    </row>
    <row r="81" spans="1:27" x14ac:dyDescent="0.25">
      <c r="A81" s="1">
        <v>72</v>
      </c>
      <c r="B81" s="2">
        <f t="shared" si="48"/>
        <v>523.25113060119725</v>
      </c>
      <c r="C81" s="6">
        <f t="shared" si="41"/>
        <v>267.90457886781297</v>
      </c>
      <c r="D81" s="6">
        <f t="shared" si="31"/>
        <v>65.406391325149656</v>
      </c>
      <c r="E81" s="19">
        <f t="shared" si="32"/>
        <v>3821</v>
      </c>
      <c r="F81" s="24">
        <v>64</v>
      </c>
      <c r="G81" s="21">
        <f t="shared" si="33"/>
        <v>59</v>
      </c>
      <c r="H81" s="21">
        <f t="shared" si="42"/>
        <v>121</v>
      </c>
      <c r="I81" s="24">
        <v>1</v>
      </c>
      <c r="J81" s="21">
        <f t="shared" si="34"/>
        <v>3821</v>
      </c>
      <c r="K81" s="25">
        <f t="shared" si="43"/>
        <v>49</v>
      </c>
      <c r="L81" s="19">
        <f t="shared" si="35"/>
        <v>7644</v>
      </c>
      <c r="M81" s="24">
        <v>64</v>
      </c>
      <c r="N81" s="21">
        <f t="shared" si="36"/>
        <v>118</v>
      </c>
      <c r="O81" s="21">
        <f t="shared" si="44"/>
        <v>109</v>
      </c>
      <c r="P81" s="24">
        <v>1</v>
      </c>
      <c r="Q81" s="21">
        <f t="shared" si="37"/>
        <v>7644</v>
      </c>
      <c r="R81" s="25">
        <f t="shared" si="45"/>
        <v>37</v>
      </c>
      <c r="S81" s="19">
        <f t="shared" si="38"/>
        <v>15288</v>
      </c>
      <c r="T81" s="24">
        <v>64</v>
      </c>
      <c r="U81" s="21">
        <f t="shared" si="39"/>
        <v>238</v>
      </c>
      <c r="V81" s="21">
        <f t="shared" si="46"/>
        <v>97</v>
      </c>
      <c r="W81" s="24">
        <v>1</v>
      </c>
      <c r="X81" s="21">
        <f t="shared" si="40"/>
        <v>15288</v>
      </c>
      <c r="Y81" s="25">
        <f t="shared" si="47"/>
        <v>25</v>
      </c>
      <c r="Z81" s="11">
        <v>73</v>
      </c>
      <c r="AA81" s="11">
        <f t="shared" si="30"/>
        <v>955</v>
      </c>
    </row>
    <row r="82" spans="1:27" x14ac:dyDescent="0.25">
      <c r="A82" s="1">
        <v>73</v>
      </c>
      <c r="B82" s="2">
        <f t="shared" si="48"/>
        <v>554.36526195374404</v>
      </c>
      <c r="C82" s="6">
        <f t="shared" si="41"/>
        <v>283.83501412031694</v>
      </c>
      <c r="D82" s="6">
        <f t="shared" si="31"/>
        <v>69.295657744218005</v>
      </c>
      <c r="E82" s="19">
        <f t="shared" si="32"/>
        <v>3607</v>
      </c>
      <c r="F82" s="24">
        <v>64</v>
      </c>
      <c r="G82" s="21">
        <f t="shared" si="33"/>
        <v>55</v>
      </c>
      <c r="H82" s="21">
        <f t="shared" si="42"/>
        <v>122</v>
      </c>
      <c r="I82" s="24">
        <v>1</v>
      </c>
      <c r="J82" s="21">
        <f t="shared" si="34"/>
        <v>3607</v>
      </c>
      <c r="K82" s="25">
        <f t="shared" si="43"/>
        <v>50</v>
      </c>
      <c r="L82" s="19">
        <f t="shared" si="35"/>
        <v>7214</v>
      </c>
      <c r="M82" s="24">
        <v>64</v>
      </c>
      <c r="N82" s="21">
        <f t="shared" si="36"/>
        <v>112</v>
      </c>
      <c r="O82" s="21">
        <f t="shared" si="44"/>
        <v>110</v>
      </c>
      <c r="P82" s="24">
        <v>1</v>
      </c>
      <c r="Q82" s="21">
        <f t="shared" si="37"/>
        <v>7214</v>
      </c>
      <c r="R82" s="25">
        <f t="shared" si="45"/>
        <v>38</v>
      </c>
      <c r="S82" s="19">
        <f t="shared" si="38"/>
        <v>14430</v>
      </c>
      <c r="T82" s="24">
        <v>64</v>
      </c>
      <c r="U82" s="21">
        <f t="shared" si="39"/>
        <v>224</v>
      </c>
      <c r="V82" s="21">
        <f t="shared" si="46"/>
        <v>98</v>
      </c>
      <c r="W82" s="24">
        <v>1</v>
      </c>
      <c r="X82" s="21">
        <f t="shared" si="40"/>
        <v>14430</v>
      </c>
      <c r="Y82" s="25">
        <f t="shared" si="47"/>
        <v>26</v>
      </c>
      <c r="Z82" s="10">
        <v>74</v>
      </c>
      <c r="AA82" s="11">
        <f t="shared" si="30"/>
        <v>901</v>
      </c>
    </row>
    <row r="83" spans="1:27" x14ac:dyDescent="0.25">
      <c r="A83" s="1">
        <v>74</v>
      </c>
      <c r="B83" s="2">
        <f t="shared" si="48"/>
        <v>587.32953583481503</v>
      </c>
      <c r="C83" s="6">
        <f t="shared" si="41"/>
        <v>300.71272234742531</v>
      </c>
      <c r="D83" s="6">
        <f t="shared" si="31"/>
        <v>73.416191979351879</v>
      </c>
      <c r="E83" s="19">
        <f t="shared" si="32"/>
        <v>3404</v>
      </c>
      <c r="F83" s="24">
        <v>64</v>
      </c>
      <c r="G83" s="21">
        <f t="shared" si="33"/>
        <v>52</v>
      </c>
      <c r="H83" s="21">
        <f t="shared" si="42"/>
        <v>123</v>
      </c>
      <c r="I83" s="24">
        <v>1</v>
      </c>
      <c r="J83" s="21">
        <f t="shared" si="34"/>
        <v>3404</v>
      </c>
      <c r="K83" s="25">
        <f t="shared" si="43"/>
        <v>51</v>
      </c>
      <c r="L83" s="19">
        <f t="shared" si="35"/>
        <v>6809</v>
      </c>
      <c r="M83" s="24">
        <v>64</v>
      </c>
      <c r="N83" s="21">
        <f t="shared" si="36"/>
        <v>105</v>
      </c>
      <c r="O83" s="21">
        <f t="shared" si="44"/>
        <v>111</v>
      </c>
      <c r="P83" s="24">
        <v>1</v>
      </c>
      <c r="Q83" s="21">
        <f t="shared" si="37"/>
        <v>6809</v>
      </c>
      <c r="R83" s="25">
        <f t="shared" si="45"/>
        <v>39</v>
      </c>
      <c r="S83" s="19">
        <f t="shared" si="38"/>
        <v>13620</v>
      </c>
      <c r="T83" s="24">
        <v>64</v>
      </c>
      <c r="U83" s="21">
        <f t="shared" si="39"/>
        <v>212</v>
      </c>
      <c r="V83" s="21">
        <f t="shared" si="46"/>
        <v>99</v>
      </c>
      <c r="W83" s="24">
        <v>1</v>
      </c>
      <c r="X83" s="21">
        <f t="shared" si="40"/>
        <v>13620</v>
      </c>
      <c r="Y83" s="25">
        <f t="shared" si="47"/>
        <v>27</v>
      </c>
      <c r="Z83" s="11">
        <v>75</v>
      </c>
      <c r="AA83" s="11">
        <f t="shared" si="30"/>
        <v>850</v>
      </c>
    </row>
    <row r="84" spans="1:27" x14ac:dyDescent="0.25">
      <c r="A84" s="1">
        <v>75</v>
      </c>
      <c r="B84" s="2">
        <f t="shared" si="48"/>
        <v>622.25396744416184</v>
      </c>
      <c r="C84" s="6">
        <f t="shared" si="41"/>
        <v>318.59403133141086</v>
      </c>
      <c r="D84" s="6">
        <f t="shared" si="31"/>
        <v>77.781745930520231</v>
      </c>
      <c r="E84" s="19">
        <f t="shared" si="32"/>
        <v>3213</v>
      </c>
      <c r="F84" s="24">
        <v>64</v>
      </c>
      <c r="G84" s="21">
        <f t="shared" si="33"/>
        <v>49</v>
      </c>
      <c r="H84" s="21">
        <f t="shared" si="42"/>
        <v>124</v>
      </c>
      <c r="I84" s="24">
        <v>1</v>
      </c>
      <c r="J84" s="21">
        <f t="shared" si="34"/>
        <v>3213</v>
      </c>
      <c r="K84" s="25">
        <f t="shared" si="43"/>
        <v>52</v>
      </c>
      <c r="L84" s="19">
        <f t="shared" si="35"/>
        <v>6427</v>
      </c>
      <c r="M84" s="24">
        <v>64</v>
      </c>
      <c r="N84" s="21">
        <f t="shared" si="36"/>
        <v>99</v>
      </c>
      <c r="O84" s="21">
        <f t="shared" si="44"/>
        <v>112</v>
      </c>
      <c r="P84" s="24">
        <v>1</v>
      </c>
      <c r="Q84" s="21">
        <f t="shared" si="37"/>
        <v>6427</v>
      </c>
      <c r="R84" s="25">
        <f t="shared" si="45"/>
        <v>40</v>
      </c>
      <c r="S84" s="19">
        <f t="shared" si="38"/>
        <v>12855</v>
      </c>
      <c r="T84" s="24">
        <v>64</v>
      </c>
      <c r="U84" s="21">
        <f t="shared" si="39"/>
        <v>200</v>
      </c>
      <c r="V84" s="21">
        <f t="shared" si="46"/>
        <v>100</v>
      </c>
      <c r="W84" s="24">
        <v>1</v>
      </c>
      <c r="X84" s="21">
        <f t="shared" si="40"/>
        <v>12855</v>
      </c>
      <c r="Y84" s="25">
        <f t="shared" si="47"/>
        <v>28</v>
      </c>
      <c r="Z84" s="10">
        <v>76</v>
      </c>
      <c r="AA84" s="11">
        <f t="shared" si="30"/>
        <v>803</v>
      </c>
    </row>
    <row r="85" spans="1:27" x14ac:dyDescent="0.25">
      <c r="A85" s="1">
        <v>76</v>
      </c>
      <c r="B85" s="2">
        <f t="shared" si="48"/>
        <v>659.25511382573973</v>
      </c>
      <c r="C85" s="6">
        <f t="shared" si="41"/>
        <v>337.53861827877876</v>
      </c>
      <c r="D85" s="6">
        <f t="shared" si="31"/>
        <v>82.406889228217466</v>
      </c>
      <c r="E85" s="19">
        <f t="shared" si="32"/>
        <v>3033</v>
      </c>
      <c r="F85" s="24">
        <v>64</v>
      </c>
      <c r="G85" s="21">
        <f t="shared" si="33"/>
        <v>46</v>
      </c>
      <c r="H85" s="21">
        <f t="shared" si="42"/>
        <v>125</v>
      </c>
      <c r="I85" s="24">
        <v>1</v>
      </c>
      <c r="J85" s="21">
        <f t="shared" si="34"/>
        <v>3033</v>
      </c>
      <c r="K85" s="25">
        <f t="shared" si="43"/>
        <v>53</v>
      </c>
      <c r="L85" s="19">
        <f t="shared" si="35"/>
        <v>6066</v>
      </c>
      <c r="M85" s="24">
        <v>64</v>
      </c>
      <c r="N85" s="21">
        <f t="shared" si="36"/>
        <v>94</v>
      </c>
      <c r="O85" s="21">
        <f t="shared" si="44"/>
        <v>113</v>
      </c>
      <c r="P85" s="24">
        <v>1</v>
      </c>
      <c r="Q85" s="21">
        <f t="shared" si="37"/>
        <v>6066</v>
      </c>
      <c r="R85" s="25">
        <f t="shared" si="45"/>
        <v>41</v>
      </c>
      <c r="S85" s="19">
        <f t="shared" si="38"/>
        <v>12134</v>
      </c>
      <c r="T85" s="24">
        <v>64</v>
      </c>
      <c r="U85" s="21">
        <f t="shared" si="39"/>
        <v>189</v>
      </c>
      <c r="V85" s="21">
        <f t="shared" si="46"/>
        <v>101</v>
      </c>
      <c r="W85" s="24">
        <v>1</v>
      </c>
      <c r="X85" s="21">
        <f t="shared" si="40"/>
        <v>12134</v>
      </c>
      <c r="Y85" s="25">
        <f t="shared" si="47"/>
        <v>29</v>
      </c>
      <c r="Z85" s="11">
        <v>77</v>
      </c>
      <c r="AA85" s="11">
        <f t="shared" si="30"/>
        <v>757</v>
      </c>
    </row>
    <row r="86" spans="1:27" x14ac:dyDescent="0.25">
      <c r="A86" s="1">
        <v>77</v>
      </c>
      <c r="B86" s="2">
        <f t="shared" si="48"/>
        <v>698.45646286600777</v>
      </c>
      <c r="C86" s="6">
        <f t="shared" si="41"/>
        <v>357.609708987396</v>
      </c>
      <c r="D86" s="6">
        <f t="shared" si="31"/>
        <v>87.307057858250971</v>
      </c>
      <c r="E86" s="19">
        <f t="shared" si="32"/>
        <v>2862</v>
      </c>
      <c r="F86" s="24">
        <v>64</v>
      </c>
      <c r="G86" s="21">
        <f t="shared" si="33"/>
        <v>44</v>
      </c>
      <c r="H86" s="21">
        <f t="shared" si="42"/>
        <v>126</v>
      </c>
      <c r="I86" s="24">
        <v>1</v>
      </c>
      <c r="J86" s="21">
        <f t="shared" si="34"/>
        <v>2862</v>
      </c>
      <c r="K86" s="25">
        <f t="shared" si="43"/>
        <v>54</v>
      </c>
      <c r="L86" s="19">
        <f t="shared" si="35"/>
        <v>5726</v>
      </c>
      <c r="M86" s="24">
        <v>64</v>
      </c>
      <c r="N86" s="21">
        <f t="shared" si="36"/>
        <v>88</v>
      </c>
      <c r="O86" s="21">
        <f t="shared" si="44"/>
        <v>114</v>
      </c>
      <c r="P86" s="24">
        <v>1</v>
      </c>
      <c r="Q86" s="21">
        <f t="shared" si="37"/>
        <v>5726</v>
      </c>
      <c r="R86" s="25">
        <f t="shared" si="45"/>
        <v>42</v>
      </c>
      <c r="S86" s="19">
        <f t="shared" si="38"/>
        <v>11453</v>
      </c>
      <c r="T86" s="24">
        <v>64</v>
      </c>
      <c r="U86" s="21">
        <f t="shared" si="39"/>
        <v>178</v>
      </c>
      <c r="V86" s="21">
        <f t="shared" si="46"/>
        <v>102</v>
      </c>
      <c r="W86" s="24">
        <v>1</v>
      </c>
      <c r="X86" s="21">
        <f t="shared" si="40"/>
        <v>11453</v>
      </c>
      <c r="Y86" s="25">
        <f t="shared" si="47"/>
        <v>30</v>
      </c>
      <c r="Z86" s="10">
        <v>78</v>
      </c>
      <c r="AA86" s="11">
        <f t="shared" si="30"/>
        <v>715</v>
      </c>
    </row>
    <row r="87" spans="1:27" x14ac:dyDescent="0.25">
      <c r="A87" s="1">
        <v>78</v>
      </c>
      <c r="B87" s="2">
        <f t="shared" si="48"/>
        <v>739.98884542326891</v>
      </c>
      <c r="C87" s="6">
        <f t="shared" si="41"/>
        <v>378.87428885671369</v>
      </c>
      <c r="D87" s="6">
        <f t="shared" si="31"/>
        <v>92.498605677908614</v>
      </c>
      <c r="E87" s="19">
        <f t="shared" si="32"/>
        <v>2702</v>
      </c>
      <c r="F87" s="24">
        <v>64</v>
      </c>
      <c r="G87" s="21">
        <f t="shared" si="33"/>
        <v>41</v>
      </c>
      <c r="H87" s="21">
        <f t="shared" si="42"/>
        <v>127</v>
      </c>
      <c r="I87" s="24">
        <v>1</v>
      </c>
      <c r="J87" s="21">
        <f t="shared" si="34"/>
        <v>2702</v>
      </c>
      <c r="K87" s="25">
        <f t="shared" si="43"/>
        <v>55</v>
      </c>
      <c r="L87" s="19">
        <f t="shared" si="35"/>
        <v>5404</v>
      </c>
      <c r="M87" s="24">
        <v>64</v>
      </c>
      <c r="N87" s="21">
        <f t="shared" si="36"/>
        <v>83</v>
      </c>
      <c r="O87" s="21">
        <f t="shared" si="44"/>
        <v>115</v>
      </c>
      <c r="P87" s="24">
        <v>1</v>
      </c>
      <c r="Q87" s="21">
        <f t="shared" si="37"/>
        <v>5404</v>
      </c>
      <c r="R87" s="25">
        <f t="shared" si="45"/>
        <v>43</v>
      </c>
      <c r="S87" s="19">
        <f t="shared" si="38"/>
        <v>10810</v>
      </c>
      <c r="T87" s="24">
        <v>64</v>
      </c>
      <c r="U87" s="21">
        <f t="shared" si="39"/>
        <v>168</v>
      </c>
      <c r="V87" s="21">
        <f t="shared" si="46"/>
        <v>103</v>
      </c>
      <c r="W87" s="24">
        <v>1</v>
      </c>
      <c r="X87" s="21">
        <f t="shared" si="40"/>
        <v>10810</v>
      </c>
      <c r="Y87" s="25">
        <f t="shared" si="47"/>
        <v>31</v>
      </c>
      <c r="Z87" s="11">
        <v>79</v>
      </c>
      <c r="AA87" s="11">
        <f t="shared" si="30"/>
        <v>675</v>
      </c>
    </row>
    <row r="88" spans="1:27" x14ac:dyDescent="0.25">
      <c r="A88" s="1">
        <v>79</v>
      </c>
      <c r="B88" s="2">
        <f t="shared" si="48"/>
        <v>783.99087196349808</v>
      </c>
      <c r="C88" s="6">
        <f t="shared" si="41"/>
        <v>401.40332644531105</v>
      </c>
      <c r="D88" s="6">
        <f t="shared" si="31"/>
        <v>97.99885899543726</v>
      </c>
      <c r="E88" s="19">
        <f t="shared" si="32"/>
        <v>2550</v>
      </c>
      <c r="F88" s="24">
        <v>64</v>
      </c>
      <c r="G88" s="21">
        <f t="shared" si="33"/>
        <v>39</v>
      </c>
      <c r="H88" s="21">
        <f t="shared" si="42"/>
        <v>128</v>
      </c>
      <c r="I88" s="24">
        <v>1</v>
      </c>
      <c r="J88" s="21">
        <f t="shared" si="34"/>
        <v>2550</v>
      </c>
      <c r="K88" s="25">
        <f t="shared" si="43"/>
        <v>56</v>
      </c>
      <c r="L88" s="19">
        <f t="shared" si="35"/>
        <v>5101</v>
      </c>
      <c r="M88" s="24">
        <v>64</v>
      </c>
      <c r="N88" s="21">
        <f t="shared" si="36"/>
        <v>79</v>
      </c>
      <c r="O88" s="21">
        <f t="shared" si="44"/>
        <v>116</v>
      </c>
      <c r="P88" s="24">
        <v>1</v>
      </c>
      <c r="Q88" s="21">
        <f t="shared" si="37"/>
        <v>5101</v>
      </c>
      <c r="R88" s="25">
        <f t="shared" si="45"/>
        <v>44</v>
      </c>
      <c r="S88" s="19">
        <f t="shared" si="38"/>
        <v>10203</v>
      </c>
      <c r="T88" s="24">
        <v>64</v>
      </c>
      <c r="U88" s="21">
        <f t="shared" si="39"/>
        <v>158</v>
      </c>
      <c r="V88" s="21">
        <f t="shared" si="46"/>
        <v>104</v>
      </c>
      <c r="W88" s="24">
        <v>1</v>
      </c>
      <c r="X88" s="21">
        <f t="shared" si="40"/>
        <v>10203</v>
      </c>
      <c r="Y88" s="25">
        <f t="shared" si="47"/>
        <v>32</v>
      </c>
      <c r="Z88" s="10">
        <v>80</v>
      </c>
      <c r="AA88" s="11">
        <f t="shared" si="30"/>
        <v>637</v>
      </c>
    </row>
    <row r="89" spans="1:27" x14ac:dyDescent="0.25">
      <c r="A89" s="1">
        <v>80</v>
      </c>
      <c r="B89" s="2">
        <f t="shared" si="48"/>
        <v>830.6093951598906</v>
      </c>
      <c r="C89" s="6">
        <f t="shared" si="41"/>
        <v>425.272010321864</v>
      </c>
      <c r="D89" s="6">
        <f t="shared" si="31"/>
        <v>103.82617439498632</v>
      </c>
      <c r="E89" s="19">
        <f t="shared" si="32"/>
        <v>2407</v>
      </c>
      <c r="F89" s="24">
        <v>64</v>
      </c>
      <c r="G89" s="21">
        <f t="shared" si="33"/>
        <v>37</v>
      </c>
      <c r="H89" s="21">
        <f t="shared" si="42"/>
        <v>129</v>
      </c>
      <c r="I89" s="24">
        <v>1</v>
      </c>
      <c r="J89" s="21">
        <f t="shared" si="34"/>
        <v>2407</v>
      </c>
      <c r="K89" s="25">
        <f t="shared" si="43"/>
        <v>57</v>
      </c>
      <c r="L89" s="19">
        <f t="shared" si="35"/>
        <v>4815</v>
      </c>
      <c r="M89" s="24">
        <v>64</v>
      </c>
      <c r="N89" s="21">
        <f t="shared" si="36"/>
        <v>74</v>
      </c>
      <c r="O89" s="21">
        <f t="shared" si="44"/>
        <v>117</v>
      </c>
      <c r="P89" s="24">
        <v>1</v>
      </c>
      <c r="Q89" s="21">
        <f t="shared" si="37"/>
        <v>4815</v>
      </c>
      <c r="R89" s="25">
        <f t="shared" si="45"/>
        <v>45</v>
      </c>
      <c r="S89" s="19">
        <f t="shared" si="38"/>
        <v>9630</v>
      </c>
      <c r="T89" s="24">
        <v>64</v>
      </c>
      <c r="U89" s="21">
        <f t="shared" si="39"/>
        <v>149</v>
      </c>
      <c r="V89" s="21">
        <f t="shared" si="46"/>
        <v>105</v>
      </c>
      <c r="W89" s="24">
        <v>1</v>
      </c>
      <c r="X89" s="21">
        <f t="shared" si="40"/>
        <v>9630</v>
      </c>
      <c r="Y89" s="25">
        <f t="shared" si="47"/>
        <v>33</v>
      </c>
      <c r="Z89" s="11">
        <v>81</v>
      </c>
      <c r="AA89" s="11">
        <f t="shared" si="30"/>
        <v>601</v>
      </c>
    </row>
    <row r="90" spans="1:27" x14ac:dyDescent="0.25">
      <c r="A90" s="1">
        <v>81</v>
      </c>
      <c r="B90" s="2">
        <f t="shared" si="48"/>
        <v>880</v>
      </c>
      <c r="C90" s="6">
        <f t="shared" si="41"/>
        <v>450.56</v>
      </c>
      <c r="D90" s="6">
        <f t="shared" si="31"/>
        <v>110</v>
      </c>
      <c r="E90" s="19">
        <f t="shared" si="32"/>
        <v>2272</v>
      </c>
      <c r="F90" s="24">
        <v>64</v>
      </c>
      <c r="G90" s="21">
        <f t="shared" si="33"/>
        <v>35</v>
      </c>
      <c r="H90" s="21">
        <f t="shared" si="42"/>
        <v>130</v>
      </c>
      <c r="I90" s="24">
        <v>1</v>
      </c>
      <c r="J90" s="21">
        <f t="shared" si="34"/>
        <v>2272</v>
      </c>
      <c r="K90" s="25">
        <f t="shared" si="43"/>
        <v>58</v>
      </c>
      <c r="L90" s="19">
        <f t="shared" si="35"/>
        <v>4544</v>
      </c>
      <c r="M90" s="24">
        <v>64</v>
      </c>
      <c r="N90" s="21">
        <f t="shared" si="36"/>
        <v>70</v>
      </c>
      <c r="O90" s="21">
        <f t="shared" si="44"/>
        <v>118</v>
      </c>
      <c r="P90" s="24">
        <v>1</v>
      </c>
      <c r="Q90" s="21">
        <f t="shared" si="37"/>
        <v>4544</v>
      </c>
      <c r="R90" s="25">
        <f t="shared" si="45"/>
        <v>46</v>
      </c>
      <c r="S90" s="19">
        <f t="shared" si="38"/>
        <v>9090</v>
      </c>
      <c r="T90" s="24">
        <v>64</v>
      </c>
      <c r="U90" s="21">
        <f t="shared" si="39"/>
        <v>141</v>
      </c>
      <c r="V90" s="21">
        <f t="shared" si="46"/>
        <v>106</v>
      </c>
      <c r="W90" s="24">
        <v>1</v>
      </c>
      <c r="X90" s="21">
        <f t="shared" si="40"/>
        <v>9090</v>
      </c>
      <c r="Y90" s="25">
        <f t="shared" si="47"/>
        <v>34</v>
      </c>
      <c r="Z90" s="10">
        <v>82</v>
      </c>
      <c r="AA90" s="11">
        <f t="shared" si="30"/>
        <v>567</v>
      </c>
    </row>
    <row r="91" spans="1:27" x14ac:dyDescent="0.25">
      <c r="A91" s="1">
        <v>82</v>
      </c>
      <c r="B91" s="2">
        <f t="shared" si="48"/>
        <v>932.32752303617963</v>
      </c>
      <c r="C91" s="6">
        <f t="shared" si="41"/>
        <v>477.35169179452396</v>
      </c>
      <c r="D91" s="6">
        <f t="shared" si="31"/>
        <v>116.54094037952245</v>
      </c>
      <c r="E91" s="19">
        <f t="shared" si="32"/>
        <v>2144</v>
      </c>
      <c r="F91" s="24">
        <v>64</v>
      </c>
      <c r="G91" s="21">
        <f t="shared" si="33"/>
        <v>33</v>
      </c>
      <c r="H91" s="21">
        <f t="shared" si="42"/>
        <v>131</v>
      </c>
      <c r="I91" s="24">
        <v>1</v>
      </c>
      <c r="J91" s="21">
        <f t="shared" si="34"/>
        <v>2144</v>
      </c>
      <c r="K91" s="25">
        <f t="shared" si="43"/>
        <v>59</v>
      </c>
      <c r="L91" s="19">
        <f t="shared" si="35"/>
        <v>4289</v>
      </c>
      <c r="M91" s="24">
        <v>64</v>
      </c>
      <c r="N91" s="21">
        <f t="shared" si="36"/>
        <v>66</v>
      </c>
      <c r="O91" s="21">
        <f t="shared" si="44"/>
        <v>119</v>
      </c>
      <c r="P91" s="24">
        <v>1</v>
      </c>
      <c r="Q91" s="21">
        <f t="shared" si="37"/>
        <v>4289</v>
      </c>
      <c r="R91" s="25">
        <f t="shared" si="45"/>
        <v>47</v>
      </c>
      <c r="S91" s="19">
        <f t="shared" si="38"/>
        <v>8580</v>
      </c>
      <c r="T91" s="24">
        <v>64</v>
      </c>
      <c r="U91" s="21">
        <f t="shared" si="39"/>
        <v>133</v>
      </c>
      <c r="V91" s="21">
        <f t="shared" si="46"/>
        <v>107</v>
      </c>
      <c r="W91" s="24">
        <v>1</v>
      </c>
      <c r="X91" s="21">
        <f t="shared" si="40"/>
        <v>8580</v>
      </c>
      <c r="Y91" s="25">
        <f t="shared" si="47"/>
        <v>35</v>
      </c>
      <c r="Z91" s="11">
        <v>83</v>
      </c>
      <c r="AA91" s="11">
        <f t="shared" si="30"/>
        <v>535</v>
      </c>
    </row>
    <row r="92" spans="1:27" x14ac:dyDescent="0.25">
      <c r="A92" s="12">
        <v>83</v>
      </c>
      <c r="B92" s="2">
        <f t="shared" si="48"/>
        <v>987.76660251224826</v>
      </c>
      <c r="C92" s="6">
        <f t="shared" si="41"/>
        <v>505.7365004862711</v>
      </c>
      <c r="D92" s="6">
        <f t="shared" si="31"/>
        <v>123.47082531403103</v>
      </c>
      <c r="E92" s="19">
        <f t="shared" si="32"/>
        <v>2024</v>
      </c>
      <c r="F92" s="20">
        <v>8</v>
      </c>
      <c r="G92" s="21">
        <f t="shared" si="33"/>
        <v>252</v>
      </c>
      <c r="H92" s="22">
        <f t="shared" si="42"/>
        <v>96</v>
      </c>
      <c r="I92" s="24">
        <v>1</v>
      </c>
      <c r="J92" s="21">
        <f t="shared" si="34"/>
        <v>2024</v>
      </c>
      <c r="K92" s="25">
        <f t="shared" si="43"/>
        <v>60</v>
      </c>
      <c r="L92" s="19">
        <f t="shared" si="35"/>
        <v>4049</v>
      </c>
      <c r="M92" s="24">
        <v>64</v>
      </c>
      <c r="N92" s="21">
        <f t="shared" si="36"/>
        <v>62</v>
      </c>
      <c r="O92" s="21">
        <f t="shared" si="44"/>
        <v>120</v>
      </c>
      <c r="P92" s="24">
        <v>1</v>
      </c>
      <c r="Q92" s="21">
        <f t="shared" si="37"/>
        <v>4049</v>
      </c>
      <c r="R92" s="25">
        <f t="shared" si="45"/>
        <v>48</v>
      </c>
      <c r="S92" s="19">
        <f t="shared" si="38"/>
        <v>8098</v>
      </c>
      <c r="T92" s="24">
        <v>64</v>
      </c>
      <c r="U92" s="21">
        <f t="shared" si="39"/>
        <v>126</v>
      </c>
      <c r="V92" s="21">
        <f t="shared" si="46"/>
        <v>108</v>
      </c>
      <c r="W92" s="24">
        <v>1</v>
      </c>
      <c r="X92" s="21">
        <f t="shared" si="40"/>
        <v>8098</v>
      </c>
      <c r="Y92" s="25">
        <f t="shared" si="47"/>
        <v>36</v>
      </c>
      <c r="Z92" s="10">
        <v>84</v>
      </c>
      <c r="AA92" s="11">
        <f t="shared" si="30"/>
        <v>505</v>
      </c>
    </row>
    <row r="93" spans="1:27" x14ac:dyDescent="0.25">
      <c r="A93" s="1">
        <v>84</v>
      </c>
      <c r="B93" s="2">
        <f t="shared" si="48"/>
        <v>1046.5022612023947</v>
      </c>
      <c r="C93" s="6">
        <f t="shared" si="41"/>
        <v>535.80915773562606</v>
      </c>
      <c r="D93" s="6">
        <f t="shared" si="31"/>
        <v>130.81278265029934</v>
      </c>
      <c r="E93" s="19">
        <f t="shared" si="32"/>
        <v>1910</v>
      </c>
      <c r="F93" s="24">
        <v>8</v>
      </c>
      <c r="G93" s="21">
        <f t="shared" si="33"/>
        <v>238</v>
      </c>
      <c r="H93" s="21">
        <f t="shared" si="42"/>
        <v>97</v>
      </c>
      <c r="I93" s="24">
        <v>1</v>
      </c>
      <c r="J93" s="21">
        <f t="shared" si="34"/>
        <v>1910</v>
      </c>
      <c r="K93" s="25">
        <f t="shared" si="43"/>
        <v>61</v>
      </c>
      <c r="L93" s="19">
        <f t="shared" si="35"/>
        <v>3821</v>
      </c>
      <c r="M93" s="24">
        <v>64</v>
      </c>
      <c r="N93" s="21">
        <f t="shared" si="36"/>
        <v>59</v>
      </c>
      <c r="O93" s="21">
        <f t="shared" si="44"/>
        <v>121</v>
      </c>
      <c r="P93" s="24">
        <v>1</v>
      </c>
      <c r="Q93" s="21">
        <f t="shared" si="37"/>
        <v>3821</v>
      </c>
      <c r="R93" s="25">
        <f t="shared" si="45"/>
        <v>49</v>
      </c>
      <c r="S93" s="19">
        <f t="shared" si="38"/>
        <v>7644</v>
      </c>
      <c r="T93" s="24">
        <v>64</v>
      </c>
      <c r="U93" s="21">
        <f t="shared" si="39"/>
        <v>118</v>
      </c>
      <c r="V93" s="21">
        <f t="shared" si="46"/>
        <v>109</v>
      </c>
      <c r="W93" s="24">
        <v>1</v>
      </c>
      <c r="X93" s="21">
        <f t="shared" si="40"/>
        <v>7644</v>
      </c>
      <c r="Y93" s="25">
        <f t="shared" si="47"/>
        <v>37</v>
      </c>
      <c r="Z93" s="11">
        <v>85</v>
      </c>
      <c r="AA93" s="11">
        <f t="shared" si="30"/>
        <v>477</v>
      </c>
    </row>
    <row r="94" spans="1:27" x14ac:dyDescent="0.25">
      <c r="A94" s="1">
        <v>85</v>
      </c>
      <c r="B94" s="2">
        <f t="shared" si="48"/>
        <v>1108.7305239074876</v>
      </c>
      <c r="C94" s="6">
        <f t="shared" si="41"/>
        <v>567.67002824063366</v>
      </c>
      <c r="D94" s="6">
        <f t="shared" si="31"/>
        <v>138.59131548843595</v>
      </c>
      <c r="E94" s="19">
        <f t="shared" si="32"/>
        <v>1803</v>
      </c>
      <c r="F94" s="24">
        <v>8</v>
      </c>
      <c r="G94" s="21">
        <f t="shared" si="33"/>
        <v>224</v>
      </c>
      <c r="H94" s="21">
        <f t="shared" si="42"/>
        <v>98</v>
      </c>
      <c r="I94" s="24">
        <v>1</v>
      </c>
      <c r="J94" s="21">
        <f t="shared" si="34"/>
        <v>1803</v>
      </c>
      <c r="K94" s="25">
        <f t="shared" si="43"/>
        <v>62</v>
      </c>
      <c r="L94" s="19">
        <f t="shared" si="35"/>
        <v>3607</v>
      </c>
      <c r="M94" s="24">
        <v>64</v>
      </c>
      <c r="N94" s="21">
        <f t="shared" si="36"/>
        <v>55</v>
      </c>
      <c r="O94" s="21">
        <f t="shared" si="44"/>
        <v>122</v>
      </c>
      <c r="P94" s="24">
        <v>1</v>
      </c>
      <c r="Q94" s="21">
        <f t="shared" si="37"/>
        <v>3607</v>
      </c>
      <c r="R94" s="25">
        <f t="shared" si="45"/>
        <v>50</v>
      </c>
      <c r="S94" s="19">
        <f t="shared" si="38"/>
        <v>7214</v>
      </c>
      <c r="T94" s="24">
        <v>64</v>
      </c>
      <c r="U94" s="21">
        <f t="shared" si="39"/>
        <v>112</v>
      </c>
      <c r="V94" s="21">
        <f t="shared" si="46"/>
        <v>110</v>
      </c>
      <c r="W94" s="24">
        <v>1</v>
      </c>
      <c r="X94" s="21">
        <f t="shared" si="40"/>
        <v>7214</v>
      </c>
      <c r="Y94" s="25">
        <f t="shared" si="47"/>
        <v>38</v>
      </c>
      <c r="Z94" s="10">
        <v>86</v>
      </c>
      <c r="AA94" s="11">
        <f t="shared" si="30"/>
        <v>450</v>
      </c>
    </row>
    <row r="95" spans="1:27" x14ac:dyDescent="0.25">
      <c r="A95" s="1">
        <v>86</v>
      </c>
      <c r="B95" s="2">
        <f t="shared" si="48"/>
        <v>1174.6590716696305</v>
      </c>
      <c r="C95" s="6">
        <f t="shared" si="41"/>
        <v>601.42544469485085</v>
      </c>
      <c r="D95" s="6">
        <f t="shared" si="31"/>
        <v>146.83238395870382</v>
      </c>
      <c r="E95" s="19">
        <f t="shared" si="32"/>
        <v>1702</v>
      </c>
      <c r="F95" s="24">
        <v>8</v>
      </c>
      <c r="G95" s="21">
        <f t="shared" si="33"/>
        <v>212</v>
      </c>
      <c r="H95" s="21">
        <f t="shared" si="42"/>
        <v>99</v>
      </c>
      <c r="I95" s="24">
        <v>1</v>
      </c>
      <c r="J95" s="21">
        <f t="shared" si="34"/>
        <v>1702</v>
      </c>
      <c r="K95" s="25">
        <f t="shared" si="43"/>
        <v>63</v>
      </c>
      <c r="L95" s="19">
        <f t="shared" si="35"/>
        <v>3404</v>
      </c>
      <c r="M95" s="24">
        <v>64</v>
      </c>
      <c r="N95" s="21">
        <f t="shared" si="36"/>
        <v>52</v>
      </c>
      <c r="O95" s="21">
        <f t="shared" si="44"/>
        <v>123</v>
      </c>
      <c r="P95" s="24">
        <v>1</v>
      </c>
      <c r="Q95" s="21">
        <f t="shared" si="37"/>
        <v>3404</v>
      </c>
      <c r="R95" s="25">
        <f t="shared" si="45"/>
        <v>51</v>
      </c>
      <c r="S95" s="19">
        <f t="shared" si="38"/>
        <v>6809</v>
      </c>
      <c r="T95" s="24">
        <v>64</v>
      </c>
      <c r="U95" s="21">
        <f t="shared" si="39"/>
        <v>105</v>
      </c>
      <c r="V95" s="21">
        <f t="shared" si="46"/>
        <v>111</v>
      </c>
      <c r="W95" s="24">
        <v>1</v>
      </c>
      <c r="X95" s="21">
        <f t="shared" si="40"/>
        <v>6809</v>
      </c>
      <c r="Y95" s="25">
        <f t="shared" si="47"/>
        <v>39</v>
      </c>
      <c r="Z95" s="11">
        <v>87</v>
      </c>
      <c r="AA95" s="11">
        <f t="shared" si="30"/>
        <v>425</v>
      </c>
    </row>
    <row r="96" spans="1:27" x14ac:dyDescent="0.25">
      <c r="A96" s="1">
        <v>87</v>
      </c>
      <c r="B96" s="2">
        <f t="shared" si="48"/>
        <v>1244.5079348883232</v>
      </c>
      <c r="C96" s="6">
        <f t="shared" si="41"/>
        <v>637.18806266282149</v>
      </c>
      <c r="D96" s="6">
        <f t="shared" si="31"/>
        <v>155.5634918610404</v>
      </c>
      <c r="E96" s="19">
        <f t="shared" si="32"/>
        <v>1606</v>
      </c>
      <c r="F96" s="24">
        <v>8</v>
      </c>
      <c r="G96" s="21">
        <f t="shared" si="33"/>
        <v>200</v>
      </c>
      <c r="H96" s="21">
        <f t="shared" si="42"/>
        <v>100</v>
      </c>
      <c r="I96" s="24">
        <v>1</v>
      </c>
      <c r="J96" s="21">
        <f t="shared" si="34"/>
        <v>1606</v>
      </c>
      <c r="K96" s="25">
        <f t="shared" si="43"/>
        <v>64</v>
      </c>
      <c r="L96" s="19">
        <f t="shared" si="35"/>
        <v>3213</v>
      </c>
      <c r="M96" s="24">
        <v>64</v>
      </c>
      <c r="N96" s="21">
        <f t="shared" si="36"/>
        <v>49</v>
      </c>
      <c r="O96" s="21">
        <f t="shared" si="44"/>
        <v>124</v>
      </c>
      <c r="P96" s="24">
        <v>1</v>
      </c>
      <c r="Q96" s="21">
        <f t="shared" si="37"/>
        <v>3213</v>
      </c>
      <c r="R96" s="25">
        <f t="shared" si="45"/>
        <v>52</v>
      </c>
      <c r="S96" s="19">
        <f t="shared" si="38"/>
        <v>6427</v>
      </c>
      <c r="T96" s="24">
        <v>64</v>
      </c>
      <c r="U96" s="21">
        <f t="shared" si="39"/>
        <v>99</v>
      </c>
      <c r="V96" s="21">
        <f t="shared" si="46"/>
        <v>112</v>
      </c>
      <c r="W96" s="24">
        <v>1</v>
      </c>
      <c r="X96" s="21">
        <f t="shared" si="40"/>
        <v>6427</v>
      </c>
      <c r="Y96" s="25">
        <f t="shared" si="47"/>
        <v>40</v>
      </c>
      <c r="Z96" s="10">
        <v>88</v>
      </c>
      <c r="AA96" s="11">
        <f t="shared" si="30"/>
        <v>401</v>
      </c>
    </row>
    <row r="97" spans="1:27" x14ac:dyDescent="0.25">
      <c r="A97" s="1">
        <v>88</v>
      </c>
      <c r="B97" s="2">
        <f t="shared" si="48"/>
        <v>1318.5102276514795</v>
      </c>
      <c r="C97" s="6">
        <f t="shared" si="41"/>
        <v>675.07723655755751</v>
      </c>
      <c r="D97" s="6">
        <f t="shared" si="31"/>
        <v>164.81377845643493</v>
      </c>
      <c r="E97" s="19">
        <f t="shared" si="32"/>
        <v>1516</v>
      </c>
      <c r="F97" s="24">
        <v>8</v>
      </c>
      <c r="G97" s="21">
        <f t="shared" si="33"/>
        <v>189</v>
      </c>
      <c r="H97" s="21">
        <f t="shared" si="42"/>
        <v>101</v>
      </c>
      <c r="I97" s="24">
        <v>1</v>
      </c>
      <c r="J97" s="21">
        <f t="shared" si="34"/>
        <v>1516</v>
      </c>
      <c r="K97" s="25">
        <f t="shared" si="43"/>
        <v>65</v>
      </c>
      <c r="L97" s="19">
        <f t="shared" si="35"/>
        <v>3033</v>
      </c>
      <c r="M97" s="24">
        <v>64</v>
      </c>
      <c r="N97" s="21">
        <f t="shared" si="36"/>
        <v>46</v>
      </c>
      <c r="O97" s="21">
        <f t="shared" si="44"/>
        <v>125</v>
      </c>
      <c r="P97" s="24">
        <v>1</v>
      </c>
      <c r="Q97" s="21">
        <f t="shared" si="37"/>
        <v>3033</v>
      </c>
      <c r="R97" s="25">
        <f t="shared" si="45"/>
        <v>53</v>
      </c>
      <c r="S97" s="19">
        <f t="shared" si="38"/>
        <v>6066</v>
      </c>
      <c r="T97" s="24">
        <v>64</v>
      </c>
      <c r="U97" s="21">
        <f t="shared" si="39"/>
        <v>94</v>
      </c>
      <c r="V97" s="21">
        <f t="shared" si="46"/>
        <v>113</v>
      </c>
      <c r="W97" s="24">
        <v>1</v>
      </c>
      <c r="X97" s="21">
        <f t="shared" si="40"/>
        <v>6066</v>
      </c>
      <c r="Y97" s="25">
        <f t="shared" si="47"/>
        <v>41</v>
      </c>
      <c r="Z97" s="11">
        <v>89</v>
      </c>
      <c r="AA97" s="11">
        <f t="shared" si="30"/>
        <v>378</v>
      </c>
    </row>
    <row r="98" spans="1:27" x14ac:dyDescent="0.25">
      <c r="A98" s="1">
        <v>89</v>
      </c>
      <c r="B98" s="2">
        <f t="shared" si="48"/>
        <v>1396.9129257320155</v>
      </c>
      <c r="C98" s="6">
        <f t="shared" si="41"/>
        <v>715.21941797479201</v>
      </c>
      <c r="D98" s="6">
        <f t="shared" si="31"/>
        <v>174.61411571650194</v>
      </c>
      <c r="E98" s="19">
        <f t="shared" si="32"/>
        <v>1431</v>
      </c>
      <c r="F98" s="24">
        <v>8</v>
      </c>
      <c r="G98" s="21">
        <f t="shared" si="33"/>
        <v>178</v>
      </c>
      <c r="H98" s="21">
        <f t="shared" si="42"/>
        <v>102</v>
      </c>
      <c r="I98" s="24">
        <v>1</v>
      </c>
      <c r="J98" s="21">
        <f t="shared" si="34"/>
        <v>1431</v>
      </c>
      <c r="K98" s="25">
        <f t="shared" si="43"/>
        <v>66</v>
      </c>
      <c r="L98" s="19">
        <f t="shared" si="35"/>
        <v>2862</v>
      </c>
      <c r="M98" s="24">
        <v>64</v>
      </c>
      <c r="N98" s="21">
        <f t="shared" si="36"/>
        <v>44</v>
      </c>
      <c r="O98" s="21">
        <f t="shared" si="44"/>
        <v>126</v>
      </c>
      <c r="P98" s="24">
        <v>1</v>
      </c>
      <c r="Q98" s="21">
        <f t="shared" si="37"/>
        <v>2862</v>
      </c>
      <c r="R98" s="25">
        <f t="shared" si="45"/>
        <v>54</v>
      </c>
      <c r="S98" s="19">
        <f t="shared" si="38"/>
        <v>5726</v>
      </c>
      <c r="T98" s="24">
        <v>64</v>
      </c>
      <c r="U98" s="21">
        <f t="shared" si="39"/>
        <v>88</v>
      </c>
      <c r="V98" s="21">
        <f t="shared" si="46"/>
        <v>114</v>
      </c>
      <c r="W98" s="24">
        <v>1</v>
      </c>
      <c r="X98" s="21">
        <f t="shared" si="40"/>
        <v>5726</v>
      </c>
      <c r="Y98" s="25">
        <f t="shared" si="47"/>
        <v>42</v>
      </c>
      <c r="Z98" s="10">
        <v>90</v>
      </c>
      <c r="AA98" s="11">
        <f t="shared" si="30"/>
        <v>357</v>
      </c>
    </row>
    <row r="99" spans="1:27" x14ac:dyDescent="0.25">
      <c r="A99" s="1">
        <v>90</v>
      </c>
      <c r="B99" s="2">
        <f t="shared" si="48"/>
        <v>1479.9776908465378</v>
      </c>
      <c r="C99" s="6">
        <f t="shared" si="41"/>
        <v>757.74857771342738</v>
      </c>
      <c r="D99" s="6">
        <f t="shared" si="31"/>
        <v>184.99721135581723</v>
      </c>
      <c r="E99" s="19">
        <f t="shared" si="32"/>
        <v>1350</v>
      </c>
      <c r="F99" s="24">
        <v>8</v>
      </c>
      <c r="G99" s="21">
        <f t="shared" si="33"/>
        <v>168</v>
      </c>
      <c r="H99" s="21">
        <f t="shared" si="42"/>
        <v>103</v>
      </c>
      <c r="I99" s="24">
        <v>1</v>
      </c>
      <c r="J99" s="21">
        <f t="shared" si="34"/>
        <v>1350</v>
      </c>
      <c r="K99" s="25">
        <f t="shared" si="43"/>
        <v>67</v>
      </c>
      <c r="L99" s="19">
        <f t="shared" si="35"/>
        <v>2702</v>
      </c>
      <c r="M99" s="24">
        <v>64</v>
      </c>
      <c r="N99" s="21">
        <f t="shared" si="36"/>
        <v>41</v>
      </c>
      <c r="O99" s="21">
        <f t="shared" si="44"/>
        <v>127</v>
      </c>
      <c r="P99" s="24">
        <v>1</v>
      </c>
      <c r="Q99" s="21">
        <f t="shared" si="37"/>
        <v>2702</v>
      </c>
      <c r="R99" s="25">
        <f t="shared" si="45"/>
        <v>55</v>
      </c>
      <c r="S99" s="19">
        <f t="shared" si="38"/>
        <v>5404</v>
      </c>
      <c r="T99" s="24">
        <v>64</v>
      </c>
      <c r="U99" s="21">
        <f t="shared" si="39"/>
        <v>83</v>
      </c>
      <c r="V99" s="21">
        <f t="shared" si="46"/>
        <v>115</v>
      </c>
      <c r="W99" s="24">
        <v>1</v>
      </c>
      <c r="X99" s="21">
        <f t="shared" si="40"/>
        <v>5404</v>
      </c>
      <c r="Y99" s="25">
        <f t="shared" si="47"/>
        <v>43</v>
      </c>
      <c r="Z99" s="11">
        <v>91</v>
      </c>
      <c r="AA99" s="11">
        <f t="shared" si="30"/>
        <v>337</v>
      </c>
    </row>
    <row r="100" spans="1:27" x14ac:dyDescent="0.25">
      <c r="A100" s="1">
        <v>91</v>
      </c>
      <c r="B100" s="2">
        <f t="shared" si="48"/>
        <v>1567.9817439269964</v>
      </c>
      <c r="C100" s="6">
        <f t="shared" si="41"/>
        <v>802.80665289062222</v>
      </c>
      <c r="D100" s="6">
        <f t="shared" si="31"/>
        <v>195.99771799087455</v>
      </c>
      <c r="E100" s="19">
        <f t="shared" si="32"/>
        <v>1275</v>
      </c>
      <c r="F100" s="24">
        <v>8</v>
      </c>
      <c r="G100" s="21">
        <f t="shared" si="33"/>
        <v>158</v>
      </c>
      <c r="H100" s="21">
        <f t="shared" si="42"/>
        <v>104</v>
      </c>
      <c r="I100" s="24">
        <v>1</v>
      </c>
      <c r="J100" s="21">
        <f t="shared" si="34"/>
        <v>1275</v>
      </c>
      <c r="K100" s="25">
        <f t="shared" si="43"/>
        <v>68</v>
      </c>
      <c r="L100" s="19">
        <f t="shared" si="35"/>
        <v>2550</v>
      </c>
      <c r="M100" s="24">
        <v>64</v>
      </c>
      <c r="N100" s="21">
        <f t="shared" si="36"/>
        <v>39</v>
      </c>
      <c r="O100" s="21">
        <f t="shared" si="44"/>
        <v>128</v>
      </c>
      <c r="P100" s="24">
        <v>1</v>
      </c>
      <c r="Q100" s="21">
        <f t="shared" si="37"/>
        <v>2550</v>
      </c>
      <c r="R100" s="25">
        <f t="shared" si="45"/>
        <v>56</v>
      </c>
      <c r="S100" s="19">
        <f t="shared" si="38"/>
        <v>5101</v>
      </c>
      <c r="T100" s="24">
        <v>64</v>
      </c>
      <c r="U100" s="21">
        <f t="shared" si="39"/>
        <v>79</v>
      </c>
      <c r="V100" s="21">
        <f t="shared" si="46"/>
        <v>116</v>
      </c>
      <c r="W100" s="24">
        <v>1</v>
      </c>
      <c r="X100" s="21">
        <f t="shared" si="40"/>
        <v>5101</v>
      </c>
      <c r="Y100" s="25">
        <f t="shared" si="47"/>
        <v>44</v>
      </c>
      <c r="Z100" s="10">
        <v>92</v>
      </c>
      <c r="AA100" s="11">
        <f t="shared" si="30"/>
        <v>318</v>
      </c>
    </row>
    <row r="101" spans="1:27" x14ac:dyDescent="0.25">
      <c r="A101" s="1">
        <v>92</v>
      </c>
      <c r="B101" s="2">
        <f t="shared" si="48"/>
        <v>1661.2187903197814</v>
      </c>
      <c r="C101" s="6">
        <f t="shared" si="41"/>
        <v>850.54402064372812</v>
      </c>
      <c r="D101" s="6">
        <f t="shared" si="31"/>
        <v>207.65234878997268</v>
      </c>
      <c r="E101" s="19">
        <f t="shared" si="32"/>
        <v>1203</v>
      </c>
      <c r="F101" s="24">
        <v>8</v>
      </c>
      <c r="G101" s="21">
        <f t="shared" si="33"/>
        <v>149</v>
      </c>
      <c r="H101" s="21">
        <f t="shared" si="42"/>
        <v>105</v>
      </c>
      <c r="I101" s="24">
        <v>1</v>
      </c>
      <c r="J101" s="21">
        <f t="shared" si="34"/>
        <v>1203</v>
      </c>
      <c r="K101" s="25">
        <f t="shared" si="43"/>
        <v>69</v>
      </c>
      <c r="L101" s="19">
        <f t="shared" si="35"/>
        <v>2407</v>
      </c>
      <c r="M101" s="24">
        <v>64</v>
      </c>
      <c r="N101" s="21">
        <f t="shared" si="36"/>
        <v>37</v>
      </c>
      <c r="O101" s="21">
        <f t="shared" si="44"/>
        <v>129</v>
      </c>
      <c r="P101" s="24">
        <v>1</v>
      </c>
      <c r="Q101" s="21">
        <f t="shared" si="37"/>
        <v>2407</v>
      </c>
      <c r="R101" s="25">
        <f t="shared" si="45"/>
        <v>57</v>
      </c>
      <c r="S101" s="19">
        <f t="shared" si="38"/>
        <v>4815</v>
      </c>
      <c r="T101" s="24">
        <v>64</v>
      </c>
      <c r="U101" s="21">
        <f t="shared" si="39"/>
        <v>74</v>
      </c>
      <c r="V101" s="21">
        <f t="shared" si="46"/>
        <v>117</v>
      </c>
      <c r="W101" s="24">
        <v>1</v>
      </c>
      <c r="X101" s="21">
        <f t="shared" si="40"/>
        <v>4815</v>
      </c>
      <c r="Y101" s="25">
        <f t="shared" si="47"/>
        <v>45</v>
      </c>
      <c r="Z101" s="11">
        <v>93</v>
      </c>
      <c r="AA101" s="11">
        <f t="shared" si="30"/>
        <v>300</v>
      </c>
    </row>
    <row r="102" spans="1:27" x14ac:dyDescent="0.25">
      <c r="A102" s="1">
        <v>93</v>
      </c>
      <c r="B102" s="2">
        <f t="shared" si="48"/>
        <v>1760</v>
      </c>
      <c r="C102" s="6">
        <f t="shared" si="41"/>
        <v>901.12</v>
      </c>
      <c r="D102" s="6">
        <f t="shared" si="31"/>
        <v>220</v>
      </c>
      <c r="E102" s="19">
        <f t="shared" si="32"/>
        <v>1135</v>
      </c>
      <c r="F102" s="24">
        <v>8</v>
      </c>
      <c r="G102" s="21">
        <f t="shared" si="33"/>
        <v>141</v>
      </c>
      <c r="H102" s="21">
        <f t="shared" si="42"/>
        <v>106</v>
      </c>
      <c r="I102" s="24">
        <v>1</v>
      </c>
      <c r="J102" s="21">
        <f t="shared" si="34"/>
        <v>1135</v>
      </c>
      <c r="K102" s="25">
        <f t="shared" si="43"/>
        <v>70</v>
      </c>
      <c r="L102" s="19">
        <f t="shared" si="35"/>
        <v>2272</v>
      </c>
      <c r="M102" s="24">
        <v>64</v>
      </c>
      <c r="N102" s="21">
        <f t="shared" si="36"/>
        <v>35</v>
      </c>
      <c r="O102" s="21">
        <f t="shared" si="44"/>
        <v>130</v>
      </c>
      <c r="P102" s="24">
        <v>1</v>
      </c>
      <c r="Q102" s="21">
        <f t="shared" si="37"/>
        <v>2272</v>
      </c>
      <c r="R102" s="25">
        <f t="shared" si="45"/>
        <v>58</v>
      </c>
      <c r="S102" s="19">
        <f t="shared" si="38"/>
        <v>4544</v>
      </c>
      <c r="T102" s="24">
        <v>64</v>
      </c>
      <c r="U102" s="21">
        <f t="shared" si="39"/>
        <v>70</v>
      </c>
      <c r="V102" s="21">
        <f t="shared" si="46"/>
        <v>118</v>
      </c>
      <c r="W102" s="24">
        <v>1</v>
      </c>
      <c r="X102" s="21">
        <f t="shared" si="40"/>
        <v>4544</v>
      </c>
      <c r="Y102" s="25">
        <f t="shared" si="47"/>
        <v>46</v>
      </c>
      <c r="Z102" s="10">
        <v>94</v>
      </c>
      <c r="AA102" s="11">
        <f t="shared" si="30"/>
        <v>283</v>
      </c>
    </row>
    <row r="103" spans="1:27" x14ac:dyDescent="0.25">
      <c r="A103" s="1">
        <v>94</v>
      </c>
      <c r="B103" s="2">
        <f t="shared" si="48"/>
        <v>1864.6550460723593</v>
      </c>
      <c r="C103" s="6">
        <f t="shared" si="41"/>
        <v>954.70338358904792</v>
      </c>
      <c r="D103" s="6">
        <f t="shared" si="31"/>
        <v>233.08188075904491</v>
      </c>
      <c r="E103" s="19">
        <f t="shared" si="32"/>
        <v>1072</v>
      </c>
      <c r="F103" s="24">
        <v>8</v>
      </c>
      <c r="G103" s="21">
        <f t="shared" si="33"/>
        <v>133</v>
      </c>
      <c r="H103" s="21">
        <f t="shared" si="42"/>
        <v>107</v>
      </c>
      <c r="I103" s="24">
        <v>1</v>
      </c>
      <c r="J103" s="21">
        <f t="shared" si="34"/>
        <v>1072</v>
      </c>
      <c r="K103" s="25">
        <f t="shared" si="43"/>
        <v>71</v>
      </c>
      <c r="L103" s="19">
        <f t="shared" si="35"/>
        <v>2144</v>
      </c>
      <c r="M103" s="24">
        <v>64</v>
      </c>
      <c r="N103" s="21">
        <f t="shared" si="36"/>
        <v>33</v>
      </c>
      <c r="O103" s="21">
        <f t="shared" si="44"/>
        <v>131</v>
      </c>
      <c r="P103" s="24">
        <v>1</v>
      </c>
      <c r="Q103" s="21">
        <f t="shared" si="37"/>
        <v>2144</v>
      </c>
      <c r="R103" s="25">
        <f t="shared" si="45"/>
        <v>59</v>
      </c>
      <c r="S103" s="19">
        <f t="shared" si="38"/>
        <v>4289</v>
      </c>
      <c r="T103" s="24">
        <v>64</v>
      </c>
      <c r="U103" s="21">
        <f t="shared" si="39"/>
        <v>66</v>
      </c>
      <c r="V103" s="21">
        <f t="shared" si="46"/>
        <v>119</v>
      </c>
      <c r="W103" s="24">
        <v>1</v>
      </c>
      <c r="X103" s="21">
        <f t="shared" si="40"/>
        <v>4289</v>
      </c>
      <c r="Y103" s="25">
        <f t="shared" si="47"/>
        <v>47</v>
      </c>
      <c r="Z103" s="11">
        <v>95</v>
      </c>
      <c r="AA103" s="11">
        <f t="shared" si="30"/>
        <v>267</v>
      </c>
    </row>
    <row r="104" spans="1:27" x14ac:dyDescent="0.25">
      <c r="A104" s="12">
        <v>95</v>
      </c>
      <c r="B104" s="2">
        <f t="shared" si="48"/>
        <v>1975.5332050244965</v>
      </c>
      <c r="C104" s="6">
        <f t="shared" si="41"/>
        <v>1011.4730009725422</v>
      </c>
      <c r="D104" s="6">
        <f t="shared" si="31"/>
        <v>246.94165062806206</v>
      </c>
      <c r="E104" s="19">
        <f t="shared" si="32"/>
        <v>1011</v>
      </c>
      <c r="F104" s="24">
        <v>8</v>
      </c>
      <c r="G104" s="21">
        <f t="shared" si="33"/>
        <v>126</v>
      </c>
      <c r="H104" s="21">
        <f t="shared" si="42"/>
        <v>108</v>
      </c>
      <c r="I104" s="24">
        <v>1</v>
      </c>
      <c r="J104" s="21">
        <f t="shared" si="34"/>
        <v>1011</v>
      </c>
      <c r="K104" s="25">
        <f t="shared" si="43"/>
        <v>72</v>
      </c>
      <c r="L104" s="19">
        <f t="shared" si="35"/>
        <v>2024</v>
      </c>
      <c r="M104" s="20">
        <v>8</v>
      </c>
      <c r="N104" s="21">
        <f t="shared" si="36"/>
        <v>252</v>
      </c>
      <c r="O104" s="22">
        <f t="shared" si="44"/>
        <v>96</v>
      </c>
      <c r="P104" s="24">
        <v>1</v>
      </c>
      <c r="Q104" s="21">
        <f t="shared" si="37"/>
        <v>2024</v>
      </c>
      <c r="R104" s="25">
        <f t="shared" si="45"/>
        <v>60</v>
      </c>
      <c r="S104" s="19">
        <f t="shared" si="38"/>
        <v>4049</v>
      </c>
      <c r="T104" s="24">
        <v>64</v>
      </c>
      <c r="U104" s="21">
        <f t="shared" si="39"/>
        <v>62</v>
      </c>
      <c r="V104" s="21">
        <f t="shared" si="46"/>
        <v>120</v>
      </c>
      <c r="W104" s="24">
        <v>1</v>
      </c>
      <c r="X104" s="21">
        <f t="shared" si="40"/>
        <v>4049</v>
      </c>
      <c r="Y104" s="25">
        <f t="shared" si="47"/>
        <v>48</v>
      </c>
      <c r="Z104" s="10">
        <v>96</v>
      </c>
      <c r="AA104" s="11">
        <f t="shared" ref="AA104:AA139" si="49">ROUND($E$6/(8*$B104)-1,0)</f>
        <v>252</v>
      </c>
    </row>
    <row r="105" spans="1:27" x14ac:dyDescent="0.25">
      <c r="A105" s="1">
        <v>96</v>
      </c>
      <c r="B105" s="2">
        <f t="shared" si="48"/>
        <v>2093.0045224047894</v>
      </c>
      <c r="C105" s="6">
        <f t="shared" si="41"/>
        <v>1071.6183154712521</v>
      </c>
      <c r="D105" s="6">
        <f t="shared" ref="D105:D136" si="50">B105*2/16</f>
        <v>261.62556530059868</v>
      </c>
      <c r="E105" s="19">
        <f t="shared" ref="E105:E136" si="51">ROUND($E$6/(2*$B105)-1,0)</f>
        <v>955</v>
      </c>
      <c r="F105" s="24">
        <v>8</v>
      </c>
      <c r="G105" s="21">
        <f t="shared" ref="G105:G136" si="52">ROUND($E$6/(2*$B105)/F105-1,0)</f>
        <v>118</v>
      </c>
      <c r="H105" s="21">
        <f t="shared" si="42"/>
        <v>109</v>
      </c>
      <c r="I105" s="24">
        <v>1</v>
      </c>
      <c r="J105" s="21">
        <f t="shared" ref="J105:J136" si="53">ROUND($E$6/(2*$B105)/I105-1,0)</f>
        <v>955</v>
      </c>
      <c r="K105" s="25">
        <f t="shared" si="43"/>
        <v>73</v>
      </c>
      <c r="L105" s="19">
        <f t="shared" ref="L105:L136" si="54">ROUND($L$6/(2*$B105)-1,0)</f>
        <v>1910</v>
      </c>
      <c r="M105" s="24">
        <v>8</v>
      </c>
      <c r="N105" s="21">
        <f t="shared" ref="N105:N136" si="55">ROUND($L$6/(2*$B105)/M105-1,0)</f>
        <v>238</v>
      </c>
      <c r="O105" s="21">
        <f t="shared" si="44"/>
        <v>97</v>
      </c>
      <c r="P105" s="24">
        <v>1</v>
      </c>
      <c r="Q105" s="21">
        <f t="shared" ref="Q105:Q136" si="56">ROUND($L$6/(2*$B105)/P105-1,0)</f>
        <v>1910</v>
      </c>
      <c r="R105" s="25">
        <f t="shared" si="45"/>
        <v>61</v>
      </c>
      <c r="S105" s="19">
        <f t="shared" ref="S105:S136" si="57">ROUND($S$6/(2*$B105)-1,0)</f>
        <v>3821</v>
      </c>
      <c r="T105" s="24">
        <v>64</v>
      </c>
      <c r="U105" s="21">
        <f t="shared" ref="U105:U136" si="58">ROUND($S$6/(2*$B105)/T105-1,0)</f>
        <v>59</v>
      </c>
      <c r="V105" s="21">
        <f t="shared" si="46"/>
        <v>121</v>
      </c>
      <c r="W105" s="24">
        <v>1</v>
      </c>
      <c r="X105" s="21">
        <f t="shared" ref="X105:X136" si="59">ROUND($S$6/(2*$B105)/W105-1,0)</f>
        <v>3821</v>
      </c>
      <c r="Y105" s="25">
        <f t="shared" si="47"/>
        <v>49</v>
      </c>
      <c r="Z105" s="11">
        <v>97</v>
      </c>
      <c r="AA105" s="11">
        <f t="shared" si="49"/>
        <v>238</v>
      </c>
    </row>
    <row r="106" spans="1:27" x14ac:dyDescent="0.25">
      <c r="A106" s="1">
        <v>97</v>
      </c>
      <c r="B106" s="2">
        <f t="shared" si="48"/>
        <v>2217.4610478149757</v>
      </c>
      <c r="C106" s="6">
        <f t="shared" si="41"/>
        <v>1135.3400564812675</v>
      </c>
      <c r="D106" s="6">
        <f t="shared" si="50"/>
        <v>277.18263097687196</v>
      </c>
      <c r="E106" s="19">
        <f t="shared" si="51"/>
        <v>901</v>
      </c>
      <c r="F106" s="24">
        <v>8</v>
      </c>
      <c r="G106" s="21">
        <f t="shared" si="52"/>
        <v>112</v>
      </c>
      <c r="H106" s="21">
        <f t="shared" si="42"/>
        <v>110</v>
      </c>
      <c r="I106" s="24">
        <v>1</v>
      </c>
      <c r="J106" s="21">
        <f t="shared" si="53"/>
        <v>901</v>
      </c>
      <c r="K106" s="25">
        <f t="shared" si="43"/>
        <v>74</v>
      </c>
      <c r="L106" s="19">
        <f t="shared" si="54"/>
        <v>1803</v>
      </c>
      <c r="M106" s="24">
        <v>8</v>
      </c>
      <c r="N106" s="21">
        <f t="shared" si="55"/>
        <v>224</v>
      </c>
      <c r="O106" s="21">
        <f t="shared" si="44"/>
        <v>98</v>
      </c>
      <c r="P106" s="24">
        <v>1</v>
      </c>
      <c r="Q106" s="21">
        <f t="shared" si="56"/>
        <v>1803</v>
      </c>
      <c r="R106" s="25">
        <f t="shared" si="45"/>
        <v>62</v>
      </c>
      <c r="S106" s="19">
        <f t="shared" si="57"/>
        <v>3607</v>
      </c>
      <c r="T106" s="24">
        <v>64</v>
      </c>
      <c r="U106" s="21">
        <f t="shared" si="58"/>
        <v>55</v>
      </c>
      <c r="V106" s="21">
        <f t="shared" si="46"/>
        <v>122</v>
      </c>
      <c r="W106" s="24">
        <v>1</v>
      </c>
      <c r="X106" s="21">
        <f t="shared" si="59"/>
        <v>3607</v>
      </c>
      <c r="Y106" s="25">
        <f t="shared" si="47"/>
        <v>50</v>
      </c>
      <c r="Z106" s="10">
        <v>98</v>
      </c>
      <c r="AA106" s="11">
        <f t="shared" si="49"/>
        <v>224</v>
      </c>
    </row>
    <row r="107" spans="1:27" x14ac:dyDescent="0.25">
      <c r="A107" s="1">
        <v>98</v>
      </c>
      <c r="B107" s="2">
        <f t="shared" si="48"/>
        <v>2349.3181433392597</v>
      </c>
      <c r="C107" s="6">
        <f t="shared" si="41"/>
        <v>1202.850889389701</v>
      </c>
      <c r="D107" s="6">
        <f t="shared" si="50"/>
        <v>293.66476791740746</v>
      </c>
      <c r="E107" s="19">
        <f t="shared" si="51"/>
        <v>850</v>
      </c>
      <c r="F107" s="24">
        <v>8</v>
      </c>
      <c r="G107" s="21">
        <f t="shared" si="52"/>
        <v>105</v>
      </c>
      <c r="H107" s="21">
        <f t="shared" si="42"/>
        <v>111</v>
      </c>
      <c r="I107" s="24">
        <v>1</v>
      </c>
      <c r="J107" s="21">
        <f t="shared" si="53"/>
        <v>850</v>
      </c>
      <c r="K107" s="25">
        <f t="shared" si="43"/>
        <v>75</v>
      </c>
      <c r="L107" s="19">
        <f t="shared" si="54"/>
        <v>1702</v>
      </c>
      <c r="M107" s="24">
        <v>8</v>
      </c>
      <c r="N107" s="21">
        <f t="shared" si="55"/>
        <v>212</v>
      </c>
      <c r="O107" s="21">
        <f t="shared" si="44"/>
        <v>99</v>
      </c>
      <c r="P107" s="24">
        <v>1</v>
      </c>
      <c r="Q107" s="21">
        <f t="shared" si="56"/>
        <v>1702</v>
      </c>
      <c r="R107" s="25">
        <f t="shared" si="45"/>
        <v>63</v>
      </c>
      <c r="S107" s="19">
        <f t="shared" si="57"/>
        <v>3404</v>
      </c>
      <c r="T107" s="24">
        <v>64</v>
      </c>
      <c r="U107" s="21">
        <f t="shared" si="58"/>
        <v>52</v>
      </c>
      <c r="V107" s="21">
        <f t="shared" si="46"/>
        <v>123</v>
      </c>
      <c r="W107" s="24">
        <v>1</v>
      </c>
      <c r="X107" s="21">
        <f t="shared" si="59"/>
        <v>3404</v>
      </c>
      <c r="Y107" s="25">
        <f t="shared" si="47"/>
        <v>51</v>
      </c>
      <c r="Z107" s="11">
        <v>99</v>
      </c>
      <c r="AA107" s="11">
        <f t="shared" si="49"/>
        <v>212</v>
      </c>
    </row>
    <row r="108" spans="1:27" x14ac:dyDescent="0.25">
      <c r="A108" s="1">
        <v>99</v>
      </c>
      <c r="B108" s="2">
        <f t="shared" si="48"/>
        <v>2489.0158697766465</v>
      </c>
      <c r="C108" s="6">
        <f t="shared" si="41"/>
        <v>1274.376125325643</v>
      </c>
      <c r="D108" s="6">
        <f t="shared" si="50"/>
        <v>311.12698372208081</v>
      </c>
      <c r="E108" s="19">
        <f t="shared" si="51"/>
        <v>803</v>
      </c>
      <c r="F108" s="24">
        <v>8</v>
      </c>
      <c r="G108" s="21">
        <f t="shared" si="52"/>
        <v>99</v>
      </c>
      <c r="H108" s="21">
        <f t="shared" si="42"/>
        <v>112</v>
      </c>
      <c r="I108" s="24">
        <v>1</v>
      </c>
      <c r="J108" s="21">
        <f t="shared" si="53"/>
        <v>803</v>
      </c>
      <c r="K108" s="25">
        <f t="shared" si="43"/>
        <v>76</v>
      </c>
      <c r="L108" s="19">
        <f t="shared" si="54"/>
        <v>1606</v>
      </c>
      <c r="M108" s="24">
        <v>8</v>
      </c>
      <c r="N108" s="21">
        <f t="shared" si="55"/>
        <v>200</v>
      </c>
      <c r="O108" s="21">
        <f t="shared" si="44"/>
        <v>100</v>
      </c>
      <c r="P108" s="24">
        <v>1</v>
      </c>
      <c r="Q108" s="21">
        <f t="shared" si="56"/>
        <v>1606</v>
      </c>
      <c r="R108" s="25">
        <f t="shared" si="45"/>
        <v>64</v>
      </c>
      <c r="S108" s="19">
        <f t="shared" si="57"/>
        <v>3213</v>
      </c>
      <c r="T108" s="24">
        <v>64</v>
      </c>
      <c r="U108" s="21">
        <f t="shared" si="58"/>
        <v>49</v>
      </c>
      <c r="V108" s="21">
        <f t="shared" si="46"/>
        <v>124</v>
      </c>
      <c r="W108" s="24">
        <v>1</v>
      </c>
      <c r="X108" s="21">
        <f t="shared" si="59"/>
        <v>3213</v>
      </c>
      <c r="Y108" s="25">
        <f t="shared" si="47"/>
        <v>52</v>
      </c>
      <c r="Z108" s="10">
        <v>100</v>
      </c>
      <c r="AA108" s="11">
        <f t="shared" si="49"/>
        <v>200</v>
      </c>
    </row>
    <row r="109" spans="1:27" x14ac:dyDescent="0.25">
      <c r="A109" s="1">
        <v>100</v>
      </c>
      <c r="B109" s="2">
        <f t="shared" si="48"/>
        <v>2637.0204553029589</v>
      </c>
      <c r="C109" s="6">
        <f t="shared" si="41"/>
        <v>1350.154473115115</v>
      </c>
      <c r="D109" s="6">
        <f t="shared" si="50"/>
        <v>329.62755691286986</v>
      </c>
      <c r="E109" s="19">
        <f t="shared" si="51"/>
        <v>757</v>
      </c>
      <c r="F109" s="24">
        <v>8</v>
      </c>
      <c r="G109" s="21">
        <f t="shared" si="52"/>
        <v>94</v>
      </c>
      <c r="H109" s="21">
        <f t="shared" si="42"/>
        <v>113</v>
      </c>
      <c r="I109" s="24">
        <v>1</v>
      </c>
      <c r="J109" s="21">
        <f t="shared" si="53"/>
        <v>757</v>
      </c>
      <c r="K109" s="25">
        <f t="shared" si="43"/>
        <v>77</v>
      </c>
      <c r="L109" s="19">
        <f t="shared" si="54"/>
        <v>1516</v>
      </c>
      <c r="M109" s="24">
        <v>8</v>
      </c>
      <c r="N109" s="21">
        <f t="shared" si="55"/>
        <v>189</v>
      </c>
      <c r="O109" s="21">
        <f t="shared" si="44"/>
        <v>101</v>
      </c>
      <c r="P109" s="24">
        <v>1</v>
      </c>
      <c r="Q109" s="21">
        <f t="shared" si="56"/>
        <v>1516</v>
      </c>
      <c r="R109" s="25">
        <f t="shared" si="45"/>
        <v>65</v>
      </c>
      <c r="S109" s="19">
        <f t="shared" si="57"/>
        <v>3033</v>
      </c>
      <c r="T109" s="24">
        <v>64</v>
      </c>
      <c r="U109" s="21">
        <f t="shared" si="58"/>
        <v>46</v>
      </c>
      <c r="V109" s="21">
        <f t="shared" si="46"/>
        <v>125</v>
      </c>
      <c r="W109" s="24">
        <v>1</v>
      </c>
      <c r="X109" s="21">
        <f t="shared" si="59"/>
        <v>3033</v>
      </c>
      <c r="Y109" s="25">
        <f t="shared" si="47"/>
        <v>53</v>
      </c>
      <c r="Z109" s="11">
        <v>101</v>
      </c>
      <c r="AA109" s="11">
        <f t="shared" si="49"/>
        <v>189</v>
      </c>
    </row>
    <row r="110" spans="1:27" x14ac:dyDescent="0.25">
      <c r="A110" s="1">
        <v>101</v>
      </c>
      <c r="B110" s="2">
        <f t="shared" si="48"/>
        <v>2793.8258514640311</v>
      </c>
      <c r="C110" s="6">
        <f t="shared" si="41"/>
        <v>1430.438835949584</v>
      </c>
      <c r="D110" s="6">
        <f t="shared" si="50"/>
        <v>349.22823143300388</v>
      </c>
      <c r="E110" s="19">
        <f t="shared" si="51"/>
        <v>715</v>
      </c>
      <c r="F110" s="24">
        <v>8</v>
      </c>
      <c r="G110" s="21">
        <f t="shared" si="52"/>
        <v>88</v>
      </c>
      <c r="H110" s="21">
        <f t="shared" si="42"/>
        <v>114</v>
      </c>
      <c r="I110" s="24">
        <v>1</v>
      </c>
      <c r="J110" s="21">
        <f t="shared" si="53"/>
        <v>715</v>
      </c>
      <c r="K110" s="25">
        <f t="shared" si="43"/>
        <v>78</v>
      </c>
      <c r="L110" s="19">
        <f t="shared" si="54"/>
        <v>1431</v>
      </c>
      <c r="M110" s="24">
        <v>8</v>
      </c>
      <c r="N110" s="21">
        <f t="shared" si="55"/>
        <v>178</v>
      </c>
      <c r="O110" s="21">
        <f t="shared" si="44"/>
        <v>102</v>
      </c>
      <c r="P110" s="24">
        <v>1</v>
      </c>
      <c r="Q110" s="21">
        <f t="shared" si="56"/>
        <v>1431</v>
      </c>
      <c r="R110" s="25">
        <f t="shared" si="45"/>
        <v>66</v>
      </c>
      <c r="S110" s="19">
        <f t="shared" si="57"/>
        <v>2862</v>
      </c>
      <c r="T110" s="24">
        <v>64</v>
      </c>
      <c r="U110" s="21">
        <f t="shared" si="58"/>
        <v>44</v>
      </c>
      <c r="V110" s="21">
        <f t="shared" si="46"/>
        <v>126</v>
      </c>
      <c r="W110" s="24">
        <v>1</v>
      </c>
      <c r="X110" s="21">
        <f t="shared" si="59"/>
        <v>2862</v>
      </c>
      <c r="Y110" s="25">
        <f t="shared" si="47"/>
        <v>54</v>
      </c>
      <c r="Z110" s="10">
        <v>102</v>
      </c>
      <c r="AA110" s="11">
        <f t="shared" si="49"/>
        <v>178</v>
      </c>
    </row>
    <row r="111" spans="1:27" x14ac:dyDescent="0.25">
      <c r="A111" s="1">
        <v>102</v>
      </c>
      <c r="B111" s="2">
        <f t="shared" si="48"/>
        <v>2959.9553816930757</v>
      </c>
      <c r="C111" s="6">
        <f t="shared" si="41"/>
        <v>1515.4971554268548</v>
      </c>
      <c r="D111" s="6">
        <f t="shared" si="50"/>
        <v>369.99442271163446</v>
      </c>
      <c r="E111" s="19">
        <f t="shared" si="51"/>
        <v>675</v>
      </c>
      <c r="F111" s="24">
        <v>8</v>
      </c>
      <c r="G111" s="21">
        <f t="shared" si="52"/>
        <v>83</v>
      </c>
      <c r="H111" s="21">
        <f t="shared" si="42"/>
        <v>115</v>
      </c>
      <c r="I111" s="24">
        <v>1</v>
      </c>
      <c r="J111" s="21">
        <f t="shared" si="53"/>
        <v>675</v>
      </c>
      <c r="K111" s="25">
        <f t="shared" si="43"/>
        <v>79</v>
      </c>
      <c r="L111" s="19">
        <f t="shared" si="54"/>
        <v>1350</v>
      </c>
      <c r="M111" s="24">
        <v>8</v>
      </c>
      <c r="N111" s="21">
        <f t="shared" si="55"/>
        <v>168</v>
      </c>
      <c r="O111" s="21">
        <f t="shared" si="44"/>
        <v>103</v>
      </c>
      <c r="P111" s="24">
        <v>1</v>
      </c>
      <c r="Q111" s="21">
        <f t="shared" si="56"/>
        <v>1350</v>
      </c>
      <c r="R111" s="25">
        <f t="shared" si="45"/>
        <v>67</v>
      </c>
      <c r="S111" s="19">
        <f t="shared" si="57"/>
        <v>2702</v>
      </c>
      <c r="T111" s="24">
        <v>64</v>
      </c>
      <c r="U111" s="21">
        <f t="shared" si="58"/>
        <v>41</v>
      </c>
      <c r="V111" s="21">
        <f t="shared" si="46"/>
        <v>127</v>
      </c>
      <c r="W111" s="24">
        <v>1</v>
      </c>
      <c r="X111" s="21">
        <f t="shared" si="59"/>
        <v>2702</v>
      </c>
      <c r="Y111" s="25">
        <f t="shared" si="47"/>
        <v>55</v>
      </c>
      <c r="Z111" s="11">
        <v>103</v>
      </c>
      <c r="AA111" s="11">
        <f t="shared" si="49"/>
        <v>168</v>
      </c>
    </row>
    <row r="112" spans="1:27" x14ac:dyDescent="0.25">
      <c r="A112" s="1">
        <v>103</v>
      </c>
      <c r="B112" s="2">
        <f t="shared" si="48"/>
        <v>3135.9634878539928</v>
      </c>
      <c r="C112" s="6">
        <f t="shared" si="41"/>
        <v>1605.6133057812444</v>
      </c>
      <c r="D112" s="6">
        <f t="shared" si="50"/>
        <v>391.9954359817491</v>
      </c>
      <c r="E112" s="19">
        <f t="shared" si="51"/>
        <v>637</v>
      </c>
      <c r="F112" s="24">
        <v>8</v>
      </c>
      <c r="G112" s="21">
        <f t="shared" si="52"/>
        <v>79</v>
      </c>
      <c r="H112" s="21">
        <f t="shared" si="42"/>
        <v>116</v>
      </c>
      <c r="I112" s="24">
        <v>1</v>
      </c>
      <c r="J112" s="21">
        <f t="shared" si="53"/>
        <v>637</v>
      </c>
      <c r="K112" s="25">
        <f t="shared" si="43"/>
        <v>80</v>
      </c>
      <c r="L112" s="19">
        <f t="shared" si="54"/>
        <v>1275</v>
      </c>
      <c r="M112" s="24">
        <v>8</v>
      </c>
      <c r="N112" s="21">
        <f t="shared" si="55"/>
        <v>158</v>
      </c>
      <c r="O112" s="21">
        <f t="shared" si="44"/>
        <v>104</v>
      </c>
      <c r="P112" s="24">
        <v>1</v>
      </c>
      <c r="Q112" s="21">
        <f t="shared" si="56"/>
        <v>1275</v>
      </c>
      <c r="R112" s="25">
        <f t="shared" si="45"/>
        <v>68</v>
      </c>
      <c r="S112" s="19">
        <f t="shared" si="57"/>
        <v>2550</v>
      </c>
      <c r="T112" s="24">
        <v>64</v>
      </c>
      <c r="U112" s="21">
        <f t="shared" si="58"/>
        <v>39</v>
      </c>
      <c r="V112" s="21">
        <f t="shared" si="46"/>
        <v>128</v>
      </c>
      <c r="W112" s="24">
        <v>1</v>
      </c>
      <c r="X112" s="21">
        <f t="shared" si="59"/>
        <v>2550</v>
      </c>
      <c r="Y112" s="25">
        <f t="shared" si="47"/>
        <v>56</v>
      </c>
      <c r="Z112" s="10">
        <v>104</v>
      </c>
      <c r="AA112" s="11">
        <f t="shared" si="49"/>
        <v>158</v>
      </c>
    </row>
    <row r="113" spans="1:27" x14ac:dyDescent="0.25">
      <c r="A113" s="1">
        <v>104</v>
      </c>
      <c r="B113" s="2">
        <f t="shared" si="48"/>
        <v>3322.4375806395601</v>
      </c>
      <c r="C113" s="6">
        <f t="shared" si="41"/>
        <v>1701.0880412874549</v>
      </c>
      <c r="D113" s="6">
        <f t="shared" si="50"/>
        <v>415.30469757994501</v>
      </c>
      <c r="E113" s="19">
        <f t="shared" si="51"/>
        <v>601</v>
      </c>
      <c r="F113" s="24">
        <v>8</v>
      </c>
      <c r="G113" s="21">
        <f t="shared" si="52"/>
        <v>74</v>
      </c>
      <c r="H113" s="21">
        <f t="shared" si="42"/>
        <v>117</v>
      </c>
      <c r="I113" s="24">
        <v>1</v>
      </c>
      <c r="J113" s="21">
        <f t="shared" si="53"/>
        <v>601</v>
      </c>
      <c r="K113" s="25">
        <f t="shared" si="43"/>
        <v>81</v>
      </c>
      <c r="L113" s="19">
        <f t="shared" si="54"/>
        <v>1203</v>
      </c>
      <c r="M113" s="24">
        <v>8</v>
      </c>
      <c r="N113" s="21">
        <f t="shared" si="55"/>
        <v>149</v>
      </c>
      <c r="O113" s="21">
        <f t="shared" si="44"/>
        <v>105</v>
      </c>
      <c r="P113" s="24">
        <v>1</v>
      </c>
      <c r="Q113" s="21">
        <f t="shared" si="56"/>
        <v>1203</v>
      </c>
      <c r="R113" s="25">
        <f t="shared" si="45"/>
        <v>69</v>
      </c>
      <c r="S113" s="19">
        <f t="shared" si="57"/>
        <v>2407</v>
      </c>
      <c r="T113" s="24">
        <v>64</v>
      </c>
      <c r="U113" s="21">
        <f t="shared" si="58"/>
        <v>37</v>
      </c>
      <c r="V113" s="21">
        <f t="shared" si="46"/>
        <v>129</v>
      </c>
      <c r="W113" s="24">
        <v>1</v>
      </c>
      <c r="X113" s="21">
        <f t="shared" si="59"/>
        <v>2407</v>
      </c>
      <c r="Y113" s="25">
        <f t="shared" si="47"/>
        <v>57</v>
      </c>
      <c r="Z113" s="11">
        <v>105</v>
      </c>
      <c r="AA113" s="11">
        <f t="shared" si="49"/>
        <v>149</v>
      </c>
    </row>
    <row r="114" spans="1:27" x14ac:dyDescent="0.25">
      <c r="A114" s="1">
        <v>105</v>
      </c>
      <c r="B114" s="2">
        <f t="shared" si="48"/>
        <v>3520</v>
      </c>
      <c r="C114" s="6">
        <f t="shared" si="41"/>
        <v>1802.24</v>
      </c>
      <c r="D114" s="6">
        <f t="shared" si="50"/>
        <v>440</v>
      </c>
      <c r="E114" s="19">
        <f t="shared" si="51"/>
        <v>567</v>
      </c>
      <c r="F114" s="24">
        <v>8</v>
      </c>
      <c r="G114" s="21">
        <f t="shared" si="52"/>
        <v>70</v>
      </c>
      <c r="H114" s="21">
        <f t="shared" si="42"/>
        <v>118</v>
      </c>
      <c r="I114" s="24">
        <v>1</v>
      </c>
      <c r="J114" s="21">
        <f t="shared" si="53"/>
        <v>567</v>
      </c>
      <c r="K114" s="25">
        <f t="shared" si="43"/>
        <v>82</v>
      </c>
      <c r="L114" s="19">
        <f t="shared" si="54"/>
        <v>1135</v>
      </c>
      <c r="M114" s="24">
        <v>8</v>
      </c>
      <c r="N114" s="21">
        <f t="shared" si="55"/>
        <v>141</v>
      </c>
      <c r="O114" s="21">
        <f t="shared" si="44"/>
        <v>106</v>
      </c>
      <c r="P114" s="24">
        <v>1</v>
      </c>
      <c r="Q114" s="21">
        <f t="shared" si="56"/>
        <v>1135</v>
      </c>
      <c r="R114" s="25">
        <f t="shared" si="45"/>
        <v>70</v>
      </c>
      <c r="S114" s="19">
        <f t="shared" si="57"/>
        <v>2272</v>
      </c>
      <c r="T114" s="24">
        <v>64</v>
      </c>
      <c r="U114" s="21">
        <f t="shared" si="58"/>
        <v>35</v>
      </c>
      <c r="V114" s="21">
        <f t="shared" si="46"/>
        <v>130</v>
      </c>
      <c r="W114" s="24">
        <v>1</v>
      </c>
      <c r="X114" s="21">
        <f t="shared" si="59"/>
        <v>2272</v>
      </c>
      <c r="Y114" s="25">
        <f t="shared" si="47"/>
        <v>58</v>
      </c>
      <c r="Z114" s="10">
        <v>106</v>
      </c>
      <c r="AA114" s="11">
        <f t="shared" si="49"/>
        <v>141</v>
      </c>
    </row>
    <row r="115" spans="1:27" x14ac:dyDescent="0.25">
      <c r="A115" s="1">
        <v>106</v>
      </c>
      <c r="B115" s="2">
        <f t="shared" si="48"/>
        <v>3729.3100921447194</v>
      </c>
      <c r="C115" s="6">
        <f t="shared" si="41"/>
        <v>1909.4067671780963</v>
      </c>
      <c r="D115" s="6">
        <f t="shared" si="50"/>
        <v>466.16376151808993</v>
      </c>
      <c r="E115" s="19">
        <f t="shared" si="51"/>
        <v>535</v>
      </c>
      <c r="F115" s="24">
        <v>8</v>
      </c>
      <c r="G115" s="21">
        <f t="shared" si="52"/>
        <v>66</v>
      </c>
      <c r="H115" s="21">
        <f t="shared" si="42"/>
        <v>119</v>
      </c>
      <c r="I115" s="24">
        <v>1</v>
      </c>
      <c r="J115" s="21">
        <f t="shared" si="53"/>
        <v>535</v>
      </c>
      <c r="K115" s="25">
        <f t="shared" si="43"/>
        <v>83</v>
      </c>
      <c r="L115" s="19">
        <f t="shared" si="54"/>
        <v>1072</v>
      </c>
      <c r="M115" s="24">
        <v>8</v>
      </c>
      <c r="N115" s="21">
        <f t="shared" si="55"/>
        <v>133</v>
      </c>
      <c r="O115" s="21">
        <f t="shared" si="44"/>
        <v>107</v>
      </c>
      <c r="P115" s="24">
        <v>1</v>
      </c>
      <c r="Q115" s="21">
        <f t="shared" si="56"/>
        <v>1072</v>
      </c>
      <c r="R115" s="25">
        <f t="shared" si="45"/>
        <v>71</v>
      </c>
      <c r="S115" s="19">
        <f t="shared" si="57"/>
        <v>2144</v>
      </c>
      <c r="T115" s="24">
        <v>64</v>
      </c>
      <c r="U115" s="21">
        <f t="shared" si="58"/>
        <v>33</v>
      </c>
      <c r="V115" s="21">
        <f t="shared" si="46"/>
        <v>131</v>
      </c>
      <c r="W115" s="24">
        <v>1</v>
      </c>
      <c r="X115" s="21">
        <f t="shared" si="59"/>
        <v>2144</v>
      </c>
      <c r="Y115" s="25">
        <f t="shared" si="47"/>
        <v>59</v>
      </c>
      <c r="Z115" s="11">
        <v>107</v>
      </c>
      <c r="AA115" s="11">
        <f t="shared" si="49"/>
        <v>133</v>
      </c>
    </row>
    <row r="116" spans="1:27" x14ac:dyDescent="0.25">
      <c r="A116" s="12">
        <v>107</v>
      </c>
      <c r="B116" s="2">
        <f t="shared" si="48"/>
        <v>3951.0664100489898</v>
      </c>
      <c r="C116" s="6">
        <f t="shared" si="41"/>
        <v>2022.9460019450828</v>
      </c>
      <c r="D116" s="6">
        <f t="shared" si="50"/>
        <v>493.88330125612373</v>
      </c>
      <c r="E116" s="19">
        <f t="shared" si="51"/>
        <v>505</v>
      </c>
      <c r="F116" s="24">
        <v>8</v>
      </c>
      <c r="G116" s="21">
        <f t="shared" si="52"/>
        <v>62</v>
      </c>
      <c r="H116" s="21">
        <f t="shared" si="42"/>
        <v>120</v>
      </c>
      <c r="I116" s="24">
        <v>1</v>
      </c>
      <c r="J116" s="21">
        <f t="shared" si="53"/>
        <v>505</v>
      </c>
      <c r="K116" s="25">
        <f t="shared" si="43"/>
        <v>84</v>
      </c>
      <c r="L116" s="19">
        <f t="shared" si="54"/>
        <v>1011</v>
      </c>
      <c r="M116" s="24">
        <v>8</v>
      </c>
      <c r="N116" s="21">
        <f t="shared" si="55"/>
        <v>126</v>
      </c>
      <c r="O116" s="21">
        <f t="shared" si="44"/>
        <v>108</v>
      </c>
      <c r="P116" s="24">
        <v>1</v>
      </c>
      <c r="Q116" s="21">
        <f t="shared" si="56"/>
        <v>1011</v>
      </c>
      <c r="R116" s="25">
        <f t="shared" si="45"/>
        <v>72</v>
      </c>
      <c r="S116" s="19">
        <f t="shared" si="57"/>
        <v>2024</v>
      </c>
      <c r="T116" s="20">
        <v>8</v>
      </c>
      <c r="U116" s="21">
        <f t="shared" si="58"/>
        <v>252</v>
      </c>
      <c r="V116" s="22">
        <f t="shared" si="46"/>
        <v>96</v>
      </c>
      <c r="W116" s="24">
        <v>1</v>
      </c>
      <c r="X116" s="21">
        <f t="shared" si="59"/>
        <v>2024</v>
      </c>
      <c r="Y116" s="25">
        <f t="shared" si="47"/>
        <v>60</v>
      </c>
      <c r="Z116" s="10">
        <v>108</v>
      </c>
      <c r="AA116" s="11">
        <f t="shared" si="49"/>
        <v>126</v>
      </c>
    </row>
    <row r="117" spans="1:27" x14ac:dyDescent="0.25">
      <c r="A117" s="1">
        <v>108</v>
      </c>
      <c r="B117" s="2">
        <f t="shared" si="48"/>
        <v>4186.0090448095752</v>
      </c>
      <c r="C117" s="6">
        <f t="shared" si="41"/>
        <v>2143.2366309425024</v>
      </c>
      <c r="D117" s="6">
        <f t="shared" si="50"/>
        <v>523.25113060119691</v>
      </c>
      <c r="E117" s="19">
        <f t="shared" si="51"/>
        <v>477</v>
      </c>
      <c r="F117" s="24">
        <v>8</v>
      </c>
      <c r="G117" s="21">
        <f t="shared" si="52"/>
        <v>59</v>
      </c>
      <c r="H117" s="21">
        <f t="shared" si="42"/>
        <v>121</v>
      </c>
      <c r="I117" s="24">
        <v>1</v>
      </c>
      <c r="J117" s="21">
        <f t="shared" si="53"/>
        <v>477</v>
      </c>
      <c r="K117" s="25">
        <f t="shared" si="43"/>
        <v>85</v>
      </c>
      <c r="L117" s="19">
        <f t="shared" si="54"/>
        <v>955</v>
      </c>
      <c r="M117" s="24">
        <v>8</v>
      </c>
      <c r="N117" s="21">
        <f t="shared" si="55"/>
        <v>118</v>
      </c>
      <c r="O117" s="21">
        <f t="shared" si="44"/>
        <v>109</v>
      </c>
      <c r="P117" s="24">
        <v>1</v>
      </c>
      <c r="Q117" s="21">
        <f t="shared" si="56"/>
        <v>955</v>
      </c>
      <c r="R117" s="25">
        <f t="shared" si="45"/>
        <v>73</v>
      </c>
      <c r="S117" s="19">
        <f t="shared" si="57"/>
        <v>1910</v>
      </c>
      <c r="T117" s="24">
        <v>8</v>
      </c>
      <c r="U117" s="21">
        <f t="shared" si="58"/>
        <v>238</v>
      </c>
      <c r="V117" s="21">
        <f t="shared" si="46"/>
        <v>97</v>
      </c>
      <c r="W117" s="24">
        <v>1</v>
      </c>
      <c r="X117" s="21">
        <f t="shared" si="59"/>
        <v>1910</v>
      </c>
      <c r="Y117" s="25">
        <f t="shared" si="47"/>
        <v>61</v>
      </c>
      <c r="Z117" s="11">
        <v>109</v>
      </c>
      <c r="AA117" s="11">
        <f t="shared" si="49"/>
        <v>118</v>
      </c>
    </row>
    <row r="118" spans="1:27" x14ac:dyDescent="0.25">
      <c r="A118" s="1">
        <v>109</v>
      </c>
      <c r="B118" s="2">
        <f t="shared" si="48"/>
        <v>4434.922095629955</v>
      </c>
      <c r="C118" s="6">
        <f t="shared" si="41"/>
        <v>2270.6801129625369</v>
      </c>
      <c r="D118" s="6">
        <f t="shared" si="50"/>
        <v>554.36526195374438</v>
      </c>
      <c r="E118" s="19">
        <f t="shared" si="51"/>
        <v>450</v>
      </c>
      <c r="F118" s="24">
        <v>8</v>
      </c>
      <c r="G118" s="21">
        <f t="shared" si="52"/>
        <v>55</v>
      </c>
      <c r="H118" s="21">
        <f t="shared" si="42"/>
        <v>122</v>
      </c>
      <c r="I118" s="24">
        <v>1</v>
      </c>
      <c r="J118" s="21">
        <f t="shared" si="53"/>
        <v>450</v>
      </c>
      <c r="K118" s="25">
        <f t="shared" si="43"/>
        <v>86</v>
      </c>
      <c r="L118" s="19">
        <f t="shared" si="54"/>
        <v>901</v>
      </c>
      <c r="M118" s="24">
        <v>8</v>
      </c>
      <c r="N118" s="21">
        <f t="shared" si="55"/>
        <v>112</v>
      </c>
      <c r="O118" s="21">
        <f t="shared" si="44"/>
        <v>110</v>
      </c>
      <c r="P118" s="24">
        <v>1</v>
      </c>
      <c r="Q118" s="21">
        <f t="shared" si="56"/>
        <v>901</v>
      </c>
      <c r="R118" s="25">
        <f t="shared" si="45"/>
        <v>74</v>
      </c>
      <c r="S118" s="19">
        <f t="shared" si="57"/>
        <v>1803</v>
      </c>
      <c r="T118" s="24">
        <v>8</v>
      </c>
      <c r="U118" s="21">
        <f t="shared" si="58"/>
        <v>224</v>
      </c>
      <c r="V118" s="21">
        <f t="shared" si="46"/>
        <v>98</v>
      </c>
      <c r="W118" s="24">
        <v>1</v>
      </c>
      <c r="X118" s="21">
        <f t="shared" si="59"/>
        <v>1803</v>
      </c>
      <c r="Y118" s="25">
        <f t="shared" si="47"/>
        <v>62</v>
      </c>
      <c r="Z118" s="10">
        <v>110</v>
      </c>
      <c r="AA118" s="11">
        <f t="shared" si="49"/>
        <v>112</v>
      </c>
    </row>
    <row r="119" spans="1:27" x14ac:dyDescent="0.25">
      <c r="A119" s="1">
        <v>110</v>
      </c>
      <c r="B119" s="2">
        <f t="shared" si="48"/>
        <v>4698.6362866785194</v>
      </c>
      <c r="C119" s="6">
        <f t="shared" si="41"/>
        <v>2405.701778779402</v>
      </c>
      <c r="D119" s="6">
        <f t="shared" si="50"/>
        <v>587.32953583481492</v>
      </c>
      <c r="E119" s="19">
        <f t="shared" si="51"/>
        <v>425</v>
      </c>
      <c r="F119" s="24">
        <v>8</v>
      </c>
      <c r="G119" s="21">
        <f t="shared" si="52"/>
        <v>52</v>
      </c>
      <c r="H119" s="21">
        <f t="shared" si="42"/>
        <v>123</v>
      </c>
      <c r="I119" s="24">
        <v>1</v>
      </c>
      <c r="J119" s="21">
        <f t="shared" si="53"/>
        <v>425</v>
      </c>
      <c r="K119" s="25">
        <f t="shared" si="43"/>
        <v>87</v>
      </c>
      <c r="L119" s="19">
        <f t="shared" si="54"/>
        <v>850</v>
      </c>
      <c r="M119" s="24">
        <v>8</v>
      </c>
      <c r="N119" s="21">
        <f t="shared" si="55"/>
        <v>105</v>
      </c>
      <c r="O119" s="21">
        <f t="shared" si="44"/>
        <v>111</v>
      </c>
      <c r="P119" s="24">
        <v>1</v>
      </c>
      <c r="Q119" s="21">
        <f t="shared" si="56"/>
        <v>850</v>
      </c>
      <c r="R119" s="25">
        <f t="shared" si="45"/>
        <v>75</v>
      </c>
      <c r="S119" s="19">
        <f t="shared" si="57"/>
        <v>1702</v>
      </c>
      <c r="T119" s="24">
        <v>8</v>
      </c>
      <c r="U119" s="21">
        <f t="shared" si="58"/>
        <v>212</v>
      </c>
      <c r="V119" s="21">
        <f t="shared" si="46"/>
        <v>99</v>
      </c>
      <c r="W119" s="24">
        <v>1</v>
      </c>
      <c r="X119" s="21">
        <f t="shared" si="59"/>
        <v>1702</v>
      </c>
      <c r="Y119" s="25">
        <f t="shared" si="47"/>
        <v>63</v>
      </c>
      <c r="Z119" s="11">
        <v>111</v>
      </c>
      <c r="AA119" s="11">
        <f t="shared" si="49"/>
        <v>105</v>
      </c>
    </row>
    <row r="120" spans="1:27" x14ac:dyDescent="0.25">
      <c r="A120" s="1">
        <v>111</v>
      </c>
      <c r="B120" s="2">
        <f t="shared" si="48"/>
        <v>4978.0317395532938</v>
      </c>
      <c r="C120" s="6">
        <f t="shared" si="41"/>
        <v>2548.7522506512864</v>
      </c>
      <c r="D120" s="6">
        <f t="shared" si="50"/>
        <v>622.25396744416173</v>
      </c>
      <c r="E120" s="19">
        <f t="shared" si="51"/>
        <v>401</v>
      </c>
      <c r="F120" s="24">
        <v>8</v>
      </c>
      <c r="G120" s="21">
        <f t="shared" si="52"/>
        <v>49</v>
      </c>
      <c r="H120" s="21">
        <f t="shared" si="42"/>
        <v>124</v>
      </c>
      <c r="I120" s="24">
        <v>1</v>
      </c>
      <c r="J120" s="21">
        <f t="shared" si="53"/>
        <v>401</v>
      </c>
      <c r="K120" s="25">
        <f t="shared" si="43"/>
        <v>88</v>
      </c>
      <c r="L120" s="19">
        <f t="shared" si="54"/>
        <v>803</v>
      </c>
      <c r="M120" s="24">
        <v>8</v>
      </c>
      <c r="N120" s="21">
        <f t="shared" si="55"/>
        <v>99</v>
      </c>
      <c r="O120" s="21">
        <f t="shared" si="44"/>
        <v>112</v>
      </c>
      <c r="P120" s="24">
        <v>1</v>
      </c>
      <c r="Q120" s="21">
        <f t="shared" si="56"/>
        <v>803</v>
      </c>
      <c r="R120" s="25">
        <f t="shared" si="45"/>
        <v>76</v>
      </c>
      <c r="S120" s="19">
        <f t="shared" si="57"/>
        <v>1606</v>
      </c>
      <c r="T120" s="24">
        <v>8</v>
      </c>
      <c r="U120" s="21">
        <f t="shared" si="58"/>
        <v>200</v>
      </c>
      <c r="V120" s="21">
        <f t="shared" si="46"/>
        <v>100</v>
      </c>
      <c r="W120" s="24">
        <v>1</v>
      </c>
      <c r="X120" s="21">
        <f t="shared" si="59"/>
        <v>1606</v>
      </c>
      <c r="Y120" s="25">
        <f t="shared" si="47"/>
        <v>64</v>
      </c>
      <c r="Z120" s="10">
        <v>112</v>
      </c>
      <c r="AA120" s="11">
        <f t="shared" si="49"/>
        <v>99</v>
      </c>
    </row>
    <row r="121" spans="1:27" x14ac:dyDescent="0.25">
      <c r="A121" s="1">
        <v>112</v>
      </c>
      <c r="B121" s="2">
        <f t="shared" si="48"/>
        <v>5274.0409106059187</v>
      </c>
      <c r="C121" s="6">
        <f t="shared" si="41"/>
        <v>2700.3089462302305</v>
      </c>
      <c r="D121" s="6">
        <f t="shared" si="50"/>
        <v>659.25511382573984</v>
      </c>
      <c r="E121" s="19">
        <f t="shared" si="51"/>
        <v>378</v>
      </c>
      <c r="F121" s="24">
        <v>8</v>
      </c>
      <c r="G121" s="21">
        <f t="shared" si="52"/>
        <v>46</v>
      </c>
      <c r="H121" s="21">
        <f t="shared" si="42"/>
        <v>125</v>
      </c>
      <c r="I121" s="24">
        <v>1</v>
      </c>
      <c r="J121" s="21">
        <f t="shared" si="53"/>
        <v>378</v>
      </c>
      <c r="K121" s="25">
        <f t="shared" si="43"/>
        <v>89</v>
      </c>
      <c r="L121" s="19">
        <f t="shared" si="54"/>
        <v>757</v>
      </c>
      <c r="M121" s="24">
        <v>8</v>
      </c>
      <c r="N121" s="21">
        <f t="shared" si="55"/>
        <v>94</v>
      </c>
      <c r="O121" s="21">
        <f t="shared" si="44"/>
        <v>113</v>
      </c>
      <c r="P121" s="24">
        <v>1</v>
      </c>
      <c r="Q121" s="21">
        <f t="shared" si="56"/>
        <v>757</v>
      </c>
      <c r="R121" s="25">
        <f t="shared" si="45"/>
        <v>77</v>
      </c>
      <c r="S121" s="19">
        <f t="shared" si="57"/>
        <v>1516</v>
      </c>
      <c r="T121" s="24">
        <v>8</v>
      </c>
      <c r="U121" s="21">
        <f t="shared" si="58"/>
        <v>189</v>
      </c>
      <c r="V121" s="21">
        <f t="shared" si="46"/>
        <v>101</v>
      </c>
      <c r="W121" s="24">
        <v>1</v>
      </c>
      <c r="X121" s="21">
        <f t="shared" si="59"/>
        <v>1516</v>
      </c>
      <c r="Y121" s="25">
        <f t="shared" si="47"/>
        <v>65</v>
      </c>
      <c r="Z121" s="11">
        <v>113</v>
      </c>
      <c r="AA121" s="11">
        <f t="shared" si="49"/>
        <v>94</v>
      </c>
    </row>
    <row r="122" spans="1:27" x14ac:dyDescent="0.25">
      <c r="A122" s="1">
        <v>113</v>
      </c>
      <c r="B122" s="2">
        <f t="shared" si="48"/>
        <v>5587.6517029280576</v>
      </c>
      <c r="C122" s="6">
        <f t="shared" si="41"/>
        <v>2860.8776718991658</v>
      </c>
      <c r="D122" s="6">
        <f t="shared" si="50"/>
        <v>698.4564628660072</v>
      </c>
      <c r="E122" s="19">
        <f t="shared" si="51"/>
        <v>357</v>
      </c>
      <c r="F122" s="24">
        <v>8</v>
      </c>
      <c r="G122" s="21">
        <f t="shared" si="52"/>
        <v>44</v>
      </c>
      <c r="H122" s="21">
        <f t="shared" si="42"/>
        <v>126</v>
      </c>
      <c r="I122" s="24">
        <v>1</v>
      </c>
      <c r="J122" s="21">
        <f t="shared" si="53"/>
        <v>357</v>
      </c>
      <c r="K122" s="25">
        <f t="shared" si="43"/>
        <v>90</v>
      </c>
      <c r="L122" s="19">
        <f t="shared" si="54"/>
        <v>715</v>
      </c>
      <c r="M122" s="24">
        <v>8</v>
      </c>
      <c r="N122" s="21">
        <f t="shared" si="55"/>
        <v>88</v>
      </c>
      <c r="O122" s="21">
        <f t="shared" si="44"/>
        <v>114</v>
      </c>
      <c r="P122" s="24">
        <v>1</v>
      </c>
      <c r="Q122" s="21">
        <f t="shared" si="56"/>
        <v>715</v>
      </c>
      <c r="R122" s="25">
        <f t="shared" si="45"/>
        <v>78</v>
      </c>
      <c r="S122" s="19">
        <f t="shared" si="57"/>
        <v>1431</v>
      </c>
      <c r="T122" s="24">
        <v>8</v>
      </c>
      <c r="U122" s="21">
        <f t="shared" si="58"/>
        <v>178</v>
      </c>
      <c r="V122" s="21">
        <f t="shared" si="46"/>
        <v>102</v>
      </c>
      <c r="W122" s="24">
        <v>1</v>
      </c>
      <c r="X122" s="21">
        <f t="shared" si="59"/>
        <v>1431</v>
      </c>
      <c r="Y122" s="25">
        <f t="shared" si="47"/>
        <v>66</v>
      </c>
      <c r="Z122" s="10">
        <v>114</v>
      </c>
      <c r="AA122" s="11">
        <f t="shared" si="49"/>
        <v>88</v>
      </c>
    </row>
    <row r="123" spans="1:27" x14ac:dyDescent="0.25">
      <c r="A123" s="1">
        <v>114</v>
      </c>
      <c r="B123" s="2">
        <f t="shared" si="48"/>
        <v>5919.9107633861468</v>
      </c>
      <c r="C123" s="6">
        <f t="shared" si="41"/>
        <v>3030.9943108537072</v>
      </c>
      <c r="D123" s="6">
        <f t="shared" si="50"/>
        <v>739.98884542326834</v>
      </c>
      <c r="E123" s="19">
        <f t="shared" si="51"/>
        <v>337</v>
      </c>
      <c r="F123" s="24">
        <v>8</v>
      </c>
      <c r="G123" s="21">
        <f t="shared" si="52"/>
        <v>41</v>
      </c>
      <c r="H123" s="21">
        <f t="shared" si="42"/>
        <v>127</v>
      </c>
      <c r="I123" s="24">
        <v>1</v>
      </c>
      <c r="J123" s="21">
        <f t="shared" si="53"/>
        <v>337</v>
      </c>
      <c r="K123" s="25">
        <f t="shared" si="43"/>
        <v>91</v>
      </c>
      <c r="L123" s="19">
        <f t="shared" si="54"/>
        <v>675</v>
      </c>
      <c r="M123" s="24">
        <v>8</v>
      </c>
      <c r="N123" s="21">
        <f t="shared" si="55"/>
        <v>83</v>
      </c>
      <c r="O123" s="21">
        <f t="shared" si="44"/>
        <v>115</v>
      </c>
      <c r="P123" s="24">
        <v>1</v>
      </c>
      <c r="Q123" s="21">
        <f t="shared" si="56"/>
        <v>675</v>
      </c>
      <c r="R123" s="25">
        <f t="shared" si="45"/>
        <v>79</v>
      </c>
      <c r="S123" s="19">
        <f t="shared" si="57"/>
        <v>1350</v>
      </c>
      <c r="T123" s="24">
        <v>8</v>
      </c>
      <c r="U123" s="21">
        <f t="shared" si="58"/>
        <v>168</v>
      </c>
      <c r="V123" s="21">
        <f t="shared" si="46"/>
        <v>103</v>
      </c>
      <c r="W123" s="24">
        <v>1</v>
      </c>
      <c r="X123" s="21">
        <f t="shared" si="59"/>
        <v>1350</v>
      </c>
      <c r="Y123" s="25">
        <f t="shared" si="47"/>
        <v>67</v>
      </c>
      <c r="Z123" s="11">
        <v>115</v>
      </c>
      <c r="AA123" s="11">
        <f t="shared" si="49"/>
        <v>83</v>
      </c>
    </row>
    <row r="124" spans="1:27" x14ac:dyDescent="0.25">
      <c r="A124" s="1">
        <v>115</v>
      </c>
      <c r="B124" s="2">
        <f t="shared" si="48"/>
        <v>6271.9269757079919</v>
      </c>
      <c r="C124" s="6">
        <f t="shared" si="41"/>
        <v>3211.2266115624921</v>
      </c>
      <c r="D124" s="6">
        <f t="shared" si="50"/>
        <v>783.99087196349899</v>
      </c>
      <c r="E124" s="19">
        <f t="shared" si="51"/>
        <v>318</v>
      </c>
      <c r="F124" s="24">
        <v>8</v>
      </c>
      <c r="G124" s="21">
        <f t="shared" si="52"/>
        <v>39</v>
      </c>
      <c r="H124" s="21">
        <f t="shared" si="42"/>
        <v>128</v>
      </c>
      <c r="I124" s="24">
        <v>1</v>
      </c>
      <c r="J124" s="21">
        <f t="shared" si="53"/>
        <v>318</v>
      </c>
      <c r="K124" s="25">
        <f t="shared" si="43"/>
        <v>92</v>
      </c>
      <c r="L124" s="19">
        <f t="shared" si="54"/>
        <v>637</v>
      </c>
      <c r="M124" s="24">
        <v>8</v>
      </c>
      <c r="N124" s="21">
        <f t="shared" si="55"/>
        <v>79</v>
      </c>
      <c r="O124" s="21">
        <f t="shared" si="44"/>
        <v>116</v>
      </c>
      <c r="P124" s="24">
        <v>1</v>
      </c>
      <c r="Q124" s="21">
        <f t="shared" si="56"/>
        <v>637</v>
      </c>
      <c r="R124" s="25">
        <f t="shared" si="45"/>
        <v>80</v>
      </c>
      <c r="S124" s="19">
        <f t="shared" si="57"/>
        <v>1275</v>
      </c>
      <c r="T124" s="24">
        <v>8</v>
      </c>
      <c r="U124" s="21">
        <f t="shared" si="58"/>
        <v>158</v>
      </c>
      <c r="V124" s="21">
        <f t="shared" si="46"/>
        <v>104</v>
      </c>
      <c r="W124" s="24">
        <v>1</v>
      </c>
      <c r="X124" s="21">
        <f t="shared" si="59"/>
        <v>1275</v>
      </c>
      <c r="Y124" s="25">
        <f t="shared" si="47"/>
        <v>68</v>
      </c>
      <c r="Z124" s="10">
        <v>116</v>
      </c>
      <c r="AA124" s="11">
        <f t="shared" si="49"/>
        <v>79</v>
      </c>
    </row>
    <row r="125" spans="1:27" x14ac:dyDescent="0.25">
      <c r="A125" s="1">
        <v>116</v>
      </c>
      <c r="B125" s="2">
        <f t="shared" si="48"/>
        <v>6644.8751612791211</v>
      </c>
      <c r="C125" s="6">
        <f t="shared" si="41"/>
        <v>3402.1760825749102</v>
      </c>
      <c r="D125" s="6">
        <f t="shared" si="50"/>
        <v>830.60939515989014</v>
      </c>
      <c r="E125" s="19">
        <f t="shared" si="51"/>
        <v>300</v>
      </c>
      <c r="F125" s="24">
        <v>8</v>
      </c>
      <c r="G125" s="21">
        <f t="shared" si="52"/>
        <v>37</v>
      </c>
      <c r="H125" s="21">
        <f t="shared" si="42"/>
        <v>129</v>
      </c>
      <c r="I125" s="24">
        <v>1</v>
      </c>
      <c r="J125" s="21">
        <f t="shared" si="53"/>
        <v>300</v>
      </c>
      <c r="K125" s="25">
        <f t="shared" si="43"/>
        <v>93</v>
      </c>
      <c r="L125" s="19">
        <f t="shared" si="54"/>
        <v>601</v>
      </c>
      <c r="M125" s="24">
        <v>8</v>
      </c>
      <c r="N125" s="21">
        <f t="shared" si="55"/>
        <v>74</v>
      </c>
      <c r="O125" s="21">
        <f t="shared" si="44"/>
        <v>117</v>
      </c>
      <c r="P125" s="24">
        <v>1</v>
      </c>
      <c r="Q125" s="21">
        <f t="shared" si="56"/>
        <v>601</v>
      </c>
      <c r="R125" s="25">
        <f t="shared" si="45"/>
        <v>81</v>
      </c>
      <c r="S125" s="19">
        <f t="shared" si="57"/>
        <v>1203</v>
      </c>
      <c r="T125" s="24">
        <v>8</v>
      </c>
      <c r="U125" s="21">
        <f t="shared" si="58"/>
        <v>149</v>
      </c>
      <c r="V125" s="21">
        <f t="shared" si="46"/>
        <v>105</v>
      </c>
      <c r="W125" s="24">
        <v>1</v>
      </c>
      <c r="X125" s="21">
        <f t="shared" si="59"/>
        <v>1203</v>
      </c>
      <c r="Y125" s="25">
        <f t="shared" si="47"/>
        <v>69</v>
      </c>
      <c r="Z125" s="11">
        <v>117</v>
      </c>
      <c r="AA125" s="11">
        <f t="shared" si="49"/>
        <v>74</v>
      </c>
    </row>
    <row r="126" spans="1:27" x14ac:dyDescent="0.25">
      <c r="A126" s="1">
        <v>117</v>
      </c>
      <c r="B126" s="2">
        <f t="shared" si="48"/>
        <v>7040</v>
      </c>
      <c r="C126" s="6">
        <f t="shared" si="41"/>
        <v>3604.48</v>
      </c>
      <c r="D126" s="6">
        <f t="shared" si="50"/>
        <v>880</v>
      </c>
      <c r="E126" s="19">
        <f t="shared" si="51"/>
        <v>283</v>
      </c>
      <c r="F126" s="24">
        <v>8</v>
      </c>
      <c r="G126" s="21">
        <f t="shared" si="52"/>
        <v>35</v>
      </c>
      <c r="H126" s="21">
        <f t="shared" si="42"/>
        <v>130</v>
      </c>
      <c r="I126" s="24">
        <v>1</v>
      </c>
      <c r="J126" s="21">
        <f t="shared" si="53"/>
        <v>283</v>
      </c>
      <c r="K126" s="25">
        <f t="shared" si="43"/>
        <v>94</v>
      </c>
      <c r="L126" s="19">
        <f t="shared" si="54"/>
        <v>567</v>
      </c>
      <c r="M126" s="24">
        <v>8</v>
      </c>
      <c r="N126" s="21">
        <f t="shared" si="55"/>
        <v>70</v>
      </c>
      <c r="O126" s="21">
        <f t="shared" si="44"/>
        <v>118</v>
      </c>
      <c r="P126" s="24">
        <v>1</v>
      </c>
      <c r="Q126" s="21">
        <f t="shared" si="56"/>
        <v>567</v>
      </c>
      <c r="R126" s="25">
        <f t="shared" si="45"/>
        <v>82</v>
      </c>
      <c r="S126" s="19">
        <f t="shared" si="57"/>
        <v>1135</v>
      </c>
      <c r="T126" s="24">
        <v>8</v>
      </c>
      <c r="U126" s="21">
        <f t="shared" si="58"/>
        <v>141</v>
      </c>
      <c r="V126" s="21">
        <f t="shared" si="46"/>
        <v>106</v>
      </c>
      <c r="W126" s="24">
        <v>1</v>
      </c>
      <c r="X126" s="21">
        <f t="shared" si="59"/>
        <v>1135</v>
      </c>
      <c r="Y126" s="25">
        <f t="shared" si="47"/>
        <v>70</v>
      </c>
      <c r="Z126" s="10">
        <v>118</v>
      </c>
      <c r="AA126" s="11">
        <f t="shared" si="49"/>
        <v>70</v>
      </c>
    </row>
    <row r="127" spans="1:27" x14ac:dyDescent="0.25">
      <c r="A127" s="1">
        <v>118</v>
      </c>
      <c r="B127" s="2">
        <f t="shared" si="48"/>
        <v>7458.6201842894388</v>
      </c>
      <c r="C127" s="6">
        <f t="shared" si="41"/>
        <v>3818.8135343561926</v>
      </c>
      <c r="D127" s="6">
        <f t="shared" si="50"/>
        <v>932.32752303617985</v>
      </c>
      <c r="E127" s="19">
        <f t="shared" si="51"/>
        <v>267</v>
      </c>
      <c r="F127" s="24">
        <v>8</v>
      </c>
      <c r="G127" s="21">
        <f t="shared" si="52"/>
        <v>33</v>
      </c>
      <c r="H127" s="21">
        <f t="shared" si="42"/>
        <v>131</v>
      </c>
      <c r="I127" s="24">
        <v>1</v>
      </c>
      <c r="J127" s="21">
        <f t="shared" si="53"/>
        <v>267</v>
      </c>
      <c r="K127" s="25">
        <f t="shared" si="43"/>
        <v>95</v>
      </c>
      <c r="L127" s="19">
        <f t="shared" si="54"/>
        <v>535</v>
      </c>
      <c r="M127" s="24">
        <v>8</v>
      </c>
      <c r="N127" s="21">
        <f t="shared" si="55"/>
        <v>66</v>
      </c>
      <c r="O127" s="21">
        <f t="shared" si="44"/>
        <v>119</v>
      </c>
      <c r="P127" s="24">
        <v>1</v>
      </c>
      <c r="Q127" s="21">
        <f t="shared" si="56"/>
        <v>535</v>
      </c>
      <c r="R127" s="25">
        <f t="shared" si="45"/>
        <v>83</v>
      </c>
      <c r="S127" s="19">
        <f t="shared" si="57"/>
        <v>1072</v>
      </c>
      <c r="T127" s="24">
        <v>8</v>
      </c>
      <c r="U127" s="21">
        <f t="shared" si="58"/>
        <v>133</v>
      </c>
      <c r="V127" s="21">
        <f t="shared" si="46"/>
        <v>107</v>
      </c>
      <c r="W127" s="24">
        <v>1</v>
      </c>
      <c r="X127" s="21">
        <f t="shared" si="59"/>
        <v>1072</v>
      </c>
      <c r="Y127" s="25">
        <f t="shared" si="47"/>
        <v>71</v>
      </c>
      <c r="Z127" s="11">
        <v>119</v>
      </c>
      <c r="AA127" s="11">
        <f t="shared" si="49"/>
        <v>66</v>
      </c>
    </row>
    <row r="128" spans="1:27" x14ac:dyDescent="0.25">
      <c r="A128" s="12">
        <v>119</v>
      </c>
      <c r="B128" s="2">
        <f t="shared" si="48"/>
        <v>7902.1328200979797</v>
      </c>
      <c r="C128" s="6">
        <f t="shared" si="41"/>
        <v>4045.8920038901656</v>
      </c>
      <c r="D128" s="6">
        <f t="shared" si="50"/>
        <v>987.76660251224746</v>
      </c>
      <c r="E128" s="19">
        <f t="shared" si="51"/>
        <v>252</v>
      </c>
      <c r="F128" s="20">
        <v>1</v>
      </c>
      <c r="G128" s="21">
        <f t="shared" si="52"/>
        <v>252</v>
      </c>
      <c r="H128" s="22">
        <f t="shared" si="42"/>
        <v>96</v>
      </c>
      <c r="I128" s="24">
        <v>1</v>
      </c>
      <c r="J128" s="21">
        <f t="shared" si="53"/>
        <v>252</v>
      </c>
      <c r="K128" s="25">
        <f t="shared" si="43"/>
        <v>96</v>
      </c>
      <c r="L128" s="19">
        <f t="shared" si="54"/>
        <v>505</v>
      </c>
      <c r="M128" s="24">
        <v>8</v>
      </c>
      <c r="N128" s="21">
        <f t="shared" si="55"/>
        <v>62</v>
      </c>
      <c r="O128" s="21">
        <f t="shared" si="44"/>
        <v>120</v>
      </c>
      <c r="P128" s="24">
        <v>1</v>
      </c>
      <c r="Q128" s="21">
        <f t="shared" si="56"/>
        <v>505</v>
      </c>
      <c r="R128" s="25">
        <f t="shared" si="45"/>
        <v>84</v>
      </c>
      <c r="S128" s="19">
        <f t="shared" si="57"/>
        <v>1011</v>
      </c>
      <c r="T128" s="24">
        <v>8</v>
      </c>
      <c r="U128" s="21">
        <f t="shared" si="58"/>
        <v>126</v>
      </c>
      <c r="V128" s="21">
        <f t="shared" si="46"/>
        <v>108</v>
      </c>
      <c r="W128" s="24">
        <v>1</v>
      </c>
      <c r="X128" s="21">
        <f t="shared" si="59"/>
        <v>1011</v>
      </c>
      <c r="Y128" s="25">
        <f t="shared" si="47"/>
        <v>72</v>
      </c>
      <c r="Z128" s="10">
        <v>120</v>
      </c>
      <c r="AA128" s="11">
        <f t="shared" si="49"/>
        <v>62</v>
      </c>
    </row>
    <row r="129" spans="1:27" x14ac:dyDescent="0.25">
      <c r="A129" s="1">
        <v>120</v>
      </c>
      <c r="B129" s="2">
        <f t="shared" si="48"/>
        <v>8372.0180896191505</v>
      </c>
      <c r="C129" s="6">
        <f t="shared" si="41"/>
        <v>4286.4732618850048</v>
      </c>
      <c r="D129" s="6">
        <f t="shared" si="50"/>
        <v>1046.5022612023938</v>
      </c>
      <c r="E129" s="19">
        <f t="shared" si="51"/>
        <v>238</v>
      </c>
      <c r="F129" s="24">
        <v>1</v>
      </c>
      <c r="G129" s="21">
        <f t="shared" si="52"/>
        <v>238</v>
      </c>
      <c r="H129" s="21">
        <f t="shared" si="42"/>
        <v>97</v>
      </c>
      <c r="I129" s="24">
        <v>1</v>
      </c>
      <c r="J129" s="21">
        <f t="shared" si="53"/>
        <v>238</v>
      </c>
      <c r="K129" s="25">
        <f t="shared" si="43"/>
        <v>97</v>
      </c>
      <c r="L129" s="19">
        <f t="shared" si="54"/>
        <v>477</v>
      </c>
      <c r="M129" s="24">
        <v>8</v>
      </c>
      <c r="N129" s="21">
        <f t="shared" si="55"/>
        <v>59</v>
      </c>
      <c r="O129" s="21">
        <f t="shared" si="44"/>
        <v>121</v>
      </c>
      <c r="P129" s="24">
        <v>1</v>
      </c>
      <c r="Q129" s="21">
        <f t="shared" si="56"/>
        <v>477</v>
      </c>
      <c r="R129" s="25">
        <f t="shared" si="45"/>
        <v>85</v>
      </c>
      <c r="S129" s="19">
        <f t="shared" si="57"/>
        <v>955</v>
      </c>
      <c r="T129" s="24">
        <v>8</v>
      </c>
      <c r="U129" s="21">
        <f t="shared" si="58"/>
        <v>118</v>
      </c>
      <c r="V129" s="21">
        <f t="shared" si="46"/>
        <v>109</v>
      </c>
      <c r="W129" s="24">
        <v>1</v>
      </c>
      <c r="X129" s="21">
        <f t="shared" si="59"/>
        <v>955</v>
      </c>
      <c r="Y129" s="25">
        <f t="shared" si="47"/>
        <v>73</v>
      </c>
      <c r="Z129" s="11">
        <v>121</v>
      </c>
      <c r="AA129" s="11">
        <f t="shared" si="49"/>
        <v>59</v>
      </c>
    </row>
    <row r="130" spans="1:27" x14ac:dyDescent="0.25">
      <c r="A130" s="1">
        <v>121</v>
      </c>
      <c r="B130" s="2">
        <f t="shared" si="48"/>
        <v>8869.8441912599119</v>
      </c>
      <c r="C130" s="6">
        <f t="shared" si="41"/>
        <v>4541.3602259250747</v>
      </c>
      <c r="D130" s="6">
        <f t="shared" si="50"/>
        <v>1108.730523907489</v>
      </c>
      <c r="E130" s="19">
        <f t="shared" si="51"/>
        <v>224</v>
      </c>
      <c r="F130" s="24">
        <v>1</v>
      </c>
      <c r="G130" s="21">
        <f t="shared" si="52"/>
        <v>224</v>
      </c>
      <c r="H130" s="21">
        <f t="shared" si="42"/>
        <v>98</v>
      </c>
      <c r="I130" s="24">
        <v>1</v>
      </c>
      <c r="J130" s="21">
        <f t="shared" si="53"/>
        <v>224</v>
      </c>
      <c r="K130" s="25">
        <f t="shared" si="43"/>
        <v>98</v>
      </c>
      <c r="L130" s="19">
        <f t="shared" si="54"/>
        <v>450</v>
      </c>
      <c r="M130" s="24">
        <v>8</v>
      </c>
      <c r="N130" s="21">
        <f t="shared" si="55"/>
        <v>55</v>
      </c>
      <c r="O130" s="21">
        <f t="shared" si="44"/>
        <v>122</v>
      </c>
      <c r="P130" s="24">
        <v>1</v>
      </c>
      <c r="Q130" s="21">
        <f t="shared" si="56"/>
        <v>450</v>
      </c>
      <c r="R130" s="25">
        <f t="shared" si="45"/>
        <v>86</v>
      </c>
      <c r="S130" s="19">
        <f t="shared" si="57"/>
        <v>901</v>
      </c>
      <c r="T130" s="24">
        <v>8</v>
      </c>
      <c r="U130" s="21">
        <f t="shared" si="58"/>
        <v>112</v>
      </c>
      <c r="V130" s="21">
        <f t="shared" si="46"/>
        <v>110</v>
      </c>
      <c r="W130" s="24">
        <v>1</v>
      </c>
      <c r="X130" s="21">
        <f t="shared" si="59"/>
        <v>901</v>
      </c>
      <c r="Y130" s="25">
        <f t="shared" si="47"/>
        <v>74</v>
      </c>
      <c r="Z130" s="10">
        <v>122</v>
      </c>
      <c r="AA130" s="11">
        <f t="shared" si="49"/>
        <v>55</v>
      </c>
    </row>
    <row r="131" spans="1:27" x14ac:dyDescent="0.25">
      <c r="A131" s="1">
        <v>122</v>
      </c>
      <c r="B131" s="2">
        <f t="shared" si="48"/>
        <v>9397.2725733570405</v>
      </c>
      <c r="C131" s="6">
        <f t="shared" si="41"/>
        <v>4811.403557558805</v>
      </c>
      <c r="D131" s="6">
        <f t="shared" si="50"/>
        <v>1174.6590716696301</v>
      </c>
      <c r="E131" s="19">
        <f t="shared" si="51"/>
        <v>212</v>
      </c>
      <c r="F131" s="24">
        <v>1</v>
      </c>
      <c r="G131" s="21">
        <f t="shared" si="52"/>
        <v>212</v>
      </c>
      <c r="H131" s="21">
        <f t="shared" si="42"/>
        <v>99</v>
      </c>
      <c r="I131" s="24">
        <v>1</v>
      </c>
      <c r="J131" s="21">
        <f t="shared" si="53"/>
        <v>212</v>
      </c>
      <c r="K131" s="25">
        <f t="shared" si="43"/>
        <v>99</v>
      </c>
      <c r="L131" s="19">
        <f t="shared" si="54"/>
        <v>425</v>
      </c>
      <c r="M131" s="24">
        <v>8</v>
      </c>
      <c r="N131" s="21">
        <f t="shared" si="55"/>
        <v>52</v>
      </c>
      <c r="O131" s="21">
        <f t="shared" si="44"/>
        <v>123</v>
      </c>
      <c r="P131" s="24">
        <v>1</v>
      </c>
      <c r="Q131" s="21">
        <f t="shared" si="56"/>
        <v>425</v>
      </c>
      <c r="R131" s="25">
        <f t="shared" si="45"/>
        <v>87</v>
      </c>
      <c r="S131" s="19">
        <f t="shared" si="57"/>
        <v>850</v>
      </c>
      <c r="T131" s="24">
        <v>8</v>
      </c>
      <c r="U131" s="21">
        <f t="shared" si="58"/>
        <v>105</v>
      </c>
      <c r="V131" s="21">
        <f t="shared" si="46"/>
        <v>111</v>
      </c>
      <c r="W131" s="24">
        <v>1</v>
      </c>
      <c r="X131" s="21">
        <f t="shared" si="59"/>
        <v>850</v>
      </c>
      <c r="Y131" s="25">
        <f t="shared" si="47"/>
        <v>75</v>
      </c>
      <c r="Z131" s="11">
        <v>123</v>
      </c>
      <c r="AA131" s="11">
        <f t="shared" si="49"/>
        <v>52</v>
      </c>
    </row>
    <row r="132" spans="1:27" x14ac:dyDescent="0.25">
      <c r="A132" s="1">
        <v>123</v>
      </c>
      <c r="B132" s="2">
        <f t="shared" si="48"/>
        <v>9956.0634791065877</v>
      </c>
      <c r="C132" s="6">
        <f t="shared" si="41"/>
        <v>5097.5045013025729</v>
      </c>
      <c r="D132" s="6">
        <f t="shared" si="50"/>
        <v>1244.5079348883235</v>
      </c>
      <c r="E132" s="19">
        <f t="shared" si="51"/>
        <v>200</v>
      </c>
      <c r="F132" s="24">
        <v>1</v>
      </c>
      <c r="G132" s="21">
        <f t="shared" si="52"/>
        <v>200</v>
      </c>
      <c r="H132" s="21">
        <f t="shared" si="42"/>
        <v>100</v>
      </c>
      <c r="I132" s="24">
        <v>1</v>
      </c>
      <c r="J132" s="21">
        <f t="shared" si="53"/>
        <v>200</v>
      </c>
      <c r="K132" s="25">
        <f t="shared" si="43"/>
        <v>100</v>
      </c>
      <c r="L132" s="19">
        <f t="shared" si="54"/>
        <v>401</v>
      </c>
      <c r="M132" s="24">
        <v>8</v>
      </c>
      <c r="N132" s="21">
        <f t="shared" si="55"/>
        <v>49</v>
      </c>
      <c r="O132" s="21">
        <f t="shared" si="44"/>
        <v>124</v>
      </c>
      <c r="P132" s="24">
        <v>1</v>
      </c>
      <c r="Q132" s="21">
        <f t="shared" si="56"/>
        <v>401</v>
      </c>
      <c r="R132" s="25">
        <f t="shared" si="45"/>
        <v>88</v>
      </c>
      <c r="S132" s="19">
        <f t="shared" si="57"/>
        <v>803</v>
      </c>
      <c r="T132" s="24">
        <v>8</v>
      </c>
      <c r="U132" s="21">
        <f t="shared" si="58"/>
        <v>99</v>
      </c>
      <c r="V132" s="21">
        <f t="shared" si="46"/>
        <v>112</v>
      </c>
      <c r="W132" s="24">
        <v>1</v>
      </c>
      <c r="X132" s="21">
        <f t="shared" si="59"/>
        <v>803</v>
      </c>
      <c r="Y132" s="25">
        <f t="shared" si="47"/>
        <v>76</v>
      </c>
      <c r="Z132" s="10">
        <v>124</v>
      </c>
      <c r="AA132" s="11">
        <f t="shared" si="49"/>
        <v>49</v>
      </c>
    </row>
    <row r="133" spans="1:27" x14ac:dyDescent="0.25">
      <c r="A133" s="1">
        <v>124</v>
      </c>
      <c r="B133" s="2">
        <f t="shared" si="48"/>
        <v>10548.081821211839</v>
      </c>
      <c r="C133" s="6">
        <f t="shared" si="41"/>
        <v>5400.6178924604619</v>
      </c>
      <c r="D133" s="6">
        <f t="shared" si="50"/>
        <v>1318.5102276514799</v>
      </c>
      <c r="E133" s="19">
        <f t="shared" si="51"/>
        <v>189</v>
      </c>
      <c r="F133" s="24">
        <v>1</v>
      </c>
      <c r="G133" s="21">
        <f t="shared" si="52"/>
        <v>189</v>
      </c>
      <c r="H133" s="21">
        <f t="shared" si="42"/>
        <v>101</v>
      </c>
      <c r="I133" s="24">
        <v>1</v>
      </c>
      <c r="J133" s="21">
        <f t="shared" si="53"/>
        <v>189</v>
      </c>
      <c r="K133" s="25">
        <f t="shared" si="43"/>
        <v>101</v>
      </c>
      <c r="L133" s="19">
        <f t="shared" si="54"/>
        <v>378</v>
      </c>
      <c r="M133" s="24">
        <v>8</v>
      </c>
      <c r="N133" s="21">
        <f t="shared" si="55"/>
        <v>46</v>
      </c>
      <c r="O133" s="21">
        <f t="shared" si="44"/>
        <v>125</v>
      </c>
      <c r="P133" s="24">
        <v>1</v>
      </c>
      <c r="Q133" s="21">
        <f t="shared" si="56"/>
        <v>378</v>
      </c>
      <c r="R133" s="25">
        <f t="shared" si="45"/>
        <v>89</v>
      </c>
      <c r="S133" s="19">
        <f t="shared" si="57"/>
        <v>757</v>
      </c>
      <c r="T133" s="24">
        <v>8</v>
      </c>
      <c r="U133" s="21">
        <f t="shared" si="58"/>
        <v>94</v>
      </c>
      <c r="V133" s="21">
        <f t="shared" si="46"/>
        <v>113</v>
      </c>
      <c r="W133" s="24">
        <v>1</v>
      </c>
      <c r="X133" s="21">
        <f t="shared" si="59"/>
        <v>757</v>
      </c>
      <c r="Y133" s="25">
        <f t="shared" si="47"/>
        <v>77</v>
      </c>
      <c r="Z133" s="11">
        <v>125</v>
      </c>
      <c r="AA133" s="11">
        <f t="shared" si="49"/>
        <v>46</v>
      </c>
    </row>
    <row r="134" spans="1:27" x14ac:dyDescent="0.25">
      <c r="A134" s="1">
        <v>125</v>
      </c>
      <c r="B134" s="2">
        <f t="shared" si="48"/>
        <v>11175.303405856117</v>
      </c>
      <c r="C134" s="6">
        <f t="shared" si="41"/>
        <v>5721.7553437983324</v>
      </c>
      <c r="D134" s="6">
        <f t="shared" si="50"/>
        <v>1396.9129257320146</v>
      </c>
      <c r="E134" s="19">
        <f t="shared" si="51"/>
        <v>178</v>
      </c>
      <c r="F134" s="24">
        <v>1</v>
      </c>
      <c r="G134" s="21">
        <f t="shared" si="52"/>
        <v>178</v>
      </c>
      <c r="H134" s="21">
        <f t="shared" si="42"/>
        <v>102</v>
      </c>
      <c r="I134" s="24">
        <v>1</v>
      </c>
      <c r="J134" s="21">
        <f t="shared" si="53"/>
        <v>178</v>
      </c>
      <c r="K134" s="25">
        <f t="shared" si="43"/>
        <v>102</v>
      </c>
      <c r="L134" s="19">
        <f t="shared" si="54"/>
        <v>357</v>
      </c>
      <c r="M134" s="24">
        <v>8</v>
      </c>
      <c r="N134" s="21">
        <f t="shared" si="55"/>
        <v>44</v>
      </c>
      <c r="O134" s="21">
        <f t="shared" si="44"/>
        <v>126</v>
      </c>
      <c r="P134" s="24">
        <v>1</v>
      </c>
      <c r="Q134" s="21">
        <f t="shared" si="56"/>
        <v>357</v>
      </c>
      <c r="R134" s="25">
        <f t="shared" si="45"/>
        <v>90</v>
      </c>
      <c r="S134" s="19">
        <f t="shared" si="57"/>
        <v>715</v>
      </c>
      <c r="T134" s="24">
        <v>8</v>
      </c>
      <c r="U134" s="21">
        <f t="shared" si="58"/>
        <v>88</v>
      </c>
      <c r="V134" s="21">
        <f t="shared" si="46"/>
        <v>114</v>
      </c>
      <c r="W134" s="24">
        <v>1</v>
      </c>
      <c r="X134" s="21">
        <f t="shared" si="59"/>
        <v>715</v>
      </c>
      <c r="Y134" s="25">
        <f t="shared" si="47"/>
        <v>78</v>
      </c>
      <c r="Z134" s="10">
        <v>126</v>
      </c>
      <c r="AA134" s="11">
        <f t="shared" si="49"/>
        <v>44</v>
      </c>
    </row>
    <row r="135" spans="1:27" x14ac:dyDescent="0.25">
      <c r="A135" s="1">
        <v>126</v>
      </c>
      <c r="B135" s="2">
        <f t="shared" si="48"/>
        <v>11839.821526772295</v>
      </c>
      <c r="C135" s="6">
        <f t="shared" si="41"/>
        <v>6061.9886217074154</v>
      </c>
      <c r="D135" s="6">
        <f t="shared" si="50"/>
        <v>1479.9776908465369</v>
      </c>
      <c r="E135" s="19">
        <f t="shared" si="51"/>
        <v>168</v>
      </c>
      <c r="F135" s="24">
        <v>1</v>
      </c>
      <c r="G135" s="21">
        <f t="shared" si="52"/>
        <v>168</v>
      </c>
      <c r="H135" s="21">
        <f t="shared" si="42"/>
        <v>103</v>
      </c>
      <c r="I135" s="24">
        <v>1</v>
      </c>
      <c r="J135" s="21">
        <f t="shared" si="53"/>
        <v>168</v>
      </c>
      <c r="K135" s="25">
        <f t="shared" si="43"/>
        <v>103</v>
      </c>
      <c r="L135" s="19">
        <f t="shared" si="54"/>
        <v>337</v>
      </c>
      <c r="M135" s="24">
        <v>8</v>
      </c>
      <c r="N135" s="21">
        <f t="shared" si="55"/>
        <v>41</v>
      </c>
      <c r="O135" s="21">
        <f t="shared" si="44"/>
        <v>127</v>
      </c>
      <c r="P135" s="24">
        <v>1</v>
      </c>
      <c r="Q135" s="21">
        <f t="shared" si="56"/>
        <v>337</v>
      </c>
      <c r="R135" s="25">
        <f t="shared" si="45"/>
        <v>91</v>
      </c>
      <c r="S135" s="19">
        <f t="shared" si="57"/>
        <v>675</v>
      </c>
      <c r="T135" s="24">
        <v>8</v>
      </c>
      <c r="U135" s="21">
        <f t="shared" si="58"/>
        <v>83</v>
      </c>
      <c r="V135" s="21">
        <f t="shared" si="46"/>
        <v>115</v>
      </c>
      <c r="W135" s="24">
        <v>1</v>
      </c>
      <c r="X135" s="21">
        <f t="shared" si="59"/>
        <v>675</v>
      </c>
      <c r="Y135" s="25">
        <f t="shared" si="47"/>
        <v>79</v>
      </c>
      <c r="Z135" s="11">
        <v>127</v>
      </c>
      <c r="AA135" s="11">
        <f t="shared" si="49"/>
        <v>41</v>
      </c>
    </row>
    <row r="136" spans="1:27" ht="15.75" thickBot="1" x14ac:dyDescent="0.3">
      <c r="A136" s="1">
        <v>127</v>
      </c>
      <c r="B136" s="2">
        <f t="shared" si="48"/>
        <v>12543.853951415986</v>
      </c>
      <c r="C136" s="6">
        <f t="shared" si="41"/>
        <v>6422.453223124985</v>
      </c>
      <c r="D136" s="6">
        <f t="shared" si="50"/>
        <v>1567.9817439269982</v>
      </c>
      <c r="E136" s="26">
        <f t="shared" si="51"/>
        <v>158</v>
      </c>
      <c r="F136" s="27">
        <v>1</v>
      </c>
      <c r="G136" s="28">
        <f t="shared" si="52"/>
        <v>158</v>
      </c>
      <c r="H136" s="28">
        <f t="shared" si="42"/>
        <v>104</v>
      </c>
      <c r="I136" s="27">
        <v>1</v>
      </c>
      <c r="J136" s="28">
        <f t="shared" si="53"/>
        <v>158</v>
      </c>
      <c r="K136" s="29">
        <f t="shared" si="43"/>
        <v>104</v>
      </c>
      <c r="L136" s="26">
        <f t="shared" si="54"/>
        <v>318</v>
      </c>
      <c r="M136" s="27">
        <v>8</v>
      </c>
      <c r="N136" s="28">
        <f t="shared" si="55"/>
        <v>39</v>
      </c>
      <c r="O136" s="28">
        <f t="shared" si="44"/>
        <v>128</v>
      </c>
      <c r="P136" s="27">
        <v>1</v>
      </c>
      <c r="Q136" s="28">
        <f t="shared" si="56"/>
        <v>318</v>
      </c>
      <c r="R136" s="29">
        <f t="shared" si="45"/>
        <v>92</v>
      </c>
      <c r="S136" s="26">
        <f t="shared" si="57"/>
        <v>637</v>
      </c>
      <c r="T136" s="27">
        <v>8</v>
      </c>
      <c r="U136" s="28">
        <f t="shared" si="58"/>
        <v>79</v>
      </c>
      <c r="V136" s="28">
        <f t="shared" si="46"/>
        <v>116</v>
      </c>
      <c r="W136" s="27">
        <v>1</v>
      </c>
      <c r="X136" s="28">
        <f t="shared" si="59"/>
        <v>637</v>
      </c>
      <c r="Y136" s="29">
        <f t="shared" si="47"/>
        <v>80</v>
      </c>
      <c r="Z136" s="10">
        <v>128</v>
      </c>
      <c r="AA136" s="11">
        <f t="shared" si="49"/>
        <v>39</v>
      </c>
    </row>
    <row r="137" spans="1:27" x14ac:dyDescent="0.25">
      <c r="A137" s="1">
        <v>128</v>
      </c>
      <c r="B137" s="2">
        <f t="shared" si="48"/>
        <v>13289.750322558231</v>
      </c>
      <c r="C137" s="6">
        <f t="shared" si="41"/>
        <v>6804.3521651498149</v>
      </c>
      <c r="H137" s="3"/>
      <c r="K137" s="3"/>
      <c r="O137" s="3"/>
      <c r="R137" s="3"/>
      <c r="V137" s="3"/>
      <c r="Y137" s="3"/>
      <c r="Z137" s="11">
        <v>129</v>
      </c>
      <c r="AA137" s="11">
        <f t="shared" si="49"/>
        <v>37</v>
      </c>
    </row>
    <row r="138" spans="1:27" x14ac:dyDescent="0.25">
      <c r="A138" s="1">
        <v>129</v>
      </c>
      <c r="B138" s="2">
        <f t="shared" si="48"/>
        <v>14080</v>
      </c>
      <c r="C138" s="6">
        <f t="shared" ref="C138:C139" si="60">B138*2*(256/1000)</f>
        <v>7208.96</v>
      </c>
      <c r="H138" s="3"/>
      <c r="K138" s="3"/>
      <c r="O138" s="3"/>
      <c r="R138" s="3"/>
      <c r="V138" s="3"/>
      <c r="Y138" s="3"/>
      <c r="Z138" s="10">
        <v>130</v>
      </c>
      <c r="AA138" s="11">
        <f t="shared" si="49"/>
        <v>35</v>
      </c>
    </row>
    <row r="139" spans="1:27" x14ac:dyDescent="0.25">
      <c r="A139" s="1">
        <v>130</v>
      </c>
      <c r="B139" s="2">
        <f t="shared" si="48"/>
        <v>14917.240368578878</v>
      </c>
      <c r="C139" s="6">
        <f t="shared" si="60"/>
        <v>7637.6270687123852</v>
      </c>
      <c r="Z139" s="10">
        <v>131</v>
      </c>
      <c r="AA139" s="11">
        <f t="shared" si="49"/>
        <v>33</v>
      </c>
    </row>
  </sheetData>
  <mergeCells count="1">
    <mergeCell ref="Z7:AA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polling-based, V2</vt:lpstr>
      <vt:lpstr>polling-based, V1</vt:lpstr>
      <vt:lpstr>timer-based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</dc:creator>
  <cp:lastModifiedBy>Len</cp:lastModifiedBy>
  <cp:lastPrinted>2016-07-14T05:17:08Z</cp:lastPrinted>
  <dcterms:created xsi:type="dcterms:W3CDTF">2013-11-14T15:11:56Z</dcterms:created>
  <dcterms:modified xsi:type="dcterms:W3CDTF">2016-07-19T00:41:02Z</dcterms:modified>
</cp:coreProperties>
</file>