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u\Docuchiers\Electronique\[PeiP2]\Projet\"/>
    </mc:Choice>
  </mc:AlternateContent>
  <xr:revisionPtr revIDLastSave="0" documentId="13_ncr:1_{8C2DD3EC-BD00-45E5-9458-032D03638ADB}" xr6:coauthVersionLast="47" xr6:coauthVersionMax="47" xr10:uidLastSave="{00000000-0000-0000-0000-000000000000}"/>
  <bookViews>
    <workbookView xWindow="-120" yWindow="-120" windowWidth="29040" windowHeight="15840" xr2:uid="{D3A1B07E-9F00-46AB-A927-7CFF27257D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2" i="1" l="1"/>
  <c r="AE92" i="1"/>
  <c r="AD9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F6" i="1"/>
  <c r="AE6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W6" i="1"/>
  <c r="V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6" i="1"/>
  <c r="E87" i="1"/>
  <c r="E75" i="1"/>
  <c r="E63" i="1"/>
  <c r="E51" i="1"/>
  <c r="E39" i="1"/>
  <c r="E27" i="1"/>
</calcChain>
</file>

<file path=xl/sharedStrings.xml><?xml version="1.0" encoding="utf-8"?>
<sst xmlns="http://schemas.openxmlformats.org/spreadsheetml/2006/main" count="121" uniqueCount="121">
  <si>
    <t>Tah la lerecherche !</t>
  </si>
  <si>
    <t>Indice de la note</t>
  </si>
  <si>
    <t>Fréquence (en Hertz)</t>
  </si>
  <si>
    <t>Numéro de l'écart</t>
  </si>
  <si>
    <t>Écart (en Hertz)</t>
  </si>
  <si>
    <t>Évolution de l'écart                               (vert si croissance,                               rouge si décroissance stricte)</t>
  </si>
  <si>
    <t>Note</t>
  </si>
  <si>
    <t>C1</t>
  </si>
  <si>
    <t>CS1</t>
  </si>
  <si>
    <t>D1</t>
  </si>
  <si>
    <t>DS1</t>
  </si>
  <si>
    <t>E1</t>
  </si>
  <si>
    <t>F1</t>
  </si>
  <si>
    <t>FS1</t>
  </si>
  <si>
    <t>G1</t>
  </si>
  <si>
    <t>GS1</t>
  </si>
  <si>
    <t>A1</t>
  </si>
  <si>
    <t>AS1</t>
  </si>
  <si>
    <t>B1</t>
  </si>
  <si>
    <t>C8</t>
  </si>
  <si>
    <t>Numéro de l'octave</t>
  </si>
  <si>
    <t>C2</t>
  </si>
  <si>
    <t>CS2</t>
  </si>
  <si>
    <t>D2</t>
  </si>
  <si>
    <t>DS2</t>
  </si>
  <si>
    <t>E2</t>
  </si>
  <si>
    <t>F2</t>
  </si>
  <si>
    <t>FS2</t>
  </si>
  <si>
    <t>G2</t>
  </si>
  <si>
    <t>GS2</t>
  </si>
  <si>
    <t>A2</t>
  </si>
  <si>
    <t>AS2</t>
  </si>
  <si>
    <t>B2</t>
  </si>
  <si>
    <t>C3</t>
  </si>
  <si>
    <t>CS3</t>
  </si>
  <si>
    <t>D3</t>
  </si>
  <si>
    <t>DS3</t>
  </si>
  <si>
    <t>E3</t>
  </si>
  <si>
    <t>F3</t>
  </si>
  <si>
    <t>FS3</t>
  </si>
  <si>
    <t>G3</t>
  </si>
  <si>
    <t>GS3</t>
  </si>
  <si>
    <t>A3</t>
  </si>
  <si>
    <t>AS3</t>
  </si>
  <si>
    <t>B3</t>
  </si>
  <si>
    <t>C4</t>
  </si>
  <si>
    <t>CS4</t>
  </si>
  <si>
    <t>D4</t>
  </si>
  <si>
    <t>DS4</t>
  </si>
  <si>
    <t>E4</t>
  </si>
  <si>
    <t>F4</t>
  </si>
  <si>
    <t>FS4</t>
  </si>
  <si>
    <t>G4</t>
  </si>
  <si>
    <t>GS4</t>
  </si>
  <si>
    <t>A4</t>
  </si>
  <si>
    <t>AS4</t>
  </si>
  <si>
    <t>B4</t>
  </si>
  <si>
    <t>C5</t>
  </si>
  <si>
    <t>CS5</t>
  </si>
  <si>
    <t>D5</t>
  </si>
  <si>
    <t>DS5</t>
  </si>
  <si>
    <t>E5</t>
  </si>
  <si>
    <t>F5</t>
  </si>
  <si>
    <t>FS5</t>
  </si>
  <si>
    <t>G5</t>
  </si>
  <si>
    <t>GS5</t>
  </si>
  <si>
    <t>A5</t>
  </si>
  <si>
    <t>AS5</t>
  </si>
  <si>
    <t>B5</t>
  </si>
  <si>
    <t>C6</t>
  </si>
  <si>
    <t>CS6</t>
  </si>
  <si>
    <t>D6</t>
  </si>
  <si>
    <t>DS6</t>
  </si>
  <si>
    <t>E6</t>
  </si>
  <si>
    <t>F6</t>
  </si>
  <si>
    <t>FS6</t>
  </si>
  <si>
    <t>G6</t>
  </si>
  <si>
    <t>GS6</t>
  </si>
  <si>
    <t>A6</t>
  </si>
  <si>
    <t>AS6</t>
  </si>
  <si>
    <t>B6</t>
  </si>
  <si>
    <t>C7</t>
  </si>
  <si>
    <t>CS7</t>
  </si>
  <si>
    <t>D7</t>
  </si>
  <si>
    <t>DS7</t>
  </si>
  <si>
    <t>E7</t>
  </si>
  <si>
    <t>F7</t>
  </si>
  <si>
    <t>FS7</t>
  </si>
  <si>
    <t>G7</t>
  </si>
  <si>
    <t>GS7</t>
  </si>
  <si>
    <t>A7</t>
  </si>
  <si>
    <t>AS7</t>
  </si>
  <si>
    <t>B7</t>
  </si>
  <si>
    <r>
      <t xml:space="preserve">L'écart numéro </t>
    </r>
    <r>
      <rPr>
        <b/>
        <i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est l'écart entre la note numéro </t>
    </r>
    <r>
      <rPr>
        <b/>
        <i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et celle                            de numéro </t>
    </r>
    <r>
      <rPr>
        <b/>
        <i/>
        <sz val="20"/>
        <color theme="1"/>
        <rFont val="Calibri"/>
        <family val="2"/>
        <scheme val="minor"/>
      </rPr>
      <t>n+1</t>
    </r>
    <r>
      <rPr>
        <sz val="20"/>
        <color theme="1"/>
        <rFont val="Calibri"/>
        <family val="2"/>
        <scheme val="minor"/>
      </rPr>
      <t xml:space="preserve"> (la suivante).</t>
    </r>
  </si>
  <si>
    <r>
      <t xml:space="preserve">La note numéro </t>
    </r>
    <r>
      <rPr>
        <b/>
        <i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a pour indice </t>
    </r>
    <r>
      <rPr>
        <b/>
        <i/>
        <sz val="20"/>
        <color theme="1"/>
        <rFont val="Calibri"/>
        <family val="2"/>
        <scheme val="minor"/>
      </rPr>
      <t>n-1</t>
    </r>
    <r>
      <rPr>
        <sz val="20"/>
        <color theme="1"/>
        <rFont val="Calibri"/>
        <family val="2"/>
        <scheme val="minor"/>
      </rPr>
      <t xml:space="preserve">.                                           </t>
    </r>
  </si>
  <si>
    <r>
      <rPr>
        <b/>
        <i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est un entier compris entre </t>
    </r>
    <r>
      <rPr>
        <i/>
        <sz val="20"/>
        <color theme="1"/>
        <rFont val="Calibri"/>
        <family val="2"/>
        <scheme val="minor"/>
      </rPr>
      <t xml:space="preserve">1 </t>
    </r>
    <r>
      <rPr>
        <sz val="20"/>
        <color theme="1"/>
        <rFont val="Calibri"/>
        <family val="2"/>
        <scheme val="minor"/>
      </rPr>
      <t xml:space="preserve">et </t>
    </r>
    <r>
      <rPr>
        <i/>
        <sz val="20"/>
        <color theme="1"/>
        <rFont val="Calibri"/>
        <family val="2"/>
        <scheme val="minor"/>
      </rPr>
      <t>84</t>
    </r>
    <r>
      <rPr>
        <sz val="20"/>
        <color theme="1"/>
        <rFont val="Calibri"/>
        <family val="2"/>
        <scheme val="minor"/>
      </rPr>
      <t xml:space="preserve"> inclus (on définit l'écart numéro </t>
    </r>
    <r>
      <rPr>
        <i/>
        <sz val="20"/>
        <color theme="1"/>
        <rFont val="Calibri"/>
        <family val="2"/>
        <scheme val="minor"/>
      </rPr>
      <t>1</t>
    </r>
    <r>
      <rPr>
        <sz val="20"/>
        <color theme="1"/>
        <rFont val="Calibri"/>
        <family val="2"/>
        <scheme val="minor"/>
      </rPr>
      <t xml:space="preserve">         comme valant </t>
    </r>
    <r>
      <rPr>
        <i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>).</t>
    </r>
  </si>
  <si>
    <t>set n°1</t>
  </si>
  <si>
    <t>set n°6</t>
  </si>
  <si>
    <t>set n°4</t>
  </si>
  <si>
    <t>set n°2</t>
  </si>
  <si>
    <t>set n°3</t>
  </si>
  <si>
    <t>set n°5</t>
  </si>
  <si>
    <t>set n°7</t>
  </si>
  <si>
    <t>n</t>
  </si>
  <si>
    <t>f(n)</t>
  </si>
  <si>
    <t>Valeur exigée</t>
  </si>
  <si>
    <t>Écart entre les deux valeurs</t>
  </si>
  <si>
    <t>Intervalle auquel appartient cet écart</t>
  </si>
  <si>
    <t>Différents intervalles</t>
  </si>
  <si>
    <r>
      <t xml:space="preserve">Fonction à appliquer à l'écart </t>
    </r>
    <r>
      <rPr>
        <b/>
        <i/>
        <sz val="11"/>
        <color theme="1"/>
        <rFont val="Calibri"/>
        <family val="2"/>
        <scheme val="minor"/>
      </rPr>
      <t>x</t>
    </r>
  </si>
  <si>
    <t>ceil(x)</t>
  </si>
  <si>
    <t>floor(x)</t>
  </si>
  <si>
    <t>floor(x) - 1</t>
  </si>
  <si>
    <r>
      <t xml:space="preserve">Fonctions appliquées à un nombre </t>
    </r>
    <r>
      <rPr>
        <b/>
        <i/>
        <sz val="11"/>
        <color theme="1"/>
        <rFont val="Calibri"/>
        <family val="2"/>
        <scheme val="minor"/>
      </rPr>
      <t>x</t>
    </r>
  </si>
  <si>
    <t>Écart supérieur ou égal à -1 ET inférieur stricte à 0</t>
  </si>
  <si>
    <t>Écart supérieur ou égal à 0 ET inférieur stricte à 1</t>
  </si>
  <si>
    <t>Écart supérieur ou égal à 1 ET inférieur stricte à 2</t>
  </si>
  <si>
    <t>[ -1 ; 0 [</t>
  </si>
  <si>
    <t>[ 0 ; 1 [</t>
  </si>
  <si>
    <t>[ 1 ; 2 [</t>
  </si>
  <si>
    <t>Nombre de "VRAI"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</si>
</sst>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ashed">
        <color theme="4"/>
      </top>
      <bottom/>
      <diagonal/>
    </border>
    <border>
      <left style="medium">
        <color indexed="64"/>
      </left>
      <right/>
      <top/>
      <bottom style="dashed">
        <color theme="4"/>
      </bottom>
      <diagonal/>
    </border>
    <border>
      <left style="medium">
        <color indexed="64"/>
      </left>
      <right/>
      <top/>
      <bottom style="dashed">
        <color theme="5"/>
      </bottom>
      <diagonal/>
    </border>
    <border>
      <left/>
      <right/>
      <top/>
      <bottom style="dashed">
        <color theme="5"/>
      </bottom>
      <diagonal/>
    </border>
    <border>
      <left style="medium">
        <color indexed="64"/>
      </left>
      <right/>
      <top/>
      <bottom style="dashed">
        <color rgb="FF7030A0"/>
      </bottom>
      <diagonal/>
    </border>
    <border>
      <left style="medium">
        <color indexed="64"/>
      </left>
      <right/>
      <top style="dashed">
        <color rgb="FF7030A0"/>
      </top>
      <bottom/>
      <diagonal/>
    </border>
    <border>
      <left style="medium">
        <color indexed="64"/>
      </left>
      <right/>
      <top style="dashed">
        <color theme="5"/>
      </top>
      <bottom/>
      <diagonal/>
    </border>
    <border>
      <left style="medium">
        <color indexed="64"/>
      </left>
      <right style="dashed">
        <color theme="4"/>
      </right>
      <top style="dashed">
        <color theme="4"/>
      </top>
      <bottom/>
      <diagonal/>
    </border>
    <border>
      <left style="medium">
        <color indexed="64"/>
      </left>
      <right style="dashed">
        <color theme="4"/>
      </right>
      <top/>
      <bottom/>
      <diagonal/>
    </border>
    <border>
      <left style="medium">
        <color indexed="64"/>
      </left>
      <right style="dashed">
        <color theme="4"/>
      </right>
      <top/>
      <bottom style="dashed">
        <color theme="5"/>
      </bottom>
      <diagonal/>
    </border>
    <border>
      <left style="medium">
        <color indexed="64"/>
      </left>
      <right style="dashed">
        <color theme="4"/>
      </right>
      <top/>
      <bottom style="dashed">
        <color theme="4"/>
      </bottom>
      <diagonal/>
    </border>
    <border>
      <left style="medium">
        <color indexed="64"/>
      </left>
      <right style="dashed">
        <color theme="4"/>
      </right>
      <top style="dashed">
        <color theme="5"/>
      </top>
      <bottom style="dashed">
        <color theme="4"/>
      </bottom>
      <diagonal/>
    </border>
    <border>
      <left/>
      <right style="dashed">
        <color theme="5"/>
      </right>
      <top style="dashed">
        <color theme="5"/>
      </top>
      <bottom/>
      <diagonal/>
    </border>
    <border>
      <left/>
      <right style="dashed">
        <color theme="5"/>
      </right>
      <top/>
      <bottom/>
      <diagonal/>
    </border>
    <border>
      <left/>
      <right style="dashed">
        <color theme="5"/>
      </right>
      <top/>
      <bottom style="dashed">
        <color theme="5"/>
      </bottom>
      <diagonal/>
    </border>
    <border>
      <left style="medium">
        <color indexed="64"/>
      </left>
      <right style="dashed">
        <color rgb="FF7030A0"/>
      </right>
      <top style="dashed">
        <color rgb="FF7030A0"/>
      </top>
      <bottom style="dashed">
        <color theme="5"/>
      </bottom>
      <diagonal/>
    </border>
    <border>
      <left style="medium">
        <color indexed="64"/>
      </left>
      <right style="dashed">
        <color rgb="FF7030A0"/>
      </right>
      <top/>
      <bottom/>
      <diagonal/>
    </border>
    <border>
      <left style="medium">
        <color indexed="64"/>
      </left>
      <right style="dashed">
        <color rgb="FF7030A0"/>
      </right>
      <top style="dashed">
        <color theme="4"/>
      </top>
      <bottom style="dashed">
        <color rgb="FF7030A0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/>
      <right style="dashed">
        <color theme="4"/>
      </right>
      <top/>
      <bottom/>
      <diagonal/>
    </border>
    <border>
      <left/>
      <right style="dashed">
        <color theme="4"/>
      </right>
      <top/>
      <bottom style="dashed">
        <color theme="4"/>
      </bottom>
      <diagonal/>
    </border>
    <border>
      <left style="medium">
        <color indexed="64"/>
      </left>
      <right style="dashed">
        <color theme="5"/>
      </right>
      <top style="dashed">
        <color theme="5"/>
      </top>
      <bottom style="dashed">
        <color theme="4"/>
      </bottom>
      <diagonal/>
    </border>
    <border>
      <left style="medium">
        <color indexed="64"/>
      </left>
      <right style="dashed">
        <color theme="5"/>
      </right>
      <top/>
      <bottom/>
      <diagonal/>
    </border>
    <border>
      <left style="medium">
        <color indexed="64"/>
      </left>
      <right style="dashed">
        <color theme="5"/>
      </right>
      <top style="dashed">
        <color rgb="FF7030A0"/>
      </top>
      <bottom style="dashed">
        <color theme="5"/>
      </bottom>
      <diagonal/>
    </border>
    <border>
      <left/>
      <right style="dashed">
        <color rgb="FF7030A0"/>
      </right>
      <top style="dashed">
        <color rgb="FF7030A0"/>
      </top>
      <bottom/>
      <diagonal/>
    </border>
    <border>
      <left/>
      <right style="dashed">
        <color rgb="FF7030A0"/>
      </right>
      <top/>
      <bottom/>
      <diagonal/>
    </border>
    <border>
      <left/>
      <right style="dashed">
        <color rgb="FF7030A0"/>
      </right>
      <top/>
      <bottom style="dashed">
        <color rgb="FF7030A0"/>
      </bottom>
      <diagonal/>
    </border>
    <border>
      <left style="medium">
        <color indexed="64"/>
      </left>
      <right style="dashed">
        <color theme="4"/>
      </right>
      <top style="dashed">
        <color theme="4"/>
      </top>
      <bottom style="dashed">
        <color rgb="FF7030A0"/>
      </bottom>
      <diagonal/>
    </border>
    <border>
      <left style="medium">
        <color indexed="64"/>
      </left>
      <right style="dashed">
        <color rgb="FF7030A0"/>
      </right>
      <top style="dashed">
        <color theme="5"/>
      </top>
      <bottom/>
      <diagonal/>
    </border>
    <border>
      <left style="medium">
        <color indexed="64"/>
      </left>
      <right style="dashed">
        <color rgb="FF7030A0"/>
      </right>
      <top/>
      <bottom style="dashed">
        <color theme="4"/>
      </bottom>
      <diagonal/>
    </border>
    <border>
      <left style="medium">
        <color indexed="64"/>
      </left>
      <right style="dashed">
        <color theme="5"/>
      </right>
      <top style="dashed">
        <color theme="4"/>
      </top>
      <bottom/>
      <diagonal/>
    </border>
    <border>
      <left style="medium">
        <color indexed="64"/>
      </left>
      <right style="dashed">
        <color theme="5"/>
      </right>
      <top/>
      <bottom style="dashed">
        <color rgb="FF7030A0"/>
      </bottom>
      <diagonal/>
    </border>
    <border>
      <left style="medium">
        <color indexed="64"/>
      </left>
      <right style="dashed">
        <color theme="4"/>
      </right>
      <top style="dashed">
        <color rgb="FF7030A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7" fillId="0" borderId="31" xfId="0" applyFont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9" fillId="0" borderId="39" xfId="0" applyFont="1" applyBorder="1" applyAlignment="1">
      <alignment horizontal="center" vertical="center"/>
    </xf>
    <xf numFmtId="0" fontId="0" fillId="0" borderId="40" xfId="0" applyBorder="1"/>
    <xf numFmtId="0" fontId="0" fillId="0" borderId="44" xfId="0" applyBorder="1"/>
    <xf numFmtId="0" fontId="8" fillId="0" borderId="45" xfId="0" applyFont="1" applyBorder="1" applyAlignment="1">
      <alignment horizontal="center" vertical="center"/>
    </xf>
    <xf numFmtId="0" fontId="0" fillId="0" borderId="46" xfId="0" applyBorder="1"/>
    <xf numFmtId="0" fontId="0" fillId="0" borderId="50" xfId="0" applyBorder="1"/>
    <xf numFmtId="0" fontId="2" fillId="0" borderId="13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2" fillId="0" borderId="20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 patternType="solid">
          <fgColor auto="1"/>
          <bgColor rgb="FFFFBDB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BDBD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Tracé de la valeur d'un écart de fréquence (en Hz) en fonction de son numéro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Feuil1!$J$5</c:f>
              <c:strCache>
                <c:ptCount val="1"/>
                <c:pt idx="0">
                  <c:v>Écart (en Hertz)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2675360174765849E-2"/>
                  <c:y val="-1.65047898430174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f(n) = 1,8125 × e</a:t>
                    </a:r>
                    <a:r>
                      <a:rPr lang="en-US" sz="4400" baseline="30000"/>
                      <a:t>(0,058 × n)</a:t>
                    </a:r>
                    <a:br>
                      <a:rPr lang="en-US" sz="4400" baseline="0"/>
                    </a:br>
                    <a:r>
                      <a:rPr lang="en-US" sz="2400" baseline="0"/>
                      <a:t>Précision :	R² = 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Feuil1!$I$6:$I$89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Feuil1!$J$6:$J$89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19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31</c:v>
                </c:pt>
                <c:pt idx="49">
                  <c:v>33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42</c:v>
                </c:pt>
                <c:pt idx="54">
                  <c:v>44</c:v>
                </c:pt>
                <c:pt idx="55">
                  <c:v>47</c:v>
                </c:pt>
                <c:pt idx="56">
                  <c:v>49</c:v>
                </c:pt>
                <c:pt idx="57">
                  <c:v>52</c:v>
                </c:pt>
                <c:pt idx="58">
                  <c:v>56</c:v>
                </c:pt>
                <c:pt idx="59">
                  <c:v>59</c:v>
                </c:pt>
                <c:pt idx="60">
                  <c:v>62</c:v>
                </c:pt>
                <c:pt idx="61">
                  <c:v>66</c:v>
                </c:pt>
                <c:pt idx="62">
                  <c:v>70</c:v>
                </c:pt>
                <c:pt idx="63">
                  <c:v>74</c:v>
                </c:pt>
                <c:pt idx="64">
                  <c:v>78</c:v>
                </c:pt>
                <c:pt idx="65">
                  <c:v>83</c:v>
                </c:pt>
                <c:pt idx="66">
                  <c:v>88</c:v>
                </c:pt>
                <c:pt idx="67">
                  <c:v>93</c:v>
                </c:pt>
                <c:pt idx="68">
                  <c:v>99</c:v>
                </c:pt>
                <c:pt idx="69">
                  <c:v>105</c:v>
                </c:pt>
                <c:pt idx="70">
                  <c:v>111</c:v>
                </c:pt>
                <c:pt idx="71">
                  <c:v>117</c:v>
                </c:pt>
                <c:pt idx="72">
                  <c:v>124</c:v>
                </c:pt>
                <c:pt idx="73">
                  <c:v>132</c:v>
                </c:pt>
                <c:pt idx="74">
                  <c:v>140</c:v>
                </c:pt>
                <c:pt idx="75">
                  <c:v>148</c:v>
                </c:pt>
                <c:pt idx="76">
                  <c:v>157</c:v>
                </c:pt>
                <c:pt idx="77">
                  <c:v>166</c:v>
                </c:pt>
                <c:pt idx="78">
                  <c:v>176</c:v>
                </c:pt>
                <c:pt idx="79">
                  <c:v>186</c:v>
                </c:pt>
                <c:pt idx="80">
                  <c:v>198</c:v>
                </c:pt>
                <c:pt idx="81">
                  <c:v>209</c:v>
                </c:pt>
                <c:pt idx="82">
                  <c:v>222</c:v>
                </c:pt>
                <c:pt idx="83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6-470F-9F48-67F4A1C6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76063"/>
        <c:axId val="576977311"/>
      </c:scatterChart>
      <c:valAx>
        <c:axId val="5769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Numéro de l'écart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977311"/>
        <c:crosses val="autoZero"/>
        <c:crossBetween val="midCat"/>
      </c:valAx>
      <c:valAx>
        <c:axId val="5769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(en Hertz)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9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1281671</xdr:colOff>
      <xdr:row>16</xdr:row>
      <xdr:rowOff>149557</xdr:rowOff>
    </xdr:from>
    <xdr:to>
      <xdr:col>18</xdr:col>
      <xdr:colOff>190500</xdr:colOff>
      <xdr:row>32</xdr:row>
      <xdr:rowOff>51955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3BDDA0-94EE-42F5-8E11-AB2B681C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0482-79C5-4E99-9BA6-C4EDB914989C}">
  <dimension ref="A1:AF93"/>
  <sheetViews>
    <sheetView tabSelected="1" topLeftCell="Q1" zoomScaleNormal="100" workbookViewId="0">
      <selection activeCell="AC13" sqref="AC13"/>
    </sheetView>
  </sheetViews>
  <sheetFormatPr baseColWidth="10" defaultRowHeight="15" x14ac:dyDescent="0.25"/>
  <cols>
    <col min="1" max="1" width="18.7109375" customWidth="1"/>
    <col min="2" max="5" width="19.7109375" customWidth="1"/>
    <col min="9" max="10" width="19.7109375" customWidth="1"/>
    <col min="11" max="11" width="25.7109375" customWidth="1"/>
    <col min="12" max="13" width="30.7109375" customWidth="1"/>
    <col min="14" max="14" width="20.7109375" customWidth="1"/>
    <col min="15" max="15" width="17.7109375" customWidth="1"/>
    <col min="22" max="27" width="19.7109375" customWidth="1"/>
    <col min="30" max="32" width="19.7109375" customWidth="1"/>
  </cols>
  <sheetData>
    <row r="1" spans="1:32" x14ac:dyDescent="0.25">
      <c r="A1" t="s">
        <v>0</v>
      </c>
    </row>
    <row r="4" spans="1:32" ht="15.75" thickBot="1" x14ac:dyDescent="0.3"/>
    <row r="5" spans="1:32" ht="60" customHeight="1" thickBot="1" x14ac:dyDescent="0.3">
      <c r="B5" s="10" t="s">
        <v>20</v>
      </c>
      <c r="C5" s="14" t="s">
        <v>6</v>
      </c>
      <c r="D5" s="22" t="s">
        <v>1</v>
      </c>
      <c r="E5" s="14" t="s">
        <v>2</v>
      </c>
      <c r="I5" s="10" t="s">
        <v>3</v>
      </c>
      <c r="J5" s="23" t="s">
        <v>4</v>
      </c>
      <c r="K5" s="10" t="s">
        <v>5</v>
      </c>
      <c r="L5" s="62" t="s">
        <v>93</v>
      </c>
      <c r="M5" s="63"/>
      <c r="N5" s="6"/>
      <c r="O5" s="6"/>
      <c r="V5" s="10" t="s">
        <v>103</v>
      </c>
      <c r="W5" s="10" t="s">
        <v>104</v>
      </c>
      <c r="X5" s="10" t="s">
        <v>105</v>
      </c>
      <c r="Y5" s="10" t="s">
        <v>106</v>
      </c>
      <c r="Z5" s="90" t="s">
        <v>107</v>
      </c>
      <c r="AA5" s="90" t="s">
        <v>109</v>
      </c>
      <c r="AD5" s="75" t="s">
        <v>114</v>
      </c>
      <c r="AE5" s="75" t="s">
        <v>115</v>
      </c>
      <c r="AF5" s="75" t="s">
        <v>116</v>
      </c>
    </row>
    <row r="6" spans="1:32" ht="24" customHeight="1" thickBot="1" x14ac:dyDescent="0.3">
      <c r="B6" s="73">
        <v>1</v>
      </c>
      <c r="C6" s="2" t="s">
        <v>7</v>
      </c>
      <c r="D6" s="16">
        <v>0</v>
      </c>
      <c r="E6" s="2">
        <v>33</v>
      </c>
      <c r="F6" s="55"/>
      <c r="I6" s="9">
        <f>D6+1</f>
        <v>1</v>
      </c>
      <c r="J6" s="11">
        <f>E7-E6</f>
        <v>2</v>
      </c>
      <c r="K6" s="15">
        <v>0</v>
      </c>
      <c r="L6" s="62"/>
      <c r="M6" s="63"/>
      <c r="N6" s="1"/>
      <c r="O6" s="1"/>
      <c r="P6" s="80" t="s">
        <v>108</v>
      </c>
      <c r="Q6" s="81"/>
      <c r="R6" s="82"/>
      <c r="V6" s="35">
        <f>I6</f>
        <v>1</v>
      </c>
      <c r="W6" s="35">
        <f>1.8125*EXP(0.058*V6)</f>
        <v>1.9207334297248964</v>
      </c>
      <c r="X6" s="35">
        <f>J6</f>
        <v>2</v>
      </c>
      <c r="Y6" s="87">
        <f>W6-X6</f>
        <v>-7.9266570275103643E-2</v>
      </c>
      <c r="Z6" s="91" t="str">
        <f>IF(AD6,P$7,IF(AE6,Q$7,R$7))</f>
        <v>[ -1 ; 0 [</v>
      </c>
      <c r="AA6" s="2" t="str">
        <f>IF(Z6=P$7,P$10,IF(Z6=Q$7,Q$10,R$10))</f>
        <v>ceil(x)</v>
      </c>
      <c r="AD6" s="84" t="b">
        <f>AND(Y6&gt;=-1,Y6&lt;0)</f>
        <v>1</v>
      </c>
      <c r="AE6" s="84" t="b">
        <f>AND(Y6&gt;=0,Y6&lt;1)</f>
        <v>0</v>
      </c>
      <c r="AF6" s="84" t="b">
        <f>AND(Y6&gt;=1,Y6&lt;2)</f>
        <v>0</v>
      </c>
    </row>
    <row r="7" spans="1:32" ht="24" customHeight="1" thickBot="1" x14ac:dyDescent="0.3">
      <c r="B7" s="73"/>
      <c r="C7" s="4" t="s">
        <v>8</v>
      </c>
      <c r="D7" s="12">
        <v>1</v>
      </c>
      <c r="E7" s="4">
        <v>35</v>
      </c>
      <c r="F7" s="43"/>
      <c r="I7" s="4">
        <f t="shared" ref="I7:I70" si="0">D7+1</f>
        <v>2</v>
      </c>
      <c r="J7" s="12">
        <f t="shared" ref="J7:J70" si="1">E8-E7</f>
        <v>2</v>
      </c>
      <c r="K7" s="4">
        <f>J7-J6</f>
        <v>0</v>
      </c>
      <c r="L7" s="62"/>
      <c r="M7" s="63"/>
      <c r="N7" s="1"/>
      <c r="O7" s="1"/>
      <c r="P7" s="83" t="s">
        <v>117</v>
      </c>
      <c r="Q7" s="79" t="s">
        <v>118</v>
      </c>
      <c r="R7" s="83" t="s">
        <v>119</v>
      </c>
      <c r="V7" s="36">
        <f t="shared" ref="V7:V70" si="2">I7</f>
        <v>2</v>
      </c>
      <c r="W7" s="36">
        <f t="shared" ref="W7:W70" si="3">1.8125*EXP(0.058*V7)</f>
        <v>2.0354300182415241</v>
      </c>
      <c r="X7" s="36">
        <f t="shared" ref="X7:X70" si="4">J7</f>
        <v>2</v>
      </c>
      <c r="Y7" s="88">
        <f t="shared" ref="Y7:Y70" si="5">W7-X7</f>
        <v>3.5430018241524142E-2</v>
      </c>
      <c r="Z7" s="3" t="str">
        <f t="shared" ref="Z7:Z70" si="6">IF(AD7,P$7,IF(AE7,Q$7,R$7))</f>
        <v>[ 0 ; 1 [</v>
      </c>
      <c r="AA7" s="4" t="str">
        <f t="shared" ref="AA7:AA70" si="7">IF(Z7=P$7,P$10,IF(Z7=Q$7,Q$10,R$10))</f>
        <v>floor(x)</v>
      </c>
      <c r="AD7" s="85" t="b">
        <f t="shared" ref="AD7:AD70" si="8">AND(Y7&gt;=-1,Y7&lt;0)</f>
        <v>0</v>
      </c>
      <c r="AE7" s="85" t="b">
        <f t="shared" ref="AE7:AE70" si="9">AND(Y7&gt;=0,Y7&lt;1)</f>
        <v>1</v>
      </c>
      <c r="AF7" s="85" t="b">
        <f t="shared" ref="AF7:AF70" si="10">AND(Y7&gt;=1,Y7&lt;2)</f>
        <v>0</v>
      </c>
    </row>
    <row r="8" spans="1:32" ht="24" customHeight="1" thickBot="1" x14ac:dyDescent="0.3">
      <c r="B8" s="73"/>
      <c r="C8" s="4" t="s">
        <v>9</v>
      </c>
      <c r="D8" s="12">
        <v>2</v>
      </c>
      <c r="E8" s="4">
        <v>37</v>
      </c>
      <c r="F8" s="43"/>
      <c r="I8" s="4">
        <f t="shared" si="0"/>
        <v>3</v>
      </c>
      <c r="J8" s="12">
        <f t="shared" si="1"/>
        <v>2</v>
      </c>
      <c r="K8" s="4">
        <f t="shared" ref="K8:K71" si="11">J8-J7</f>
        <v>0</v>
      </c>
      <c r="L8" s="62" t="s">
        <v>94</v>
      </c>
      <c r="M8" s="63"/>
      <c r="N8" s="1"/>
      <c r="O8" s="1"/>
      <c r="V8" s="36">
        <f t="shared" si="2"/>
        <v>3</v>
      </c>
      <c r="W8" s="36">
        <f t="shared" si="3"/>
        <v>2.1569757130494072</v>
      </c>
      <c r="X8" s="36">
        <f t="shared" si="4"/>
        <v>2</v>
      </c>
      <c r="Y8" s="88">
        <f t="shared" si="5"/>
        <v>0.15697571304940716</v>
      </c>
      <c r="Z8" s="3" t="str">
        <f t="shared" si="6"/>
        <v>[ 0 ; 1 [</v>
      </c>
      <c r="AA8" s="4" t="str">
        <f t="shared" si="7"/>
        <v>floor(x)</v>
      </c>
      <c r="AD8" s="85" t="b">
        <f t="shared" si="8"/>
        <v>0</v>
      </c>
      <c r="AE8" s="85" t="b">
        <f t="shared" si="9"/>
        <v>1</v>
      </c>
      <c r="AF8" s="85" t="b">
        <f t="shared" si="10"/>
        <v>0</v>
      </c>
    </row>
    <row r="9" spans="1:32" ht="24" customHeight="1" thickBot="1" x14ac:dyDescent="0.3">
      <c r="B9" s="73"/>
      <c r="C9" s="4" t="s">
        <v>10</v>
      </c>
      <c r="D9" s="12">
        <v>3</v>
      </c>
      <c r="E9" s="4">
        <v>39</v>
      </c>
      <c r="F9" s="43"/>
      <c r="I9" s="4">
        <f t="shared" si="0"/>
        <v>4</v>
      </c>
      <c r="J9" s="12">
        <f t="shared" si="1"/>
        <v>2</v>
      </c>
      <c r="K9" s="4">
        <f t="shared" si="11"/>
        <v>0</v>
      </c>
      <c r="L9" s="62"/>
      <c r="M9" s="63"/>
      <c r="N9" s="1"/>
      <c r="O9" s="1"/>
      <c r="P9" s="76" t="s">
        <v>113</v>
      </c>
      <c r="Q9" s="77"/>
      <c r="R9" s="78"/>
      <c r="V9" s="36">
        <f t="shared" si="2"/>
        <v>4</v>
      </c>
      <c r="W9" s="36">
        <f t="shared" si="3"/>
        <v>2.285779508501347</v>
      </c>
      <c r="X9" s="36">
        <f t="shared" si="4"/>
        <v>2</v>
      </c>
      <c r="Y9" s="88">
        <f t="shared" si="5"/>
        <v>0.28577950850134703</v>
      </c>
      <c r="Z9" s="3" t="str">
        <f t="shared" si="6"/>
        <v>[ 0 ; 1 [</v>
      </c>
      <c r="AA9" s="4" t="str">
        <f t="shared" si="7"/>
        <v>floor(x)</v>
      </c>
      <c r="AD9" s="85" t="b">
        <f t="shared" si="8"/>
        <v>0</v>
      </c>
      <c r="AE9" s="85" t="b">
        <f t="shared" si="9"/>
        <v>1</v>
      </c>
      <c r="AF9" s="85" t="b">
        <f t="shared" si="10"/>
        <v>0</v>
      </c>
    </row>
    <row r="10" spans="1:32" ht="24" customHeight="1" thickBot="1" x14ac:dyDescent="0.3">
      <c r="B10" s="73"/>
      <c r="C10" s="4" t="s">
        <v>11</v>
      </c>
      <c r="D10" s="12">
        <v>4</v>
      </c>
      <c r="E10" s="4">
        <v>41</v>
      </c>
      <c r="F10" s="43"/>
      <c r="I10" s="4">
        <f t="shared" si="0"/>
        <v>5</v>
      </c>
      <c r="J10" s="12">
        <f t="shared" si="1"/>
        <v>3</v>
      </c>
      <c r="K10" s="4">
        <f t="shared" si="11"/>
        <v>1</v>
      </c>
      <c r="L10" s="62" t="s">
        <v>95</v>
      </c>
      <c r="M10" s="63"/>
      <c r="N10" s="1"/>
      <c r="O10" s="1"/>
      <c r="P10" s="83" t="s">
        <v>110</v>
      </c>
      <c r="Q10" s="83" t="s">
        <v>111</v>
      </c>
      <c r="R10" s="83" t="s">
        <v>112</v>
      </c>
      <c r="V10" s="36">
        <f t="shared" si="2"/>
        <v>5</v>
      </c>
      <c r="W10" s="36">
        <f t="shared" si="3"/>
        <v>2.4222748220461683</v>
      </c>
      <c r="X10" s="36">
        <f t="shared" si="4"/>
        <v>3</v>
      </c>
      <c r="Y10" s="88">
        <f t="shared" si="5"/>
        <v>-0.57772517795383171</v>
      </c>
      <c r="Z10" s="3" t="str">
        <f t="shared" si="6"/>
        <v>[ -1 ; 0 [</v>
      </c>
      <c r="AA10" s="4" t="str">
        <f t="shared" si="7"/>
        <v>ceil(x)</v>
      </c>
      <c r="AD10" s="85" t="b">
        <f t="shared" si="8"/>
        <v>1</v>
      </c>
      <c r="AE10" s="85" t="b">
        <f t="shared" si="9"/>
        <v>0</v>
      </c>
      <c r="AF10" s="85" t="b">
        <f t="shared" si="10"/>
        <v>0</v>
      </c>
    </row>
    <row r="11" spans="1:32" ht="24" customHeight="1" x14ac:dyDescent="0.25">
      <c r="B11" s="73"/>
      <c r="C11" s="4" t="s">
        <v>12</v>
      </c>
      <c r="D11" s="12">
        <v>5</v>
      </c>
      <c r="E11" s="4">
        <v>44</v>
      </c>
      <c r="F11" s="43"/>
      <c r="I11" s="4">
        <f t="shared" si="0"/>
        <v>6</v>
      </c>
      <c r="J11" s="12">
        <f t="shared" si="1"/>
        <v>2</v>
      </c>
      <c r="K11" s="4">
        <f t="shared" si="11"/>
        <v>-1</v>
      </c>
      <c r="L11" s="62"/>
      <c r="M11" s="63"/>
      <c r="N11" s="1"/>
      <c r="O11" s="1"/>
      <c r="V11" s="36">
        <f t="shared" si="2"/>
        <v>6</v>
      </c>
      <c r="W11" s="36">
        <f t="shared" si="3"/>
        <v>2.5669209526537924</v>
      </c>
      <c r="X11" s="36">
        <f t="shared" si="4"/>
        <v>2</v>
      </c>
      <c r="Y11" s="88">
        <f t="shared" si="5"/>
        <v>0.56692095265379239</v>
      </c>
      <c r="Z11" s="3" t="str">
        <f t="shared" si="6"/>
        <v>[ 0 ; 1 [</v>
      </c>
      <c r="AA11" s="4" t="str">
        <f t="shared" si="7"/>
        <v>floor(x)</v>
      </c>
      <c r="AD11" s="85" t="b">
        <f t="shared" si="8"/>
        <v>0</v>
      </c>
      <c r="AE11" s="85" t="b">
        <f t="shared" si="9"/>
        <v>1</v>
      </c>
      <c r="AF11" s="85" t="b">
        <f t="shared" si="10"/>
        <v>0</v>
      </c>
    </row>
    <row r="12" spans="1:32" ht="24" customHeight="1" x14ac:dyDescent="0.25">
      <c r="B12" s="73"/>
      <c r="C12" s="4" t="s">
        <v>13</v>
      </c>
      <c r="D12" s="12">
        <v>6</v>
      </c>
      <c r="E12" s="4">
        <v>46</v>
      </c>
      <c r="F12" s="26" t="s">
        <v>96</v>
      </c>
      <c r="I12" s="4">
        <f t="shared" si="0"/>
        <v>7</v>
      </c>
      <c r="J12" s="12">
        <f t="shared" si="1"/>
        <v>3</v>
      </c>
      <c r="K12" s="4">
        <f t="shared" si="11"/>
        <v>1</v>
      </c>
      <c r="L12" s="62"/>
      <c r="M12" s="63"/>
      <c r="N12" s="1"/>
      <c r="O12" s="1"/>
      <c r="V12" s="36">
        <f t="shared" si="2"/>
        <v>7</v>
      </c>
      <c r="W12" s="36">
        <f t="shared" si="3"/>
        <v>2.7202046263301614</v>
      </c>
      <c r="X12" s="36">
        <f t="shared" si="4"/>
        <v>3</v>
      </c>
      <c r="Y12" s="88">
        <f t="shared" si="5"/>
        <v>-0.27979537366983864</v>
      </c>
      <c r="Z12" s="3" t="str">
        <f t="shared" si="6"/>
        <v>[ -1 ; 0 [</v>
      </c>
      <c r="AA12" s="4" t="str">
        <f t="shared" si="7"/>
        <v>ceil(x)</v>
      </c>
      <c r="AD12" s="85" t="b">
        <f t="shared" si="8"/>
        <v>1</v>
      </c>
      <c r="AE12" s="85" t="b">
        <f t="shared" si="9"/>
        <v>0</v>
      </c>
      <c r="AF12" s="85" t="b">
        <f t="shared" si="10"/>
        <v>0</v>
      </c>
    </row>
    <row r="13" spans="1:32" ht="24" customHeight="1" x14ac:dyDescent="0.25">
      <c r="B13" s="73"/>
      <c r="C13" s="4" t="s">
        <v>14</v>
      </c>
      <c r="D13" s="12">
        <v>7</v>
      </c>
      <c r="E13" s="4">
        <v>49</v>
      </c>
      <c r="F13" s="43"/>
      <c r="I13" s="4">
        <f t="shared" si="0"/>
        <v>8</v>
      </c>
      <c r="J13" s="12">
        <f t="shared" si="1"/>
        <v>3</v>
      </c>
      <c r="K13" s="4">
        <f t="shared" si="11"/>
        <v>0</v>
      </c>
      <c r="L13" s="62"/>
      <c r="M13" s="63"/>
      <c r="V13" s="36">
        <f t="shared" si="2"/>
        <v>8</v>
      </c>
      <c r="W13" s="36">
        <f t="shared" si="3"/>
        <v>2.8826416339225709</v>
      </c>
      <c r="X13" s="36">
        <f t="shared" si="4"/>
        <v>3</v>
      </c>
      <c r="Y13" s="88">
        <f t="shared" si="5"/>
        <v>-0.11735836607742911</v>
      </c>
      <c r="Z13" s="3" t="str">
        <f t="shared" si="6"/>
        <v>[ -1 ; 0 [</v>
      </c>
      <c r="AA13" s="4" t="str">
        <f t="shared" si="7"/>
        <v>ceil(x)</v>
      </c>
      <c r="AD13" s="85" t="b">
        <f t="shared" si="8"/>
        <v>1</v>
      </c>
      <c r="AE13" s="85" t="b">
        <f t="shared" si="9"/>
        <v>0</v>
      </c>
      <c r="AF13" s="85" t="b">
        <f t="shared" si="10"/>
        <v>0</v>
      </c>
    </row>
    <row r="14" spans="1:32" ht="24" customHeight="1" x14ac:dyDescent="0.25">
      <c r="B14" s="73"/>
      <c r="C14" s="4" t="s">
        <v>15</v>
      </c>
      <c r="D14" s="12">
        <v>8</v>
      </c>
      <c r="E14" s="4">
        <v>52</v>
      </c>
      <c r="F14" s="43"/>
      <c r="I14" s="4">
        <f t="shared" si="0"/>
        <v>9</v>
      </c>
      <c r="J14" s="12">
        <f t="shared" si="1"/>
        <v>3</v>
      </c>
      <c r="K14" s="4">
        <f t="shared" si="11"/>
        <v>0</v>
      </c>
      <c r="V14" s="36">
        <f t="shared" si="2"/>
        <v>9</v>
      </c>
      <c r="W14" s="36">
        <f t="shared" si="3"/>
        <v>3.0547785667265535</v>
      </c>
      <c r="X14" s="36">
        <f t="shared" si="4"/>
        <v>3</v>
      </c>
      <c r="Y14" s="88">
        <f t="shared" si="5"/>
        <v>5.4778566726553457E-2</v>
      </c>
      <c r="Z14" s="3" t="str">
        <f t="shared" si="6"/>
        <v>[ 0 ; 1 [</v>
      </c>
      <c r="AA14" s="4" t="str">
        <f t="shared" si="7"/>
        <v>floor(x)</v>
      </c>
      <c r="AD14" s="85" t="b">
        <f t="shared" si="8"/>
        <v>0</v>
      </c>
      <c r="AE14" s="85" t="b">
        <f t="shared" si="9"/>
        <v>1</v>
      </c>
      <c r="AF14" s="85" t="b">
        <f t="shared" si="10"/>
        <v>0</v>
      </c>
    </row>
    <row r="15" spans="1:32" ht="24" customHeight="1" x14ac:dyDescent="0.25">
      <c r="B15" s="73"/>
      <c r="C15" s="4" t="s">
        <v>16</v>
      </c>
      <c r="D15" s="12">
        <v>9</v>
      </c>
      <c r="E15" s="4">
        <v>55</v>
      </c>
      <c r="F15" s="43"/>
      <c r="I15" s="4">
        <f t="shared" si="0"/>
        <v>10</v>
      </c>
      <c r="J15" s="12">
        <f t="shared" si="1"/>
        <v>3</v>
      </c>
      <c r="K15" s="4">
        <f t="shared" si="11"/>
        <v>0</v>
      </c>
      <c r="V15" s="36">
        <f t="shared" si="2"/>
        <v>10</v>
      </c>
      <c r="W15" s="36">
        <f t="shared" si="3"/>
        <v>3.2371946557345082</v>
      </c>
      <c r="X15" s="36">
        <f t="shared" si="4"/>
        <v>3</v>
      </c>
      <c r="Y15" s="88">
        <f t="shared" si="5"/>
        <v>0.23719465573450815</v>
      </c>
      <c r="Z15" s="3" t="str">
        <f t="shared" si="6"/>
        <v>[ 0 ; 1 [</v>
      </c>
      <c r="AA15" s="4" t="str">
        <f t="shared" si="7"/>
        <v>floor(x)</v>
      </c>
      <c r="AD15" s="85" t="b">
        <f t="shared" si="8"/>
        <v>0</v>
      </c>
      <c r="AE15" s="85" t="b">
        <f t="shared" si="9"/>
        <v>1</v>
      </c>
      <c r="AF15" s="85" t="b">
        <f t="shared" si="10"/>
        <v>0</v>
      </c>
    </row>
    <row r="16" spans="1:32" ht="24" customHeight="1" x14ac:dyDescent="0.25">
      <c r="B16" s="73"/>
      <c r="C16" s="4" t="s">
        <v>17</v>
      </c>
      <c r="D16" s="12">
        <v>10</v>
      </c>
      <c r="E16" s="4">
        <v>58</v>
      </c>
      <c r="F16" s="43"/>
      <c r="I16" s="4">
        <f t="shared" si="0"/>
        <v>11</v>
      </c>
      <c r="J16" s="12">
        <f t="shared" si="1"/>
        <v>4</v>
      </c>
      <c r="K16" s="4">
        <f t="shared" si="11"/>
        <v>1</v>
      </c>
      <c r="V16" s="36">
        <f t="shared" si="2"/>
        <v>11</v>
      </c>
      <c r="W16" s="36">
        <f t="shared" si="3"/>
        <v>3.4305037207150599</v>
      </c>
      <c r="X16" s="36">
        <f t="shared" si="4"/>
        <v>4</v>
      </c>
      <c r="Y16" s="88">
        <f t="shared" si="5"/>
        <v>-0.56949627928494007</v>
      </c>
      <c r="Z16" s="3" t="str">
        <f t="shared" si="6"/>
        <v>[ -1 ; 0 [</v>
      </c>
      <c r="AA16" s="4" t="str">
        <f t="shared" si="7"/>
        <v>ceil(x)</v>
      </c>
      <c r="AD16" s="85" t="b">
        <f t="shared" si="8"/>
        <v>1</v>
      </c>
      <c r="AE16" s="85" t="b">
        <f t="shared" si="9"/>
        <v>0</v>
      </c>
      <c r="AF16" s="85" t="b">
        <f t="shared" si="10"/>
        <v>0</v>
      </c>
    </row>
    <row r="17" spans="2:32" ht="24" customHeight="1" thickBot="1" x14ac:dyDescent="0.3">
      <c r="B17" s="74"/>
      <c r="C17" s="17" t="s">
        <v>18</v>
      </c>
      <c r="D17" s="20">
        <v>11</v>
      </c>
      <c r="E17" s="17">
        <v>62</v>
      </c>
      <c r="F17" s="56"/>
      <c r="G17" s="24"/>
      <c r="I17" s="4">
        <f t="shared" si="0"/>
        <v>12</v>
      </c>
      <c r="J17" s="12">
        <f t="shared" si="1"/>
        <v>3</v>
      </c>
      <c r="K17" s="4">
        <f t="shared" si="11"/>
        <v>-1</v>
      </c>
      <c r="V17" s="36">
        <f t="shared" si="2"/>
        <v>12</v>
      </c>
      <c r="W17" s="36">
        <f t="shared" si="3"/>
        <v>3.6353562356816851</v>
      </c>
      <c r="X17" s="36">
        <f t="shared" si="4"/>
        <v>3</v>
      </c>
      <c r="Y17" s="88">
        <f t="shared" si="5"/>
        <v>0.63535623568168509</v>
      </c>
      <c r="Z17" s="3" t="str">
        <f t="shared" si="6"/>
        <v>[ 0 ; 1 [</v>
      </c>
      <c r="AA17" s="4" t="str">
        <f t="shared" si="7"/>
        <v>floor(x)</v>
      </c>
      <c r="AD17" s="85" t="b">
        <f t="shared" si="8"/>
        <v>0</v>
      </c>
      <c r="AE17" s="85" t="b">
        <f t="shared" si="9"/>
        <v>1</v>
      </c>
      <c r="AF17" s="85" t="b">
        <f t="shared" si="10"/>
        <v>0</v>
      </c>
    </row>
    <row r="18" spans="2:32" ht="24" customHeight="1" thickTop="1" x14ac:dyDescent="0.25">
      <c r="B18" s="73">
        <v>2</v>
      </c>
      <c r="C18" s="2" t="s">
        <v>21</v>
      </c>
      <c r="D18" s="19">
        <v>12</v>
      </c>
      <c r="E18" s="9">
        <v>65</v>
      </c>
      <c r="F18" s="27"/>
      <c r="G18" s="71"/>
      <c r="I18" s="4">
        <f t="shared" si="0"/>
        <v>13</v>
      </c>
      <c r="J18" s="12">
        <f t="shared" si="1"/>
        <v>4</v>
      </c>
      <c r="K18" s="4">
        <f t="shared" si="11"/>
        <v>1</v>
      </c>
      <c r="V18" s="36">
        <f t="shared" si="2"/>
        <v>13</v>
      </c>
      <c r="W18" s="36">
        <f t="shared" si="3"/>
        <v>3.8524415177007842</v>
      </c>
      <c r="X18" s="36">
        <f t="shared" si="4"/>
        <v>4</v>
      </c>
      <c r="Y18" s="88">
        <f t="shared" si="5"/>
        <v>-0.14755848229921575</v>
      </c>
      <c r="Z18" s="3" t="str">
        <f t="shared" si="6"/>
        <v>[ -1 ; 0 [</v>
      </c>
      <c r="AA18" s="4" t="str">
        <f t="shared" si="7"/>
        <v>ceil(x)</v>
      </c>
      <c r="AD18" s="85" t="b">
        <f t="shared" si="8"/>
        <v>1</v>
      </c>
      <c r="AE18" s="85" t="b">
        <f t="shared" si="9"/>
        <v>0</v>
      </c>
      <c r="AF18" s="85" t="b">
        <f t="shared" si="10"/>
        <v>0</v>
      </c>
    </row>
    <row r="19" spans="2:32" ht="24" customHeight="1" x14ac:dyDescent="0.25">
      <c r="B19" s="73"/>
      <c r="C19" s="4" t="s">
        <v>22</v>
      </c>
      <c r="D19" s="3">
        <v>13</v>
      </c>
      <c r="E19" s="4">
        <v>69</v>
      </c>
      <c r="F19" s="70"/>
      <c r="G19" s="53"/>
      <c r="I19" s="4">
        <f t="shared" si="0"/>
        <v>14</v>
      </c>
      <c r="J19" s="12">
        <f t="shared" si="1"/>
        <v>4</v>
      </c>
      <c r="K19" s="4">
        <f t="shared" si="11"/>
        <v>0</v>
      </c>
      <c r="V19" s="36">
        <f t="shared" si="2"/>
        <v>14</v>
      </c>
      <c r="W19" s="36">
        <f t="shared" si="3"/>
        <v>4.0824900464044198</v>
      </c>
      <c r="X19" s="36">
        <f t="shared" si="4"/>
        <v>4</v>
      </c>
      <c r="Y19" s="88">
        <f t="shared" si="5"/>
        <v>8.2490046404419815E-2</v>
      </c>
      <c r="Z19" s="3" t="str">
        <f t="shared" si="6"/>
        <v>[ 0 ; 1 [</v>
      </c>
      <c r="AA19" s="4" t="str">
        <f t="shared" si="7"/>
        <v>floor(x)</v>
      </c>
      <c r="AD19" s="85" t="b">
        <f t="shared" si="8"/>
        <v>0</v>
      </c>
      <c r="AE19" s="85" t="b">
        <f t="shared" si="9"/>
        <v>1</v>
      </c>
      <c r="AF19" s="85" t="b">
        <f t="shared" si="10"/>
        <v>0</v>
      </c>
    </row>
    <row r="20" spans="2:32" ht="24" customHeight="1" x14ac:dyDescent="0.25">
      <c r="B20" s="73"/>
      <c r="C20" s="4" t="s">
        <v>23</v>
      </c>
      <c r="D20" s="3">
        <v>14</v>
      </c>
      <c r="E20" s="4">
        <v>73</v>
      </c>
      <c r="F20" s="38"/>
      <c r="G20" s="53"/>
      <c r="I20" s="4">
        <f t="shared" si="0"/>
        <v>15</v>
      </c>
      <c r="J20" s="12">
        <f t="shared" si="1"/>
        <v>5</v>
      </c>
      <c r="K20" s="4">
        <f t="shared" si="11"/>
        <v>1</v>
      </c>
      <c r="V20" s="36">
        <f t="shared" si="2"/>
        <v>15</v>
      </c>
      <c r="W20" s="36">
        <f t="shared" si="3"/>
        <v>4.3262759220127514</v>
      </c>
      <c r="X20" s="36">
        <f t="shared" si="4"/>
        <v>5</v>
      </c>
      <c r="Y20" s="88">
        <f t="shared" si="5"/>
        <v>-0.67372407798724865</v>
      </c>
      <c r="Z20" s="3" t="str">
        <f t="shared" si="6"/>
        <v>[ -1 ; 0 [</v>
      </c>
      <c r="AA20" s="4" t="str">
        <f t="shared" si="7"/>
        <v>ceil(x)</v>
      </c>
      <c r="AD20" s="85" t="b">
        <f t="shared" si="8"/>
        <v>1</v>
      </c>
      <c r="AE20" s="85" t="b">
        <f t="shared" si="9"/>
        <v>0</v>
      </c>
      <c r="AF20" s="85" t="b">
        <f t="shared" si="10"/>
        <v>0</v>
      </c>
    </row>
    <row r="21" spans="2:32" ht="24" customHeight="1" x14ac:dyDescent="0.25">
      <c r="B21" s="73"/>
      <c r="C21" s="4" t="s">
        <v>24</v>
      </c>
      <c r="D21" s="3">
        <v>15</v>
      </c>
      <c r="E21" s="4">
        <v>78</v>
      </c>
      <c r="F21" s="38"/>
      <c r="G21" s="53"/>
      <c r="I21" s="4">
        <f t="shared" si="0"/>
        <v>16</v>
      </c>
      <c r="J21" s="12">
        <f t="shared" si="1"/>
        <v>4</v>
      </c>
      <c r="K21" s="4">
        <f t="shared" si="11"/>
        <v>-1</v>
      </c>
      <c r="V21" s="36">
        <f t="shared" si="2"/>
        <v>16</v>
      </c>
      <c r="W21" s="36">
        <f t="shared" si="3"/>
        <v>4.5846194701372633</v>
      </c>
      <c r="X21" s="36">
        <f t="shared" si="4"/>
        <v>4</v>
      </c>
      <c r="Y21" s="88">
        <f t="shared" si="5"/>
        <v>0.58461947013726334</v>
      </c>
      <c r="Z21" s="3" t="str">
        <f t="shared" si="6"/>
        <v>[ 0 ; 1 [</v>
      </c>
      <c r="AA21" s="4" t="str">
        <f t="shared" si="7"/>
        <v>floor(x)</v>
      </c>
      <c r="AD21" s="85" t="b">
        <f t="shared" si="8"/>
        <v>0</v>
      </c>
      <c r="AE21" s="85" t="b">
        <f t="shared" si="9"/>
        <v>1</v>
      </c>
      <c r="AF21" s="85" t="b">
        <f t="shared" si="10"/>
        <v>0</v>
      </c>
    </row>
    <row r="22" spans="2:32" ht="24" customHeight="1" x14ac:dyDescent="0.25">
      <c r="B22" s="73"/>
      <c r="C22" s="4" t="s">
        <v>25</v>
      </c>
      <c r="D22" s="3">
        <v>16</v>
      </c>
      <c r="E22" s="4">
        <v>82</v>
      </c>
      <c r="F22" s="38"/>
      <c r="G22" s="53"/>
      <c r="I22" s="4">
        <f t="shared" si="0"/>
        <v>17</v>
      </c>
      <c r="J22" s="12">
        <f t="shared" si="1"/>
        <v>5</v>
      </c>
      <c r="K22" s="4">
        <f t="shared" si="11"/>
        <v>1</v>
      </c>
      <c r="V22" s="36">
        <f t="shared" si="2"/>
        <v>17</v>
      </c>
      <c r="W22" s="36">
        <f t="shared" si="3"/>
        <v>4.858390002129811</v>
      </c>
      <c r="X22" s="36">
        <f t="shared" si="4"/>
        <v>5</v>
      </c>
      <c r="Y22" s="88">
        <f t="shared" si="5"/>
        <v>-0.14160999787018902</v>
      </c>
      <c r="Z22" s="3" t="str">
        <f t="shared" si="6"/>
        <v>[ -1 ; 0 [</v>
      </c>
      <c r="AA22" s="4" t="str">
        <f t="shared" si="7"/>
        <v>ceil(x)</v>
      </c>
      <c r="AD22" s="85" t="b">
        <f t="shared" si="8"/>
        <v>1</v>
      </c>
      <c r="AE22" s="85" t="b">
        <f t="shared" si="9"/>
        <v>0</v>
      </c>
      <c r="AF22" s="85" t="b">
        <f t="shared" si="10"/>
        <v>0</v>
      </c>
    </row>
    <row r="23" spans="2:32" ht="24" customHeight="1" x14ac:dyDescent="0.25">
      <c r="B23" s="73"/>
      <c r="C23" s="4" t="s">
        <v>26</v>
      </c>
      <c r="D23" s="3">
        <v>17</v>
      </c>
      <c r="E23" s="4">
        <v>87</v>
      </c>
      <c r="F23" s="38"/>
      <c r="G23" s="53"/>
      <c r="I23" s="4">
        <f t="shared" si="0"/>
        <v>18</v>
      </c>
      <c r="J23" s="12">
        <f t="shared" si="1"/>
        <v>6</v>
      </c>
      <c r="K23" s="4">
        <f t="shared" si="11"/>
        <v>1</v>
      </c>
      <c r="V23" s="36">
        <f t="shared" si="2"/>
        <v>18</v>
      </c>
      <c r="W23" s="36">
        <f t="shared" si="3"/>
        <v>5.1485087402658962</v>
      </c>
      <c r="X23" s="36">
        <f t="shared" si="4"/>
        <v>6</v>
      </c>
      <c r="Y23" s="88">
        <f t="shared" si="5"/>
        <v>-0.85149125973410378</v>
      </c>
      <c r="Z23" s="3" t="str">
        <f t="shared" si="6"/>
        <v>[ -1 ; 0 [</v>
      </c>
      <c r="AA23" s="4" t="str">
        <f t="shared" si="7"/>
        <v>ceil(x)</v>
      </c>
      <c r="AD23" s="85" t="b">
        <f t="shared" si="8"/>
        <v>1</v>
      </c>
      <c r="AE23" s="85" t="b">
        <f t="shared" si="9"/>
        <v>0</v>
      </c>
      <c r="AF23" s="85" t="b">
        <f t="shared" si="10"/>
        <v>0</v>
      </c>
    </row>
    <row r="24" spans="2:32" ht="24" customHeight="1" x14ac:dyDescent="0.25">
      <c r="B24" s="73"/>
      <c r="C24" s="4" t="s">
        <v>27</v>
      </c>
      <c r="D24" s="3">
        <v>18</v>
      </c>
      <c r="E24" s="4">
        <v>93</v>
      </c>
      <c r="F24" s="64" t="s">
        <v>99</v>
      </c>
      <c r="G24" s="65"/>
      <c r="I24" s="4">
        <f t="shared" si="0"/>
        <v>19</v>
      </c>
      <c r="J24" s="12">
        <f t="shared" si="1"/>
        <v>5</v>
      </c>
      <c r="K24" s="4">
        <f t="shared" si="11"/>
        <v>-1</v>
      </c>
      <c r="V24" s="36">
        <f t="shared" si="2"/>
        <v>19</v>
      </c>
      <c r="W24" s="36">
        <f t="shared" si="3"/>
        <v>5.455951917605252</v>
      </c>
      <c r="X24" s="36">
        <f t="shared" si="4"/>
        <v>5</v>
      </c>
      <c r="Y24" s="88">
        <f t="shared" si="5"/>
        <v>0.455951917605252</v>
      </c>
      <c r="Z24" s="3" t="str">
        <f t="shared" si="6"/>
        <v>[ 0 ; 1 [</v>
      </c>
      <c r="AA24" s="4" t="str">
        <f t="shared" si="7"/>
        <v>floor(x)</v>
      </c>
      <c r="AD24" s="85" t="b">
        <f t="shared" si="8"/>
        <v>0</v>
      </c>
      <c r="AE24" s="85" t="b">
        <f t="shared" si="9"/>
        <v>1</v>
      </c>
      <c r="AF24" s="85" t="b">
        <f t="shared" si="10"/>
        <v>0</v>
      </c>
    </row>
    <row r="25" spans="2:32" ht="24" customHeight="1" x14ac:dyDescent="0.25">
      <c r="B25" s="73"/>
      <c r="C25" s="4" t="s">
        <v>28</v>
      </c>
      <c r="D25" s="3">
        <v>19</v>
      </c>
      <c r="E25" s="4">
        <v>98</v>
      </c>
      <c r="F25" s="38"/>
      <c r="G25" s="53"/>
      <c r="I25" s="4">
        <f t="shared" si="0"/>
        <v>20</v>
      </c>
      <c r="J25" s="12">
        <f t="shared" si="1"/>
        <v>6</v>
      </c>
      <c r="K25" s="4">
        <f t="shared" si="11"/>
        <v>1</v>
      </c>
      <c r="V25" s="36">
        <f t="shared" si="2"/>
        <v>20</v>
      </c>
      <c r="W25" s="36">
        <f t="shared" si="3"/>
        <v>5.7817540629605855</v>
      </c>
      <c r="X25" s="36">
        <f t="shared" si="4"/>
        <v>6</v>
      </c>
      <c r="Y25" s="88">
        <f t="shared" si="5"/>
        <v>-0.21824593703941453</v>
      </c>
      <c r="Z25" s="3" t="str">
        <f t="shared" si="6"/>
        <v>[ -1 ; 0 [</v>
      </c>
      <c r="AA25" s="4" t="str">
        <f t="shared" si="7"/>
        <v>ceil(x)</v>
      </c>
      <c r="AD25" s="85" t="b">
        <f t="shared" si="8"/>
        <v>1</v>
      </c>
      <c r="AE25" s="85" t="b">
        <f t="shared" si="9"/>
        <v>0</v>
      </c>
      <c r="AF25" s="85" t="b">
        <f t="shared" si="10"/>
        <v>0</v>
      </c>
    </row>
    <row r="26" spans="2:32" ht="24" customHeight="1" x14ac:dyDescent="0.25">
      <c r="B26" s="73"/>
      <c r="C26" s="4" t="s">
        <v>29</v>
      </c>
      <c r="D26" s="3">
        <v>20</v>
      </c>
      <c r="E26" s="4">
        <v>104</v>
      </c>
      <c r="F26" s="38"/>
      <c r="G26" s="53"/>
      <c r="I26" s="4">
        <f t="shared" si="0"/>
        <v>21</v>
      </c>
      <c r="J26" s="12">
        <f t="shared" si="1"/>
        <v>6</v>
      </c>
      <c r="K26" s="4">
        <f t="shared" si="11"/>
        <v>0</v>
      </c>
      <c r="V26" s="36">
        <f t="shared" si="2"/>
        <v>21</v>
      </c>
      <c r="W26" s="36">
        <f t="shared" si="3"/>
        <v>6.1270114820282133</v>
      </c>
      <c r="X26" s="36">
        <f t="shared" si="4"/>
        <v>6</v>
      </c>
      <c r="Y26" s="88">
        <f t="shared" si="5"/>
        <v>0.12701148202821333</v>
      </c>
      <c r="Z26" s="3" t="str">
        <f t="shared" si="6"/>
        <v>[ 0 ; 1 [</v>
      </c>
      <c r="AA26" s="4" t="str">
        <f t="shared" si="7"/>
        <v>floor(x)</v>
      </c>
      <c r="AD26" s="85" t="b">
        <f t="shared" si="8"/>
        <v>0</v>
      </c>
      <c r="AE26" s="85" t="b">
        <f t="shared" si="9"/>
        <v>1</v>
      </c>
      <c r="AF26" s="85" t="b">
        <f t="shared" si="10"/>
        <v>0</v>
      </c>
    </row>
    <row r="27" spans="2:32" ht="24" customHeight="1" x14ac:dyDescent="0.25">
      <c r="B27" s="73"/>
      <c r="C27" s="4" t="s">
        <v>30</v>
      </c>
      <c r="D27" s="3">
        <v>21</v>
      </c>
      <c r="E27" s="4">
        <f>2*E15</f>
        <v>110</v>
      </c>
      <c r="F27" s="38"/>
      <c r="G27" s="53"/>
      <c r="I27" s="4">
        <f t="shared" si="0"/>
        <v>22</v>
      </c>
      <c r="J27" s="12">
        <f t="shared" si="1"/>
        <v>7</v>
      </c>
      <c r="K27" s="4">
        <f t="shared" si="11"/>
        <v>1</v>
      </c>
      <c r="V27" s="36">
        <f t="shared" si="2"/>
        <v>22</v>
      </c>
      <c r="W27" s="36">
        <f t="shared" si="3"/>
        <v>6.4928859463944111</v>
      </c>
      <c r="X27" s="36">
        <f t="shared" si="4"/>
        <v>7</v>
      </c>
      <c r="Y27" s="88">
        <f t="shared" si="5"/>
        <v>-0.50711405360558892</v>
      </c>
      <c r="Z27" s="3" t="str">
        <f t="shared" si="6"/>
        <v>[ -1 ; 0 [</v>
      </c>
      <c r="AA27" s="4" t="str">
        <f t="shared" si="7"/>
        <v>ceil(x)</v>
      </c>
      <c r="AD27" s="85" t="b">
        <f t="shared" si="8"/>
        <v>1</v>
      </c>
      <c r="AE27" s="85" t="b">
        <f t="shared" si="9"/>
        <v>0</v>
      </c>
      <c r="AF27" s="85" t="b">
        <f t="shared" si="10"/>
        <v>0</v>
      </c>
    </row>
    <row r="28" spans="2:32" ht="24" customHeight="1" x14ac:dyDescent="0.25">
      <c r="B28" s="73"/>
      <c r="C28" s="4" t="s">
        <v>31</v>
      </c>
      <c r="D28" s="3">
        <v>22</v>
      </c>
      <c r="E28" s="4">
        <v>117</v>
      </c>
      <c r="F28" s="38"/>
      <c r="G28" s="53"/>
      <c r="I28" s="4">
        <f t="shared" si="0"/>
        <v>23</v>
      </c>
      <c r="J28" s="12">
        <f t="shared" si="1"/>
        <v>6</v>
      </c>
      <c r="K28" s="4">
        <f t="shared" si="11"/>
        <v>-1</v>
      </c>
      <c r="V28" s="36">
        <f t="shared" si="2"/>
        <v>23</v>
      </c>
      <c r="W28" s="36">
        <f t="shared" si="3"/>
        <v>6.8806086028307396</v>
      </c>
      <c r="X28" s="36">
        <f t="shared" si="4"/>
        <v>6</v>
      </c>
      <c r="Y28" s="88">
        <f t="shared" si="5"/>
        <v>0.88060860283073961</v>
      </c>
      <c r="Z28" s="3" t="str">
        <f t="shared" si="6"/>
        <v>[ 0 ; 1 [</v>
      </c>
      <c r="AA28" s="4" t="str">
        <f t="shared" si="7"/>
        <v>floor(x)</v>
      </c>
      <c r="AD28" s="85" t="b">
        <f t="shared" si="8"/>
        <v>0</v>
      </c>
      <c r="AE28" s="85" t="b">
        <f t="shared" si="9"/>
        <v>1</v>
      </c>
      <c r="AF28" s="85" t="b">
        <f t="shared" si="10"/>
        <v>0</v>
      </c>
    </row>
    <row r="29" spans="2:32" ht="24" customHeight="1" thickBot="1" x14ac:dyDescent="0.3">
      <c r="B29" s="74"/>
      <c r="C29" s="17" t="s">
        <v>32</v>
      </c>
      <c r="D29" s="20">
        <v>23</v>
      </c>
      <c r="E29" s="17">
        <v>123</v>
      </c>
      <c r="F29" s="72"/>
      <c r="G29" s="53"/>
      <c r="I29" s="4">
        <f t="shared" si="0"/>
        <v>24</v>
      </c>
      <c r="J29" s="12">
        <f t="shared" si="1"/>
        <v>8</v>
      </c>
      <c r="K29" s="4">
        <f t="shared" si="11"/>
        <v>2</v>
      </c>
      <c r="V29" s="36">
        <f t="shared" si="2"/>
        <v>24</v>
      </c>
      <c r="W29" s="36">
        <f t="shared" si="3"/>
        <v>7.2914841160329464</v>
      </c>
      <c r="X29" s="36">
        <f t="shared" si="4"/>
        <v>8</v>
      </c>
      <c r="Y29" s="88">
        <f t="shared" si="5"/>
        <v>-0.70851588396705356</v>
      </c>
      <c r="Z29" s="3" t="str">
        <f t="shared" si="6"/>
        <v>[ -1 ; 0 [</v>
      </c>
      <c r="AA29" s="4" t="str">
        <f t="shared" si="7"/>
        <v>ceil(x)</v>
      </c>
      <c r="AD29" s="85" t="b">
        <f t="shared" si="8"/>
        <v>1</v>
      </c>
      <c r="AE29" s="85" t="b">
        <f t="shared" si="9"/>
        <v>0</v>
      </c>
      <c r="AF29" s="85" t="b">
        <f t="shared" si="10"/>
        <v>0</v>
      </c>
    </row>
    <row r="30" spans="2:32" ht="24" customHeight="1" thickTop="1" x14ac:dyDescent="0.25">
      <c r="B30" s="73">
        <v>3</v>
      </c>
      <c r="C30" s="2" t="s">
        <v>33</v>
      </c>
      <c r="D30" s="19">
        <v>24</v>
      </c>
      <c r="E30" s="9">
        <v>131</v>
      </c>
      <c r="F30" s="28"/>
      <c r="G30" s="54"/>
      <c r="I30" s="4">
        <f t="shared" si="0"/>
        <v>25</v>
      </c>
      <c r="J30" s="12">
        <f t="shared" si="1"/>
        <v>8</v>
      </c>
      <c r="K30" s="4">
        <f t="shared" si="11"/>
        <v>0</v>
      </c>
      <c r="V30" s="36">
        <f t="shared" si="2"/>
        <v>25</v>
      </c>
      <c r="W30" s="36">
        <f t="shared" si="3"/>
        <v>7.7268950587434837</v>
      </c>
      <c r="X30" s="36">
        <f t="shared" si="4"/>
        <v>8</v>
      </c>
      <c r="Y30" s="88">
        <f t="shared" si="5"/>
        <v>-0.2731049412565163</v>
      </c>
      <c r="Z30" s="3" t="str">
        <f t="shared" si="6"/>
        <v>[ -1 ; 0 [</v>
      </c>
      <c r="AA30" s="4" t="str">
        <f t="shared" si="7"/>
        <v>ceil(x)</v>
      </c>
      <c r="AD30" s="85" t="b">
        <f t="shared" si="8"/>
        <v>1</v>
      </c>
      <c r="AE30" s="85" t="b">
        <f t="shared" si="9"/>
        <v>0</v>
      </c>
      <c r="AF30" s="85" t="b">
        <f t="shared" si="10"/>
        <v>0</v>
      </c>
    </row>
    <row r="31" spans="2:32" ht="24" customHeight="1" x14ac:dyDescent="0.25">
      <c r="B31" s="73"/>
      <c r="C31" s="4" t="s">
        <v>34</v>
      </c>
      <c r="D31" s="3">
        <v>25</v>
      </c>
      <c r="E31" s="4">
        <v>139</v>
      </c>
      <c r="F31" s="57"/>
      <c r="I31" s="4">
        <f t="shared" si="0"/>
        <v>26</v>
      </c>
      <c r="J31" s="12">
        <f t="shared" si="1"/>
        <v>8</v>
      </c>
      <c r="K31" s="4">
        <f t="shared" si="11"/>
        <v>0</v>
      </c>
      <c r="V31" s="36">
        <f t="shared" si="2"/>
        <v>26</v>
      </c>
      <c r="W31" s="36">
        <f t="shared" si="3"/>
        <v>8.1883065640301904</v>
      </c>
      <c r="X31" s="36">
        <f t="shared" si="4"/>
        <v>8</v>
      </c>
      <c r="Y31" s="88">
        <f t="shared" si="5"/>
        <v>0.18830656403019042</v>
      </c>
      <c r="Z31" s="3" t="str">
        <f t="shared" si="6"/>
        <v>[ 0 ; 1 [</v>
      </c>
      <c r="AA31" s="4" t="str">
        <f t="shared" si="7"/>
        <v>floor(x)</v>
      </c>
      <c r="AD31" s="85" t="b">
        <f t="shared" si="8"/>
        <v>0</v>
      </c>
      <c r="AE31" s="85" t="b">
        <f t="shared" si="9"/>
        <v>1</v>
      </c>
      <c r="AF31" s="85" t="b">
        <f t="shared" si="10"/>
        <v>0</v>
      </c>
    </row>
    <row r="32" spans="2:32" ht="24" customHeight="1" x14ac:dyDescent="0.25">
      <c r="B32" s="73"/>
      <c r="C32" s="4" t="s">
        <v>35</v>
      </c>
      <c r="D32" s="3">
        <v>26</v>
      </c>
      <c r="E32" s="4">
        <v>147</v>
      </c>
      <c r="F32" s="58"/>
      <c r="I32" s="4">
        <f t="shared" si="0"/>
        <v>27</v>
      </c>
      <c r="J32" s="12">
        <f t="shared" si="1"/>
        <v>9</v>
      </c>
      <c r="K32" s="4">
        <f t="shared" si="11"/>
        <v>1</v>
      </c>
      <c r="V32" s="36">
        <f t="shared" si="2"/>
        <v>27</v>
      </c>
      <c r="W32" s="36">
        <f t="shared" si="3"/>
        <v>8.6772712553757732</v>
      </c>
      <c r="X32" s="36">
        <f t="shared" si="4"/>
        <v>9</v>
      </c>
      <c r="Y32" s="88">
        <f t="shared" si="5"/>
        <v>-0.32272874462422685</v>
      </c>
      <c r="Z32" s="3" t="str">
        <f t="shared" si="6"/>
        <v>[ -1 ; 0 [</v>
      </c>
      <c r="AA32" s="4" t="str">
        <f t="shared" si="7"/>
        <v>ceil(x)</v>
      </c>
      <c r="AD32" s="85" t="b">
        <f t="shared" si="8"/>
        <v>1</v>
      </c>
      <c r="AE32" s="85" t="b">
        <f t="shared" si="9"/>
        <v>0</v>
      </c>
      <c r="AF32" s="85" t="b">
        <f t="shared" si="10"/>
        <v>0</v>
      </c>
    </row>
    <row r="33" spans="2:32" ht="24" customHeight="1" x14ac:dyDescent="0.25">
      <c r="B33" s="73"/>
      <c r="C33" s="4" t="s">
        <v>36</v>
      </c>
      <c r="D33" s="3">
        <v>27</v>
      </c>
      <c r="E33" s="4">
        <v>156</v>
      </c>
      <c r="F33" s="58"/>
      <c r="I33" s="4">
        <f t="shared" si="0"/>
        <v>28</v>
      </c>
      <c r="J33" s="12">
        <f t="shared" si="1"/>
        <v>9</v>
      </c>
      <c r="K33" s="4">
        <f t="shared" si="11"/>
        <v>0</v>
      </c>
      <c r="V33" s="36">
        <f t="shared" si="2"/>
        <v>28</v>
      </c>
      <c r="W33" s="36">
        <f t="shared" si="3"/>
        <v>9.1954344711675393</v>
      </c>
      <c r="X33" s="36">
        <f t="shared" si="4"/>
        <v>9</v>
      </c>
      <c r="Y33" s="88">
        <f t="shared" si="5"/>
        <v>0.19543447116753931</v>
      </c>
      <c r="Z33" s="3" t="str">
        <f t="shared" si="6"/>
        <v>[ 0 ; 1 [</v>
      </c>
      <c r="AA33" s="4" t="str">
        <f t="shared" si="7"/>
        <v>floor(x)</v>
      </c>
      <c r="AD33" s="85" t="b">
        <f t="shared" si="8"/>
        <v>0</v>
      </c>
      <c r="AE33" s="85" t="b">
        <f t="shared" si="9"/>
        <v>1</v>
      </c>
      <c r="AF33" s="85" t="b">
        <f t="shared" si="10"/>
        <v>0</v>
      </c>
    </row>
    <row r="34" spans="2:32" ht="24" customHeight="1" x14ac:dyDescent="0.25">
      <c r="B34" s="73"/>
      <c r="C34" s="4" t="s">
        <v>37</v>
      </c>
      <c r="D34" s="3">
        <v>28</v>
      </c>
      <c r="E34" s="4">
        <v>165</v>
      </c>
      <c r="F34" s="58"/>
      <c r="I34" s="4">
        <f t="shared" si="0"/>
        <v>29</v>
      </c>
      <c r="J34" s="12">
        <f t="shared" si="1"/>
        <v>10</v>
      </c>
      <c r="K34" s="4">
        <f t="shared" si="11"/>
        <v>1</v>
      </c>
      <c r="V34" s="36">
        <f t="shared" si="2"/>
        <v>29</v>
      </c>
      <c r="W34" s="36">
        <f t="shared" si="3"/>
        <v>9.7445398011675408</v>
      </c>
      <c r="X34" s="36">
        <f t="shared" si="4"/>
        <v>10</v>
      </c>
      <c r="Y34" s="88">
        <f t="shared" si="5"/>
        <v>-0.25546019883245918</v>
      </c>
      <c r="Z34" s="3" t="str">
        <f t="shared" si="6"/>
        <v>[ -1 ; 0 [</v>
      </c>
      <c r="AA34" s="4" t="str">
        <f t="shared" si="7"/>
        <v>ceil(x)</v>
      </c>
      <c r="AD34" s="85" t="b">
        <f t="shared" si="8"/>
        <v>1</v>
      </c>
      <c r="AE34" s="85" t="b">
        <f t="shared" si="9"/>
        <v>0</v>
      </c>
      <c r="AF34" s="85" t="b">
        <f t="shared" si="10"/>
        <v>0</v>
      </c>
    </row>
    <row r="35" spans="2:32" ht="24" customHeight="1" x14ac:dyDescent="0.25">
      <c r="B35" s="73"/>
      <c r="C35" s="4" t="s">
        <v>38</v>
      </c>
      <c r="D35" s="3">
        <v>29</v>
      </c>
      <c r="E35" s="4">
        <v>175</v>
      </c>
      <c r="F35" s="58"/>
      <c r="I35" s="4">
        <f t="shared" si="0"/>
        <v>30</v>
      </c>
      <c r="J35" s="12">
        <f t="shared" si="1"/>
        <v>10</v>
      </c>
      <c r="K35" s="4">
        <f t="shared" si="11"/>
        <v>0</v>
      </c>
      <c r="V35" s="36">
        <f t="shared" si="2"/>
        <v>30</v>
      </c>
      <c r="W35" s="36">
        <f t="shared" si="3"/>
        <v>10.326434953592983</v>
      </c>
      <c r="X35" s="36">
        <f t="shared" si="4"/>
        <v>10</v>
      </c>
      <c r="Y35" s="88">
        <f t="shared" si="5"/>
        <v>0.32643495359298313</v>
      </c>
      <c r="Z35" s="3" t="str">
        <f t="shared" si="6"/>
        <v>[ 0 ; 1 [</v>
      </c>
      <c r="AA35" s="4" t="str">
        <f t="shared" si="7"/>
        <v>floor(x)</v>
      </c>
      <c r="AD35" s="85" t="b">
        <f t="shared" si="8"/>
        <v>0</v>
      </c>
      <c r="AE35" s="85" t="b">
        <f t="shared" si="9"/>
        <v>1</v>
      </c>
      <c r="AF35" s="85" t="b">
        <f t="shared" si="10"/>
        <v>0</v>
      </c>
    </row>
    <row r="36" spans="2:32" ht="24" customHeight="1" x14ac:dyDescent="0.25">
      <c r="B36" s="73"/>
      <c r="C36" s="4" t="s">
        <v>39</v>
      </c>
      <c r="D36" s="3">
        <v>30</v>
      </c>
      <c r="E36" s="4">
        <v>185</v>
      </c>
      <c r="F36" s="29" t="s">
        <v>100</v>
      </c>
      <c r="I36" s="4">
        <f t="shared" si="0"/>
        <v>31</v>
      </c>
      <c r="J36" s="12">
        <f t="shared" si="1"/>
        <v>11</v>
      </c>
      <c r="K36" s="4">
        <f t="shared" si="11"/>
        <v>1</v>
      </c>
      <c r="V36" s="36">
        <f t="shared" si="2"/>
        <v>31</v>
      </c>
      <c r="W36" s="36">
        <f t="shared" si="3"/>
        <v>10.943077972549354</v>
      </c>
      <c r="X36" s="36">
        <f t="shared" si="4"/>
        <v>11</v>
      </c>
      <c r="Y36" s="88">
        <f t="shared" si="5"/>
        <v>-5.692202745064634E-2</v>
      </c>
      <c r="Z36" s="3" t="str">
        <f t="shared" si="6"/>
        <v>[ -1 ; 0 [</v>
      </c>
      <c r="AA36" s="4" t="str">
        <f t="shared" si="7"/>
        <v>ceil(x)</v>
      </c>
      <c r="AD36" s="85" t="b">
        <f t="shared" si="8"/>
        <v>1</v>
      </c>
      <c r="AE36" s="85" t="b">
        <f t="shared" si="9"/>
        <v>0</v>
      </c>
      <c r="AF36" s="85" t="b">
        <f t="shared" si="10"/>
        <v>0</v>
      </c>
    </row>
    <row r="37" spans="2:32" ht="24" customHeight="1" x14ac:dyDescent="0.25">
      <c r="B37" s="73"/>
      <c r="C37" s="4" t="s">
        <v>40</v>
      </c>
      <c r="D37" s="3">
        <v>31</v>
      </c>
      <c r="E37" s="4">
        <v>196</v>
      </c>
      <c r="F37" s="58"/>
      <c r="I37" s="4">
        <f t="shared" si="0"/>
        <v>32</v>
      </c>
      <c r="J37" s="12">
        <f t="shared" si="1"/>
        <v>12</v>
      </c>
      <c r="K37" s="4">
        <f t="shared" si="11"/>
        <v>1</v>
      </c>
      <c r="V37" s="36">
        <f t="shared" si="2"/>
        <v>32</v>
      </c>
      <c r="W37" s="36">
        <f t="shared" si="3"/>
        <v>11.596543826737481</v>
      </c>
      <c r="X37" s="36">
        <f t="shared" si="4"/>
        <v>12</v>
      </c>
      <c r="Y37" s="88">
        <f t="shared" si="5"/>
        <v>-0.40345617326251926</v>
      </c>
      <c r="Z37" s="3" t="str">
        <f t="shared" si="6"/>
        <v>[ -1 ; 0 [</v>
      </c>
      <c r="AA37" s="4" t="str">
        <f t="shared" si="7"/>
        <v>ceil(x)</v>
      </c>
      <c r="AD37" s="85" t="b">
        <f t="shared" si="8"/>
        <v>1</v>
      </c>
      <c r="AE37" s="85" t="b">
        <f t="shared" si="9"/>
        <v>0</v>
      </c>
      <c r="AF37" s="85" t="b">
        <f t="shared" si="10"/>
        <v>0</v>
      </c>
    </row>
    <row r="38" spans="2:32" ht="24" customHeight="1" x14ac:dyDescent="0.25">
      <c r="B38" s="73"/>
      <c r="C38" s="4" t="s">
        <v>41</v>
      </c>
      <c r="D38" s="3">
        <v>32</v>
      </c>
      <c r="E38" s="4">
        <v>208</v>
      </c>
      <c r="F38" s="58"/>
      <c r="I38" s="4">
        <f t="shared" si="0"/>
        <v>33</v>
      </c>
      <c r="J38" s="12">
        <f t="shared" si="1"/>
        <v>12</v>
      </c>
      <c r="K38" s="4">
        <f t="shared" si="11"/>
        <v>0</v>
      </c>
      <c r="V38" s="36">
        <f t="shared" si="2"/>
        <v>33</v>
      </c>
      <c r="W38" s="36">
        <f t="shared" si="3"/>
        <v>12.28903139160527</v>
      </c>
      <c r="X38" s="36">
        <f t="shared" si="4"/>
        <v>12</v>
      </c>
      <c r="Y38" s="88">
        <f t="shared" si="5"/>
        <v>0.28903139160527047</v>
      </c>
      <c r="Z38" s="3" t="str">
        <f t="shared" si="6"/>
        <v>[ 0 ; 1 [</v>
      </c>
      <c r="AA38" s="4" t="str">
        <f t="shared" si="7"/>
        <v>floor(x)</v>
      </c>
      <c r="AD38" s="85" t="b">
        <f t="shared" si="8"/>
        <v>0</v>
      </c>
      <c r="AE38" s="85" t="b">
        <f t="shared" si="9"/>
        <v>1</v>
      </c>
      <c r="AF38" s="85" t="b">
        <f t="shared" si="10"/>
        <v>0</v>
      </c>
    </row>
    <row r="39" spans="2:32" ht="24" customHeight="1" x14ac:dyDescent="0.25">
      <c r="B39" s="73"/>
      <c r="C39" s="4" t="s">
        <v>42</v>
      </c>
      <c r="D39" s="3">
        <v>33</v>
      </c>
      <c r="E39" s="4">
        <f>2*E27</f>
        <v>220</v>
      </c>
      <c r="F39" s="58"/>
      <c r="I39" s="4">
        <f t="shared" si="0"/>
        <v>34</v>
      </c>
      <c r="J39" s="12">
        <f t="shared" si="1"/>
        <v>13</v>
      </c>
      <c r="K39" s="4">
        <f t="shared" si="11"/>
        <v>1</v>
      </c>
      <c r="V39" s="36">
        <f t="shared" si="2"/>
        <v>34</v>
      </c>
      <c r="W39" s="36">
        <f t="shared" si="3"/>
        <v>13.022870848438568</v>
      </c>
      <c r="X39" s="36">
        <f t="shared" si="4"/>
        <v>13</v>
      </c>
      <c r="Y39" s="88">
        <f t="shared" si="5"/>
        <v>2.2870848438568459E-2</v>
      </c>
      <c r="Z39" s="3" t="str">
        <f t="shared" si="6"/>
        <v>[ 0 ; 1 [</v>
      </c>
      <c r="AA39" s="4" t="str">
        <f t="shared" si="7"/>
        <v>floor(x)</v>
      </c>
      <c r="AD39" s="85" t="b">
        <f t="shared" si="8"/>
        <v>0</v>
      </c>
      <c r="AE39" s="85" t="b">
        <f t="shared" si="9"/>
        <v>1</v>
      </c>
      <c r="AF39" s="85" t="b">
        <f t="shared" si="10"/>
        <v>0</v>
      </c>
    </row>
    <row r="40" spans="2:32" ht="24" customHeight="1" x14ac:dyDescent="0.25">
      <c r="B40" s="73"/>
      <c r="C40" s="4" t="s">
        <v>43</v>
      </c>
      <c r="D40" s="3">
        <v>34</v>
      </c>
      <c r="E40" s="4">
        <v>233</v>
      </c>
      <c r="F40" s="58"/>
      <c r="I40" s="4">
        <f t="shared" si="0"/>
        <v>35</v>
      </c>
      <c r="J40" s="12">
        <f t="shared" si="1"/>
        <v>14</v>
      </c>
      <c r="K40" s="4">
        <f t="shared" si="11"/>
        <v>1</v>
      </c>
      <c r="V40" s="36">
        <f t="shared" si="2"/>
        <v>35</v>
      </c>
      <c r="W40" s="36">
        <f t="shared" si="3"/>
        <v>13.800531525288708</v>
      </c>
      <c r="X40" s="36">
        <f t="shared" si="4"/>
        <v>14</v>
      </c>
      <c r="Y40" s="88">
        <f t="shared" si="5"/>
        <v>-0.19946847471129203</v>
      </c>
      <c r="Z40" s="3" t="str">
        <f t="shared" si="6"/>
        <v>[ -1 ; 0 [</v>
      </c>
      <c r="AA40" s="4" t="str">
        <f t="shared" si="7"/>
        <v>ceil(x)</v>
      </c>
      <c r="AD40" s="85" t="b">
        <f t="shared" si="8"/>
        <v>1</v>
      </c>
      <c r="AE40" s="85" t="b">
        <f t="shared" si="9"/>
        <v>0</v>
      </c>
      <c r="AF40" s="85" t="b">
        <f t="shared" si="10"/>
        <v>0</v>
      </c>
    </row>
    <row r="41" spans="2:32" ht="24" customHeight="1" thickBot="1" x14ac:dyDescent="0.3">
      <c r="B41" s="74"/>
      <c r="C41" s="17" t="s">
        <v>44</v>
      </c>
      <c r="D41" s="20">
        <v>35</v>
      </c>
      <c r="E41" s="17">
        <v>247</v>
      </c>
      <c r="F41" s="59"/>
      <c r="G41" s="25"/>
      <c r="I41" s="4">
        <f t="shared" si="0"/>
        <v>36</v>
      </c>
      <c r="J41" s="12">
        <f t="shared" si="1"/>
        <v>15</v>
      </c>
      <c r="K41" s="4">
        <f t="shared" si="11"/>
        <v>1</v>
      </c>
      <c r="V41" s="36">
        <f t="shared" si="2"/>
        <v>36</v>
      </c>
      <c r="W41" s="36">
        <f t="shared" si="3"/>
        <v>14.624630206121008</v>
      </c>
      <c r="X41" s="36">
        <f t="shared" si="4"/>
        <v>15</v>
      </c>
      <c r="Y41" s="88">
        <f t="shared" si="5"/>
        <v>-0.37536979387899194</v>
      </c>
      <c r="Z41" s="3" t="str">
        <f t="shared" si="6"/>
        <v>[ -1 ; 0 [</v>
      </c>
      <c r="AA41" s="4" t="str">
        <f t="shared" si="7"/>
        <v>ceil(x)</v>
      </c>
      <c r="AD41" s="85" t="b">
        <f t="shared" si="8"/>
        <v>1</v>
      </c>
      <c r="AE41" s="85" t="b">
        <f t="shared" si="9"/>
        <v>0</v>
      </c>
      <c r="AF41" s="85" t="b">
        <f t="shared" si="10"/>
        <v>0</v>
      </c>
    </row>
    <row r="42" spans="2:32" ht="24" customHeight="1" thickTop="1" x14ac:dyDescent="0.25">
      <c r="B42" s="73">
        <v>4</v>
      </c>
      <c r="C42" s="2" t="s">
        <v>45</v>
      </c>
      <c r="D42" s="19">
        <v>36</v>
      </c>
      <c r="E42" s="9">
        <v>262</v>
      </c>
      <c r="F42" s="30"/>
      <c r="G42" s="60"/>
      <c r="I42" s="4">
        <f t="shared" si="0"/>
        <v>37</v>
      </c>
      <c r="J42" s="12">
        <f t="shared" si="1"/>
        <v>15</v>
      </c>
      <c r="K42" s="4">
        <f t="shared" si="11"/>
        <v>0</v>
      </c>
      <c r="V42" s="36">
        <f t="shared" si="2"/>
        <v>37</v>
      </c>
      <c r="W42" s="36">
        <f t="shared" si="3"/>
        <v>15.497939936144062</v>
      </c>
      <c r="X42" s="36">
        <f t="shared" si="4"/>
        <v>15</v>
      </c>
      <c r="Y42" s="88">
        <f t="shared" si="5"/>
        <v>0.4979399361440624</v>
      </c>
      <c r="Z42" s="3" t="str">
        <f t="shared" si="6"/>
        <v>[ 0 ; 1 [</v>
      </c>
      <c r="AA42" s="4" t="str">
        <f t="shared" si="7"/>
        <v>floor(x)</v>
      </c>
      <c r="AD42" s="85" t="b">
        <f t="shared" si="8"/>
        <v>0</v>
      </c>
      <c r="AE42" s="85" t="b">
        <f t="shared" si="9"/>
        <v>1</v>
      </c>
      <c r="AF42" s="85" t="b">
        <f t="shared" si="10"/>
        <v>0</v>
      </c>
    </row>
    <row r="43" spans="2:32" ht="24" customHeight="1" x14ac:dyDescent="0.25">
      <c r="B43" s="73"/>
      <c r="C43" s="4" t="s">
        <v>46</v>
      </c>
      <c r="D43" s="3">
        <v>37</v>
      </c>
      <c r="E43" s="4">
        <v>277</v>
      </c>
      <c r="F43" s="61"/>
      <c r="G43" s="46"/>
      <c r="I43" s="4">
        <f t="shared" si="0"/>
        <v>38</v>
      </c>
      <c r="J43" s="12">
        <f t="shared" si="1"/>
        <v>17</v>
      </c>
      <c r="K43" s="4">
        <f t="shared" si="11"/>
        <v>2</v>
      </c>
      <c r="V43" s="36">
        <f t="shared" si="2"/>
        <v>38</v>
      </c>
      <c r="W43" s="36">
        <f t="shared" si="3"/>
        <v>16.423399352949204</v>
      </c>
      <c r="X43" s="36">
        <f t="shared" si="4"/>
        <v>17</v>
      </c>
      <c r="Y43" s="88">
        <f t="shared" si="5"/>
        <v>-0.57660064705079606</v>
      </c>
      <c r="Z43" s="3" t="str">
        <f t="shared" si="6"/>
        <v>[ -1 ; 0 [</v>
      </c>
      <c r="AA43" s="4" t="str">
        <f t="shared" si="7"/>
        <v>ceil(x)</v>
      </c>
      <c r="AD43" s="85" t="b">
        <f t="shared" si="8"/>
        <v>1</v>
      </c>
      <c r="AE43" s="85" t="b">
        <f t="shared" si="9"/>
        <v>0</v>
      </c>
      <c r="AF43" s="85" t="b">
        <f t="shared" si="10"/>
        <v>0</v>
      </c>
    </row>
    <row r="44" spans="2:32" ht="24" customHeight="1" x14ac:dyDescent="0.25">
      <c r="B44" s="73"/>
      <c r="C44" s="4" t="s">
        <v>47</v>
      </c>
      <c r="D44" s="3">
        <v>38</v>
      </c>
      <c r="E44" s="4">
        <v>294</v>
      </c>
      <c r="F44" s="38"/>
      <c r="G44" s="46"/>
      <c r="I44" s="4">
        <f t="shared" si="0"/>
        <v>39</v>
      </c>
      <c r="J44" s="12">
        <f t="shared" si="1"/>
        <v>17</v>
      </c>
      <c r="K44" s="4">
        <f t="shared" si="11"/>
        <v>0</v>
      </c>
      <c r="V44" s="36">
        <f t="shared" si="2"/>
        <v>39</v>
      </c>
      <c r="W44" s="36">
        <f t="shared" si="3"/>
        <v>17.404122574858903</v>
      </c>
      <c r="X44" s="36">
        <f t="shared" si="4"/>
        <v>17</v>
      </c>
      <c r="Y44" s="88">
        <f t="shared" si="5"/>
        <v>0.40412257485890279</v>
      </c>
      <c r="Z44" s="3" t="str">
        <f t="shared" si="6"/>
        <v>[ 0 ; 1 [</v>
      </c>
      <c r="AA44" s="4" t="str">
        <f t="shared" si="7"/>
        <v>floor(x)</v>
      </c>
      <c r="AD44" s="85" t="b">
        <f t="shared" si="8"/>
        <v>0</v>
      </c>
      <c r="AE44" s="85" t="b">
        <f t="shared" si="9"/>
        <v>1</v>
      </c>
      <c r="AF44" s="85" t="b">
        <f t="shared" si="10"/>
        <v>0</v>
      </c>
    </row>
    <row r="45" spans="2:32" ht="24" customHeight="1" x14ac:dyDescent="0.25">
      <c r="B45" s="73"/>
      <c r="C45" s="4" t="s">
        <v>48</v>
      </c>
      <c r="D45" s="3">
        <v>39</v>
      </c>
      <c r="E45" s="4">
        <v>311</v>
      </c>
      <c r="F45" s="38"/>
      <c r="G45" s="46"/>
      <c r="I45" s="4">
        <f t="shared" si="0"/>
        <v>40</v>
      </c>
      <c r="J45" s="12">
        <f t="shared" si="1"/>
        <v>19</v>
      </c>
      <c r="K45" s="4">
        <f t="shared" si="11"/>
        <v>2</v>
      </c>
      <c r="V45" s="36">
        <f t="shared" si="2"/>
        <v>40</v>
      </c>
      <c r="W45" s="36">
        <f t="shared" si="3"/>
        <v>18.443409679757924</v>
      </c>
      <c r="X45" s="36">
        <f t="shared" si="4"/>
        <v>19</v>
      </c>
      <c r="Y45" s="88">
        <f t="shared" si="5"/>
        <v>-0.55659032024207633</v>
      </c>
      <c r="Z45" s="3" t="str">
        <f t="shared" si="6"/>
        <v>[ -1 ; 0 [</v>
      </c>
      <c r="AA45" s="4" t="str">
        <f t="shared" si="7"/>
        <v>ceil(x)</v>
      </c>
      <c r="AD45" s="85" t="b">
        <f t="shared" si="8"/>
        <v>1</v>
      </c>
      <c r="AE45" s="85" t="b">
        <f t="shared" si="9"/>
        <v>0</v>
      </c>
      <c r="AF45" s="85" t="b">
        <f t="shared" si="10"/>
        <v>0</v>
      </c>
    </row>
    <row r="46" spans="2:32" ht="24" customHeight="1" x14ac:dyDescent="0.25">
      <c r="B46" s="73"/>
      <c r="C46" s="4" t="s">
        <v>49</v>
      </c>
      <c r="D46" s="3">
        <v>40</v>
      </c>
      <c r="E46" s="4">
        <v>330</v>
      </c>
      <c r="F46" s="38"/>
      <c r="G46" s="46"/>
      <c r="I46" s="4">
        <f t="shared" si="0"/>
        <v>41</v>
      </c>
      <c r="J46" s="12">
        <f t="shared" si="1"/>
        <v>19</v>
      </c>
      <c r="K46" s="4">
        <f t="shared" si="11"/>
        <v>0</v>
      </c>
      <c r="V46" s="36">
        <f t="shared" si="2"/>
        <v>41</v>
      </c>
      <c r="W46" s="36">
        <f t="shared" si="3"/>
        <v>19.544757809667743</v>
      </c>
      <c r="X46" s="36">
        <f t="shared" si="4"/>
        <v>19</v>
      </c>
      <c r="Y46" s="88">
        <f t="shared" si="5"/>
        <v>0.54475780966774323</v>
      </c>
      <c r="Z46" s="3" t="str">
        <f t="shared" si="6"/>
        <v>[ 0 ; 1 [</v>
      </c>
      <c r="AA46" s="4" t="str">
        <f t="shared" si="7"/>
        <v>floor(x)</v>
      </c>
      <c r="AD46" s="85" t="b">
        <f t="shared" si="8"/>
        <v>0</v>
      </c>
      <c r="AE46" s="85" t="b">
        <f t="shared" si="9"/>
        <v>1</v>
      </c>
      <c r="AF46" s="85" t="b">
        <f t="shared" si="10"/>
        <v>0</v>
      </c>
    </row>
    <row r="47" spans="2:32" ht="24" customHeight="1" x14ac:dyDescent="0.25">
      <c r="B47" s="73"/>
      <c r="C47" s="4" t="s">
        <v>50</v>
      </c>
      <c r="D47" s="3">
        <v>41</v>
      </c>
      <c r="E47" s="4">
        <v>349</v>
      </c>
      <c r="F47" s="38"/>
      <c r="G47" s="46"/>
      <c r="I47" s="4">
        <f t="shared" si="0"/>
        <v>42</v>
      </c>
      <c r="J47" s="12">
        <f t="shared" si="1"/>
        <v>21</v>
      </c>
      <c r="K47" s="4">
        <f t="shared" si="11"/>
        <v>2</v>
      </c>
      <c r="V47" s="36">
        <f t="shared" si="2"/>
        <v>42</v>
      </c>
      <c r="W47" s="36">
        <f t="shared" si="3"/>
        <v>20.711872938430655</v>
      </c>
      <c r="X47" s="36">
        <f t="shared" si="4"/>
        <v>21</v>
      </c>
      <c r="Y47" s="88">
        <f t="shared" si="5"/>
        <v>-0.28812706156934453</v>
      </c>
      <c r="Z47" s="3" t="str">
        <f t="shared" si="6"/>
        <v>[ -1 ; 0 [</v>
      </c>
      <c r="AA47" s="4" t="str">
        <f t="shared" si="7"/>
        <v>ceil(x)</v>
      </c>
      <c r="AD47" s="85" t="b">
        <f t="shared" si="8"/>
        <v>1</v>
      </c>
      <c r="AE47" s="85" t="b">
        <f t="shared" si="9"/>
        <v>0</v>
      </c>
      <c r="AF47" s="85" t="b">
        <f t="shared" si="10"/>
        <v>0</v>
      </c>
    </row>
    <row r="48" spans="2:32" ht="24" customHeight="1" x14ac:dyDescent="0.25">
      <c r="B48" s="73"/>
      <c r="C48" s="4" t="s">
        <v>51</v>
      </c>
      <c r="D48" s="3">
        <v>42</v>
      </c>
      <c r="E48" s="4">
        <v>370</v>
      </c>
      <c r="F48" s="66" t="s">
        <v>98</v>
      </c>
      <c r="G48" s="67"/>
      <c r="I48" s="4">
        <f t="shared" si="0"/>
        <v>43</v>
      </c>
      <c r="J48" s="12">
        <f t="shared" si="1"/>
        <v>22</v>
      </c>
      <c r="K48" s="4">
        <f t="shared" si="11"/>
        <v>1</v>
      </c>
      <c r="V48" s="36">
        <f t="shared" si="2"/>
        <v>43</v>
      </c>
      <c r="W48" s="36">
        <f t="shared" si="3"/>
        <v>21.948682342101069</v>
      </c>
      <c r="X48" s="36">
        <f t="shared" si="4"/>
        <v>22</v>
      </c>
      <c r="Y48" s="88">
        <f t="shared" si="5"/>
        <v>-5.1317657898930946E-2</v>
      </c>
      <c r="Z48" s="3" t="str">
        <f t="shared" si="6"/>
        <v>[ -1 ; 0 [</v>
      </c>
      <c r="AA48" s="4" t="str">
        <f t="shared" si="7"/>
        <v>ceil(x)</v>
      </c>
      <c r="AD48" s="85" t="b">
        <f t="shared" si="8"/>
        <v>1</v>
      </c>
      <c r="AE48" s="85" t="b">
        <f t="shared" si="9"/>
        <v>0</v>
      </c>
      <c r="AF48" s="85" t="b">
        <f t="shared" si="10"/>
        <v>0</v>
      </c>
    </row>
    <row r="49" spans="2:32" ht="24" customHeight="1" x14ac:dyDescent="0.25">
      <c r="B49" s="73"/>
      <c r="C49" s="4" t="s">
        <v>52</v>
      </c>
      <c r="D49" s="3">
        <v>43</v>
      </c>
      <c r="E49" s="4">
        <v>392</v>
      </c>
      <c r="F49" s="38"/>
      <c r="G49" s="46"/>
      <c r="I49" s="4">
        <f t="shared" si="0"/>
        <v>44</v>
      </c>
      <c r="J49" s="12">
        <f t="shared" si="1"/>
        <v>23</v>
      </c>
      <c r="K49" s="4">
        <f t="shared" si="11"/>
        <v>1</v>
      </c>
      <c r="V49" s="36">
        <f t="shared" si="2"/>
        <v>44</v>
      </c>
      <c r="W49" s="36">
        <f t="shared" si="3"/>
        <v>23.259347814006095</v>
      </c>
      <c r="X49" s="36">
        <f t="shared" si="4"/>
        <v>23</v>
      </c>
      <c r="Y49" s="88">
        <f t="shared" si="5"/>
        <v>0.25934781400609452</v>
      </c>
      <c r="Z49" s="3" t="str">
        <f t="shared" si="6"/>
        <v>[ 0 ; 1 [</v>
      </c>
      <c r="AA49" s="4" t="str">
        <f t="shared" si="7"/>
        <v>floor(x)</v>
      </c>
      <c r="AD49" s="85" t="b">
        <f t="shared" si="8"/>
        <v>0</v>
      </c>
      <c r="AE49" s="85" t="b">
        <f t="shared" si="9"/>
        <v>1</v>
      </c>
      <c r="AF49" s="85" t="b">
        <f t="shared" si="10"/>
        <v>0</v>
      </c>
    </row>
    <row r="50" spans="2:32" ht="24" customHeight="1" x14ac:dyDescent="0.25">
      <c r="B50" s="73"/>
      <c r="C50" s="4" t="s">
        <v>53</v>
      </c>
      <c r="D50" s="3">
        <v>44</v>
      </c>
      <c r="E50" s="4">
        <v>415</v>
      </c>
      <c r="F50" s="38"/>
      <c r="G50" s="46"/>
      <c r="I50" s="4">
        <f t="shared" si="0"/>
        <v>45</v>
      </c>
      <c r="J50" s="12">
        <f t="shared" si="1"/>
        <v>25</v>
      </c>
      <c r="K50" s="4">
        <f t="shared" si="11"/>
        <v>2</v>
      </c>
      <c r="V50" s="36">
        <f t="shared" si="2"/>
        <v>45</v>
      </c>
      <c r="W50" s="36">
        <f t="shared" si="3"/>
        <v>24.648279668943559</v>
      </c>
      <c r="X50" s="36">
        <f t="shared" si="4"/>
        <v>25</v>
      </c>
      <c r="Y50" s="88">
        <f t="shared" si="5"/>
        <v>-0.35172033105644118</v>
      </c>
      <c r="Z50" s="3" t="str">
        <f t="shared" si="6"/>
        <v>[ -1 ; 0 [</v>
      </c>
      <c r="AA50" s="4" t="str">
        <f t="shared" si="7"/>
        <v>ceil(x)</v>
      </c>
      <c r="AD50" s="85" t="b">
        <f t="shared" si="8"/>
        <v>1</v>
      </c>
      <c r="AE50" s="85" t="b">
        <f t="shared" si="9"/>
        <v>0</v>
      </c>
      <c r="AF50" s="85" t="b">
        <f t="shared" si="10"/>
        <v>0</v>
      </c>
    </row>
    <row r="51" spans="2:32" ht="24" customHeight="1" x14ac:dyDescent="0.25">
      <c r="B51" s="73"/>
      <c r="C51" s="4" t="s">
        <v>54</v>
      </c>
      <c r="D51" s="3">
        <v>45</v>
      </c>
      <c r="E51" s="4">
        <f>2*E39</f>
        <v>440</v>
      </c>
      <c r="F51" s="38"/>
      <c r="G51" s="46"/>
      <c r="I51" s="4">
        <f t="shared" si="0"/>
        <v>46</v>
      </c>
      <c r="J51" s="12">
        <f t="shared" si="1"/>
        <v>26</v>
      </c>
      <c r="K51" s="4">
        <f t="shared" si="11"/>
        <v>1</v>
      </c>
      <c r="V51" s="36">
        <f t="shared" si="2"/>
        <v>46</v>
      </c>
      <c r="W51" s="36">
        <f t="shared" si="3"/>
        <v>26.120151583640489</v>
      </c>
      <c r="X51" s="36">
        <f t="shared" si="4"/>
        <v>26</v>
      </c>
      <c r="Y51" s="88">
        <f t="shared" si="5"/>
        <v>0.12015158364048872</v>
      </c>
      <c r="Z51" s="3" t="str">
        <f t="shared" si="6"/>
        <v>[ 0 ; 1 [</v>
      </c>
      <c r="AA51" s="4" t="str">
        <f t="shared" si="7"/>
        <v>floor(x)</v>
      </c>
      <c r="AD51" s="85" t="b">
        <f t="shared" si="8"/>
        <v>0</v>
      </c>
      <c r="AE51" s="85" t="b">
        <f t="shared" si="9"/>
        <v>1</v>
      </c>
      <c r="AF51" s="85" t="b">
        <f t="shared" si="10"/>
        <v>0</v>
      </c>
    </row>
    <row r="52" spans="2:32" ht="24" customHeight="1" x14ac:dyDescent="0.25">
      <c r="B52" s="73"/>
      <c r="C52" s="4" t="s">
        <v>55</v>
      </c>
      <c r="D52" s="3">
        <v>46</v>
      </c>
      <c r="E52" s="4">
        <v>466</v>
      </c>
      <c r="F52" s="38"/>
      <c r="G52" s="46"/>
      <c r="I52" s="4">
        <f t="shared" si="0"/>
        <v>47</v>
      </c>
      <c r="J52" s="12">
        <f t="shared" si="1"/>
        <v>28</v>
      </c>
      <c r="K52" s="4">
        <f t="shared" si="11"/>
        <v>2</v>
      </c>
      <c r="V52" s="36">
        <f t="shared" si="2"/>
        <v>47</v>
      </c>
      <c r="W52" s="36">
        <f t="shared" si="3"/>
        <v>27.679916323409635</v>
      </c>
      <c r="X52" s="36">
        <f t="shared" si="4"/>
        <v>28</v>
      </c>
      <c r="Y52" s="88">
        <f t="shared" si="5"/>
        <v>-0.32008367659036452</v>
      </c>
      <c r="Z52" s="3" t="str">
        <f t="shared" si="6"/>
        <v>[ -1 ; 0 [</v>
      </c>
      <c r="AA52" s="4" t="str">
        <f t="shared" si="7"/>
        <v>ceil(x)</v>
      </c>
      <c r="AD52" s="85" t="b">
        <f t="shared" si="8"/>
        <v>1</v>
      </c>
      <c r="AE52" s="85" t="b">
        <f t="shared" si="9"/>
        <v>0</v>
      </c>
      <c r="AF52" s="85" t="b">
        <f t="shared" si="10"/>
        <v>0</v>
      </c>
    </row>
    <row r="53" spans="2:32" ht="24" customHeight="1" thickBot="1" x14ac:dyDescent="0.3">
      <c r="B53" s="74"/>
      <c r="C53" s="17" t="s">
        <v>56</v>
      </c>
      <c r="D53" s="20">
        <v>47</v>
      </c>
      <c r="E53" s="17">
        <v>494</v>
      </c>
      <c r="F53" s="45"/>
      <c r="G53" s="46"/>
      <c r="I53" s="4">
        <f t="shared" si="0"/>
        <v>48</v>
      </c>
      <c r="J53" s="12">
        <f t="shared" si="1"/>
        <v>29</v>
      </c>
      <c r="K53" s="4">
        <f t="shared" si="11"/>
        <v>1</v>
      </c>
      <c r="V53" s="36">
        <f t="shared" si="2"/>
        <v>48</v>
      </c>
      <c r="W53" s="36">
        <f t="shared" si="3"/>
        <v>29.332822407923171</v>
      </c>
      <c r="X53" s="36">
        <f t="shared" si="4"/>
        <v>29</v>
      </c>
      <c r="Y53" s="88">
        <f t="shared" si="5"/>
        <v>0.33282240792317097</v>
      </c>
      <c r="Z53" s="3" t="str">
        <f t="shared" si="6"/>
        <v>[ 0 ; 1 [</v>
      </c>
      <c r="AA53" s="4" t="str">
        <f t="shared" si="7"/>
        <v>floor(x)</v>
      </c>
      <c r="AD53" s="85" t="b">
        <f t="shared" si="8"/>
        <v>0</v>
      </c>
      <c r="AE53" s="85" t="b">
        <f t="shared" si="9"/>
        <v>1</v>
      </c>
      <c r="AF53" s="85" t="b">
        <f t="shared" si="10"/>
        <v>0</v>
      </c>
    </row>
    <row r="54" spans="2:32" ht="24" customHeight="1" thickTop="1" x14ac:dyDescent="0.25">
      <c r="B54" s="73">
        <v>5</v>
      </c>
      <c r="C54" s="2" t="s">
        <v>57</v>
      </c>
      <c r="D54" s="19">
        <v>48</v>
      </c>
      <c r="E54" s="9">
        <v>523</v>
      </c>
      <c r="F54" s="31"/>
      <c r="G54" s="47"/>
      <c r="I54" s="4">
        <f t="shared" si="0"/>
        <v>49</v>
      </c>
      <c r="J54" s="12">
        <f t="shared" si="1"/>
        <v>31</v>
      </c>
      <c r="K54" s="4">
        <f t="shared" si="11"/>
        <v>2</v>
      </c>
      <c r="V54" s="36">
        <f t="shared" si="2"/>
        <v>49</v>
      </c>
      <c r="W54" s="36">
        <f t="shared" si="3"/>
        <v>31.084431772182924</v>
      </c>
      <c r="X54" s="36">
        <f t="shared" si="4"/>
        <v>31</v>
      </c>
      <c r="Y54" s="88">
        <f t="shared" si="5"/>
        <v>8.4431772182924192E-2</v>
      </c>
      <c r="Z54" s="3" t="str">
        <f t="shared" si="6"/>
        <v>[ 0 ; 1 [</v>
      </c>
      <c r="AA54" s="4" t="str">
        <f t="shared" si="7"/>
        <v>floor(x)</v>
      </c>
      <c r="AD54" s="85" t="b">
        <f t="shared" si="8"/>
        <v>0</v>
      </c>
      <c r="AE54" s="85" t="b">
        <f t="shared" si="9"/>
        <v>1</v>
      </c>
      <c r="AF54" s="85" t="b">
        <f t="shared" si="10"/>
        <v>0</v>
      </c>
    </row>
    <row r="55" spans="2:32" ht="24" customHeight="1" x14ac:dyDescent="0.25">
      <c r="B55" s="73"/>
      <c r="C55" s="4" t="s">
        <v>58</v>
      </c>
      <c r="D55" s="3">
        <v>49</v>
      </c>
      <c r="E55" s="4">
        <v>554</v>
      </c>
      <c r="F55" s="48"/>
      <c r="I55" s="4">
        <f t="shared" si="0"/>
        <v>50</v>
      </c>
      <c r="J55" s="12">
        <f t="shared" si="1"/>
        <v>33</v>
      </c>
      <c r="K55" s="4">
        <f t="shared" si="11"/>
        <v>2</v>
      </c>
      <c r="V55" s="36">
        <f t="shared" si="2"/>
        <v>50</v>
      </c>
      <c r="W55" s="36">
        <f t="shared" si="3"/>
        <v>32.94063848211556</v>
      </c>
      <c r="X55" s="36">
        <f t="shared" si="4"/>
        <v>33</v>
      </c>
      <c r="Y55" s="88">
        <f t="shared" si="5"/>
        <v>-5.9361517884440218E-2</v>
      </c>
      <c r="Z55" s="3" t="str">
        <f t="shared" si="6"/>
        <v>[ -1 ; 0 [</v>
      </c>
      <c r="AA55" s="4" t="str">
        <f t="shared" si="7"/>
        <v>ceil(x)</v>
      </c>
      <c r="AD55" s="85" t="b">
        <f t="shared" si="8"/>
        <v>1</v>
      </c>
      <c r="AE55" s="85" t="b">
        <f t="shared" si="9"/>
        <v>0</v>
      </c>
      <c r="AF55" s="85" t="b">
        <f t="shared" si="10"/>
        <v>0</v>
      </c>
    </row>
    <row r="56" spans="2:32" ht="24" customHeight="1" x14ac:dyDescent="0.25">
      <c r="B56" s="73"/>
      <c r="C56" s="4" t="s">
        <v>59</v>
      </c>
      <c r="D56" s="3">
        <v>50</v>
      </c>
      <c r="E56" s="4">
        <v>587</v>
      </c>
      <c r="F56" s="49"/>
      <c r="I56" s="4">
        <f t="shared" si="0"/>
        <v>51</v>
      </c>
      <c r="J56" s="12">
        <f t="shared" si="1"/>
        <v>35</v>
      </c>
      <c r="K56" s="4">
        <f t="shared" si="11"/>
        <v>2</v>
      </c>
      <c r="V56" s="36">
        <f t="shared" si="2"/>
        <v>51</v>
      </c>
      <c r="W56" s="36">
        <f t="shared" si="3"/>
        <v>34.90768856776922</v>
      </c>
      <c r="X56" s="36">
        <f t="shared" si="4"/>
        <v>35</v>
      </c>
      <c r="Y56" s="88">
        <f t="shared" si="5"/>
        <v>-9.2311432230779644E-2</v>
      </c>
      <c r="Z56" s="3" t="str">
        <f t="shared" si="6"/>
        <v>[ -1 ; 0 [</v>
      </c>
      <c r="AA56" s="4" t="str">
        <f t="shared" si="7"/>
        <v>ceil(x)</v>
      </c>
      <c r="AD56" s="85" t="b">
        <f t="shared" si="8"/>
        <v>1</v>
      </c>
      <c r="AE56" s="85" t="b">
        <f t="shared" si="9"/>
        <v>0</v>
      </c>
      <c r="AF56" s="85" t="b">
        <f t="shared" si="10"/>
        <v>0</v>
      </c>
    </row>
    <row r="57" spans="2:32" ht="24" customHeight="1" x14ac:dyDescent="0.25">
      <c r="B57" s="73"/>
      <c r="C57" s="4" t="s">
        <v>60</v>
      </c>
      <c r="D57" s="3">
        <v>51</v>
      </c>
      <c r="E57" s="4">
        <v>622</v>
      </c>
      <c r="F57" s="49"/>
      <c r="I57" s="4">
        <f t="shared" si="0"/>
        <v>52</v>
      </c>
      <c r="J57" s="12">
        <f t="shared" si="1"/>
        <v>37</v>
      </c>
      <c r="K57" s="4">
        <f t="shared" si="11"/>
        <v>2</v>
      </c>
      <c r="V57" s="36">
        <f t="shared" si="2"/>
        <v>52</v>
      </c>
      <c r="W57" s="36">
        <f t="shared" si="3"/>
        <v>36.992201040849608</v>
      </c>
      <c r="X57" s="36">
        <f t="shared" si="4"/>
        <v>37</v>
      </c>
      <c r="Y57" s="88">
        <f t="shared" si="5"/>
        <v>-7.7989591503921929E-3</v>
      </c>
      <c r="Z57" s="3" t="str">
        <f t="shared" si="6"/>
        <v>[ -1 ; 0 [</v>
      </c>
      <c r="AA57" s="4" t="str">
        <f t="shared" si="7"/>
        <v>ceil(x)</v>
      </c>
      <c r="AD57" s="85" t="b">
        <f t="shared" si="8"/>
        <v>1</v>
      </c>
      <c r="AE57" s="85" t="b">
        <f t="shared" si="9"/>
        <v>0</v>
      </c>
      <c r="AF57" s="85" t="b">
        <f t="shared" si="10"/>
        <v>0</v>
      </c>
    </row>
    <row r="58" spans="2:32" ht="24" customHeight="1" x14ac:dyDescent="0.25">
      <c r="B58" s="73"/>
      <c r="C58" s="4" t="s">
        <v>61</v>
      </c>
      <c r="D58" s="3">
        <v>52</v>
      </c>
      <c r="E58" s="4">
        <v>659</v>
      </c>
      <c r="F58" s="49"/>
      <c r="I58" s="4">
        <f t="shared" si="0"/>
        <v>53</v>
      </c>
      <c r="J58" s="12">
        <f t="shared" si="1"/>
        <v>39</v>
      </c>
      <c r="K58" s="4">
        <f t="shared" si="11"/>
        <v>2</v>
      </c>
      <c r="V58" s="36">
        <f t="shared" si="2"/>
        <v>53</v>
      </c>
      <c r="W58" s="36">
        <f t="shared" si="3"/>
        <v>39.201190167318046</v>
      </c>
      <c r="X58" s="36">
        <f t="shared" si="4"/>
        <v>39</v>
      </c>
      <c r="Y58" s="88">
        <f t="shared" si="5"/>
        <v>0.20119016731804606</v>
      </c>
      <c r="Z58" s="3" t="str">
        <f t="shared" si="6"/>
        <v>[ 0 ; 1 [</v>
      </c>
      <c r="AA58" s="4" t="str">
        <f t="shared" si="7"/>
        <v>floor(x)</v>
      </c>
      <c r="AD58" s="85" t="b">
        <f t="shared" si="8"/>
        <v>0</v>
      </c>
      <c r="AE58" s="85" t="b">
        <f t="shared" si="9"/>
        <v>1</v>
      </c>
      <c r="AF58" s="85" t="b">
        <f t="shared" si="10"/>
        <v>0</v>
      </c>
    </row>
    <row r="59" spans="2:32" ht="24" customHeight="1" x14ac:dyDescent="0.25">
      <c r="B59" s="73"/>
      <c r="C59" s="4" t="s">
        <v>62</v>
      </c>
      <c r="D59" s="3">
        <v>53</v>
      </c>
      <c r="E59" s="4">
        <v>698</v>
      </c>
      <c r="F59" s="49"/>
      <c r="I59" s="4">
        <f t="shared" si="0"/>
        <v>54</v>
      </c>
      <c r="J59" s="12">
        <f t="shared" si="1"/>
        <v>42</v>
      </c>
      <c r="K59" s="4">
        <f t="shared" si="11"/>
        <v>3</v>
      </c>
      <c r="V59" s="36">
        <f t="shared" si="2"/>
        <v>54</v>
      </c>
      <c r="W59" s="36">
        <f t="shared" si="3"/>
        <v>41.542089069997601</v>
      </c>
      <c r="X59" s="36">
        <f t="shared" si="4"/>
        <v>42</v>
      </c>
      <c r="Y59" s="88">
        <f t="shared" si="5"/>
        <v>-0.45791093000239869</v>
      </c>
      <c r="Z59" s="3" t="str">
        <f t="shared" si="6"/>
        <v>[ -1 ; 0 [</v>
      </c>
      <c r="AA59" s="4" t="str">
        <f t="shared" si="7"/>
        <v>ceil(x)</v>
      </c>
      <c r="AD59" s="85" t="b">
        <f t="shared" si="8"/>
        <v>1</v>
      </c>
      <c r="AE59" s="85" t="b">
        <f t="shared" si="9"/>
        <v>0</v>
      </c>
      <c r="AF59" s="85" t="b">
        <f t="shared" si="10"/>
        <v>0</v>
      </c>
    </row>
    <row r="60" spans="2:32" ht="24" customHeight="1" x14ac:dyDescent="0.25">
      <c r="B60" s="73"/>
      <c r="C60" s="4" t="s">
        <v>63</v>
      </c>
      <c r="D60" s="3">
        <v>54</v>
      </c>
      <c r="E60" s="4">
        <v>740</v>
      </c>
      <c r="F60" s="32" t="s">
        <v>101</v>
      </c>
      <c r="I60" s="4">
        <f t="shared" si="0"/>
        <v>55</v>
      </c>
      <c r="J60" s="12">
        <f t="shared" si="1"/>
        <v>44</v>
      </c>
      <c r="K60" s="4">
        <f t="shared" si="11"/>
        <v>2</v>
      </c>
      <c r="V60" s="36">
        <f t="shared" si="2"/>
        <v>55</v>
      </c>
      <c r="W60" s="36">
        <f t="shared" si="3"/>
        <v>44.022774740608881</v>
      </c>
      <c r="X60" s="36">
        <f t="shared" si="4"/>
        <v>44</v>
      </c>
      <c r="Y60" s="88">
        <f t="shared" si="5"/>
        <v>2.2774740608880961E-2</v>
      </c>
      <c r="Z60" s="3" t="str">
        <f t="shared" si="6"/>
        <v>[ 0 ; 1 [</v>
      </c>
      <c r="AA60" s="4" t="str">
        <f t="shared" si="7"/>
        <v>floor(x)</v>
      </c>
      <c r="AD60" s="85" t="b">
        <f t="shared" si="8"/>
        <v>0</v>
      </c>
      <c r="AE60" s="85" t="b">
        <f t="shared" si="9"/>
        <v>1</v>
      </c>
      <c r="AF60" s="85" t="b">
        <f t="shared" si="10"/>
        <v>0</v>
      </c>
    </row>
    <row r="61" spans="2:32" ht="24" customHeight="1" x14ac:dyDescent="0.25">
      <c r="B61" s="73"/>
      <c r="C61" s="4" t="s">
        <v>64</v>
      </c>
      <c r="D61" s="3">
        <v>55</v>
      </c>
      <c r="E61" s="4">
        <v>784</v>
      </c>
      <c r="F61" s="49"/>
      <c r="I61" s="4">
        <f t="shared" si="0"/>
        <v>56</v>
      </c>
      <c r="J61" s="12">
        <f t="shared" si="1"/>
        <v>47</v>
      </c>
      <c r="K61" s="4">
        <f t="shared" si="11"/>
        <v>3</v>
      </c>
      <c r="V61" s="36">
        <f t="shared" si="2"/>
        <v>56</v>
      </c>
      <c r="W61" s="36">
        <f t="shared" si="3"/>
        <v>46.651594545399306</v>
      </c>
      <c r="X61" s="36">
        <f t="shared" si="4"/>
        <v>47</v>
      </c>
      <c r="Y61" s="88">
        <f t="shared" si="5"/>
        <v>-0.3484054546006945</v>
      </c>
      <c r="Z61" s="3" t="str">
        <f t="shared" si="6"/>
        <v>[ -1 ; 0 [</v>
      </c>
      <c r="AA61" s="4" t="str">
        <f t="shared" si="7"/>
        <v>ceil(x)</v>
      </c>
      <c r="AD61" s="85" t="b">
        <f t="shared" si="8"/>
        <v>1</v>
      </c>
      <c r="AE61" s="85" t="b">
        <f t="shared" si="9"/>
        <v>0</v>
      </c>
      <c r="AF61" s="85" t="b">
        <f t="shared" si="10"/>
        <v>0</v>
      </c>
    </row>
    <row r="62" spans="2:32" ht="24" customHeight="1" x14ac:dyDescent="0.25">
      <c r="B62" s="73"/>
      <c r="C62" s="4" t="s">
        <v>65</v>
      </c>
      <c r="D62" s="3">
        <v>56</v>
      </c>
      <c r="E62" s="4">
        <v>831</v>
      </c>
      <c r="F62" s="49"/>
      <c r="I62" s="4">
        <f t="shared" si="0"/>
        <v>57</v>
      </c>
      <c r="J62" s="12">
        <f t="shared" si="1"/>
        <v>49</v>
      </c>
      <c r="K62" s="4">
        <f t="shared" si="11"/>
        <v>2</v>
      </c>
      <c r="V62" s="36">
        <f t="shared" si="2"/>
        <v>57</v>
      </c>
      <c r="W62" s="36">
        <f t="shared" si="3"/>
        <v>49.437394313555892</v>
      </c>
      <c r="X62" s="36">
        <f t="shared" si="4"/>
        <v>49</v>
      </c>
      <c r="Y62" s="88">
        <f t="shared" si="5"/>
        <v>0.43739431355589176</v>
      </c>
      <c r="Z62" s="3" t="str">
        <f t="shared" si="6"/>
        <v>[ 0 ; 1 [</v>
      </c>
      <c r="AA62" s="4" t="str">
        <f t="shared" si="7"/>
        <v>floor(x)</v>
      </c>
      <c r="AD62" s="85" t="b">
        <f t="shared" si="8"/>
        <v>0</v>
      </c>
      <c r="AE62" s="85" t="b">
        <f t="shared" si="9"/>
        <v>1</v>
      </c>
      <c r="AF62" s="85" t="b">
        <f t="shared" si="10"/>
        <v>0</v>
      </c>
    </row>
    <row r="63" spans="2:32" ht="24" customHeight="1" x14ac:dyDescent="0.25">
      <c r="B63" s="73"/>
      <c r="C63" s="4" t="s">
        <v>66</v>
      </c>
      <c r="D63" s="3">
        <v>57</v>
      </c>
      <c r="E63" s="4">
        <f>2*E51</f>
        <v>880</v>
      </c>
      <c r="F63" s="49"/>
      <c r="I63" s="4">
        <f t="shared" si="0"/>
        <v>58</v>
      </c>
      <c r="J63" s="12">
        <f t="shared" si="1"/>
        <v>52</v>
      </c>
      <c r="K63" s="4">
        <f t="shared" si="11"/>
        <v>3</v>
      </c>
      <c r="V63" s="36">
        <f t="shared" si="2"/>
        <v>58</v>
      </c>
      <c r="W63" s="36">
        <f t="shared" si="3"/>
        <v>52.389548102917693</v>
      </c>
      <c r="X63" s="36">
        <f t="shared" si="4"/>
        <v>52</v>
      </c>
      <c r="Y63" s="88">
        <f t="shared" si="5"/>
        <v>0.38954810291769348</v>
      </c>
      <c r="Z63" s="3" t="str">
        <f t="shared" si="6"/>
        <v>[ 0 ; 1 [</v>
      </c>
      <c r="AA63" s="4" t="str">
        <f t="shared" si="7"/>
        <v>floor(x)</v>
      </c>
      <c r="AD63" s="85" t="b">
        <f t="shared" si="8"/>
        <v>0</v>
      </c>
      <c r="AE63" s="85" t="b">
        <f t="shared" si="9"/>
        <v>1</v>
      </c>
      <c r="AF63" s="85" t="b">
        <f t="shared" si="10"/>
        <v>0</v>
      </c>
    </row>
    <row r="64" spans="2:32" ht="24" customHeight="1" x14ac:dyDescent="0.25">
      <c r="B64" s="73"/>
      <c r="C64" s="4" t="s">
        <v>67</v>
      </c>
      <c r="D64" s="3">
        <v>58</v>
      </c>
      <c r="E64" s="4">
        <v>932</v>
      </c>
      <c r="F64" s="49"/>
      <c r="I64" s="4">
        <f t="shared" si="0"/>
        <v>59</v>
      </c>
      <c r="J64" s="12">
        <f t="shared" si="1"/>
        <v>56</v>
      </c>
      <c r="K64" s="4">
        <f t="shared" si="11"/>
        <v>4</v>
      </c>
      <c r="V64" s="36">
        <f t="shared" si="2"/>
        <v>59</v>
      </c>
      <c r="W64" s="36">
        <f t="shared" si="3"/>
        <v>55.517989743147311</v>
      </c>
      <c r="X64" s="36">
        <f t="shared" si="4"/>
        <v>56</v>
      </c>
      <c r="Y64" s="88">
        <f t="shared" si="5"/>
        <v>-0.48201025685268917</v>
      </c>
      <c r="Z64" s="3" t="str">
        <f t="shared" si="6"/>
        <v>[ -1 ; 0 [</v>
      </c>
      <c r="AA64" s="4" t="str">
        <f t="shared" si="7"/>
        <v>ceil(x)</v>
      </c>
      <c r="AD64" s="85" t="b">
        <f t="shared" si="8"/>
        <v>1</v>
      </c>
      <c r="AE64" s="85" t="b">
        <f t="shared" si="9"/>
        <v>0</v>
      </c>
      <c r="AF64" s="85" t="b">
        <f t="shared" si="10"/>
        <v>0</v>
      </c>
    </row>
    <row r="65" spans="2:32" ht="24" customHeight="1" thickBot="1" x14ac:dyDescent="0.3">
      <c r="B65" s="74"/>
      <c r="C65" s="17" t="s">
        <v>68</v>
      </c>
      <c r="D65" s="20">
        <v>59</v>
      </c>
      <c r="E65" s="17">
        <v>988</v>
      </c>
      <c r="F65" s="50"/>
      <c r="G65" s="25"/>
      <c r="I65" s="4">
        <f t="shared" si="0"/>
        <v>60</v>
      </c>
      <c r="J65" s="12">
        <f t="shared" si="1"/>
        <v>59</v>
      </c>
      <c r="K65" s="4">
        <f t="shared" si="11"/>
        <v>3</v>
      </c>
      <c r="V65" s="36">
        <f t="shared" si="2"/>
        <v>60</v>
      </c>
      <c r="W65" s="36">
        <f t="shared" si="3"/>
        <v>58.833246262503124</v>
      </c>
      <c r="X65" s="36">
        <f t="shared" si="4"/>
        <v>59</v>
      </c>
      <c r="Y65" s="88">
        <f t="shared" si="5"/>
        <v>-0.16675373749687594</v>
      </c>
      <c r="Z65" s="3" t="str">
        <f t="shared" si="6"/>
        <v>[ -1 ; 0 [</v>
      </c>
      <c r="AA65" s="4" t="str">
        <f t="shared" si="7"/>
        <v>ceil(x)</v>
      </c>
      <c r="AD65" s="85" t="b">
        <f t="shared" si="8"/>
        <v>1</v>
      </c>
      <c r="AE65" s="85" t="b">
        <f t="shared" si="9"/>
        <v>0</v>
      </c>
      <c r="AF65" s="85" t="b">
        <f t="shared" si="10"/>
        <v>0</v>
      </c>
    </row>
    <row r="66" spans="2:32" ht="24" customHeight="1" thickTop="1" x14ac:dyDescent="0.25">
      <c r="B66" s="73">
        <v>6</v>
      </c>
      <c r="C66" s="2" t="s">
        <v>69</v>
      </c>
      <c r="D66" s="19">
        <v>60</v>
      </c>
      <c r="E66" s="9">
        <v>1047</v>
      </c>
      <c r="F66" s="33"/>
      <c r="G66" s="51"/>
      <c r="I66" s="4">
        <f t="shared" si="0"/>
        <v>61</v>
      </c>
      <c r="J66" s="12">
        <f t="shared" si="1"/>
        <v>62</v>
      </c>
      <c r="K66" s="4">
        <f t="shared" si="11"/>
        <v>3</v>
      </c>
      <c r="V66" s="36">
        <f t="shared" si="2"/>
        <v>61</v>
      </c>
      <c r="W66" s="36">
        <f t="shared" si="3"/>
        <v>62.346473310690811</v>
      </c>
      <c r="X66" s="36">
        <f t="shared" si="4"/>
        <v>62</v>
      </c>
      <c r="Y66" s="88">
        <f t="shared" si="5"/>
        <v>0.34647331069081133</v>
      </c>
      <c r="Z66" s="3" t="str">
        <f t="shared" si="6"/>
        <v>[ 0 ; 1 [</v>
      </c>
      <c r="AA66" s="4" t="str">
        <f t="shared" si="7"/>
        <v>floor(x)</v>
      </c>
      <c r="AD66" s="85" t="b">
        <f t="shared" si="8"/>
        <v>0</v>
      </c>
      <c r="AE66" s="85" t="b">
        <f t="shared" si="9"/>
        <v>1</v>
      </c>
      <c r="AF66" s="85" t="b">
        <f t="shared" si="10"/>
        <v>0</v>
      </c>
    </row>
    <row r="67" spans="2:32" ht="24" customHeight="1" x14ac:dyDescent="0.25">
      <c r="B67" s="73"/>
      <c r="C67" s="4" t="s">
        <v>70</v>
      </c>
      <c r="D67" s="3">
        <v>61</v>
      </c>
      <c r="E67" s="4">
        <v>1109</v>
      </c>
      <c r="F67" s="52"/>
      <c r="G67" s="40"/>
      <c r="I67" s="4">
        <f t="shared" si="0"/>
        <v>62</v>
      </c>
      <c r="J67" s="12">
        <f t="shared" si="1"/>
        <v>66</v>
      </c>
      <c r="K67" s="4">
        <f t="shared" si="11"/>
        <v>4</v>
      </c>
      <c r="V67" s="36">
        <f t="shared" si="2"/>
        <v>62</v>
      </c>
      <c r="W67" s="36">
        <f t="shared" si="3"/>
        <v>66.069492696990267</v>
      </c>
      <c r="X67" s="36">
        <f t="shared" si="4"/>
        <v>66</v>
      </c>
      <c r="Y67" s="88">
        <f t="shared" si="5"/>
        <v>6.9492696990266722E-2</v>
      </c>
      <c r="Z67" s="3" t="str">
        <f t="shared" si="6"/>
        <v>[ 0 ; 1 [</v>
      </c>
      <c r="AA67" s="4" t="str">
        <f t="shared" si="7"/>
        <v>floor(x)</v>
      </c>
      <c r="AD67" s="85" t="b">
        <f t="shared" si="8"/>
        <v>0</v>
      </c>
      <c r="AE67" s="85" t="b">
        <f t="shared" si="9"/>
        <v>1</v>
      </c>
      <c r="AF67" s="85" t="b">
        <f t="shared" si="10"/>
        <v>0</v>
      </c>
    </row>
    <row r="68" spans="2:32" ht="24" customHeight="1" x14ac:dyDescent="0.25">
      <c r="B68" s="73"/>
      <c r="C68" s="4" t="s">
        <v>71</v>
      </c>
      <c r="D68" s="3">
        <v>62</v>
      </c>
      <c r="E68" s="4">
        <v>1175</v>
      </c>
      <c r="F68" s="38"/>
      <c r="G68" s="40"/>
      <c r="I68" s="4">
        <f t="shared" si="0"/>
        <v>63</v>
      </c>
      <c r="J68" s="12">
        <f t="shared" si="1"/>
        <v>70</v>
      </c>
      <c r="K68" s="4">
        <f t="shared" si="11"/>
        <v>4</v>
      </c>
      <c r="V68" s="36">
        <f t="shared" si="2"/>
        <v>63</v>
      </c>
      <c r="W68" s="36">
        <f t="shared" si="3"/>
        <v>70.014832169971925</v>
      </c>
      <c r="X68" s="36">
        <f t="shared" si="4"/>
        <v>70</v>
      </c>
      <c r="Y68" s="88">
        <f t="shared" si="5"/>
        <v>1.4832169971924714E-2</v>
      </c>
      <c r="Z68" s="3" t="str">
        <f t="shared" si="6"/>
        <v>[ 0 ; 1 [</v>
      </c>
      <c r="AA68" s="4" t="str">
        <f t="shared" si="7"/>
        <v>floor(x)</v>
      </c>
      <c r="AD68" s="85" t="b">
        <f t="shared" si="8"/>
        <v>0</v>
      </c>
      <c r="AE68" s="85" t="b">
        <f t="shared" si="9"/>
        <v>1</v>
      </c>
      <c r="AF68" s="85" t="b">
        <f t="shared" si="10"/>
        <v>0</v>
      </c>
    </row>
    <row r="69" spans="2:32" ht="24" customHeight="1" x14ac:dyDescent="0.25">
      <c r="B69" s="73"/>
      <c r="C69" s="4" t="s">
        <v>72</v>
      </c>
      <c r="D69" s="3">
        <v>63</v>
      </c>
      <c r="E69" s="4">
        <v>1245</v>
      </c>
      <c r="F69" s="38"/>
      <c r="G69" s="40"/>
      <c r="I69" s="4">
        <f t="shared" si="0"/>
        <v>64</v>
      </c>
      <c r="J69" s="12">
        <f t="shared" si="1"/>
        <v>74</v>
      </c>
      <c r="K69" s="4">
        <f t="shared" si="11"/>
        <v>4</v>
      </c>
      <c r="V69" s="36">
        <f t="shared" si="2"/>
        <v>64</v>
      </c>
      <c r="W69" s="36">
        <f t="shared" si="3"/>
        <v>74.195767572658298</v>
      </c>
      <c r="X69" s="36">
        <f t="shared" si="4"/>
        <v>74</v>
      </c>
      <c r="Y69" s="88">
        <f t="shared" si="5"/>
        <v>0.19576757265829769</v>
      </c>
      <c r="Z69" s="3" t="str">
        <f t="shared" si="6"/>
        <v>[ 0 ; 1 [</v>
      </c>
      <c r="AA69" s="4" t="str">
        <f t="shared" si="7"/>
        <v>floor(x)</v>
      </c>
      <c r="AD69" s="85" t="b">
        <f t="shared" si="8"/>
        <v>0</v>
      </c>
      <c r="AE69" s="85" t="b">
        <f t="shared" si="9"/>
        <v>1</v>
      </c>
      <c r="AF69" s="85" t="b">
        <f t="shared" si="10"/>
        <v>0</v>
      </c>
    </row>
    <row r="70" spans="2:32" ht="24" customHeight="1" x14ac:dyDescent="0.25">
      <c r="B70" s="73"/>
      <c r="C70" s="4" t="s">
        <v>73</v>
      </c>
      <c r="D70" s="3">
        <v>64</v>
      </c>
      <c r="E70" s="4">
        <v>1319</v>
      </c>
      <c r="F70" s="38"/>
      <c r="G70" s="40"/>
      <c r="I70" s="4">
        <f t="shared" si="0"/>
        <v>65</v>
      </c>
      <c r="J70" s="12">
        <f t="shared" si="1"/>
        <v>78</v>
      </c>
      <c r="K70" s="4">
        <f t="shared" si="11"/>
        <v>4</v>
      </c>
      <c r="V70" s="36">
        <f t="shared" si="2"/>
        <v>65</v>
      </c>
      <c r="W70" s="36">
        <f t="shared" si="3"/>
        <v>78.626367514981055</v>
      </c>
      <c r="X70" s="36">
        <f t="shared" si="4"/>
        <v>78</v>
      </c>
      <c r="Y70" s="88">
        <f t="shared" si="5"/>
        <v>0.62636751498105525</v>
      </c>
      <c r="Z70" s="3" t="str">
        <f t="shared" si="6"/>
        <v>[ 0 ; 1 [</v>
      </c>
      <c r="AA70" s="4" t="str">
        <f t="shared" si="7"/>
        <v>floor(x)</v>
      </c>
      <c r="AD70" s="85" t="b">
        <f t="shared" si="8"/>
        <v>0</v>
      </c>
      <c r="AE70" s="85" t="b">
        <f t="shared" si="9"/>
        <v>1</v>
      </c>
      <c r="AF70" s="85" t="b">
        <f t="shared" si="10"/>
        <v>0</v>
      </c>
    </row>
    <row r="71" spans="2:32" ht="24" customHeight="1" x14ac:dyDescent="0.25">
      <c r="B71" s="73"/>
      <c r="C71" s="4" t="s">
        <v>74</v>
      </c>
      <c r="D71" s="3">
        <v>65</v>
      </c>
      <c r="E71" s="4">
        <v>1397</v>
      </c>
      <c r="F71" s="38"/>
      <c r="G71" s="40"/>
      <c r="I71" s="4">
        <f t="shared" ref="I71:I89" si="12">D71+1</f>
        <v>66</v>
      </c>
      <c r="J71" s="12">
        <f t="shared" ref="J71:J89" si="13">E72-E71</f>
        <v>83</v>
      </c>
      <c r="K71" s="4">
        <f t="shared" si="11"/>
        <v>5</v>
      </c>
      <c r="V71" s="36">
        <f t="shared" ref="V71:V89" si="14">I71</f>
        <v>66</v>
      </c>
      <c r="W71" s="36">
        <f t="shared" ref="W71:W89" si="15">1.8125*EXP(0.058*V71)</f>
        <v>83.321540713853665</v>
      </c>
      <c r="X71" s="36">
        <f t="shared" ref="X71:X89" si="16">J71</f>
        <v>83</v>
      </c>
      <c r="Y71" s="88">
        <f t="shared" ref="Y71:Y89" si="17">W71-X71</f>
        <v>0.32154071385366478</v>
      </c>
      <c r="Z71" s="3" t="str">
        <f t="shared" ref="Z71:Z89" si="18">IF(AD71,P$7,IF(AE71,Q$7,R$7))</f>
        <v>[ 0 ; 1 [</v>
      </c>
      <c r="AA71" s="4" t="str">
        <f t="shared" ref="AA71:AA89" si="19">IF(Z71=P$7,P$10,IF(Z71=Q$7,Q$10,R$10))</f>
        <v>floor(x)</v>
      </c>
      <c r="AD71" s="85" t="b">
        <f t="shared" ref="AD71:AD89" si="20">AND(Y71&gt;=-1,Y71&lt;0)</f>
        <v>0</v>
      </c>
      <c r="AE71" s="85" t="b">
        <f t="shared" ref="AE71:AE89" si="21">AND(Y71&gt;=0,Y71&lt;1)</f>
        <v>1</v>
      </c>
      <c r="AF71" s="85" t="b">
        <f t="shared" ref="AF71:AF89" si="22">AND(Y71&gt;=1,Y71&lt;2)</f>
        <v>0</v>
      </c>
    </row>
    <row r="72" spans="2:32" ht="24" customHeight="1" x14ac:dyDescent="0.25">
      <c r="B72" s="73"/>
      <c r="C72" s="4" t="s">
        <v>75</v>
      </c>
      <c r="D72" s="3">
        <v>66</v>
      </c>
      <c r="E72" s="4">
        <v>1480</v>
      </c>
      <c r="F72" s="68" t="s">
        <v>97</v>
      </c>
      <c r="G72" s="69"/>
      <c r="I72" s="4">
        <f t="shared" si="12"/>
        <v>67</v>
      </c>
      <c r="J72" s="12">
        <f t="shared" si="13"/>
        <v>88</v>
      </c>
      <c r="K72" s="4">
        <f t="shared" ref="K72:K89" si="23">J72-J71</f>
        <v>5</v>
      </c>
      <c r="V72" s="36">
        <f t="shared" si="14"/>
        <v>67</v>
      </c>
      <c r="W72" s="36">
        <f t="shared" si="15"/>
        <v>88.29708616015597</v>
      </c>
      <c r="X72" s="36">
        <f t="shared" si="16"/>
        <v>88</v>
      </c>
      <c r="Y72" s="88">
        <f t="shared" si="17"/>
        <v>0.29708616015597045</v>
      </c>
      <c r="Z72" s="3" t="str">
        <f t="shared" si="18"/>
        <v>[ 0 ; 1 [</v>
      </c>
      <c r="AA72" s="4" t="str">
        <f t="shared" si="19"/>
        <v>floor(x)</v>
      </c>
      <c r="AD72" s="85" t="b">
        <f t="shared" si="20"/>
        <v>0</v>
      </c>
      <c r="AE72" s="85" t="b">
        <f t="shared" si="21"/>
        <v>1</v>
      </c>
      <c r="AF72" s="85" t="b">
        <f t="shared" si="22"/>
        <v>0</v>
      </c>
    </row>
    <row r="73" spans="2:32" ht="24" customHeight="1" x14ac:dyDescent="0.25">
      <c r="B73" s="73"/>
      <c r="C73" s="4" t="s">
        <v>76</v>
      </c>
      <c r="D73" s="3">
        <v>67</v>
      </c>
      <c r="E73" s="4">
        <v>1568</v>
      </c>
      <c r="F73" s="38"/>
      <c r="G73" s="40"/>
      <c r="I73" s="4">
        <f t="shared" si="12"/>
        <v>68</v>
      </c>
      <c r="J73" s="12">
        <f t="shared" si="13"/>
        <v>93</v>
      </c>
      <c r="K73" s="4">
        <f t="shared" si="23"/>
        <v>5</v>
      </c>
      <c r="V73" s="36">
        <f t="shared" si="14"/>
        <v>68</v>
      </c>
      <c r="W73" s="36">
        <f t="shared" si="15"/>
        <v>93.569746281440601</v>
      </c>
      <c r="X73" s="36">
        <f t="shared" si="16"/>
        <v>93</v>
      </c>
      <c r="Y73" s="88">
        <f t="shared" si="17"/>
        <v>0.56974628144060091</v>
      </c>
      <c r="Z73" s="3" t="str">
        <f t="shared" si="18"/>
        <v>[ 0 ; 1 [</v>
      </c>
      <c r="AA73" s="4" t="str">
        <f t="shared" si="19"/>
        <v>floor(x)</v>
      </c>
      <c r="AD73" s="85" t="b">
        <f t="shared" si="20"/>
        <v>0</v>
      </c>
      <c r="AE73" s="85" t="b">
        <f t="shared" si="21"/>
        <v>1</v>
      </c>
      <c r="AF73" s="85" t="b">
        <f t="shared" si="22"/>
        <v>0</v>
      </c>
    </row>
    <row r="74" spans="2:32" ht="24" customHeight="1" x14ac:dyDescent="0.25">
      <c r="B74" s="73"/>
      <c r="C74" s="4" t="s">
        <v>77</v>
      </c>
      <c r="D74" s="3">
        <v>68</v>
      </c>
      <c r="E74" s="4">
        <v>1661</v>
      </c>
      <c r="F74" s="38"/>
      <c r="G74" s="40"/>
      <c r="I74" s="4">
        <f t="shared" si="12"/>
        <v>69</v>
      </c>
      <c r="J74" s="12">
        <f t="shared" si="13"/>
        <v>99</v>
      </c>
      <c r="K74" s="4">
        <f t="shared" si="23"/>
        <v>6</v>
      </c>
      <c r="V74" s="36">
        <f t="shared" si="14"/>
        <v>69</v>
      </c>
      <c r="W74" s="36">
        <f t="shared" si="15"/>
        <v>99.157263279249463</v>
      </c>
      <c r="X74" s="36">
        <f t="shared" si="16"/>
        <v>99</v>
      </c>
      <c r="Y74" s="88">
        <f t="shared" si="17"/>
        <v>0.15726327924946304</v>
      </c>
      <c r="Z74" s="3" t="str">
        <f t="shared" si="18"/>
        <v>[ 0 ; 1 [</v>
      </c>
      <c r="AA74" s="4" t="str">
        <f t="shared" si="19"/>
        <v>floor(x)</v>
      </c>
      <c r="AD74" s="85" t="b">
        <f t="shared" si="20"/>
        <v>0</v>
      </c>
      <c r="AE74" s="85" t="b">
        <f t="shared" si="21"/>
        <v>1</v>
      </c>
      <c r="AF74" s="85" t="b">
        <f t="shared" si="22"/>
        <v>0</v>
      </c>
    </row>
    <row r="75" spans="2:32" ht="24" customHeight="1" x14ac:dyDescent="0.25">
      <c r="B75" s="73"/>
      <c r="C75" s="4" t="s">
        <v>78</v>
      </c>
      <c r="D75" s="3">
        <v>69</v>
      </c>
      <c r="E75" s="4">
        <f>2*E63</f>
        <v>1760</v>
      </c>
      <c r="F75" s="38"/>
      <c r="G75" s="40"/>
      <c r="I75" s="4">
        <f t="shared" si="12"/>
        <v>70</v>
      </c>
      <c r="J75" s="12">
        <f t="shared" si="13"/>
        <v>105</v>
      </c>
      <c r="K75" s="4">
        <f t="shared" si="23"/>
        <v>6</v>
      </c>
      <c r="V75" s="36">
        <f t="shared" si="14"/>
        <v>70</v>
      </c>
      <c r="W75" s="36">
        <f t="shared" si="15"/>
        <v>105.07843883061376</v>
      </c>
      <c r="X75" s="36">
        <f t="shared" si="16"/>
        <v>105</v>
      </c>
      <c r="Y75" s="88">
        <f t="shared" si="17"/>
        <v>7.8438830613762889E-2</v>
      </c>
      <c r="Z75" s="3" t="str">
        <f t="shared" si="18"/>
        <v>[ 0 ; 1 [</v>
      </c>
      <c r="AA75" s="4" t="str">
        <f t="shared" si="19"/>
        <v>floor(x)</v>
      </c>
      <c r="AD75" s="85" t="b">
        <f t="shared" si="20"/>
        <v>0</v>
      </c>
      <c r="AE75" s="85" t="b">
        <f t="shared" si="21"/>
        <v>1</v>
      </c>
      <c r="AF75" s="85" t="b">
        <f t="shared" si="22"/>
        <v>0</v>
      </c>
    </row>
    <row r="76" spans="2:32" ht="24" customHeight="1" x14ac:dyDescent="0.25">
      <c r="B76" s="73"/>
      <c r="C76" s="4" t="s">
        <v>79</v>
      </c>
      <c r="D76" s="3">
        <v>70</v>
      </c>
      <c r="E76" s="4">
        <v>1865</v>
      </c>
      <c r="F76" s="38"/>
      <c r="G76" s="40"/>
      <c r="I76" s="4">
        <f t="shared" si="12"/>
        <v>71</v>
      </c>
      <c r="J76" s="12">
        <f t="shared" si="13"/>
        <v>111</v>
      </c>
      <c r="K76" s="4">
        <f t="shared" si="23"/>
        <v>6</v>
      </c>
      <c r="V76" s="36">
        <f t="shared" si="14"/>
        <v>71</v>
      </c>
      <c r="W76" s="36">
        <f t="shared" si="15"/>
        <v>111.35319735462757</v>
      </c>
      <c r="X76" s="36">
        <f t="shared" si="16"/>
        <v>111</v>
      </c>
      <c r="Y76" s="88">
        <f t="shared" si="17"/>
        <v>0.35319735462756796</v>
      </c>
      <c r="Z76" s="3" t="str">
        <f t="shared" si="18"/>
        <v>[ 0 ; 1 [</v>
      </c>
      <c r="AA76" s="4" t="str">
        <f t="shared" si="19"/>
        <v>floor(x)</v>
      </c>
      <c r="AD76" s="85" t="b">
        <f t="shared" si="20"/>
        <v>0</v>
      </c>
      <c r="AE76" s="85" t="b">
        <f t="shared" si="21"/>
        <v>1</v>
      </c>
      <c r="AF76" s="85" t="b">
        <f t="shared" si="22"/>
        <v>0</v>
      </c>
    </row>
    <row r="77" spans="2:32" ht="24" customHeight="1" thickBot="1" x14ac:dyDescent="0.3">
      <c r="B77" s="74"/>
      <c r="C77" s="17" t="s">
        <v>80</v>
      </c>
      <c r="D77" s="20">
        <v>71</v>
      </c>
      <c r="E77" s="17">
        <v>1976</v>
      </c>
      <c r="F77" s="39"/>
      <c r="G77" s="40"/>
      <c r="I77" s="4">
        <f t="shared" si="12"/>
        <v>72</v>
      </c>
      <c r="J77" s="12">
        <f t="shared" si="13"/>
        <v>117</v>
      </c>
      <c r="K77" s="4">
        <f t="shared" si="23"/>
        <v>6</v>
      </c>
      <c r="V77" s="36">
        <f t="shared" si="14"/>
        <v>72</v>
      </c>
      <c r="W77" s="36">
        <f t="shared" si="15"/>
        <v>118.00265305698592</v>
      </c>
      <c r="X77" s="36">
        <f t="shared" si="16"/>
        <v>117</v>
      </c>
      <c r="Y77" s="88">
        <f t="shared" si="17"/>
        <v>1.0026530569859204</v>
      </c>
      <c r="Z77" s="3" t="str">
        <f t="shared" si="18"/>
        <v>[ 1 ; 2 [</v>
      </c>
      <c r="AA77" s="4" t="str">
        <f t="shared" si="19"/>
        <v>floor(x) - 1</v>
      </c>
      <c r="AD77" s="85" t="b">
        <f t="shared" si="20"/>
        <v>0</v>
      </c>
      <c r="AE77" s="85" t="b">
        <f t="shared" si="21"/>
        <v>0</v>
      </c>
      <c r="AF77" s="85" t="b">
        <f t="shared" si="22"/>
        <v>1</v>
      </c>
    </row>
    <row r="78" spans="2:32" ht="24" customHeight="1" thickTop="1" x14ac:dyDescent="0.25">
      <c r="B78" s="73">
        <v>7</v>
      </c>
      <c r="C78" s="2" t="s">
        <v>81</v>
      </c>
      <c r="D78" s="19">
        <v>72</v>
      </c>
      <c r="E78" s="9">
        <v>2093</v>
      </c>
      <c r="F78" s="34"/>
      <c r="G78" s="41"/>
      <c r="I78" s="4">
        <f t="shared" si="12"/>
        <v>73</v>
      </c>
      <c r="J78" s="12">
        <f t="shared" si="13"/>
        <v>124</v>
      </c>
      <c r="K78" s="4">
        <f t="shared" si="23"/>
        <v>7</v>
      </c>
      <c r="V78" s="36">
        <f t="shared" si="14"/>
        <v>73</v>
      </c>
      <c r="W78" s="36">
        <f t="shared" si="15"/>
        <v>125.04918097808638</v>
      </c>
      <c r="X78" s="36">
        <f t="shared" si="16"/>
        <v>124</v>
      </c>
      <c r="Y78" s="88">
        <f t="shared" si="17"/>
        <v>1.0491809780863832</v>
      </c>
      <c r="Z78" s="3" t="str">
        <f t="shared" si="18"/>
        <v>[ 1 ; 2 [</v>
      </c>
      <c r="AA78" s="4" t="str">
        <f t="shared" si="19"/>
        <v>floor(x) - 1</v>
      </c>
      <c r="AD78" s="85" t="b">
        <f t="shared" si="20"/>
        <v>0</v>
      </c>
      <c r="AE78" s="85" t="b">
        <f t="shared" si="21"/>
        <v>0</v>
      </c>
      <c r="AF78" s="85" t="b">
        <f t="shared" si="22"/>
        <v>1</v>
      </c>
    </row>
    <row r="79" spans="2:32" ht="24" customHeight="1" x14ac:dyDescent="0.25">
      <c r="B79" s="73"/>
      <c r="C79" s="4" t="s">
        <v>82</v>
      </c>
      <c r="D79" s="3">
        <v>73</v>
      </c>
      <c r="E79" s="4">
        <v>2217</v>
      </c>
      <c r="F79" s="42"/>
      <c r="I79" s="4">
        <f t="shared" si="12"/>
        <v>74</v>
      </c>
      <c r="J79" s="12">
        <f t="shared" si="13"/>
        <v>132</v>
      </c>
      <c r="K79" s="4">
        <f t="shared" si="23"/>
        <v>8</v>
      </c>
      <c r="V79" s="36">
        <f t="shared" si="14"/>
        <v>74</v>
      </c>
      <c r="W79" s="36">
        <f t="shared" si="15"/>
        <v>132.51649228376772</v>
      </c>
      <c r="X79" s="36">
        <f t="shared" si="16"/>
        <v>132</v>
      </c>
      <c r="Y79" s="88">
        <f t="shared" si="17"/>
        <v>0.51649228376771816</v>
      </c>
      <c r="Z79" s="3" t="str">
        <f t="shared" si="18"/>
        <v>[ 0 ; 1 [</v>
      </c>
      <c r="AA79" s="4" t="str">
        <f t="shared" si="19"/>
        <v>floor(x)</v>
      </c>
      <c r="AD79" s="85" t="b">
        <f t="shared" si="20"/>
        <v>0</v>
      </c>
      <c r="AE79" s="85" t="b">
        <f t="shared" si="21"/>
        <v>1</v>
      </c>
      <c r="AF79" s="85" t="b">
        <f t="shared" si="22"/>
        <v>0</v>
      </c>
    </row>
    <row r="80" spans="2:32" ht="24" customHeight="1" x14ac:dyDescent="0.25">
      <c r="B80" s="73"/>
      <c r="C80" s="4" t="s">
        <v>83</v>
      </c>
      <c r="D80" s="3">
        <v>74</v>
      </c>
      <c r="E80" s="4">
        <v>2349</v>
      </c>
      <c r="F80" s="43"/>
      <c r="I80" s="4">
        <f t="shared" si="12"/>
        <v>75</v>
      </c>
      <c r="J80" s="12">
        <f t="shared" si="13"/>
        <v>140</v>
      </c>
      <c r="K80" s="4">
        <f t="shared" si="23"/>
        <v>8</v>
      </c>
      <c r="V80" s="36">
        <f t="shared" si="14"/>
        <v>75</v>
      </c>
      <c r="W80" s="36">
        <f t="shared" si="15"/>
        <v>140.42971405203539</v>
      </c>
      <c r="X80" s="36">
        <f t="shared" si="16"/>
        <v>140</v>
      </c>
      <c r="Y80" s="88">
        <f t="shared" si="17"/>
        <v>0.42971405203539348</v>
      </c>
      <c r="Z80" s="3" t="str">
        <f t="shared" si="18"/>
        <v>[ 0 ; 1 [</v>
      </c>
      <c r="AA80" s="4" t="str">
        <f t="shared" si="19"/>
        <v>floor(x)</v>
      </c>
      <c r="AD80" s="85" t="b">
        <f t="shared" si="20"/>
        <v>0</v>
      </c>
      <c r="AE80" s="85" t="b">
        <f t="shared" si="21"/>
        <v>1</v>
      </c>
      <c r="AF80" s="85" t="b">
        <f t="shared" si="22"/>
        <v>0</v>
      </c>
    </row>
    <row r="81" spans="2:32" ht="24" customHeight="1" x14ac:dyDescent="0.25">
      <c r="B81" s="73"/>
      <c r="C81" s="4" t="s">
        <v>84</v>
      </c>
      <c r="D81" s="3">
        <v>75</v>
      </c>
      <c r="E81" s="4">
        <v>2489</v>
      </c>
      <c r="F81" s="43"/>
      <c r="I81" s="4">
        <f t="shared" si="12"/>
        <v>76</v>
      </c>
      <c r="J81" s="12">
        <f t="shared" si="13"/>
        <v>148</v>
      </c>
      <c r="K81" s="4">
        <f t="shared" si="23"/>
        <v>8</v>
      </c>
      <c r="V81" s="36">
        <f t="shared" si="14"/>
        <v>76</v>
      </c>
      <c r="W81" s="36">
        <f t="shared" si="15"/>
        <v>148.81547382424955</v>
      </c>
      <c r="X81" s="36">
        <f t="shared" si="16"/>
        <v>148</v>
      </c>
      <c r="Y81" s="88">
        <f t="shared" si="17"/>
        <v>0.81547382424955117</v>
      </c>
      <c r="Z81" s="3" t="str">
        <f t="shared" si="18"/>
        <v>[ 0 ; 1 [</v>
      </c>
      <c r="AA81" s="4" t="str">
        <f t="shared" si="19"/>
        <v>floor(x)</v>
      </c>
      <c r="AD81" s="85" t="b">
        <f t="shared" si="20"/>
        <v>0</v>
      </c>
      <c r="AE81" s="85" t="b">
        <f t="shared" si="21"/>
        <v>1</v>
      </c>
      <c r="AF81" s="85" t="b">
        <f t="shared" si="22"/>
        <v>0</v>
      </c>
    </row>
    <row r="82" spans="2:32" ht="24" customHeight="1" x14ac:dyDescent="0.25">
      <c r="B82" s="73"/>
      <c r="C82" s="4" t="s">
        <v>85</v>
      </c>
      <c r="D82" s="3">
        <v>76</v>
      </c>
      <c r="E82" s="4">
        <v>2637</v>
      </c>
      <c r="F82" s="43"/>
      <c r="I82" s="4">
        <f t="shared" si="12"/>
        <v>77</v>
      </c>
      <c r="J82" s="12">
        <f t="shared" si="13"/>
        <v>157</v>
      </c>
      <c r="K82" s="4">
        <f t="shared" si="23"/>
        <v>9</v>
      </c>
      <c r="V82" s="36">
        <f t="shared" si="14"/>
        <v>77</v>
      </c>
      <c r="W82" s="36">
        <f t="shared" si="15"/>
        <v>157.70198920528898</v>
      </c>
      <c r="X82" s="36">
        <f t="shared" si="16"/>
        <v>157</v>
      </c>
      <c r="Y82" s="88">
        <f t="shared" si="17"/>
        <v>0.70198920528898157</v>
      </c>
      <c r="Z82" s="3" t="str">
        <f t="shared" si="18"/>
        <v>[ 0 ; 1 [</v>
      </c>
      <c r="AA82" s="4" t="str">
        <f t="shared" si="19"/>
        <v>floor(x)</v>
      </c>
      <c r="AD82" s="85" t="b">
        <f t="shared" si="20"/>
        <v>0</v>
      </c>
      <c r="AE82" s="85" t="b">
        <f t="shared" si="21"/>
        <v>1</v>
      </c>
      <c r="AF82" s="85" t="b">
        <f t="shared" si="22"/>
        <v>0</v>
      </c>
    </row>
    <row r="83" spans="2:32" ht="24" customHeight="1" x14ac:dyDescent="0.25">
      <c r="B83" s="73"/>
      <c r="C83" s="4" t="s">
        <v>86</v>
      </c>
      <c r="D83" s="3">
        <v>77</v>
      </c>
      <c r="E83" s="4">
        <v>2794</v>
      </c>
      <c r="F83" s="43"/>
      <c r="I83" s="4">
        <f t="shared" si="12"/>
        <v>78</v>
      </c>
      <c r="J83" s="12">
        <f t="shared" si="13"/>
        <v>166</v>
      </c>
      <c r="K83" s="4">
        <f t="shared" si="23"/>
        <v>9</v>
      </c>
      <c r="V83" s="36">
        <f t="shared" si="14"/>
        <v>78</v>
      </c>
      <c r="W83" s="36">
        <f t="shared" si="15"/>
        <v>167.11916281418661</v>
      </c>
      <c r="X83" s="36">
        <f t="shared" si="16"/>
        <v>166</v>
      </c>
      <c r="Y83" s="88">
        <f t="shared" si="17"/>
        <v>1.119162814186609</v>
      </c>
      <c r="Z83" s="3" t="str">
        <f t="shared" si="18"/>
        <v>[ 1 ; 2 [</v>
      </c>
      <c r="AA83" s="4" t="str">
        <f t="shared" si="19"/>
        <v>floor(x) - 1</v>
      </c>
      <c r="AD83" s="85" t="b">
        <f t="shared" si="20"/>
        <v>0</v>
      </c>
      <c r="AE83" s="85" t="b">
        <f t="shared" si="21"/>
        <v>0</v>
      </c>
      <c r="AF83" s="85" t="b">
        <f t="shared" si="22"/>
        <v>1</v>
      </c>
    </row>
    <row r="84" spans="2:32" ht="24" customHeight="1" x14ac:dyDescent="0.25">
      <c r="B84" s="73"/>
      <c r="C84" s="4" t="s">
        <v>87</v>
      </c>
      <c r="D84" s="3">
        <v>78</v>
      </c>
      <c r="E84" s="4">
        <v>2960</v>
      </c>
      <c r="F84" s="26" t="s">
        <v>102</v>
      </c>
      <c r="I84" s="4">
        <f t="shared" si="12"/>
        <v>79</v>
      </c>
      <c r="J84" s="12">
        <f t="shared" si="13"/>
        <v>176</v>
      </c>
      <c r="K84" s="4">
        <f t="shared" si="23"/>
        <v>10</v>
      </c>
      <c r="V84" s="36">
        <f t="shared" si="14"/>
        <v>79</v>
      </c>
      <c r="W84" s="36">
        <f t="shared" si="15"/>
        <v>177.09868290474259</v>
      </c>
      <c r="X84" s="36">
        <f t="shared" si="16"/>
        <v>176</v>
      </c>
      <c r="Y84" s="88">
        <f t="shared" si="17"/>
        <v>1.0986829047425886</v>
      </c>
      <c r="Z84" s="3" t="str">
        <f t="shared" si="18"/>
        <v>[ 1 ; 2 [</v>
      </c>
      <c r="AA84" s="4" t="str">
        <f t="shared" si="19"/>
        <v>floor(x) - 1</v>
      </c>
      <c r="AD84" s="85" t="b">
        <f t="shared" si="20"/>
        <v>0</v>
      </c>
      <c r="AE84" s="85" t="b">
        <f t="shared" si="21"/>
        <v>0</v>
      </c>
      <c r="AF84" s="85" t="b">
        <f t="shared" si="22"/>
        <v>1</v>
      </c>
    </row>
    <row r="85" spans="2:32" ht="24" customHeight="1" x14ac:dyDescent="0.25">
      <c r="B85" s="73"/>
      <c r="C85" s="4" t="s">
        <v>88</v>
      </c>
      <c r="D85" s="3">
        <v>79</v>
      </c>
      <c r="E85" s="4">
        <v>3136</v>
      </c>
      <c r="F85" s="43"/>
      <c r="I85" s="4">
        <f t="shared" si="12"/>
        <v>80</v>
      </c>
      <c r="J85" s="12">
        <f t="shared" si="13"/>
        <v>186</v>
      </c>
      <c r="K85" s="4">
        <f t="shared" si="23"/>
        <v>10</v>
      </c>
      <c r="V85" s="36">
        <f t="shared" si="14"/>
        <v>80</v>
      </c>
      <c r="W85" s="36">
        <f t="shared" si="15"/>
        <v>187.67412999469701</v>
      </c>
      <c r="X85" s="36">
        <f t="shared" si="16"/>
        <v>186</v>
      </c>
      <c r="Y85" s="88">
        <f t="shared" si="17"/>
        <v>1.6741299946970116</v>
      </c>
      <c r="Z85" s="3" t="str">
        <f t="shared" si="18"/>
        <v>[ 1 ; 2 [</v>
      </c>
      <c r="AA85" s="4" t="str">
        <f t="shared" si="19"/>
        <v>floor(x) - 1</v>
      </c>
      <c r="AD85" s="85" t="b">
        <f t="shared" si="20"/>
        <v>0</v>
      </c>
      <c r="AE85" s="85" t="b">
        <f t="shared" si="21"/>
        <v>0</v>
      </c>
      <c r="AF85" s="85" t="b">
        <f t="shared" si="22"/>
        <v>1</v>
      </c>
    </row>
    <row r="86" spans="2:32" ht="24" customHeight="1" x14ac:dyDescent="0.25">
      <c r="B86" s="73"/>
      <c r="C86" s="4" t="s">
        <v>89</v>
      </c>
      <c r="D86" s="3">
        <v>80</v>
      </c>
      <c r="E86" s="4">
        <v>3322</v>
      </c>
      <c r="F86" s="43"/>
      <c r="I86" s="4">
        <f t="shared" si="12"/>
        <v>81</v>
      </c>
      <c r="J86" s="12">
        <f t="shared" si="13"/>
        <v>198</v>
      </c>
      <c r="K86" s="4">
        <f t="shared" si="23"/>
        <v>12</v>
      </c>
      <c r="V86" s="36">
        <f t="shared" si="14"/>
        <v>81</v>
      </c>
      <c r="W86" s="36">
        <f t="shared" si="15"/>
        <v>198.88108986226223</v>
      </c>
      <c r="X86" s="36">
        <f t="shared" si="16"/>
        <v>198</v>
      </c>
      <c r="Y86" s="88">
        <f t="shared" si="17"/>
        <v>0.88108986226222896</v>
      </c>
      <c r="Z86" s="3" t="str">
        <f t="shared" si="18"/>
        <v>[ 0 ; 1 [</v>
      </c>
      <c r="AA86" s="4" t="str">
        <f t="shared" si="19"/>
        <v>floor(x)</v>
      </c>
      <c r="AD86" s="85" t="b">
        <f t="shared" si="20"/>
        <v>0</v>
      </c>
      <c r="AE86" s="85" t="b">
        <f t="shared" si="21"/>
        <v>1</v>
      </c>
      <c r="AF86" s="85" t="b">
        <f t="shared" si="22"/>
        <v>0</v>
      </c>
    </row>
    <row r="87" spans="2:32" ht="24" customHeight="1" x14ac:dyDescent="0.25">
      <c r="B87" s="73"/>
      <c r="C87" s="4" t="s">
        <v>90</v>
      </c>
      <c r="D87" s="3">
        <v>81</v>
      </c>
      <c r="E87" s="4">
        <f>2*E75</f>
        <v>3520</v>
      </c>
      <c r="F87" s="43"/>
      <c r="I87" s="4">
        <f t="shared" si="12"/>
        <v>82</v>
      </c>
      <c r="J87" s="12">
        <f t="shared" si="13"/>
        <v>209</v>
      </c>
      <c r="K87" s="4">
        <f t="shared" si="23"/>
        <v>11</v>
      </c>
      <c r="V87" s="36">
        <f t="shared" si="14"/>
        <v>82</v>
      </c>
      <c r="W87" s="36">
        <f t="shared" si="15"/>
        <v>210.75727329024451</v>
      </c>
      <c r="X87" s="36">
        <f t="shared" si="16"/>
        <v>209</v>
      </c>
      <c r="Y87" s="88">
        <f t="shared" si="17"/>
        <v>1.7572732902445125</v>
      </c>
      <c r="Z87" s="3" t="str">
        <f t="shared" si="18"/>
        <v>[ 1 ; 2 [</v>
      </c>
      <c r="AA87" s="4" t="str">
        <f t="shared" si="19"/>
        <v>floor(x) - 1</v>
      </c>
      <c r="AD87" s="85" t="b">
        <f t="shared" si="20"/>
        <v>0</v>
      </c>
      <c r="AE87" s="85" t="b">
        <f t="shared" si="21"/>
        <v>0</v>
      </c>
      <c r="AF87" s="85" t="b">
        <f t="shared" si="22"/>
        <v>1</v>
      </c>
    </row>
    <row r="88" spans="2:32" ht="24" customHeight="1" x14ac:dyDescent="0.25">
      <c r="B88" s="73"/>
      <c r="C88" s="4" t="s">
        <v>91</v>
      </c>
      <c r="D88" s="3">
        <v>82</v>
      </c>
      <c r="E88" s="4">
        <v>3729</v>
      </c>
      <c r="F88" s="43"/>
      <c r="I88" s="4">
        <f t="shared" si="12"/>
        <v>83</v>
      </c>
      <c r="J88" s="12">
        <f t="shared" si="13"/>
        <v>222</v>
      </c>
      <c r="K88" s="4">
        <f t="shared" si="23"/>
        <v>13</v>
      </c>
      <c r="V88" s="36">
        <f t="shared" si="14"/>
        <v>83</v>
      </c>
      <c r="W88" s="36">
        <f t="shared" si="15"/>
        <v>223.34264296068332</v>
      </c>
      <c r="X88" s="36">
        <f t="shared" si="16"/>
        <v>222</v>
      </c>
      <c r="Y88" s="88">
        <f t="shared" si="17"/>
        <v>1.342642960683321</v>
      </c>
      <c r="Z88" s="3" t="str">
        <f t="shared" si="18"/>
        <v>[ 1 ; 2 [</v>
      </c>
      <c r="AA88" s="4" t="str">
        <f t="shared" si="19"/>
        <v>floor(x) - 1</v>
      </c>
      <c r="AD88" s="85" t="b">
        <f t="shared" si="20"/>
        <v>0</v>
      </c>
      <c r="AE88" s="85" t="b">
        <f t="shared" si="21"/>
        <v>0</v>
      </c>
      <c r="AF88" s="85" t="b">
        <f t="shared" si="22"/>
        <v>1</v>
      </c>
    </row>
    <row r="89" spans="2:32" ht="24" customHeight="1" thickBot="1" x14ac:dyDescent="0.3">
      <c r="B89" s="74"/>
      <c r="C89" s="17" t="s">
        <v>92</v>
      </c>
      <c r="D89" s="20">
        <v>83</v>
      </c>
      <c r="E89" s="17">
        <v>3951</v>
      </c>
      <c r="F89" s="43"/>
      <c r="I89" s="5">
        <f t="shared" si="12"/>
        <v>84</v>
      </c>
      <c r="J89" s="13">
        <f t="shared" si="13"/>
        <v>235</v>
      </c>
      <c r="K89" s="5">
        <f t="shared" si="23"/>
        <v>13</v>
      </c>
      <c r="V89" s="37">
        <f t="shared" si="14"/>
        <v>84</v>
      </c>
      <c r="W89" s="37">
        <f t="shared" si="15"/>
        <v>236.67954792700476</v>
      </c>
      <c r="X89" s="37">
        <f t="shared" si="16"/>
        <v>235</v>
      </c>
      <c r="Y89" s="89">
        <f t="shared" si="17"/>
        <v>1.6795479270047622</v>
      </c>
      <c r="Z89" s="92" t="str">
        <f t="shared" si="18"/>
        <v>[ 1 ; 2 [</v>
      </c>
      <c r="AA89" s="5" t="str">
        <f t="shared" si="19"/>
        <v>floor(x) - 1</v>
      </c>
      <c r="AD89" s="86" t="b">
        <f t="shared" si="20"/>
        <v>0</v>
      </c>
      <c r="AE89" s="86" t="b">
        <f t="shared" si="21"/>
        <v>0</v>
      </c>
      <c r="AF89" s="86" t="b">
        <f t="shared" si="22"/>
        <v>1</v>
      </c>
    </row>
    <row r="90" spans="2:32" ht="24" customHeight="1" thickTop="1" thickBot="1" x14ac:dyDescent="0.3">
      <c r="B90" s="21">
        <v>8</v>
      </c>
      <c r="C90" s="18" t="s">
        <v>19</v>
      </c>
      <c r="D90" s="7">
        <v>84</v>
      </c>
      <c r="E90" s="8">
        <v>4186</v>
      </c>
      <c r="F90" s="44"/>
    </row>
    <row r="91" spans="2:32" ht="24" customHeight="1" thickBot="1" x14ac:dyDescent="0.3">
      <c r="AD91" s="76" t="s">
        <v>120</v>
      </c>
      <c r="AE91" s="77"/>
      <c r="AF91" s="78"/>
    </row>
    <row r="92" spans="2:32" ht="24" customHeight="1" thickBot="1" x14ac:dyDescent="0.3">
      <c r="AD92" s="83">
        <f>COUNTIFS(AD6:AD89,TRUE)</f>
        <v>32</v>
      </c>
      <c r="AE92" s="83">
        <f>COUNTIFS(AE6:AE89,TRUE)</f>
        <v>44</v>
      </c>
      <c r="AF92" s="83">
        <f>COUNTIFS(AF6:AF89,TRUE)</f>
        <v>8</v>
      </c>
    </row>
    <row r="93" spans="2:32" ht="24" customHeight="1" x14ac:dyDescent="0.25"/>
  </sheetData>
  <mergeCells count="36">
    <mergeCell ref="P6:R6"/>
    <mergeCell ref="P9:R9"/>
    <mergeCell ref="AD91:AF91"/>
    <mergeCell ref="B78:B89"/>
    <mergeCell ref="L5:M7"/>
    <mergeCell ref="L8:M9"/>
    <mergeCell ref="B6:B17"/>
    <mergeCell ref="B18:B29"/>
    <mergeCell ref="B30:B41"/>
    <mergeCell ref="B42:B53"/>
    <mergeCell ref="B54:B65"/>
    <mergeCell ref="B66:B77"/>
    <mergeCell ref="G42:G47"/>
    <mergeCell ref="F43:F47"/>
    <mergeCell ref="L10:M13"/>
    <mergeCell ref="F24:G24"/>
    <mergeCell ref="F48:G48"/>
    <mergeCell ref="F19:F23"/>
    <mergeCell ref="G18:G23"/>
    <mergeCell ref="F25:F29"/>
    <mergeCell ref="G25:G30"/>
    <mergeCell ref="F6:F11"/>
    <mergeCell ref="F13:F17"/>
    <mergeCell ref="F31:F35"/>
    <mergeCell ref="F37:F41"/>
    <mergeCell ref="F73:F77"/>
    <mergeCell ref="G73:G78"/>
    <mergeCell ref="F79:F83"/>
    <mergeCell ref="F85:F90"/>
    <mergeCell ref="F49:F53"/>
    <mergeCell ref="G49:G54"/>
    <mergeCell ref="F55:F59"/>
    <mergeCell ref="F61:F65"/>
    <mergeCell ref="G66:G71"/>
    <mergeCell ref="F67:F71"/>
    <mergeCell ref="F72:G72"/>
  </mergeCells>
  <conditionalFormatting sqref="K7:K89">
    <cfRule type="cellIs" dxfId="8" priority="3" operator="greaterThan">
      <formula>0</formula>
    </cfRule>
    <cfRule type="cellIs" dxfId="7" priority="4" operator="equal">
      <formula>0</formula>
    </cfRule>
    <cfRule type="cellIs" dxfId="6" priority="5" operator="lessThan">
      <formula>0</formula>
    </cfRule>
  </conditionalFormatting>
  <conditionalFormatting sqref="AD6:AF89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N.</dc:creator>
  <cp:lastModifiedBy>Julien N.</cp:lastModifiedBy>
  <dcterms:created xsi:type="dcterms:W3CDTF">2021-12-26T18:37:58Z</dcterms:created>
  <dcterms:modified xsi:type="dcterms:W3CDTF">2021-12-27T16:09:46Z</dcterms:modified>
</cp:coreProperties>
</file>