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k\OneDrive\Документы\ПГУ\"/>
    </mc:Choice>
  </mc:AlternateContent>
  <xr:revisionPtr revIDLastSave="0" documentId="13_ncr:1_{ED2B6486-B5E6-4445-AFA9-3B008B9100BE}" xr6:coauthVersionLast="47" xr6:coauthVersionMax="47" xr10:uidLastSave="{00000000-0000-0000-0000-000000000000}"/>
  <bookViews>
    <workbookView xWindow="-98" yWindow="-98" windowWidth="19396" windowHeight="11596" xr2:uid="{813B7115-D22C-40AE-B6E8-2F2D1A128646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9" i="1" l="1"/>
  <c r="T29" i="1"/>
  <c r="S29" i="1"/>
  <c r="R29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P30" i="1" l="1"/>
  <c r="Q30" i="1"/>
  <c r="T30" i="1" s="1"/>
  <c r="S30" i="1" l="1"/>
  <c r="R30" i="1"/>
  <c r="U30" i="1" s="1"/>
  <c r="Q31" i="1" s="1"/>
  <c r="T31" i="1" s="1"/>
  <c r="P31" i="1" l="1"/>
  <c r="S31" i="1" s="1"/>
  <c r="R31" i="1" l="1"/>
  <c r="U31" i="1" s="1"/>
  <c r="Q32" i="1" s="1"/>
  <c r="T32" i="1" s="1"/>
  <c r="P32" i="1" l="1"/>
  <c r="R32" i="1" s="1"/>
  <c r="U32" i="1" s="1"/>
  <c r="Q33" i="1" s="1"/>
  <c r="T33" i="1" s="1"/>
  <c r="S32" i="1"/>
  <c r="P33" i="1" l="1"/>
  <c r="S33" i="1" s="1"/>
  <c r="R33" i="1" l="1"/>
  <c r="U33" i="1" s="1"/>
  <c r="Q34" i="1" s="1"/>
  <c r="T34" i="1" s="1"/>
  <c r="P34" i="1" l="1"/>
  <c r="S34" i="1" s="1"/>
  <c r="R34" i="1"/>
  <c r="U34" i="1" s="1"/>
  <c r="Q35" i="1" s="1"/>
  <c r="T35" i="1" s="1"/>
  <c r="P35" i="1" l="1"/>
  <c r="S35" i="1" l="1"/>
  <c r="R35" i="1"/>
  <c r="U35" i="1" s="1"/>
  <c r="Q36" i="1" s="1"/>
  <c r="T36" i="1" s="1"/>
  <c r="P36" i="1" l="1"/>
  <c r="R36" i="1" l="1"/>
  <c r="U36" i="1" s="1"/>
  <c r="Q37" i="1" s="1"/>
  <c r="T37" i="1" s="1"/>
  <c r="S36" i="1"/>
  <c r="P37" i="1" l="1"/>
  <c r="S37" i="1" s="1"/>
  <c r="R37" i="1" l="1"/>
  <c r="U37" i="1" s="1"/>
  <c r="Q38" i="1" s="1"/>
  <c r="T38" i="1" s="1"/>
  <c r="P38" i="1" l="1"/>
  <c r="S38" i="1" s="1"/>
  <c r="R38" i="1"/>
  <c r="U38" i="1" s="1"/>
  <c r="Q39" i="1" s="1"/>
  <c r="T39" i="1" s="1"/>
  <c r="P39" i="1" l="1"/>
  <c r="S39" i="1" l="1"/>
  <c r="R39" i="1"/>
  <c r="U39" i="1" s="1"/>
  <c r="Q40" i="1" s="1"/>
  <c r="T40" i="1" s="1"/>
  <c r="P40" i="1" l="1"/>
  <c r="S40" i="1" l="1"/>
  <c r="R40" i="1"/>
  <c r="U40" i="1" s="1"/>
  <c r="Q41" i="1" s="1"/>
  <c r="T41" i="1" s="1"/>
  <c r="P41" i="1" l="1"/>
  <c r="S41" i="1" l="1"/>
  <c r="R41" i="1"/>
  <c r="U41" i="1" s="1"/>
  <c r="Q42" i="1" s="1"/>
  <c r="T42" i="1" s="1"/>
  <c r="P42" i="1" l="1"/>
  <c r="S42" i="1" l="1"/>
  <c r="R42" i="1"/>
  <c r="U42" i="1" s="1"/>
  <c r="Q43" i="1" s="1"/>
  <c r="T43" i="1" s="1"/>
  <c r="P43" i="1" l="1"/>
  <c r="S43" i="1" l="1"/>
  <c r="R43" i="1"/>
  <c r="U43" i="1" s="1"/>
  <c r="Q44" i="1" s="1"/>
  <c r="T44" i="1" s="1"/>
  <c r="P44" i="1" l="1"/>
  <c r="S44" i="1" l="1"/>
  <c r="R44" i="1"/>
  <c r="U44" i="1" s="1"/>
  <c r="Y4" i="1" l="1"/>
  <c r="Z4" i="1" l="1"/>
  <c r="AA4" i="1" s="1"/>
  <c r="AB4" i="1" s="1"/>
  <c r="X5" i="1" s="1"/>
  <c r="Y5" i="1" l="1"/>
  <c r="Z5" i="1" l="1"/>
  <c r="AA5" i="1" s="1"/>
  <c r="AB5" i="1" s="1"/>
  <c r="X6" i="1" s="1"/>
  <c r="Y6" i="1" s="1"/>
  <c r="Z6" i="1" s="1"/>
  <c r="AA6" i="1" s="1"/>
  <c r="AB6" i="1" s="1"/>
  <c r="X7" i="1" s="1"/>
  <c r="Y7" i="1" s="1"/>
  <c r="Z7" i="1" l="1"/>
  <c r="AA7" i="1" s="1"/>
  <c r="AB7" i="1" s="1"/>
  <c r="X8" i="1" s="1"/>
  <c r="Y8" i="1" l="1"/>
  <c r="Z8" i="1" l="1"/>
  <c r="AA8" i="1" s="1"/>
  <c r="AB8" i="1" s="1"/>
  <c r="X9" i="1" s="1"/>
  <c r="Y9" i="1" l="1"/>
  <c r="Z9" i="1" l="1"/>
  <c r="AA9" i="1" s="1"/>
  <c r="AB9" i="1" s="1"/>
  <c r="X10" i="1" s="1"/>
  <c r="Y10" i="1" l="1"/>
  <c r="Z10" i="1" l="1"/>
  <c r="AA10" i="1" s="1"/>
  <c r="AB10" i="1" s="1"/>
  <c r="X11" i="1" s="1"/>
  <c r="Y11" i="1" l="1"/>
  <c r="Z11" i="1" l="1"/>
  <c r="AA11" i="1" s="1"/>
  <c r="AB11" i="1" s="1"/>
  <c r="X12" i="1" s="1"/>
  <c r="Y12" i="1" l="1"/>
  <c r="Z12" i="1" l="1"/>
  <c r="AA12" i="1" s="1"/>
  <c r="AB12" i="1" s="1"/>
  <c r="X13" i="1" s="1"/>
  <c r="Y13" i="1" l="1"/>
  <c r="Z13" i="1" l="1"/>
  <c r="AA13" i="1" s="1"/>
  <c r="AB13" i="1" s="1"/>
  <c r="X14" i="1" s="1"/>
  <c r="Y14" i="1" l="1"/>
  <c r="Z14" i="1" l="1"/>
  <c r="AA14" i="1" s="1"/>
  <c r="AB14" i="1" s="1"/>
  <c r="X15" i="1" s="1"/>
  <c r="Y15" i="1" l="1"/>
  <c r="Z15" i="1" l="1"/>
  <c r="AA15" i="1" s="1"/>
  <c r="AB15" i="1" s="1"/>
  <c r="X16" i="1" s="1"/>
  <c r="Y16" i="1" l="1"/>
  <c r="Z16" i="1" l="1"/>
  <c r="AA16" i="1" s="1"/>
  <c r="AB16" i="1" s="1"/>
  <c r="X17" i="1" s="1"/>
  <c r="Y17" i="1" l="1"/>
  <c r="Z17" i="1" l="1"/>
  <c r="AA17" i="1" l="1"/>
  <c r="AB17" i="1" s="1"/>
  <c r="X18" i="1" s="1"/>
  <c r="Y18" i="1" l="1"/>
  <c r="Z18" i="1" s="1"/>
  <c r="AA18" i="1" s="1"/>
  <c r="AB18" i="1" s="1"/>
  <c r="X19" i="1" s="1"/>
  <c r="Y19" i="1" s="1"/>
  <c r="Z19" i="1" s="1"/>
  <c r="AA19" i="1" s="1"/>
  <c r="AB19" i="1" s="1"/>
  <c r="X20" i="1" s="1"/>
  <c r="Y20" i="1" s="1"/>
  <c r="T4" i="1"/>
  <c r="S4" i="1"/>
  <c r="R4" i="1"/>
  <c r="U4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4" i="1"/>
  <c r="D4" i="1"/>
  <c r="Q5" i="1" l="1"/>
  <c r="T5" i="1" s="1"/>
  <c r="P5" i="1"/>
  <c r="S5" i="1" s="1"/>
  <c r="Z20" i="1"/>
  <c r="AA20" i="1" s="1"/>
  <c r="AB20" i="1" s="1"/>
  <c r="X21" i="1" s="1"/>
  <c r="Y21" i="1" s="1"/>
  <c r="Z21" i="1" s="1"/>
  <c r="AA21" i="1" s="1"/>
  <c r="AB21" i="1" s="1"/>
  <c r="X22" i="1" s="1"/>
  <c r="R5" i="1"/>
  <c r="U5" i="1" s="1"/>
  <c r="P6" i="1" s="1"/>
  <c r="S6" i="1" l="1"/>
  <c r="Q6" i="1"/>
  <c r="T6" i="1" s="1"/>
  <c r="Y22" i="1"/>
  <c r="Z22" i="1" s="1"/>
  <c r="AA22" i="1" s="1"/>
  <c r="AB22" i="1" s="1"/>
  <c r="X23" i="1" s="1"/>
  <c r="Y23" i="1" s="1"/>
  <c r="Z23" i="1" s="1"/>
  <c r="AA23" i="1" s="1"/>
  <c r="AB23" i="1" s="1"/>
  <c r="X24" i="1" l="1"/>
  <c r="Y24" i="1" s="1"/>
  <c r="Z24" i="1" s="1"/>
  <c r="AA24" i="1" s="1"/>
  <c r="AB24" i="1" s="1"/>
  <c r="R6" i="1"/>
  <c r="U6" i="1" s="1"/>
  <c r="Q7" i="1" s="1"/>
  <c r="T7" i="1" s="1"/>
  <c r="P7" i="1" l="1"/>
  <c r="R7" i="1" l="1"/>
  <c r="U7" i="1" s="1"/>
  <c r="Q8" i="1" s="1"/>
  <c r="T8" i="1" s="1"/>
  <c r="S7" i="1"/>
  <c r="P8" i="1" l="1"/>
  <c r="R8" i="1" s="1"/>
  <c r="U8" i="1" s="1"/>
  <c r="Q9" i="1" s="1"/>
  <c r="T9" i="1" s="1"/>
  <c r="S8" i="1" l="1"/>
  <c r="P9" i="1" s="1"/>
  <c r="R9" i="1" l="1"/>
  <c r="U9" i="1" s="1"/>
  <c r="Q10" i="1" s="1"/>
  <c r="T10" i="1" s="1"/>
  <c r="S9" i="1"/>
  <c r="P10" i="1"/>
  <c r="R10" i="1" s="1"/>
  <c r="U10" i="1" s="1"/>
  <c r="Q11" i="1" s="1"/>
  <c r="T11" i="1" s="1"/>
  <c r="S10" i="1" l="1"/>
  <c r="P11" i="1" s="1"/>
  <c r="R11" i="1" s="1"/>
  <c r="U11" i="1" s="1"/>
  <c r="Q12" i="1" s="1"/>
  <c r="T12" i="1" s="1"/>
  <c r="S11" i="1" l="1"/>
  <c r="P12" i="1" s="1"/>
  <c r="R12" i="1" l="1"/>
  <c r="U12" i="1" s="1"/>
  <c r="Q13" i="1" s="1"/>
  <c r="T13" i="1" s="1"/>
  <c r="S12" i="1"/>
  <c r="P13" i="1" l="1"/>
  <c r="R13" i="1" l="1"/>
  <c r="U13" i="1" s="1"/>
  <c r="Q14" i="1" s="1"/>
  <c r="T14" i="1" s="1"/>
  <c r="S13" i="1"/>
  <c r="P14" i="1" l="1"/>
  <c r="S14" i="1" l="1"/>
  <c r="R14" i="1"/>
  <c r="U14" i="1" s="1"/>
  <c r="Q15" i="1" s="1"/>
  <c r="T15" i="1" s="1"/>
  <c r="P15" i="1" l="1"/>
  <c r="R15" i="1" l="1"/>
  <c r="U15" i="1" s="1"/>
  <c r="Q16" i="1" s="1"/>
  <c r="T16" i="1" s="1"/>
  <c r="S15" i="1"/>
  <c r="P16" i="1" s="1"/>
  <c r="R16" i="1" l="1"/>
  <c r="U16" i="1" s="1"/>
  <c r="Q17" i="1" s="1"/>
  <c r="T17" i="1" s="1"/>
  <c r="S16" i="1"/>
  <c r="P17" i="1" l="1"/>
  <c r="R17" i="1" s="1"/>
  <c r="U17" i="1" s="1"/>
  <c r="Q18" i="1" s="1"/>
  <c r="T18" i="1" s="1"/>
  <c r="S17" i="1" l="1"/>
  <c r="P18" i="1" s="1"/>
  <c r="R18" i="1" s="1"/>
  <c r="U18" i="1" s="1"/>
  <c r="Q19" i="1" s="1"/>
  <c r="T19" i="1" s="1"/>
  <c r="S18" i="1" l="1"/>
  <c r="P19" i="1" s="1"/>
  <c r="R19" i="1" s="1"/>
  <c r="U19" i="1" s="1"/>
  <c r="S19" i="1" l="1"/>
</calcChain>
</file>

<file path=xl/sharedStrings.xml><?xml version="1.0" encoding="utf-8"?>
<sst xmlns="http://schemas.openxmlformats.org/spreadsheetml/2006/main" count="34" uniqueCount="21">
  <si>
    <t>x</t>
  </si>
  <si>
    <t>y1</t>
  </si>
  <si>
    <t>y2</t>
  </si>
  <si>
    <t>a</t>
  </si>
  <si>
    <t>b</t>
  </si>
  <si>
    <t>c</t>
  </si>
  <si>
    <t>f(a)</t>
  </si>
  <si>
    <t>f(b)</t>
  </si>
  <si>
    <t>f(c)</t>
  </si>
  <si>
    <t>n</t>
  </si>
  <si>
    <t>xn</t>
  </si>
  <si>
    <t>f(x)</t>
  </si>
  <si>
    <t>f'(x)</t>
  </si>
  <si>
    <t>f(x)/f'(x)</t>
  </si>
  <si>
    <t>xn+1</t>
  </si>
  <si>
    <t>Метод половинного деления</t>
  </si>
  <si>
    <t>Метод Ньютона</t>
  </si>
  <si>
    <t>Построение графика функции</t>
  </si>
  <si>
    <t>5^x + 3*x = 0</t>
  </si>
  <si>
    <t>Уравнение 1.</t>
  </si>
  <si>
    <t>Уравнение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</si>
</sst>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52">
    <xf numFmtId="0" fontId="0" fillId="0" borderId="0" xfId="0"/>
    <xf numFmtId="0" fontId="1" fillId="8" borderId="3" xfId="7" applyBorder="1"/>
    <xf numFmtId="0" fontId="1" fillId="7" borderId="4" xfId="6" applyBorder="1"/>
    <xf numFmtId="0" fontId="1" fillId="7" borderId="5" xfId="6" applyBorder="1"/>
    <xf numFmtId="0" fontId="1" fillId="7" borderId="5" xfId="6" applyBorder="1" applyAlignment="1">
      <alignment horizontal="center"/>
    </xf>
    <xf numFmtId="0" fontId="1" fillId="7" borderId="6" xfId="6" applyBorder="1"/>
    <xf numFmtId="0" fontId="1" fillId="2" borderId="3" xfId="1" applyBorder="1"/>
    <xf numFmtId="0" fontId="1" fillId="3" borderId="12" xfId="2" applyBorder="1"/>
    <xf numFmtId="0" fontId="1" fillId="3" borderId="13" xfId="2" applyBorder="1"/>
    <xf numFmtId="0" fontId="1" fillId="3" borderId="14" xfId="2" applyBorder="1"/>
    <xf numFmtId="0" fontId="1" fillId="2" borderId="15" xfId="1" applyBorder="1"/>
    <xf numFmtId="0" fontId="1" fillId="2" borderId="16" xfId="1" applyBorder="1"/>
    <xf numFmtId="0" fontId="1" fillId="2" borderId="17" xfId="1" applyBorder="1"/>
    <xf numFmtId="0" fontId="1" fillId="2" borderId="18" xfId="1" applyBorder="1"/>
    <xf numFmtId="0" fontId="1" fillId="2" borderId="19" xfId="1" applyBorder="1"/>
    <xf numFmtId="0" fontId="1" fillId="2" borderId="20" xfId="1" applyBorder="1"/>
    <xf numFmtId="0" fontId="1" fillId="2" borderId="21" xfId="1" applyBorder="1"/>
    <xf numFmtId="0" fontId="1" fillId="2" borderId="22" xfId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1" fillId="8" borderId="18" xfId="7" applyBorder="1"/>
    <xf numFmtId="0" fontId="1" fillId="8" borderId="19" xfId="7" applyBorder="1"/>
    <xf numFmtId="0" fontId="1" fillId="4" borderId="18" xfId="3" applyBorder="1"/>
    <xf numFmtId="0" fontId="1" fillId="4" borderId="3" xfId="3" applyBorder="1"/>
    <xf numFmtId="0" fontId="1" fillId="4" borderId="19" xfId="3" applyBorder="1"/>
    <xf numFmtId="0" fontId="1" fillId="4" borderId="20" xfId="3" applyBorder="1"/>
    <xf numFmtId="0" fontId="1" fillId="4" borderId="21" xfId="3" applyBorder="1"/>
    <xf numFmtId="0" fontId="1" fillId="4" borderId="22" xfId="3" applyBorder="1"/>
    <xf numFmtId="0" fontId="1" fillId="4" borderId="23" xfId="3" applyBorder="1"/>
    <xf numFmtId="0" fontId="1" fillId="4" borderId="11" xfId="3" applyBorder="1"/>
    <xf numFmtId="0" fontId="1" fillId="4" borderId="24" xfId="3" applyBorder="1"/>
    <xf numFmtId="0" fontId="1" fillId="6" borderId="10" xfId="5" applyBorder="1"/>
    <xf numFmtId="0" fontId="1" fillId="6" borderId="1" xfId="5" applyBorder="1"/>
    <xf numFmtId="0" fontId="1" fillId="6" borderId="1" xfId="5" applyBorder="1" applyAlignment="1">
      <alignment horizontal="center"/>
    </xf>
    <xf numFmtId="0" fontId="1" fillId="6" borderId="2" xfId="5" applyBorder="1"/>
    <xf numFmtId="0" fontId="1" fillId="5" borderId="25" xfId="4" applyBorder="1"/>
    <xf numFmtId="0" fontId="1" fillId="5" borderId="26" xfId="4" applyBorder="1"/>
    <xf numFmtId="0" fontId="1" fillId="5" borderId="27" xfId="4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18" xfId="0" applyBorder="1"/>
    <xf numFmtId="0" fontId="0" fillId="0" borderId="19" xfId="0" applyBorder="1"/>
    <xf numFmtId="0" fontId="0" fillId="0" borderId="23" xfId="0" applyBorder="1"/>
    <xf numFmtId="0" fontId="0" fillId="0" borderId="11" xfId="0" applyBorder="1"/>
    <xf numFmtId="0" fontId="0" fillId="0" borderId="2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 vertical="center"/>
    </xf>
  </cellXfs>
  <cellStyles count="8">
    <cellStyle name="20% — акцент3" xfId="3" builtinId="38"/>
    <cellStyle name="20% — акцент5" xfId="1" builtinId="46"/>
    <cellStyle name="20% — акцент6" xfId="7" builtinId="50"/>
    <cellStyle name="40% — акцент3" xfId="4" builtinId="39"/>
    <cellStyle name="40% — акцент5" xfId="2" builtinId="47"/>
    <cellStyle name="60% — акцент3" xfId="5" builtinId="40"/>
    <cellStyle name="60% — акцент5" xfId="6" builtinId="4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81991733137099E-2"/>
          <c:y val="4.1909181373990495E-2"/>
          <c:w val="0.90365589237793498"/>
          <c:h val="0.89755533441913438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Лист1!$C$8:$C$10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Лист1!$D$8:$D$10</c:f>
              <c:numCache>
                <c:formatCode>General</c:formatCode>
                <c:ptCount val="3"/>
                <c:pt idx="0">
                  <c:v>0.2</c:v>
                </c:pt>
                <c:pt idx="1">
                  <c:v>1</c:v>
                </c:pt>
                <c:pt idx="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C-43A7-BE29-6B73A380993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Лист1!$C$8:$C$10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Лист1!$E$8:$E$10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AC-43A7-BE29-6B73A380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07920"/>
        <c:axId val="308807440"/>
      </c:scatterChart>
      <c:valAx>
        <c:axId val="30880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08807440"/>
        <c:crosses val="autoZero"/>
        <c:crossBetween val="midCat"/>
      </c:valAx>
      <c:valAx>
        <c:axId val="3088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0880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Лист1!$C$32:$C$36</c:f>
              <c:numCache>
                <c:formatCode>General</c:formatCode>
                <c:ptCount val="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Лист1!$D$32:$D$36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6B-44C7-93CC-A274C41711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Лист1!$C$32:$C$36</c:f>
              <c:numCache>
                <c:formatCode>General</c:formatCode>
                <c:ptCount val="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Лист1!$E$32:$E$36</c:f>
              <c:numCache>
                <c:formatCode>General</c:formatCode>
                <c:ptCount val="5"/>
                <c:pt idx="0">
                  <c:v>1</c:v>
                </c:pt>
                <c:pt idx="1">
                  <c:v>0.96025256778912738</c:v>
                </c:pt>
                <c:pt idx="2">
                  <c:v>0.92662840802912672</c:v>
                </c:pt>
                <c:pt idx="3">
                  <c:v>0.89771171750262313</c:v>
                </c:pt>
                <c:pt idx="4">
                  <c:v>0.8725028695491559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6B-44C7-93CC-A274C4171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09695"/>
        <c:axId val="246103935"/>
      </c:scatterChart>
      <c:valAx>
        <c:axId val="24610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46103935"/>
        <c:crosses val="autoZero"/>
        <c:crossBetween val="midCat"/>
      </c:valAx>
      <c:valAx>
        <c:axId val="2461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4610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602042</xdr:colOff>
      <xdr:row>2</xdr:row>
      <xdr:rowOff>175901</xdr:rowOff>
    </xdr:from>
    <xdr:to>
      <xdr:col>12</xdr:col>
      <xdr:colOff>640141</xdr:colOff>
      <xdr:row>18</xdr:row>
      <xdr:rowOff>25021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D44FDE-BEFE-8A9A-318E-9ADDF98A4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226392</xdr:colOff>
      <xdr:row>26</xdr:row>
      <xdr:rowOff>60599</xdr:rowOff>
    </xdr:from>
    <xdr:to>
      <xdr:col>13</xdr:col>
      <xdr:colOff>256761</xdr:colOff>
      <xdr:row>41</xdr:row>
      <xdr:rowOff>105050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34FD64B-6AEC-274E-492D-B210BA9CB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k\OneDrive\&#1044;&#1086;&#1082;&#1091;&#1084;&#1077;&#1085;&#1090;&#1099;\&#1055;&#1043;&#1059;\&#1050;&#1085;&#1080;&#1075;&#1072;1.xlsx" TargetMode="External"/><Relationship Id="rId1" Type="http://schemas.openxmlformats.org/officeDocument/2006/relationships/externalLinkPath" Target="&#1050;&#1085;&#1080;&#1075;&#107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6">
          <cell r="A6">
            <v>-2</v>
          </cell>
          <cell r="B6">
            <v>16</v>
          </cell>
          <cell r="C6">
            <v>-1</v>
          </cell>
        </row>
        <row r="7">
          <cell r="A7">
            <v>-1</v>
          </cell>
          <cell r="B7">
            <v>1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1</v>
          </cell>
        </row>
        <row r="9">
          <cell r="A9">
            <v>1</v>
          </cell>
          <cell r="B9">
            <v>1</v>
          </cell>
          <cell r="C9">
            <v>2</v>
          </cell>
        </row>
        <row r="10">
          <cell r="A10">
            <v>2</v>
          </cell>
          <cell r="B10">
            <v>16</v>
          </cell>
          <cell r="C10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755D-1E95-4C40-8E6B-0728D2B1D85A}">
  <dimension ref="A1:AB44"/>
  <sheetViews>
    <sheetView tabSelected="1" topLeftCell="C20" zoomScale="87" workbookViewId="0">
      <selection activeCell="Q30" sqref="Q30"/>
    </sheetView>
  </sheetViews>
  <sheetFormatPr defaultRowHeight="14.25" x14ac:dyDescent="0.45"/>
  <sheetData>
    <row r="1" spans="1:28" ht="14.65" thickBot="1" x14ac:dyDescent="0.5">
      <c r="A1" t="s">
        <v>19</v>
      </c>
    </row>
    <row r="2" spans="1:28" ht="14.65" thickBot="1" x14ac:dyDescent="0.5">
      <c r="C2" s="18"/>
      <c r="D2" s="19" t="s">
        <v>17</v>
      </c>
      <c r="E2" s="20"/>
      <c r="J2" s="51" t="s">
        <v>18</v>
      </c>
      <c r="O2" s="2"/>
      <c r="P2" s="3"/>
      <c r="Q2" s="3"/>
      <c r="R2" s="4" t="s">
        <v>15</v>
      </c>
      <c r="S2" s="3"/>
      <c r="T2" s="3"/>
      <c r="U2" s="5"/>
      <c r="W2" s="32"/>
      <c r="X2" s="33"/>
      <c r="Y2" s="34" t="s">
        <v>16</v>
      </c>
      <c r="Z2" s="33"/>
      <c r="AA2" s="33"/>
      <c r="AB2" s="35"/>
    </row>
    <row r="3" spans="1:28" ht="14.65" thickBot="1" x14ac:dyDescent="0.5">
      <c r="C3" s="48" t="s">
        <v>0</v>
      </c>
      <c r="D3" s="49" t="s">
        <v>1</v>
      </c>
      <c r="E3" s="50" t="s">
        <v>2</v>
      </c>
      <c r="O3" s="7" t="s">
        <v>9</v>
      </c>
      <c r="P3" s="8" t="s">
        <v>3</v>
      </c>
      <c r="Q3" s="8" t="s">
        <v>4</v>
      </c>
      <c r="R3" s="8" t="s">
        <v>5</v>
      </c>
      <c r="S3" s="8" t="s">
        <v>6</v>
      </c>
      <c r="T3" s="8" t="s">
        <v>7</v>
      </c>
      <c r="U3" s="9" t="s">
        <v>8</v>
      </c>
      <c r="W3" s="36" t="s">
        <v>9</v>
      </c>
      <c r="X3" s="37" t="s">
        <v>10</v>
      </c>
      <c r="Y3" s="37" t="s">
        <v>11</v>
      </c>
      <c r="Z3" s="37" t="s">
        <v>12</v>
      </c>
      <c r="AA3" s="37" t="s">
        <v>13</v>
      </c>
      <c r="AB3" s="38" t="s">
        <v>14</v>
      </c>
    </row>
    <row r="4" spans="1:28" x14ac:dyDescent="0.45">
      <c r="C4" s="45">
        <v>-5</v>
      </c>
      <c r="D4" s="46">
        <f>5^C4</f>
        <v>3.2000000000000003E-4</v>
      </c>
      <c r="E4" s="47">
        <f>-3*C4</f>
        <v>15</v>
      </c>
      <c r="O4" s="10">
        <v>0</v>
      </c>
      <c r="P4" s="11">
        <v>-0.5</v>
      </c>
      <c r="Q4" s="11">
        <v>0</v>
      </c>
      <c r="R4" s="11">
        <f>(P4+Q4)/2</f>
        <v>-0.25</v>
      </c>
      <c r="S4" s="11">
        <f>5^P4+3*P4</f>
        <v>-1.0527864045000421</v>
      </c>
      <c r="T4" s="11">
        <f>5^Q4+3*Q4</f>
        <v>1</v>
      </c>
      <c r="U4" s="12">
        <f>5^R4+3*R4</f>
        <v>-8.1259695023577994E-2</v>
      </c>
      <c r="W4" s="29">
        <v>0</v>
      </c>
      <c r="X4" s="30">
        <v>-0.5</v>
      </c>
      <c r="Y4" s="30">
        <f>5^X4+3*X4</f>
        <v>-1.0527864045000421</v>
      </c>
      <c r="Z4" s="30">
        <f>LN(5)*5^Y4+3</f>
        <v>3.2956705776441302</v>
      </c>
      <c r="AA4" s="30">
        <f>Y4/Z4</f>
        <v>-0.31944527819058105</v>
      </c>
      <c r="AB4" s="31">
        <f>X4-AA4</f>
        <v>-0.18055472180941895</v>
      </c>
    </row>
    <row r="5" spans="1:28" x14ac:dyDescent="0.45">
      <c r="C5" s="43">
        <v>-4</v>
      </c>
      <c r="D5" s="42">
        <f t="shared" ref="D5:D19" si="0">5^C5</f>
        <v>1.6000000000000001E-3</v>
      </c>
      <c r="E5" s="44">
        <f t="shared" ref="E5:E19" si="1">-3*C5</f>
        <v>12</v>
      </c>
      <c r="O5" s="13">
        <v>1</v>
      </c>
      <c r="P5" s="6">
        <f>IF(S4*U4&lt;0, P4, R4)</f>
        <v>-0.25</v>
      </c>
      <c r="Q5" s="6">
        <f>IF(T4*U4&lt;0, Q4,R4)</f>
        <v>0</v>
      </c>
      <c r="R5" s="6">
        <f t="shared" ref="R5" si="2">(P5+Q5)/2</f>
        <v>-0.125</v>
      </c>
      <c r="S5" s="6">
        <f t="shared" ref="S5:U5" si="3">P5^4-P5-1</f>
        <v>-0.74609375</v>
      </c>
      <c r="T5" s="6">
        <f t="shared" si="3"/>
        <v>-1</v>
      </c>
      <c r="U5" s="14">
        <f t="shared" si="3"/>
        <v>-0.874755859375</v>
      </c>
      <c r="W5" s="23">
        <v>1</v>
      </c>
      <c r="X5" s="24">
        <f>AB4</f>
        <v>-0.18055472180941895</v>
      </c>
      <c r="Y5" s="24">
        <f>5^X5+3*X5</f>
        <v>0.20615684946040236</v>
      </c>
      <c r="Z5" s="24">
        <f t="shared" ref="Z5:Z23" si="4">LN(5)*5^Y5+3</f>
        <v>5.2427025737386757</v>
      </c>
      <c r="AA5" s="24">
        <f t="shared" ref="AA5:AA23" si="5">Y5/Z5</f>
        <v>3.9322629228113505E-2</v>
      </c>
      <c r="AB5" s="25">
        <f t="shared" ref="AB5:AB23" si="6">X5-AA5</f>
        <v>-0.21987735103753245</v>
      </c>
    </row>
    <row r="6" spans="1:28" x14ac:dyDescent="0.45">
      <c r="C6" s="43">
        <v>-3</v>
      </c>
      <c r="D6" s="42">
        <f t="shared" si="0"/>
        <v>8.0000000000000002E-3</v>
      </c>
      <c r="E6" s="44">
        <f t="shared" si="1"/>
        <v>9</v>
      </c>
      <c r="O6" s="13">
        <v>2</v>
      </c>
      <c r="P6" s="6">
        <f t="shared" ref="P6:P19" si="7">IF(S5*U5&lt;0, P5, R5)</f>
        <v>-0.125</v>
      </c>
      <c r="Q6" s="6">
        <f t="shared" ref="Q6:Q19" si="8">IF(T5*U5&lt;0, Q5,R5)</f>
        <v>-0.125</v>
      </c>
      <c r="R6" s="6">
        <f t="shared" ref="R6:R19" si="9">(P6+Q6)/2</f>
        <v>-0.125</v>
      </c>
      <c r="S6" s="6">
        <f t="shared" ref="S6:S19" si="10">P6^4-P6-1</f>
        <v>-0.874755859375</v>
      </c>
      <c r="T6" s="6">
        <f t="shared" ref="T6:T19" si="11">Q6^4-Q6-1</f>
        <v>-0.874755859375</v>
      </c>
      <c r="U6" s="14">
        <f t="shared" ref="U6:U19" si="12">R6^4-R6-1</f>
        <v>-0.874755859375</v>
      </c>
      <c r="W6" s="23">
        <v>2</v>
      </c>
      <c r="X6" s="24">
        <f t="shared" ref="X6:X23" si="13">AB5</f>
        <v>-0.21987735103753245</v>
      </c>
      <c r="Y6" s="24">
        <f>5^X6+3*X6</f>
        <v>4.2327884968457963E-2</v>
      </c>
      <c r="Z6" s="24">
        <f t="shared" si="4"/>
        <v>4.722900311142455</v>
      </c>
      <c r="AA6" s="24">
        <f t="shared" si="5"/>
        <v>8.9622651718047758E-3</v>
      </c>
      <c r="AB6" s="25">
        <f t="shared" si="6"/>
        <v>-0.22883961620933724</v>
      </c>
    </row>
    <row r="7" spans="1:28" x14ac:dyDescent="0.45">
      <c r="C7" s="43">
        <v>-2</v>
      </c>
      <c r="D7" s="42">
        <f t="shared" si="0"/>
        <v>0.04</v>
      </c>
      <c r="E7" s="44">
        <f t="shared" si="1"/>
        <v>6</v>
      </c>
      <c r="O7" s="13">
        <v>3</v>
      </c>
      <c r="P7" s="6">
        <f t="shared" si="7"/>
        <v>-0.125</v>
      </c>
      <c r="Q7" s="6">
        <f t="shared" si="8"/>
        <v>-0.125</v>
      </c>
      <c r="R7" s="6">
        <f t="shared" si="9"/>
        <v>-0.125</v>
      </c>
      <c r="S7" s="6">
        <f t="shared" si="10"/>
        <v>-0.874755859375</v>
      </c>
      <c r="T7" s="6">
        <f t="shared" si="11"/>
        <v>-0.874755859375</v>
      </c>
      <c r="U7" s="14">
        <f t="shared" si="12"/>
        <v>-0.874755859375</v>
      </c>
      <c r="W7" s="23">
        <v>3</v>
      </c>
      <c r="X7" s="24">
        <f t="shared" si="13"/>
        <v>-0.22883961620933724</v>
      </c>
      <c r="Y7" s="24">
        <f>5^X7+3*X7</f>
        <v>5.3885466346522692E-3</v>
      </c>
      <c r="Z7" s="24">
        <f t="shared" si="4"/>
        <v>4.6234565135326449</v>
      </c>
      <c r="AA7" s="24">
        <f t="shared" si="5"/>
        <v>1.1654801162031569E-3</v>
      </c>
      <c r="AB7" s="25">
        <f t="shared" si="6"/>
        <v>-0.23000509632554039</v>
      </c>
    </row>
    <row r="8" spans="1:28" x14ac:dyDescent="0.45">
      <c r="C8" s="21">
        <v>-1</v>
      </c>
      <c r="D8" s="1">
        <f t="shared" si="0"/>
        <v>0.2</v>
      </c>
      <c r="E8" s="22">
        <f t="shared" si="1"/>
        <v>3</v>
      </c>
      <c r="O8" s="13">
        <v>4</v>
      </c>
      <c r="P8" s="6">
        <f t="shared" si="7"/>
        <v>-0.125</v>
      </c>
      <c r="Q8" s="6">
        <f t="shared" si="8"/>
        <v>-0.125</v>
      </c>
      <c r="R8" s="6">
        <f t="shared" si="9"/>
        <v>-0.125</v>
      </c>
      <c r="S8" s="6">
        <f t="shared" si="10"/>
        <v>-0.874755859375</v>
      </c>
      <c r="T8" s="6">
        <f t="shared" si="11"/>
        <v>-0.874755859375</v>
      </c>
      <c r="U8" s="14">
        <f t="shared" si="12"/>
        <v>-0.874755859375</v>
      </c>
      <c r="W8" s="23">
        <v>4</v>
      </c>
      <c r="X8" s="24">
        <f t="shared" si="13"/>
        <v>-0.23000509632554039</v>
      </c>
      <c r="Y8" s="24">
        <f>5^X8+3*X8</f>
        <v>5.9546509361330102E-4</v>
      </c>
      <c r="Z8" s="24">
        <f t="shared" si="4"/>
        <v>4.6109810792857786</v>
      </c>
      <c r="AA8" s="24">
        <f t="shared" si="5"/>
        <v>1.2914064997758266E-4</v>
      </c>
      <c r="AB8" s="25">
        <f t="shared" si="6"/>
        <v>-0.23013423697551796</v>
      </c>
    </row>
    <row r="9" spans="1:28" x14ac:dyDescent="0.45">
      <c r="C9" s="21">
        <v>0</v>
      </c>
      <c r="D9" s="1">
        <f t="shared" si="0"/>
        <v>1</v>
      </c>
      <c r="E9" s="22">
        <f t="shared" si="1"/>
        <v>0</v>
      </c>
      <c r="O9" s="13">
        <v>5</v>
      </c>
      <c r="P9" s="6">
        <f t="shared" si="7"/>
        <v>-0.125</v>
      </c>
      <c r="Q9" s="6">
        <f t="shared" si="8"/>
        <v>-0.125</v>
      </c>
      <c r="R9" s="6">
        <f t="shared" si="9"/>
        <v>-0.125</v>
      </c>
      <c r="S9" s="6">
        <f t="shared" si="10"/>
        <v>-0.874755859375</v>
      </c>
      <c r="T9" s="6">
        <f t="shared" si="11"/>
        <v>-0.874755859375</v>
      </c>
      <c r="U9" s="14">
        <f t="shared" si="12"/>
        <v>-0.874755859375</v>
      </c>
      <c r="W9" s="23">
        <v>5</v>
      </c>
      <c r="X9" s="24">
        <f t="shared" si="13"/>
        <v>-0.23013423697551796</v>
      </c>
      <c r="Y9" s="24">
        <f>5^X9+3*X9</f>
        <v>6.4518855939610376E-5</v>
      </c>
      <c r="Z9" s="24">
        <f t="shared" si="4"/>
        <v>4.6096050436841001</v>
      </c>
      <c r="AA9" s="24">
        <f t="shared" si="5"/>
        <v>1.3996612579208185E-5</v>
      </c>
      <c r="AB9" s="25">
        <f t="shared" si="6"/>
        <v>-0.23014823358809716</v>
      </c>
    </row>
    <row r="10" spans="1:28" x14ac:dyDescent="0.45">
      <c r="C10" s="21">
        <v>1</v>
      </c>
      <c r="D10" s="1">
        <f t="shared" si="0"/>
        <v>5</v>
      </c>
      <c r="E10" s="22">
        <f t="shared" si="1"/>
        <v>-3</v>
      </c>
      <c r="O10" s="13">
        <v>6</v>
      </c>
      <c r="P10" s="6">
        <f t="shared" si="7"/>
        <v>-0.125</v>
      </c>
      <c r="Q10" s="6">
        <f t="shared" si="8"/>
        <v>-0.125</v>
      </c>
      <c r="R10" s="6">
        <f t="shared" si="9"/>
        <v>-0.125</v>
      </c>
      <c r="S10" s="6">
        <f t="shared" si="10"/>
        <v>-0.874755859375</v>
      </c>
      <c r="T10" s="6">
        <f t="shared" si="11"/>
        <v>-0.874755859375</v>
      </c>
      <c r="U10" s="14">
        <f t="shared" si="12"/>
        <v>-0.874755859375</v>
      </c>
      <c r="W10" s="23">
        <v>6</v>
      </c>
      <c r="X10" s="24">
        <f t="shared" si="13"/>
        <v>-0.23014823358809716</v>
      </c>
      <c r="Y10" s="24">
        <f>5^X10+3*X10</f>
        <v>6.9752597924299664E-6</v>
      </c>
      <c r="Z10" s="24">
        <f t="shared" si="4"/>
        <v>4.6094559804839541</v>
      </c>
      <c r="AA10" s="24">
        <f t="shared" si="5"/>
        <v>1.513250114972922E-6</v>
      </c>
      <c r="AB10" s="25">
        <f t="shared" si="6"/>
        <v>-0.23014974683821213</v>
      </c>
    </row>
    <row r="11" spans="1:28" x14ac:dyDescent="0.45">
      <c r="C11" s="43">
        <v>2</v>
      </c>
      <c r="D11" s="42">
        <f t="shared" si="0"/>
        <v>25</v>
      </c>
      <c r="E11" s="44">
        <f t="shared" si="1"/>
        <v>-6</v>
      </c>
      <c r="O11" s="13">
        <v>7</v>
      </c>
      <c r="P11" s="6">
        <f t="shared" si="7"/>
        <v>-0.125</v>
      </c>
      <c r="Q11" s="6">
        <f t="shared" si="8"/>
        <v>-0.125</v>
      </c>
      <c r="R11" s="6">
        <f t="shared" si="9"/>
        <v>-0.125</v>
      </c>
      <c r="S11" s="6">
        <f t="shared" si="10"/>
        <v>-0.874755859375</v>
      </c>
      <c r="T11" s="6">
        <f t="shared" si="11"/>
        <v>-0.874755859375</v>
      </c>
      <c r="U11" s="14">
        <f t="shared" si="12"/>
        <v>-0.874755859375</v>
      </c>
      <c r="W11" s="23">
        <v>7</v>
      </c>
      <c r="X11" s="24">
        <f t="shared" si="13"/>
        <v>-0.23014974683821213</v>
      </c>
      <c r="Y11" s="24">
        <f>5^X11+3*X11</f>
        <v>7.5392879339553076E-7</v>
      </c>
      <c r="Z11" s="24">
        <f t="shared" si="4"/>
        <v>4.6094398653297963</v>
      </c>
      <c r="AA11" s="24">
        <f t="shared" si="5"/>
        <v>1.6356191108300501E-7</v>
      </c>
      <c r="AB11" s="25">
        <f t="shared" si="6"/>
        <v>-0.2301499104001232</v>
      </c>
    </row>
    <row r="12" spans="1:28" x14ac:dyDescent="0.45">
      <c r="C12" s="43">
        <v>3</v>
      </c>
      <c r="D12" s="42">
        <f t="shared" si="0"/>
        <v>125</v>
      </c>
      <c r="E12" s="44">
        <f t="shared" si="1"/>
        <v>-9</v>
      </c>
      <c r="O12" s="13">
        <v>8</v>
      </c>
      <c r="P12" s="6">
        <f t="shared" si="7"/>
        <v>-0.125</v>
      </c>
      <c r="Q12" s="6">
        <f t="shared" si="8"/>
        <v>-0.125</v>
      </c>
      <c r="R12" s="6">
        <f t="shared" si="9"/>
        <v>-0.125</v>
      </c>
      <c r="S12" s="6">
        <f t="shared" si="10"/>
        <v>-0.874755859375</v>
      </c>
      <c r="T12" s="6">
        <f t="shared" si="11"/>
        <v>-0.874755859375</v>
      </c>
      <c r="U12" s="14">
        <f t="shared" si="12"/>
        <v>-0.874755859375</v>
      </c>
      <c r="W12" s="23">
        <v>8</v>
      </c>
      <c r="X12" s="24">
        <f t="shared" si="13"/>
        <v>-0.2301499104001232</v>
      </c>
      <c r="Y12" s="24">
        <f>5^X12+3*X12</f>
        <v>8.148713515065964E-8</v>
      </c>
      <c r="Z12" s="24">
        <f t="shared" si="4"/>
        <v>4.6094381235094577</v>
      </c>
      <c r="AA12" s="24">
        <f t="shared" si="5"/>
        <v>1.7678322816625276E-8</v>
      </c>
      <c r="AB12" s="25">
        <f t="shared" si="6"/>
        <v>-0.230149928078446</v>
      </c>
    </row>
    <row r="13" spans="1:28" x14ac:dyDescent="0.45">
      <c r="C13" s="43">
        <v>4</v>
      </c>
      <c r="D13" s="42">
        <f t="shared" si="0"/>
        <v>625</v>
      </c>
      <c r="E13" s="44">
        <f t="shared" si="1"/>
        <v>-12</v>
      </c>
      <c r="O13" s="13">
        <v>9</v>
      </c>
      <c r="P13" s="6">
        <f t="shared" si="7"/>
        <v>-0.125</v>
      </c>
      <c r="Q13" s="6">
        <f t="shared" si="8"/>
        <v>-0.125</v>
      </c>
      <c r="R13" s="6">
        <f t="shared" si="9"/>
        <v>-0.125</v>
      </c>
      <c r="S13" s="6">
        <f t="shared" si="10"/>
        <v>-0.874755859375</v>
      </c>
      <c r="T13" s="6">
        <f t="shared" si="11"/>
        <v>-0.874755859375</v>
      </c>
      <c r="U13" s="14">
        <f t="shared" si="12"/>
        <v>-0.874755859375</v>
      </c>
      <c r="W13" s="23">
        <v>9</v>
      </c>
      <c r="X13" s="24">
        <f t="shared" si="13"/>
        <v>-0.230149928078446</v>
      </c>
      <c r="Y13" s="24">
        <f>5^X13+3*X13</f>
        <v>8.807376494779362E-9</v>
      </c>
      <c r="Z13" s="24">
        <f t="shared" si="4"/>
        <v>4.6094379352477635</v>
      </c>
      <c r="AA13" s="24">
        <f t="shared" si="5"/>
        <v>1.9107267780807973E-9</v>
      </c>
      <c r="AB13" s="25">
        <f t="shared" si="6"/>
        <v>-0.23014992998917277</v>
      </c>
    </row>
    <row r="14" spans="1:28" x14ac:dyDescent="0.45">
      <c r="C14" s="43">
        <v>5</v>
      </c>
      <c r="D14" s="42">
        <f t="shared" si="0"/>
        <v>3125</v>
      </c>
      <c r="E14" s="44">
        <f t="shared" si="1"/>
        <v>-15</v>
      </c>
      <c r="O14" s="13">
        <v>10</v>
      </c>
      <c r="P14" s="6">
        <f t="shared" si="7"/>
        <v>-0.125</v>
      </c>
      <c r="Q14" s="6">
        <f t="shared" si="8"/>
        <v>-0.125</v>
      </c>
      <c r="R14" s="6">
        <f t="shared" si="9"/>
        <v>-0.125</v>
      </c>
      <c r="S14" s="6">
        <f t="shared" si="10"/>
        <v>-0.874755859375</v>
      </c>
      <c r="T14" s="6">
        <f t="shared" si="11"/>
        <v>-0.874755859375</v>
      </c>
      <c r="U14" s="14">
        <f t="shared" si="12"/>
        <v>-0.874755859375</v>
      </c>
      <c r="W14" s="23">
        <v>10</v>
      </c>
      <c r="X14" s="24">
        <f t="shared" si="13"/>
        <v>-0.23014992998917277</v>
      </c>
      <c r="Y14" s="24">
        <f>5^X14+3*X14</f>
        <v>9.5192764781870665E-10</v>
      </c>
      <c r="Z14" s="24">
        <f t="shared" si="4"/>
        <v>4.6094379148998694</v>
      </c>
      <c r="AA14" s="24">
        <f t="shared" si="5"/>
        <v>2.0651707765531002E-10</v>
      </c>
      <c r="AB14" s="25">
        <f t="shared" si="6"/>
        <v>-0.23014993019568986</v>
      </c>
    </row>
    <row r="15" spans="1:28" x14ac:dyDescent="0.45">
      <c r="C15" s="43">
        <v>6</v>
      </c>
      <c r="D15" s="42">
        <f t="shared" si="0"/>
        <v>15625</v>
      </c>
      <c r="E15" s="44">
        <f t="shared" si="1"/>
        <v>-18</v>
      </c>
      <c r="O15" s="13">
        <v>11</v>
      </c>
      <c r="P15" s="6">
        <f t="shared" si="7"/>
        <v>-0.125</v>
      </c>
      <c r="Q15" s="6">
        <f t="shared" si="8"/>
        <v>-0.125</v>
      </c>
      <c r="R15" s="6">
        <f t="shared" si="9"/>
        <v>-0.125</v>
      </c>
      <c r="S15" s="6">
        <f t="shared" si="10"/>
        <v>-0.874755859375</v>
      </c>
      <c r="T15" s="6">
        <f t="shared" si="11"/>
        <v>-0.874755859375</v>
      </c>
      <c r="U15" s="14">
        <f t="shared" si="12"/>
        <v>-0.874755859375</v>
      </c>
      <c r="W15" s="23">
        <v>11</v>
      </c>
      <c r="X15" s="24">
        <f t="shared" si="13"/>
        <v>-0.23014993019568986</v>
      </c>
      <c r="Y15" s="24">
        <f>5^X15+3*X15</f>
        <v>1.0288714324957482E-10</v>
      </c>
      <c r="Z15" s="24">
        <f t="shared" si="4"/>
        <v>4.6094379127006082</v>
      </c>
      <c r="AA15" s="24">
        <f t="shared" si="5"/>
        <v>2.2320973879718582E-11</v>
      </c>
      <c r="AB15" s="25">
        <f t="shared" si="6"/>
        <v>-0.23014993021801083</v>
      </c>
    </row>
    <row r="16" spans="1:28" x14ac:dyDescent="0.45">
      <c r="C16" s="43">
        <v>7</v>
      </c>
      <c r="D16" s="42">
        <f t="shared" si="0"/>
        <v>78125</v>
      </c>
      <c r="E16" s="44">
        <f t="shared" si="1"/>
        <v>-21</v>
      </c>
      <c r="O16" s="13">
        <v>12</v>
      </c>
      <c r="P16" s="6">
        <f t="shared" si="7"/>
        <v>-0.125</v>
      </c>
      <c r="Q16" s="6">
        <f t="shared" si="8"/>
        <v>-0.125</v>
      </c>
      <c r="R16" s="6">
        <f t="shared" si="9"/>
        <v>-0.125</v>
      </c>
      <c r="S16" s="6">
        <f t="shared" si="10"/>
        <v>-0.874755859375</v>
      </c>
      <c r="T16" s="6">
        <f t="shared" si="11"/>
        <v>-0.874755859375</v>
      </c>
      <c r="U16" s="14">
        <f t="shared" si="12"/>
        <v>-0.874755859375</v>
      </c>
      <c r="W16" s="23">
        <v>12</v>
      </c>
      <c r="X16" s="24">
        <f t="shared" si="13"/>
        <v>-0.23014993021801083</v>
      </c>
      <c r="Y16" s="24">
        <f>5^X16+3*X16</f>
        <v>1.1120326881552955E-11</v>
      </c>
      <c r="Z16" s="24">
        <f t="shared" si="4"/>
        <v>4.609437912462905</v>
      </c>
      <c r="AA16" s="24">
        <f t="shared" si="5"/>
        <v>2.4125125650322875E-12</v>
      </c>
      <c r="AB16" s="25">
        <f t="shared" si="6"/>
        <v>-0.23014993022042335</v>
      </c>
    </row>
    <row r="17" spans="1:28" x14ac:dyDescent="0.45">
      <c r="C17" s="43">
        <v>8</v>
      </c>
      <c r="D17" s="42">
        <f t="shared" si="0"/>
        <v>390625</v>
      </c>
      <c r="E17" s="44">
        <f t="shared" si="1"/>
        <v>-24</v>
      </c>
      <c r="O17" s="13">
        <v>13</v>
      </c>
      <c r="P17" s="6">
        <f t="shared" si="7"/>
        <v>-0.125</v>
      </c>
      <c r="Q17" s="6">
        <f t="shared" si="8"/>
        <v>-0.125</v>
      </c>
      <c r="R17" s="6">
        <f t="shared" si="9"/>
        <v>-0.125</v>
      </c>
      <c r="S17" s="6">
        <f t="shared" si="10"/>
        <v>-0.874755859375</v>
      </c>
      <c r="T17" s="6">
        <f t="shared" si="11"/>
        <v>-0.874755859375</v>
      </c>
      <c r="U17" s="14">
        <f t="shared" si="12"/>
        <v>-0.874755859375</v>
      </c>
      <c r="W17" s="23">
        <v>13</v>
      </c>
      <c r="X17" s="24">
        <f t="shared" si="13"/>
        <v>-0.23014993022042335</v>
      </c>
      <c r="Y17" s="24">
        <f>5^X17+3*X17</f>
        <v>1.201816424156732E-12</v>
      </c>
      <c r="Z17" s="24">
        <f t="shared" si="4"/>
        <v>4.6094379124372136</v>
      </c>
      <c r="AA17" s="24">
        <f t="shared" si="5"/>
        <v>2.6072949608757793E-13</v>
      </c>
      <c r="AB17" s="25">
        <f t="shared" si="6"/>
        <v>-0.23014993022068408</v>
      </c>
    </row>
    <row r="18" spans="1:28" x14ac:dyDescent="0.45">
      <c r="C18" s="43">
        <v>9</v>
      </c>
      <c r="D18" s="42">
        <f t="shared" si="0"/>
        <v>1953125</v>
      </c>
      <c r="E18" s="44">
        <f t="shared" si="1"/>
        <v>-27</v>
      </c>
      <c r="O18" s="13">
        <v>14</v>
      </c>
      <c r="P18" s="6">
        <f t="shared" si="7"/>
        <v>-0.125</v>
      </c>
      <c r="Q18" s="6">
        <f t="shared" si="8"/>
        <v>-0.125</v>
      </c>
      <c r="R18" s="6">
        <f t="shared" si="9"/>
        <v>-0.125</v>
      </c>
      <c r="S18" s="6">
        <f t="shared" si="10"/>
        <v>-0.874755859375</v>
      </c>
      <c r="T18" s="6">
        <f t="shared" si="11"/>
        <v>-0.874755859375</v>
      </c>
      <c r="U18" s="14">
        <f t="shared" si="12"/>
        <v>-0.874755859375</v>
      </c>
      <c r="W18" s="23">
        <v>14</v>
      </c>
      <c r="X18" s="24">
        <f t="shared" si="13"/>
        <v>-0.23014993022068408</v>
      </c>
      <c r="Y18" s="24">
        <f>5^X18+3*X18</f>
        <v>1.3000711618360583E-13</v>
      </c>
      <c r="Z18" s="24">
        <f t="shared" si="4"/>
        <v>4.6094379124344371</v>
      </c>
      <c r="AA18" s="24">
        <f t="shared" si="5"/>
        <v>2.8204548722285236E-14</v>
      </c>
      <c r="AB18" s="25">
        <f t="shared" si="6"/>
        <v>-0.23014993022071228</v>
      </c>
    </row>
    <row r="19" spans="1:28" ht="14.65" thickBot="1" x14ac:dyDescent="0.5">
      <c r="C19" s="39">
        <v>10</v>
      </c>
      <c r="D19" s="40">
        <f t="shared" si="0"/>
        <v>9765625</v>
      </c>
      <c r="E19" s="41">
        <f t="shared" si="1"/>
        <v>-30</v>
      </c>
      <c r="O19" s="15">
        <v>15</v>
      </c>
      <c r="P19" s="16">
        <f t="shared" si="7"/>
        <v>-0.125</v>
      </c>
      <c r="Q19" s="16">
        <f t="shared" si="8"/>
        <v>-0.125</v>
      </c>
      <c r="R19" s="16">
        <f t="shared" si="9"/>
        <v>-0.125</v>
      </c>
      <c r="S19" s="16">
        <f t="shared" si="10"/>
        <v>-0.874755859375</v>
      </c>
      <c r="T19" s="16">
        <f t="shared" si="11"/>
        <v>-0.874755859375</v>
      </c>
      <c r="U19" s="17">
        <f t="shared" si="12"/>
        <v>-0.874755859375</v>
      </c>
      <c r="W19" s="23">
        <v>15</v>
      </c>
      <c r="X19" s="24">
        <f t="shared" si="13"/>
        <v>-0.23014993022071228</v>
      </c>
      <c r="Y19" s="24">
        <f>5^X19+3*X19</f>
        <v>1.4099832412739488E-14</v>
      </c>
      <c r="Z19" s="24">
        <f t="shared" si="4"/>
        <v>4.6094379124341369</v>
      </c>
      <c r="AA19" s="24">
        <f t="shared" si="5"/>
        <v>3.0589049425537644E-15</v>
      </c>
      <c r="AB19" s="25">
        <f t="shared" si="6"/>
        <v>-0.23014993022071534</v>
      </c>
    </row>
    <row r="20" spans="1:28" x14ac:dyDescent="0.45">
      <c r="W20" s="23">
        <v>16</v>
      </c>
      <c r="X20" s="24">
        <f t="shared" si="13"/>
        <v>-0.23014993022071534</v>
      </c>
      <c r="Y20" s="24">
        <f>5^X20+3*X20</f>
        <v>1.4432899320127035E-15</v>
      </c>
      <c r="Z20" s="24">
        <f t="shared" si="4"/>
        <v>4.6094379124341041</v>
      </c>
      <c r="AA20" s="24">
        <f t="shared" si="5"/>
        <v>3.1311625396219859E-16</v>
      </c>
      <c r="AB20" s="25">
        <f t="shared" si="6"/>
        <v>-0.23014993022071564</v>
      </c>
    </row>
    <row r="21" spans="1:28" x14ac:dyDescent="0.45">
      <c r="W21" s="23">
        <v>17</v>
      </c>
      <c r="X21" s="24">
        <f t="shared" si="13"/>
        <v>-0.23014993022071564</v>
      </c>
      <c r="Y21" s="24">
        <f>5^X21+3*X21</f>
        <v>0</v>
      </c>
      <c r="Z21" s="24">
        <f t="shared" si="4"/>
        <v>4.6094379124341005</v>
      </c>
      <c r="AA21" s="24">
        <f t="shared" si="5"/>
        <v>0</v>
      </c>
      <c r="AB21" s="25">
        <f t="shared" si="6"/>
        <v>-0.23014993022071564</v>
      </c>
    </row>
    <row r="22" spans="1:28" x14ac:dyDescent="0.45">
      <c r="W22" s="23">
        <v>18</v>
      </c>
      <c r="X22" s="24">
        <f t="shared" si="13"/>
        <v>-0.23014993022071564</v>
      </c>
      <c r="Y22" s="24">
        <f>5^X22+3*X22</f>
        <v>0</v>
      </c>
      <c r="Z22" s="24">
        <f t="shared" si="4"/>
        <v>4.6094379124341005</v>
      </c>
      <c r="AA22" s="24">
        <f t="shared" si="5"/>
        <v>0</v>
      </c>
      <c r="AB22" s="25">
        <f t="shared" si="6"/>
        <v>-0.23014993022071564</v>
      </c>
    </row>
    <row r="23" spans="1:28" x14ac:dyDescent="0.45">
      <c r="W23" s="23">
        <v>19</v>
      </c>
      <c r="X23" s="24">
        <f t="shared" si="13"/>
        <v>-0.23014993022071564</v>
      </c>
      <c r="Y23" s="24">
        <f>5^X23+3*X23</f>
        <v>0</v>
      </c>
      <c r="Z23" s="24">
        <f t="shared" si="4"/>
        <v>4.6094379124341005</v>
      </c>
      <c r="AA23" s="24">
        <f t="shared" si="5"/>
        <v>0</v>
      </c>
      <c r="AB23" s="25">
        <f t="shared" si="6"/>
        <v>-0.23014993022071564</v>
      </c>
    </row>
    <row r="24" spans="1:28" ht="14.65" thickBot="1" x14ac:dyDescent="0.5">
      <c r="W24" s="26">
        <v>20</v>
      </c>
      <c r="X24" s="27">
        <f>AB23</f>
        <v>-0.23014993022071564</v>
      </c>
      <c r="Y24" s="27">
        <f>5^X24+3*X24</f>
        <v>0</v>
      </c>
      <c r="Z24" s="27">
        <f>LN(5)*5^Y24+3</f>
        <v>4.6094379124341005</v>
      </c>
      <c r="AA24" s="27">
        <f>Y24/Z24</f>
        <v>0</v>
      </c>
      <c r="AB24" s="28">
        <f>X24-AA24</f>
        <v>-0.23014993022071564</v>
      </c>
    </row>
    <row r="25" spans="1:28" ht="14.65" thickBot="1" x14ac:dyDescent="0.5"/>
    <row r="26" spans="1:28" ht="14.65" thickBot="1" x14ac:dyDescent="0.5">
      <c r="A26" t="s">
        <v>20</v>
      </c>
      <c r="C26" s="18"/>
      <c r="D26" s="19" t="s">
        <v>17</v>
      </c>
      <c r="E26" s="20"/>
    </row>
    <row r="27" spans="1:28" ht="14.65" thickBot="1" x14ac:dyDescent="0.5">
      <c r="C27" s="48" t="s">
        <v>0</v>
      </c>
      <c r="D27" s="49" t="s">
        <v>1</v>
      </c>
      <c r="E27" s="50" t="s">
        <v>2</v>
      </c>
      <c r="O27" s="2"/>
      <c r="P27" s="3"/>
      <c r="Q27" s="3"/>
      <c r="R27" s="4" t="s">
        <v>15</v>
      </c>
      <c r="S27" s="3"/>
      <c r="T27" s="3"/>
      <c r="U27" s="5"/>
    </row>
    <row r="28" spans="1:28" ht="14.65" thickBot="1" x14ac:dyDescent="0.5">
      <c r="C28">
        <v>-5</v>
      </c>
      <c r="D28">
        <f>(C28-1)^2</f>
        <v>36</v>
      </c>
      <c r="E28">
        <f>1/(LOG10(C28+11))</f>
        <v>1.2850972089384687</v>
      </c>
      <c r="O28" s="7" t="s">
        <v>9</v>
      </c>
      <c r="P28" s="8" t="s">
        <v>3</v>
      </c>
      <c r="Q28" s="8" t="s">
        <v>4</v>
      </c>
      <c r="R28" s="8" t="s">
        <v>5</v>
      </c>
      <c r="S28" s="8" t="s">
        <v>6</v>
      </c>
      <c r="T28" s="8" t="s">
        <v>7</v>
      </c>
      <c r="U28" s="9" t="s">
        <v>8</v>
      </c>
    </row>
    <row r="29" spans="1:28" x14ac:dyDescent="0.45">
      <c r="C29">
        <v>-4</v>
      </c>
      <c r="D29">
        <f t="shared" ref="D29:D43" si="14">(C29-1)^2</f>
        <v>25</v>
      </c>
      <c r="E29">
        <f t="shared" ref="E29:E43" si="15">1/(LOG10(C29+11))</f>
        <v>1.1832946624549383</v>
      </c>
      <c r="O29" s="10">
        <v>0</v>
      </c>
      <c r="P29" s="11">
        <v>-0.5</v>
      </c>
      <c r="Q29" s="11">
        <v>0.5</v>
      </c>
      <c r="R29" s="11">
        <f>(P29+Q29)/2</f>
        <v>0</v>
      </c>
      <c r="S29" s="11">
        <f>(P29-1)^2*LOG10(P29+11)-1</f>
        <v>1.2976759229073607</v>
      </c>
      <c r="T29" s="11">
        <f>(Q29-1)^2*LOG10(Q29+11)-1</f>
        <v>-0.73482553991159705</v>
      </c>
      <c r="U29" s="12">
        <f>(R29-1)^2*LOG10(R29+11)-1</f>
        <v>4.139268515822514E-2</v>
      </c>
    </row>
    <row r="30" spans="1:28" x14ac:dyDescent="0.45">
      <c r="C30">
        <v>-3</v>
      </c>
      <c r="D30">
        <f t="shared" si="14"/>
        <v>16</v>
      </c>
      <c r="E30">
        <f t="shared" si="15"/>
        <v>1.1073093649624541</v>
      </c>
      <c r="O30" s="13">
        <v>1</v>
      </c>
      <c r="P30" s="6">
        <f>IF(S29*U29&lt;0, P29, R29)</f>
        <v>0</v>
      </c>
      <c r="Q30" s="6">
        <f>IF(T29*U29&lt;0, Q29,R29)</f>
        <v>0.5</v>
      </c>
      <c r="R30" s="6">
        <f t="shared" ref="R30:R44" si="16">(P30+Q30)/2</f>
        <v>0.25</v>
      </c>
      <c r="S30" s="6">
        <f t="shared" ref="S30:S44" si="17">P30^4-P30-1</f>
        <v>-1</v>
      </c>
      <c r="T30" s="6">
        <f t="shared" ref="T30:T44" si="18">Q30^4-Q30-1</f>
        <v>-1.4375</v>
      </c>
      <c r="U30" s="14">
        <f t="shared" ref="U30:U44" si="19">R30^4-R30-1</f>
        <v>-1.24609375</v>
      </c>
    </row>
    <row r="31" spans="1:28" x14ac:dyDescent="0.45">
      <c r="C31">
        <v>-2</v>
      </c>
      <c r="D31">
        <f t="shared" si="14"/>
        <v>9</v>
      </c>
      <c r="E31">
        <f t="shared" si="15"/>
        <v>1.0479516371446924</v>
      </c>
      <c r="O31" s="13">
        <v>2</v>
      </c>
      <c r="P31" s="6">
        <f t="shared" ref="P31:P44" si="20">IF(S30*U30&lt;0, P30, R30)</f>
        <v>0.25</v>
      </c>
      <c r="Q31" s="6">
        <f t="shared" ref="Q31:Q44" si="21">IF(T30*U30&lt;0, Q30,R30)</f>
        <v>0.25</v>
      </c>
      <c r="R31" s="6">
        <f t="shared" si="16"/>
        <v>0.25</v>
      </c>
      <c r="S31" s="6">
        <f t="shared" si="17"/>
        <v>-1.24609375</v>
      </c>
      <c r="T31" s="6">
        <f t="shared" si="18"/>
        <v>-1.24609375</v>
      </c>
      <c r="U31" s="14">
        <f t="shared" si="19"/>
        <v>-1.24609375</v>
      </c>
    </row>
    <row r="32" spans="1:28" x14ac:dyDescent="0.45">
      <c r="C32">
        <v>-1</v>
      </c>
      <c r="D32">
        <f t="shared" si="14"/>
        <v>4</v>
      </c>
      <c r="E32">
        <f t="shared" si="15"/>
        <v>1</v>
      </c>
      <c r="O32" s="13">
        <v>3</v>
      </c>
      <c r="P32" s="6">
        <f t="shared" si="20"/>
        <v>0.25</v>
      </c>
      <c r="Q32" s="6">
        <f t="shared" si="21"/>
        <v>0.25</v>
      </c>
      <c r="R32" s="6">
        <f t="shared" si="16"/>
        <v>0.25</v>
      </c>
      <c r="S32" s="6">
        <f t="shared" si="17"/>
        <v>-1.24609375</v>
      </c>
      <c r="T32" s="6">
        <f t="shared" si="18"/>
        <v>-1.24609375</v>
      </c>
      <c r="U32" s="14">
        <f t="shared" si="19"/>
        <v>-1.24609375</v>
      </c>
    </row>
    <row r="33" spans="3:21" x14ac:dyDescent="0.45">
      <c r="C33">
        <v>0</v>
      </c>
      <c r="D33">
        <f t="shared" si="14"/>
        <v>1</v>
      </c>
      <c r="E33">
        <f t="shared" si="15"/>
        <v>0.96025256778912738</v>
      </c>
      <c r="O33" s="13">
        <v>4</v>
      </c>
      <c r="P33" s="6">
        <f t="shared" si="20"/>
        <v>0.25</v>
      </c>
      <c r="Q33" s="6">
        <f t="shared" si="21"/>
        <v>0.25</v>
      </c>
      <c r="R33" s="6">
        <f t="shared" si="16"/>
        <v>0.25</v>
      </c>
      <c r="S33" s="6">
        <f t="shared" si="17"/>
        <v>-1.24609375</v>
      </c>
      <c r="T33" s="6">
        <f t="shared" si="18"/>
        <v>-1.24609375</v>
      </c>
      <c r="U33" s="14">
        <f t="shared" si="19"/>
        <v>-1.24609375</v>
      </c>
    </row>
    <row r="34" spans="3:21" x14ac:dyDescent="0.45">
      <c r="C34">
        <v>1</v>
      </c>
      <c r="D34">
        <f t="shared" si="14"/>
        <v>0</v>
      </c>
      <c r="E34">
        <f t="shared" si="15"/>
        <v>0.92662840802912672</v>
      </c>
      <c r="O34" s="13">
        <v>5</v>
      </c>
      <c r="P34" s="6">
        <f t="shared" si="20"/>
        <v>0.25</v>
      </c>
      <c r="Q34" s="6">
        <f t="shared" si="21"/>
        <v>0.25</v>
      </c>
      <c r="R34" s="6">
        <f t="shared" si="16"/>
        <v>0.25</v>
      </c>
      <c r="S34" s="6">
        <f t="shared" si="17"/>
        <v>-1.24609375</v>
      </c>
      <c r="T34" s="6">
        <f t="shared" si="18"/>
        <v>-1.24609375</v>
      </c>
      <c r="U34" s="14">
        <f t="shared" si="19"/>
        <v>-1.24609375</v>
      </c>
    </row>
    <row r="35" spans="3:21" x14ac:dyDescent="0.45">
      <c r="C35">
        <v>2</v>
      </c>
      <c r="D35">
        <f t="shared" si="14"/>
        <v>1</v>
      </c>
      <c r="E35">
        <f t="shared" si="15"/>
        <v>0.89771171750262313</v>
      </c>
      <c r="O35" s="13">
        <v>6</v>
      </c>
      <c r="P35" s="6">
        <f t="shared" si="20"/>
        <v>0.25</v>
      </c>
      <c r="Q35" s="6">
        <f t="shared" si="21"/>
        <v>0.25</v>
      </c>
      <c r="R35" s="6">
        <f t="shared" si="16"/>
        <v>0.25</v>
      </c>
      <c r="S35" s="6">
        <f t="shared" si="17"/>
        <v>-1.24609375</v>
      </c>
      <c r="T35" s="6">
        <f t="shared" si="18"/>
        <v>-1.24609375</v>
      </c>
      <c r="U35" s="14">
        <f t="shared" si="19"/>
        <v>-1.24609375</v>
      </c>
    </row>
    <row r="36" spans="3:21" x14ac:dyDescent="0.45">
      <c r="C36">
        <v>3</v>
      </c>
      <c r="D36">
        <f t="shared" si="14"/>
        <v>4</v>
      </c>
      <c r="E36">
        <f t="shared" si="15"/>
        <v>0.8725028695491559</v>
      </c>
      <c r="O36" s="13">
        <v>7</v>
      </c>
      <c r="P36" s="6">
        <f t="shared" si="20"/>
        <v>0.25</v>
      </c>
      <c r="Q36" s="6">
        <f t="shared" si="21"/>
        <v>0.25</v>
      </c>
      <c r="R36" s="6">
        <f t="shared" si="16"/>
        <v>0.25</v>
      </c>
      <c r="S36" s="6">
        <f t="shared" si="17"/>
        <v>-1.24609375</v>
      </c>
      <c r="T36" s="6">
        <f t="shared" si="18"/>
        <v>-1.24609375</v>
      </c>
      <c r="U36" s="14">
        <f t="shared" si="19"/>
        <v>-1.24609375</v>
      </c>
    </row>
    <row r="37" spans="3:21" x14ac:dyDescent="0.45">
      <c r="C37">
        <v>4</v>
      </c>
      <c r="D37">
        <f t="shared" si="14"/>
        <v>9</v>
      </c>
      <c r="E37">
        <f t="shared" si="15"/>
        <v>0.85027415372760251</v>
      </c>
      <c r="O37" s="13">
        <v>8</v>
      </c>
      <c r="P37" s="6">
        <f t="shared" si="20"/>
        <v>0.25</v>
      </c>
      <c r="Q37" s="6">
        <f t="shared" si="21"/>
        <v>0.25</v>
      </c>
      <c r="R37" s="6">
        <f t="shared" si="16"/>
        <v>0.25</v>
      </c>
      <c r="S37" s="6">
        <f t="shared" si="17"/>
        <v>-1.24609375</v>
      </c>
      <c r="T37" s="6">
        <f t="shared" si="18"/>
        <v>-1.24609375</v>
      </c>
      <c r="U37" s="14">
        <f t="shared" si="19"/>
        <v>-1.24609375</v>
      </c>
    </row>
    <row r="38" spans="3:21" x14ac:dyDescent="0.45">
      <c r="C38">
        <v>5</v>
      </c>
      <c r="D38">
        <f t="shared" si="14"/>
        <v>16</v>
      </c>
      <c r="E38">
        <f t="shared" si="15"/>
        <v>0.83048202372184055</v>
      </c>
      <c r="O38" s="13">
        <v>9</v>
      </c>
      <c r="P38" s="6">
        <f t="shared" si="20"/>
        <v>0.25</v>
      </c>
      <c r="Q38" s="6">
        <f t="shared" si="21"/>
        <v>0.25</v>
      </c>
      <c r="R38" s="6">
        <f t="shared" si="16"/>
        <v>0.25</v>
      </c>
      <c r="S38" s="6">
        <f t="shared" si="17"/>
        <v>-1.24609375</v>
      </c>
      <c r="T38" s="6">
        <f t="shared" si="18"/>
        <v>-1.24609375</v>
      </c>
      <c r="U38" s="14">
        <f t="shared" si="19"/>
        <v>-1.24609375</v>
      </c>
    </row>
    <row r="39" spans="3:21" x14ac:dyDescent="0.45">
      <c r="C39">
        <v>6</v>
      </c>
      <c r="D39">
        <f t="shared" si="14"/>
        <v>25</v>
      </c>
      <c r="E39">
        <f t="shared" si="15"/>
        <v>0.81271150929195901</v>
      </c>
      <c r="O39" s="13">
        <v>10</v>
      </c>
      <c r="P39" s="6">
        <f t="shared" si="20"/>
        <v>0.25</v>
      </c>
      <c r="Q39" s="6">
        <f t="shared" si="21"/>
        <v>0.25</v>
      </c>
      <c r="R39" s="6">
        <f t="shared" si="16"/>
        <v>0.25</v>
      </c>
      <c r="S39" s="6">
        <f t="shared" si="17"/>
        <v>-1.24609375</v>
      </c>
      <c r="T39" s="6">
        <f t="shared" si="18"/>
        <v>-1.24609375</v>
      </c>
      <c r="U39" s="14">
        <f t="shared" si="19"/>
        <v>-1.24609375</v>
      </c>
    </row>
    <row r="40" spans="3:21" x14ac:dyDescent="0.45">
      <c r="C40">
        <v>7</v>
      </c>
      <c r="D40">
        <f t="shared" si="14"/>
        <v>36</v>
      </c>
      <c r="E40">
        <f t="shared" si="15"/>
        <v>0.79663977019691223</v>
      </c>
      <c r="O40" s="13">
        <v>11</v>
      </c>
      <c r="P40" s="6">
        <f t="shared" si="20"/>
        <v>0.25</v>
      </c>
      <c r="Q40" s="6">
        <f t="shared" si="21"/>
        <v>0.25</v>
      </c>
      <c r="R40" s="6">
        <f t="shared" si="16"/>
        <v>0.25</v>
      </c>
      <c r="S40" s="6">
        <f t="shared" si="17"/>
        <v>-1.24609375</v>
      </c>
      <c r="T40" s="6">
        <f t="shared" si="18"/>
        <v>-1.24609375</v>
      </c>
      <c r="U40" s="14">
        <f t="shared" si="19"/>
        <v>-1.24609375</v>
      </c>
    </row>
    <row r="41" spans="3:21" x14ac:dyDescent="0.45">
      <c r="C41">
        <v>8</v>
      </c>
      <c r="D41">
        <f t="shared" si="14"/>
        <v>49</v>
      </c>
      <c r="E41">
        <f t="shared" si="15"/>
        <v>0.78201148309954072</v>
      </c>
      <c r="O41" s="13">
        <v>12</v>
      </c>
      <c r="P41" s="6">
        <f t="shared" si="20"/>
        <v>0.25</v>
      </c>
      <c r="Q41" s="6">
        <f t="shared" si="21"/>
        <v>0.25</v>
      </c>
      <c r="R41" s="6">
        <f t="shared" si="16"/>
        <v>0.25</v>
      </c>
      <c r="S41" s="6">
        <f t="shared" si="17"/>
        <v>-1.24609375</v>
      </c>
      <c r="T41" s="6">
        <f t="shared" si="18"/>
        <v>-1.24609375</v>
      </c>
      <c r="U41" s="14">
        <f t="shared" si="19"/>
        <v>-1.24609375</v>
      </c>
    </row>
    <row r="42" spans="3:21" x14ac:dyDescent="0.45">
      <c r="C42">
        <v>9</v>
      </c>
      <c r="D42">
        <f t="shared" si="14"/>
        <v>64</v>
      </c>
      <c r="E42">
        <f t="shared" si="15"/>
        <v>0.76862178684024074</v>
      </c>
      <c r="O42" s="13">
        <v>13</v>
      </c>
      <c r="P42" s="6">
        <f t="shared" si="20"/>
        <v>0.25</v>
      </c>
      <c r="Q42" s="6">
        <f t="shared" si="21"/>
        <v>0.25</v>
      </c>
      <c r="R42" s="6">
        <f t="shared" si="16"/>
        <v>0.25</v>
      </c>
      <c r="S42" s="6">
        <f t="shared" si="17"/>
        <v>-1.24609375</v>
      </c>
      <c r="T42" s="6">
        <f t="shared" si="18"/>
        <v>-1.24609375</v>
      </c>
      <c r="U42" s="14">
        <f t="shared" si="19"/>
        <v>-1.24609375</v>
      </c>
    </row>
    <row r="43" spans="3:21" x14ac:dyDescent="0.45">
      <c r="C43">
        <v>10</v>
      </c>
      <c r="D43">
        <f t="shared" si="14"/>
        <v>81</v>
      </c>
      <c r="E43">
        <f t="shared" si="15"/>
        <v>0.75630419551640105</v>
      </c>
      <c r="O43" s="13">
        <v>14</v>
      </c>
      <c r="P43" s="6">
        <f t="shared" si="20"/>
        <v>0.25</v>
      </c>
      <c r="Q43" s="6">
        <f t="shared" si="21"/>
        <v>0.25</v>
      </c>
      <c r="R43" s="6">
        <f t="shared" si="16"/>
        <v>0.25</v>
      </c>
      <c r="S43" s="6">
        <f t="shared" si="17"/>
        <v>-1.24609375</v>
      </c>
      <c r="T43" s="6">
        <f t="shared" si="18"/>
        <v>-1.24609375</v>
      </c>
      <c r="U43" s="14">
        <f t="shared" si="19"/>
        <v>-1.24609375</v>
      </c>
    </row>
    <row r="44" spans="3:21" ht="14.65" thickBot="1" x14ac:dyDescent="0.5">
      <c r="O44" s="15">
        <v>15</v>
      </c>
      <c r="P44" s="16">
        <f t="shared" si="20"/>
        <v>0.25</v>
      </c>
      <c r="Q44" s="16">
        <f t="shared" si="21"/>
        <v>0.25</v>
      </c>
      <c r="R44" s="16">
        <f t="shared" si="16"/>
        <v>0.25</v>
      </c>
      <c r="S44" s="16">
        <f t="shared" si="17"/>
        <v>-1.24609375</v>
      </c>
      <c r="T44" s="16">
        <f t="shared" si="18"/>
        <v>-1.24609375</v>
      </c>
      <c r="U44" s="17">
        <f t="shared" si="19"/>
        <v>-1.24609375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Бурдик</dc:creator>
  <cp:lastModifiedBy>Елена Бурдик</cp:lastModifiedBy>
  <dcterms:created xsi:type="dcterms:W3CDTF">2023-09-14T20:07:50Z</dcterms:created>
  <dcterms:modified xsi:type="dcterms:W3CDTF">2023-09-15T04:47:13Z</dcterms:modified>
</cp:coreProperties>
</file>