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0-my.sharepoint.com/personal/asprecher_hawk_iit_edu/Documents/Documents/"/>
    </mc:Choice>
  </mc:AlternateContent>
  <xr:revisionPtr revIDLastSave="0" documentId="14_{AC49D6E8-B03D-40DE-855D-74405A2AE4FE}" xr6:coauthVersionLast="36" xr6:coauthVersionMax="36" xr10:uidLastSave="{00000000-0000-0000-0000-000000000000}"/>
  <bookViews>
    <workbookView xWindow="0" yWindow="0" windowWidth="23040" windowHeight="8940" xr2:uid="{22CAE641-8214-4FAF-A7DF-91E89F14C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6" i="1"/>
  <c r="L14" i="1"/>
  <c r="K6" i="1"/>
  <c r="K14" i="1"/>
  <c r="I4" i="1"/>
  <c r="J4" i="1" s="1"/>
  <c r="K4" i="1" s="1"/>
  <c r="I6" i="1"/>
  <c r="I14" i="1"/>
  <c r="J14" i="1" s="1"/>
  <c r="J6" i="1"/>
  <c r="H3" i="1"/>
  <c r="L3" i="1" s="1"/>
  <c r="H4" i="1"/>
  <c r="L4" i="1" s="1"/>
  <c r="H5" i="1"/>
  <c r="I5" i="1" s="1"/>
  <c r="J5" i="1" s="1"/>
  <c r="K5" i="1" s="1"/>
  <c r="H6" i="1"/>
  <c r="H7" i="1"/>
  <c r="L7" i="1" s="1"/>
  <c r="H8" i="1"/>
  <c r="I8" i="1" s="1"/>
  <c r="J8" i="1" s="1"/>
  <c r="K8" i="1" s="1"/>
  <c r="H9" i="1"/>
  <c r="L9" i="1" s="1"/>
  <c r="H10" i="1"/>
  <c r="L10" i="1" s="1"/>
  <c r="H11" i="1"/>
  <c r="L11" i="1" s="1"/>
  <c r="H12" i="1"/>
  <c r="I12" i="1" s="1"/>
  <c r="J12" i="1" s="1"/>
  <c r="K12" i="1" s="1"/>
  <c r="H13" i="1"/>
  <c r="L13" i="1" s="1"/>
  <c r="H14" i="1"/>
  <c r="H15" i="1"/>
  <c r="L15" i="1" s="1"/>
  <c r="H16" i="1"/>
  <c r="L16" i="1" s="1"/>
  <c r="H17" i="1"/>
  <c r="L17" i="1" s="1"/>
  <c r="H18" i="1"/>
  <c r="L18" i="1" s="1"/>
  <c r="H19" i="1"/>
  <c r="I19" i="1" s="1"/>
  <c r="J19" i="1" s="1"/>
  <c r="K19" i="1" s="1"/>
  <c r="H20" i="1"/>
  <c r="L20" i="1" s="1"/>
  <c r="H21" i="1"/>
  <c r="L21" i="1" s="1"/>
  <c r="H2" i="1"/>
  <c r="I2" i="1" s="1"/>
  <c r="J2" i="1" s="1"/>
  <c r="K2" i="1" s="1"/>
  <c r="I15" i="1" l="1"/>
  <c r="J15" i="1" s="1"/>
  <c r="K15" i="1" s="1"/>
  <c r="I20" i="1"/>
  <c r="J20" i="1" s="1"/>
  <c r="K20" i="1" s="1"/>
  <c r="L19" i="1"/>
  <c r="I21" i="1"/>
  <c r="J21" i="1" s="1"/>
  <c r="K21" i="1" s="1"/>
  <c r="I18" i="1"/>
  <c r="J18" i="1" s="1"/>
  <c r="K18" i="1" s="1"/>
  <c r="I17" i="1"/>
  <c r="J17" i="1" s="1"/>
  <c r="K17" i="1" s="1"/>
  <c r="I16" i="1"/>
  <c r="J16" i="1" s="1"/>
  <c r="K16" i="1" s="1"/>
  <c r="I13" i="1"/>
  <c r="J13" i="1" s="1"/>
  <c r="K13" i="1" s="1"/>
  <c r="L12" i="1"/>
  <c r="I11" i="1"/>
  <c r="J11" i="1" s="1"/>
  <c r="K11" i="1" s="1"/>
  <c r="I10" i="1"/>
  <c r="J10" i="1" s="1"/>
  <c r="K10" i="1" s="1"/>
  <c r="I9" i="1"/>
  <c r="J9" i="1" s="1"/>
  <c r="K9" i="1" s="1"/>
  <c r="L8" i="1"/>
  <c r="I7" i="1"/>
  <c r="J7" i="1" s="1"/>
  <c r="K7" i="1" s="1"/>
  <c r="L5" i="1"/>
  <c r="I3" i="1"/>
  <c r="J3" i="1" s="1"/>
  <c r="K3" i="1" s="1"/>
  <c r="L2" i="1"/>
</calcChain>
</file>

<file path=xl/sharedStrings.xml><?xml version="1.0" encoding="utf-8"?>
<sst xmlns="http://schemas.openxmlformats.org/spreadsheetml/2006/main" count="62" uniqueCount="19">
  <si>
    <t>Rod Material</t>
  </si>
  <si>
    <t>Silk</t>
  </si>
  <si>
    <t>Wool</t>
  </si>
  <si>
    <t>Plastic</t>
  </si>
  <si>
    <t>Rubber</t>
  </si>
  <si>
    <t>Rubbing Material</t>
  </si>
  <si>
    <t>Trial 1 Distance (cm)</t>
  </si>
  <si>
    <t>Trial 2 Distance (cm)</t>
  </si>
  <si>
    <t>Trial 3 Distance (cm)</t>
  </si>
  <si>
    <t>Fur</t>
  </si>
  <si>
    <t>Nylon</t>
  </si>
  <si>
    <t>Acrylic</t>
  </si>
  <si>
    <t>Acetate</t>
  </si>
  <si>
    <t>PVC</t>
  </si>
  <si>
    <t>Charge (C)</t>
  </si>
  <si>
    <t>Angle of a single Ball (Radians)</t>
  </si>
  <si>
    <t>Gravitational Attraction (N)</t>
  </si>
  <si>
    <t>Coulumb Force (N)</t>
  </si>
  <si>
    <t>Average 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</si>
</sst>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9E46-6ECD-4BF1-8DA6-5A715DF0FCC0}">
  <dimension ref="A1:M21"/>
  <sheetViews>
    <sheetView tabSelected="1" workbookViewId="0">
      <selection activeCell="J2" sqref="J2"/>
    </sheetView>
  </sheetViews>
  <sheetFormatPr defaultRowHeight="14.4" x14ac:dyDescent="0.3"/>
  <cols>
    <col min="10" max="12" width="12" bestFit="1" customWidth="1"/>
  </cols>
  <sheetData>
    <row r="1" spans="1:13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5</v>
      </c>
      <c r="H1" t="s">
        <v>18</v>
      </c>
      <c r="I1" t="s">
        <v>15</v>
      </c>
      <c r="J1" t="s">
        <v>14</v>
      </c>
      <c r="K1" t="s">
        <v>17</v>
      </c>
      <c r="L1" t="s">
        <v>16</v>
      </c>
    </row>
    <row r="2" spans="1:13" x14ac:dyDescent="0.3">
      <c r="A2" t="s">
        <v>4</v>
      </c>
      <c r="B2" t="s">
        <v>1</v>
      </c>
      <c r="C2">
        <v>0.03</v>
      </c>
      <c r="D2">
        <v>0.02</v>
      </c>
      <c r="E2">
        <v>0.02</v>
      </c>
      <c r="F2" t="s">
        <v>4</v>
      </c>
      <c r="G2" t="s">
        <v>1</v>
      </c>
      <c r="H2">
        <f>AVERAGE(C2:E2)</f>
        <v>2.3333333333333334E-2</v>
      </c>
      <c r="I2">
        <f>ASIN((H2/2)/0.205)</f>
        <v>5.694133441353387E-2</v>
      </c>
      <c r="J2">
        <f>SQRT((0.04*9.8*TAN(I2)*H2^2)/(9*10^9))</f>
        <v>3.6766073299890665E-8</v>
      </c>
      <c r="K2">
        <f>((9*10^9)*J2^2)/H2^2</f>
        <v>2.2345158330066853E-2</v>
      </c>
      <c r="L2">
        <f>((0.000000000066743)*(0.04/1000)^2)/((H2)^2)</f>
        <v>1.9614269387755102E-16</v>
      </c>
      <c r="M2">
        <f>K2-L2</f>
        <v>2.2345158330066655E-2</v>
      </c>
    </row>
    <row r="3" spans="1:13" x14ac:dyDescent="0.3">
      <c r="B3" t="s">
        <v>9</v>
      </c>
      <c r="C3">
        <v>0.04</v>
      </c>
      <c r="D3">
        <v>3.5000000000000003E-2</v>
      </c>
      <c r="E3">
        <v>3.5000000000000003E-2</v>
      </c>
      <c r="G3" t="s">
        <v>9</v>
      </c>
      <c r="H3">
        <f t="shared" ref="H3:H21" si="0">AVERAGE(C3:E3)</f>
        <v>3.6666666666666674E-2</v>
      </c>
      <c r="I3">
        <f t="shared" ref="I3:I21" si="1">ASIN((H3/2)/20.5)</f>
        <v>8.9430906229913984E-4</v>
      </c>
      <c r="J3">
        <f t="shared" ref="J3:J21" si="2">SQRT((0.04*9.8*TAN(I3)*H3^2)/(9*10^9))</f>
        <v>7.2366419085922349E-9</v>
      </c>
      <c r="K3">
        <f t="shared" ref="K3:K21" si="3">((9*10^9)*J3^2)/H3^2</f>
        <v>3.5056924588170818E-4</v>
      </c>
      <c r="L3">
        <f t="shared" ref="L3:L21" si="4">((0.000000000066743)*0.04^2)/((H3)^2)</f>
        <v>7.9429685950413188E-11</v>
      </c>
      <c r="M3">
        <f t="shared" ref="M3:M21" si="5">K3-L3</f>
        <v>3.5056916645202221E-4</v>
      </c>
    </row>
    <row r="4" spans="1:13" x14ac:dyDescent="0.3">
      <c r="B4" t="s">
        <v>2</v>
      </c>
      <c r="C4">
        <v>0.04</v>
      </c>
      <c r="D4">
        <v>0.04</v>
      </c>
      <c r="E4">
        <v>4.2000000000000003E-2</v>
      </c>
      <c r="G4" t="s">
        <v>2</v>
      </c>
      <c r="H4">
        <f t="shared" si="0"/>
        <v>4.0666666666666663E-2</v>
      </c>
      <c r="I4">
        <f t="shared" si="1"/>
        <v>9.9187008133384434E-4</v>
      </c>
      <c r="J4">
        <f t="shared" si="2"/>
        <v>8.4525514153050141E-9</v>
      </c>
      <c r="K4">
        <f t="shared" si="3"/>
        <v>3.8881319938849503E-4</v>
      </c>
      <c r="L4">
        <f t="shared" si="4"/>
        <v>6.4572641762966952E-11</v>
      </c>
      <c r="M4">
        <f t="shared" si="5"/>
        <v>3.8881313481585326E-4</v>
      </c>
    </row>
    <row r="5" spans="1:13" x14ac:dyDescent="0.3">
      <c r="B5" t="s">
        <v>3</v>
      </c>
      <c r="C5">
        <v>2.4E-2</v>
      </c>
      <c r="D5">
        <v>3.0000000000000001E-3</v>
      </c>
      <c r="E5">
        <v>2.5000000000000001E-2</v>
      </c>
      <c r="G5" t="s">
        <v>3</v>
      </c>
      <c r="H5">
        <f t="shared" si="0"/>
        <v>1.7333333333333336E-2</v>
      </c>
      <c r="I5">
        <f t="shared" si="1"/>
        <v>4.2276424023569051E-4</v>
      </c>
      <c r="J5">
        <f t="shared" si="2"/>
        <v>2.3520849508346727E-9</v>
      </c>
      <c r="K5">
        <f t="shared" si="3"/>
        <v>1.657235920456281E-4</v>
      </c>
      <c r="L5">
        <f t="shared" si="4"/>
        <v>3.5543609467455607E-10</v>
      </c>
      <c r="M5">
        <f t="shared" si="5"/>
        <v>1.6572323660953342E-4</v>
      </c>
    </row>
    <row r="6" spans="1:13" x14ac:dyDescent="0.3">
      <c r="A6" t="s">
        <v>10</v>
      </c>
      <c r="B6" t="s">
        <v>1</v>
      </c>
      <c r="C6">
        <v>0</v>
      </c>
      <c r="D6">
        <v>0</v>
      </c>
      <c r="E6">
        <v>0</v>
      </c>
      <c r="F6" t="s">
        <v>10</v>
      </c>
      <c r="G6" t="s">
        <v>1</v>
      </c>
      <c r="H6">
        <f t="shared" si="0"/>
        <v>0</v>
      </c>
      <c r="I6">
        <f t="shared" si="1"/>
        <v>0</v>
      </c>
      <c r="J6">
        <f t="shared" si="2"/>
        <v>0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B7" t="s">
        <v>9</v>
      </c>
      <c r="C7">
        <v>0.01</v>
      </c>
      <c r="D7">
        <v>6.0000000000000001E-3</v>
      </c>
      <c r="E7">
        <v>6.0000000000000001E-3</v>
      </c>
      <c r="G7" t="s">
        <v>9</v>
      </c>
      <c r="H7">
        <f t="shared" si="0"/>
        <v>7.3333333333333332E-3</v>
      </c>
      <c r="I7">
        <f t="shared" si="1"/>
        <v>1.7886178957156356E-4</v>
      </c>
      <c r="J7">
        <f t="shared" si="2"/>
        <v>6.4726480521539328E-10</v>
      </c>
      <c r="K7">
        <f t="shared" si="3"/>
        <v>7.0113822259735951E-5</v>
      </c>
      <c r="L7">
        <f t="shared" si="4"/>
        <v>1.9857421487603305E-9</v>
      </c>
      <c r="M7">
        <f t="shared" si="5"/>
        <v>7.0111836517587194E-5</v>
      </c>
    </row>
    <row r="8" spans="1:13" x14ac:dyDescent="0.3">
      <c r="B8" t="s">
        <v>2</v>
      </c>
      <c r="C8">
        <v>4.0000000000000001E-3</v>
      </c>
      <c r="D8">
        <v>2E-3</v>
      </c>
      <c r="E8">
        <v>2E-3</v>
      </c>
      <c r="G8" t="s">
        <v>2</v>
      </c>
      <c r="H8">
        <f t="shared" si="0"/>
        <v>2.6666666666666666E-3</v>
      </c>
      <c r="I8">
        <f t="shared" si="1"/>
        <v>6.5040650452360824E-5</v>
      </c>
      <c r="J8">
        <f t="shared" si="2"/>
        <v>1.4193285844647418E-10</v>
      </c>
      <c r="K8">
        <f t="shared" si="3"/>
        <v>2.549593501327714E-5</v>
      </c>
      <c r="L8">
        <f t="shared" si="4"/>
        <v>1.5017175000000001E-8</v>
      </c>
      <c r="M8">
        <f t="shared" si="5"/>
        <v>2.5480917838277139E-5</v>
      </c>
    </row>
    <row r="9" spans="1:13" x14ac:dyDescent="0.3">
      <c r="B9" t="s">
        <v>3</v>
      </c>
      <c r="C9">
        <v>0.02</v>
      </c>
      <c r="D9">
        <v>1.4E-2</v>
      </c>
      <c r="E9">
        <v>2.1999999999999999E-2</v>
      </c>
      <c r="G9" t="s">
        <v>3</v>
      </c>
      <c r="H9">
        <f t="shared" si="0"/>
        <v>1.8666666666666668E-2</v>
      </c>
      <c r="I9">
        <f t="shared" si="1"/>
        <v>4.5528456857439896E-4</v>
      </c>
      <c r="J9">
        <f t="shared" si="2"/>
        <v>2.6286334576638016E-9</v>
      </c>
      <c r="K9">
        <f t="shared" si="3"/>
        <v>1.7847156321260002E-4</v>
      </c>
      <c r="L9">
        <f t="shared" si="4"/>
        <v>3.0647295918367337E-10</v>
      </c>
      <c r="M9">
        <f t="shared" si="5"/>
        <v>1.7847125673964084E-4</v>
      </c>
    </row>
    <row r="10" spans="1:13" x14ac:dyDescent="0.3">
      <c r="A10" t="s">
        <v>11</v>
      </c>
      <c r="B10" t="s">
        <v>1</v>
      </c>
      <c r="C10">
        <v>4.0000000000000001E-3</v>
      </c>
      <c r="D10">
        <v>6.0000000000000001E-3</v>
      </c>
      <c r="E10">
        <v>4.0000000000000001E-3</v>
      </c>
      <c r="F10" t="s">
        <v>11</v>
      </c>
      <c r="G10" t="s">
        <v>1</v>
      </c>
      <c r="H10">
        <f t="shared" si="0"/>
        <v>4.6666666666666671E-3</v>
      </c>
      <c r="I10">
        <f t="shared" si="1"/>
        <v>1.1382113845714571E-4</v>
      </c>
      <c r="J10">
        <f t="shared" si="2"/>
        <v>3.2857916624487655E-10</v>
      </c>
      <c r="K10">
        <f t="shared" si="3"/>
        <v>4.4617886467879763E-5</v>
      </c>
      <c r="L10">
        <f t="shared" si="4"/>
        <v>4.903567346938774E-9</v>
      </c>
      <c r="M10">
        <f t="shared" si="5"/>
        <v>4.4612982900532828E-5</v>
      </c>
    </row>
    <row r="11" spans="1:13" x14ac:dyDescent="0.3">
      <c r="B11" t="s">
        <v>9</v>
      </c>
      <c r="C11">
        <v>1E-3</v>
      </c>
      <c r="D11">
        <v>0</v>
      </c>
      <c r="E11">
        <v>0</v>
      </c>
      <c r="G11" t="s">
        <v>9</v>
      </c>
      <c r="H11">
        <f t="shared" si="0"/>
        <v>3.3333333333333332E-4</v>
      </c>
      <c r="I11">
        <f t="shared" si="1"/>
        <v>8.1300813009025727E-6</v>
      </c>
      <c r="J11">
        <f t="shared" si="2"/>
        <v>6.2726054110131881E-12</v>
      </c>
      <c r="K11">
        <f t="shared" si="3"/>
        <v>3.1869918700240262E-6</v>
      </c>
      <c r="L11">
        <f t="shared" si="4"/>
        <v>9.6109920000000006E-7</v>
      </c>
      <c r="M11">
        <f t="shared" si="5"/>
        <v>2.2258926700240261E-6</v>
      </c>
    </row>
    <row r="12" spans="1:13" x14ac:dyDescent="0.3">
      <c r="B12" t="s">
        <v>2</v>
      </c>
      <c r="C12">
        <v>0.01</v>
      </c>
      <c r="D12">
        <v>8.0000000000000002E-3</v>
      </c>
      <c r="E12">
        <v>6.0000000000000001E-3</v>
      </c>
      <c r="G12" t="s">
        <v>2</v>
      </c>
      <c r="H12">
        <f t="shared" si="0"/>
        <v>8.0000000000000002E-3</v>
      </c>
      <c r="I12">
        <f t="shared" si="1"/>
        <v>1.9512195245764477E-4</v>
      </c>
      <c r="J12">
        <f t="shared" si="2"/>
        <v>7.3750477251803698E-10</v>
      </c>
      <c r="K12">
        <f t="shared" si="3"/>
        <v>7.6487806334092704E-5</v>
      </c>
      <c r="L12">
        <f t="shared" si="4"/>
        <v>1.6685749999999999E-9</v>
      </c>
      <c r="M12">
        <f t="shared" si="5"/>
        <v>7.6486137759092707E-5</v>
      </c>
    </row>
    <row r="13" spans="1:13" x14ac:dyDescent="0.3">
      <c r="B13" t="s">
        <v>3</v>
      </c>
      <c r="C13">
        <v>0.05</v>
      </c>
      <c r="D13">
        <v>5.2999999999999999E-2</v>
      </c>
      <c r="E13">
        <v>4.8000000000000001E-2</v>
      </c>
      <c r="G13" t="s">
        <v>3</v>
      </c>
      <c r="H13">
        <f t="shared" si="0"/>
        <v>5.0333333333333341E-2</v>
      </c>
      <c r="I13">
        <f t="shared" si="1"/>
        <v>1.2276425847873901E-3</v>
      </c>
      <c r="J13">
        <f t="shared" si="2"/>
        <v>1.1638943311468557E-8</v>
      </c>
      <c r="K13">
        <f t="shared" si="3"/>
        <v>4.8123613499468742E-4</v>
      </c>
      <c r="L13">
        <f t="shared" si="4"/>
        <v>4.2151624928731177E-11</v>
      </c>
      <c r="M13">
        <f t="shared" si="5"/>
        <v>4.8123609284306251E-4</v>
      </c>
    </row>
    <row r="14" spans="1:13" x14ac:dyDescent="0.3">
      <c r="A14" t="s">
        <v>12</v>
      </c>
      <c r="B14" t="s">
        <v>1</v>
      </c>
      <c r="C14">
        <v>0</v>
      </c>
      <c r="D14">
        <v>0</v>
      </c>
      <c r="E14">
        <v>0</v>
      </c>
      <c r="F14" t="s">
        <v>12</v>
      </c>
      <c r="G14" t="s">
        <v>1</v>
      </c>
      <c r="H14">
        <f t="shared" si="0"/>
        <v>0</v>
      </c>
      <c r="I14">
        <f t="shared" si="1"/>
        <v>0</v>
      </c>
      <c r="J14">
        <f t="shared" si="2"/>
        <v>0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B15" t="s">
        <v>9</v>
      </c>
      <c r="C15">
        <v>0</v>
      </c>
      <c r="D15">
        <v>0</v>
      </c>
      <c r="E15">
        <v>2E-3</v>
      </c>
      <c r="G15" t="s">
        <v>9</v>
      </c>
      <c r="H15">
        <f t="shared" si="0"/>
        <v>6.6666666666666664E-4</v>
      </c>
      <c r="I15">
        <f t="shared" si="1"/>
        <v>1.6260162602342527E-5</v>
      </c>
      <c r="J15">
        <f t="shared" si="2"/>
        <v>1.7741607288218944E-11</v>
      </c>
      <c r="K15">
        <f t="shared" si="3"/>
        <v>6.373983740680016E-6</v>
      </c>
      <c r="L15">
        <f t="shared" si="4"/>
        <v>2.4027480000000001E-7</v>
      </c>
      <c r="M15">
        <f t="shared" si="5"/>
        <v>6.1337089406800159E-6</v>
      </c>
    </row>
    <row r="16" spans="1:13" x14ac:dyDescent="0.3">
      <c r="B16" t="s">
        <v>2</v>
      </c>
      <c r="C16">
        <v>4.0000000000000001E-3</v>
      </c>
      <c r="D16">
        <v>3.0000000000000001E-3</v>
      </c>
      <c r="E16">
        <v>4.0000000000000001E-3</v>
      </c>
      <c r="G16" t="s">
        <v>2</v>
      </c>
      <c r="H16">
        <f t="shared" si="0"/>
        <v>3.6666666666666666E-3</v>
      </c>
      <c r="I16">
        <f t="shared" si="1"/>
        <v>8.9430894428152761E-5</v>
      </c>
      <c r="J16">
        <f t="shared" si="2"/>
        <v>2.2884266512290419E-10</v>
      </c>
      <c r="K16">
        <f t="shared" si="3"/>
        <v>3.5056910709296263E-5</v>
      </c>
      <c r="L16">
        <f t="shared" si="4"/>
        <v>7.9429685950413222E-9</v>
      </c>
      <c r="M16">
        <f t="shared" si="5"/>
        <v>3.5048967740701221E-5</v>
      </c>
    </row>
    <row r="17" spans="1:13" x14ac:dyDescent="0.3">
      <c r="B17" t="s">
        <v>3</v>
      </c>
      <c r="C17">
        <v>1.6E-2</v>
      </c>
      <c r="D17">
        <v>1.6E-2</v>
      </c>
      <c r="E17">
        <v>0.02</v>
      </c>
      <c r="G17" t="s">
        <v>3</v>
      </c>
      <c r="H17">
        <f t="shared" si="0"/>
        <v>1.7333333333333336E-2</v>
      </c>
      <c r="I17">
        <f t="shared" si="1"/>
        <v>4.2276424023569051E-4</v>
      </c>
      <c r="J17">
        <f t="shared" si="2"/>
        <v>2.3520849508346727E-9</v>
      </c>
      <c r="K17">
        <f t="shared" si="3"/>
        <v>1.657235920456281E-4</v>
      </c>
      <c r="L17">
        <f t="shared" si="4"/>
        <v>3.5543609467455607E-10</v>
      </c>
      <c r="M17">
        <f t="shared" si="5"/>
        <v>1.6572323660953342E-4</v>
      </c>
    </row>
    <row r="18" spans="1:13" x14ac:dyDescent="0.3">
      <c r="A18" t="s">
        <v>13</v>
      </c>
      <c r="B18" t="s">
        <v>1</v>
      </c>
      <c r="C18">
        <v>0.01</v>
      </c>
      <c r="D18">
        <v>6.0000000000000001E-3</v>
      </c>
      <c r="E18">
        <v>8.0000000000000002E-3</v>
      </c>
      <c r="F18" t="s">
        <v>13</v>
      </c>
      <c r="G18" t="s">
        <v>1</v>
      </c>
      <c r="H18">
        <f t="shared" si="0"/>
        <v>8.0000000000000002E-3</v>
      </c>
      <c r="I18">
        <f t="shared" si="1"/>
        <v>1.9512195245764477E-4</v>
      </c>
      <c r="J18">
        <f t="shared" si="2"/>
        <v>7.3750477251803698E-10</v>
      </c>
      <c r="K18">
        <f t="shared" si="3"/>
        <v>7.6487806334092704E-5</v>
      </c>
      <c r="L18">
        <f t="shared" si="4"/>
        <v>1.6685749999999999E-9</v>
      </c>
      <c r="M18">
        <f t="shared" si="5"/>
        <v>7.6486137759092707E-5</v>
      </c>
    </row>
    <row r="19" spans="1:13" x14ac:dyDescent="0.3">
      <c r="B19" t="s">
        <v>9</v>
      </c>
      <c r="C19">
        <v>0.01</v>
      </c>
      <c r="D19">
        <v>6.0000000000000001E-3</v>
      </c>
      <c r="E19">
        <v>1.6E-2</v>
      </c>
      <c r="G19" t="s">
        <v>9</v>
      </c>
      <c r="H19">
        <f t="shared" si="0"/>
        <v>1.0666666666666666E-2</v>
      </c>
      <c r="I19">
        <f t="shared" si="1"/>
        <v>2.6016260456084906E-4</v>
      </c>
      <c r="J19">
        <f t="shared" si="2"/>
        <v>1.1354628855842927E-9</v>
      </c>
      <c r="K19">
        <f t="shared" si="3"/>
        <v>1.019837432887618E-4</v>
      </c>
      <c r="L19">
        <f t="shared" si="4"/>
        <v>9.3857343750000006E-10</v>
      </c>
      <c r="M19">
        <f t="shared" si="5"/>
        <v>1.019828047153243E-4</v>
      </c>
    </row>
    <row r="20" spans="1:13" x14ac:dyDescent="0.3">
      <c r="B20" t="s">
        <v>2</v>
      </c>
      <c r="C20">
        <v>4.5999999999999999E-2</v>
      </c>
      <c r="D20">
        <v>4.2000000000000003E-2</v>
      </c>
      <c r="E20">
        <v>4.2000000000000003E-2</v>
      </c>
      <c r="G20" t="s">
        <v>2</v>
      </c>
      <c r="H20">
        <f t="shared" si="0"/>
        <v>4.3333333333333335E-2</v>
      </c>
      <c r="I20">
        <f t="shared" si="1"/>
        <v>1.0569107658778682E-3</v>
      </c>
      <c r="J20">
        <f t="shared" si="2"/>
        <v>9.2974342995707776E-9</v>
      </c>
      <c r="K20">
        <f t="shared" si="3"/>
        <v>4.143091744935886E-4</v>
      </c>
      <c r="L20">
        <f t="shared" si="4"/>
        <v>5.6869775147928986E-11</v>
      </c>
      <c r="M20">
        <f t="shared" si="5"/>
        <v>4.1430911762381343E-4</v>
      </c>
    </row>
    <row r="21" spans="1:13" x14ac:dyDescent="0.3">
      <c r="B21" t="s">
        <v>3</v>
      </c>
      <c r="C21">
        <v>3.7999999999999999E-2</v>
      </c>
      <c r="D21">
        <v>3.7999999999999999E-2</v>
      </c>
      <c r="E21">
        <v>3.5999999999999997E-2</v>
      </c>
      <c r="G21" t="s">
        <v>3</v>
      </c>
      <c r="H21">
        <f t="shared" si="0"/>
        <v>3.7333333333333329E-2</v>
      </c>
      <c r="I21">
        <f t="shared" si="1"/>
        <v>9.1056923152205605E-4</v>
      </c>
      <c r="J21">
        <f t="shared" si="2"/>
        <v>7.4348993285240572E-9</v>
      </c>
      <c r="K21">
        <f t="shared" si="3"/>
        <v>3.5694323740818618E-4</v>
      </c>
      <c r="L21">
        <f t="shared" si="4"/>
        <v>7.6618239795918382E-11</v>
      </c>
      <c r="M21">
        <f t="shared" si="5"/>
        <v>3.5694316078994638E-4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FEF6BFE9F5404B8AA6FCCDECC56C14" ma:contentTypeVersion="9" ma:contentTypeDescription="Create a new document." ma:contentTypeScope="" ma:versionID="e598e951b05ee03094ad08c6f1211ef4">
  <xsd:schema xmlns:xsd="http://www.w3.org/2001/XMLSchema" xmlns:xs="http://www.w3.org/2001/XMLSchema" xmlns:p="http://schemas.microsoft.com/office/2006/metadata/properties" xmlns:ns3="b66873e8-c463-4c8a-a76a-8645578114c5" targetNamespace="http://schemas.microsoft.com/office/2006/metadata/properties" ma:root="true" ma:fieldsID="d1e01d46c802215b9c04172fbf823cfd" ns3:_="">
    <xsd:import namespace="b66873e8-c463-4c8a-a76a-8645578114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873e8-c463-4c8a-a76a-864557811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719D5-76F2-462C-A26A-9E2570245439}">
  <ds:schemaRefs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66873e8-c463-4c8a-a76a-8645578114c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8ACE7BD-3874-41D9-95AA-69A630B141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4D3A1-B1BD-4AE6-99BB-FEB46C29B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873e8-c463-4c8a-a76a-8645578114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Alaula Sprecher</dc:creator>
  <cp:lastModifiedBy>Alaula Sprecher</cp:lastModifiedBy>
  <dcterms:created xsi:type="dcterms:W3CDTF">2024-01-27T21:07:34Z</dcterms:created>
  <dcterms:modified xsi:type="dcterms:W3CDTF">2024-01-30T05:02:31Z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0x010100ADFEF6BFE9F5404B8AA6FCCDECC56C14</vt:lpwstr>
  </property>
</Properties>
</file>