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0-my.sharepoint.com/personal/asprecher_hawk_iit_edu/Documents/Documents/"/>
    </mc:Choice>
  </mc:AlternateContent>
  <xr:revisionPtr revIDLastSave="1" documentId="5_{0822383D-77D9-41A6-91EF-F72ED4150375}" xr6:coauthVersionLast="36" xr6:coauthVersionMax="36" xr10:uidLastSave="{02D64DCF-937B-4682-85C1-B3145825607F}"/>
  <bookViews>
    <workbookView xWindow="0" yWindow="0" windowWidth="23040" windowHeight="8940" xr2:uid="{131B9048-8DE6-424C-B446-563B2E2DE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22" i="1"/>
  <c r="A22" i="1"/>
  <c r="A29" i="1" l="1"/>
  <c r="A28" i="1"/>
  <c r="A27" i="1"/>
  <c r="A26" i="1"/>
  <c r="A25" i="1"/>
  <c r="A24" i="1"/>
  <c r="A31" i="1" l="1"/>
  <c r="C25" i="1"/>
  <c r="C26" i="1"/>
  <c r="C27" i="1"/>
  <c r="C28" i="1"/>
  <c r="C29" i="1"/>
  <c r="C24" i="1"/>
  <c r="D3" i="1" l="1"/>
  <c r="D4" i="1"/>
  <c r="D5" i="1"/>
  <c r="D6" i="1"/>
  <c r="D7" i="1"/>
  <c r="D8" i="1"/>
  <c r="D9" i="1"/>
  <c r="D10" i="1"/>
  <c r="D11" i="1"/>
  <c r="D2" i="1"/>
  <c r="E2" i="1"/>
  <c r="E3" i="1"/>
  <c r="E4" i="1"/>
  <c r="E5" i="1"/>
  <c r="E6" i="1"/>
  <c r="E7" i="1"/>
  <c r="E8" i="1"/>
  <c r="E9" i="1"/>
  <c r="E10" i="1"/>
  <c r="E11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<sst xmlns="http://schemas.openxmlformats.org/spreadsheetml/2006/main" count="8" uniqueCount="7">
  <si>
    <t>Mass Downwards</t>
  </si>
  <si>
    <t>Magnetic Force Downward</t>
  </si>
  <si>
    <t>Wire Length (cm)</t>
  </si>
  <si>
    <t>Change in Mass (g)</t>
  </si>
  <si>
    <t>Megnetic Force (t)</t>
  </si>
  <si>
    <t>Current (amps)</t>
  </si>
  <si>
    <t>Magnetic Force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</si>
</sst>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Magnetic Force 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Sheet1!$D$2:$D$21</c:f>
              <c:numCache>
                <c:formatCode>General</c:formatCode>
                <c:ptCount val="20"/>
                <c:pt idx="0">
                  <c:v>-2.8714000000000003E-2</c:v>
                </c:pt>
                <c:pt idx="1">
                  <c:v>-2.5774000000000002E-2</c:v>
                </c:pt>
                <c:pt idx="2">
                  <c:v>-2.3030000000000002E-2</c:v>
                </c:pt>
                <c:pt idx="3">
                  <c:v>-2.0188000000000005E-2</c:v>
                </c:pt>
                <c:pt idx="4">
                  <c:v>-1.7346000000000004E-2</c:v>
                </c:pt>
                <c:pt idx="5">
                  <c:v>-1.4504000000000001E-2</c:v>
                </c:pt>
                <c:pt idx="6">
                  <c:v>-1.1661999999999999E-2</c:v>
                </c:pt>
                <c:pt idx="7">
                  <c:v>-8.6240000000000015E-3</c:v>
                </c:pt>
                <c:pt idx="8">
                  <c:v>-5.8799999999999998E-3</c:v>
                </c:pt>
                <c:pt idx="9">
                  <c:v>-3.1360000000000003E-3</c:v>
                </c:pt>
                <c:pt idx="10">
                  <c:v>2.2540000000000004E-3</c:v>
                </c:pt>
                <c:pt idx="11">
                  <c:v>6.1740000000000007E-3</c:v>
                </c:pt>
                <c:pt idx="12">
                  <c:v>9.0160000000000014E-3</c:v>
                </c:pt>
                <c:pt idx="13">
                  <c:v>1.2054E-2</c:v>
                </c:pt>
                <c:pt idx="14">
                  <c:v>1.4700000000000001E-2</c:v>
                </c:pt>
                <c:pt idx="15">
                  <c:v>1.7542000000000002E-2</c:v>
                </c:pt>
                <c:pt idx="16">
                  <c:v>2.0482E-2</c:v>
                </c:pt>
                <c:pt idx="17">
                  <c:v>2.3127999999999999E-2</c:v>
                </c:pt>
                <c:pt idx="18">
                  <c:v>2.6068000000000001E-2</c:v>
                </c:pt>
                <c:pt idx="19">
                  <c:v>2.8812000000000001E-2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9-4FD8-83EE-70FDADD87229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Current (amps)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Sheet1!$A$2:$A$20</c:f>
              <c:numCache>
                <c:formatCode>General</c:formatCode>
                <c:ptCount val="19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9-4FD8-83EE-70FDADD8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41888"/>
        <c:axId val="1200054624"/>
      </c:scatterChart>
      <c:valAx>
        <c:axId val="11379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54624"/>
        <c:crosses val="autoZero"/>
        <c:crossBetween val="midCat"/>
      </c:valAx>
      <c:valAx>
        <c:axId val="12000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4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Magnetic Force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203193350831143E-2"/>
                  <c:y val="6.14136774569845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-2.8714000000000003E-2</c:v>
                </c:pt>
                <c:pt idx="1">
                  <c:v>-2.5774000000000002E-2</c:v>
                </c:pt>
                <c:pt idx="2">
                  <c:v>-2.3030000000000002E-2</c:v>
                </c:pt>
                <c:pt idx="3">
                  <c:v>-2.0188000000000005E-2</c:v>
                </c:pt>
                <c:pt idx="4">
                  <c:v>-1.7346000000000004E-2</c:v>
                </c:pt>
                <c:pt idx="5">
                  <c:v>-1.4504000000000001E-2</c:v>
                </c:pt>
                <c:pt idx="6">
                  <c:v>-1.1661999999999999E-2</c:v>
                </c:pt>
                <c:pt idx="7">
                  <c:v>-8.6240000000000015E-3</c:v>
                </c:pt>
                <c:pt idx="8">
                  <c:v>-5.8799999999999998E-3</c:v>
                </c:pt>
                <c:pt idx="9">
                  <c:v>-3.1360000000000003E-3</c:v>
                </c:pt>
                <c:pt idx="10">
                  <c:v>2.2540000000000004E-3</c:v>
                </c:pt>
                <c:pt idx="11">
                  <c:v>6.1740000000000007E-3</c:v>
                </c:pt>
                <c:pt idx="12">
                  <c:v>9.0160000000000014E-3</c:v>
                </c:pt>
                <c:pt idx="13">
                  <c:v>1.2054E-2</c:v>
                </c:pt>
                <c:pt idx="14">
                  <c:v>1.4700000000000001E-2</c:v>
                </c:pt>
                <c:pt idx="15">
                  <c:v>1.7542000000000002E-2</c:v>
                </c:pt>
                <c:pt idx="16">
                  <c:v>2.0482E-2</c:v>
                </c:pt>
                <c:pt idx="17">
                  <c:v>2.3127999999999999E-2</c:v>
                </c:pt>
                <c:pt idx="18">
                  <c:v>2.6068000000000001E-2</c:v>
                </c:pt>
                <c:pt idx="19">
                  <c:v>2.8812000000000001E-2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4-46EA-B05B-DCF8B0B1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72560"/>
        <c:axId val="1199290256"/>
      </c:scatterChart>
      <c:valAx>
        <c:axId val="13085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90256"/>
        <c:crosses val="autoZero"/>
        <c:crossBetween val="midCat"/>
      </c:valAx>
      <c:valAx>
        <c:axId val="1199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7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</a:t>
            </a:r>
            <a:r>
              <a:rPr lang="en-US" baseline="0"/>
              <a:t> Force Vs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31277340332454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Sheet1!$A$24:$A$29</c:f>
              <c:numCache>
                <c:formatCode>General</c:formatCode>
                <c:ptCount val="6"/>
                <c:pt idx="0">
                  <c:v>8.4000000000000005E-2</c:v>
                </c:pt>
                <c:pt idx="1">
                  <c:v>6.4000000000000001E-2</c:v>
                </c:pt>
                <c:pt idx="2">
                  <c:v>4.2000000000000003E-2</c:v>
                </c:pt>
                <c:pt idx="3">
                  <c:v>3.2000000000000001E-2</c:v>
                </c:pt>
                <c:pt idx="4">
                  <c:v>2.2000000000000002E-2</c:v>
                </c:pt>
                <c:pt idx="5">
                  <c:v>1.2E-2</c:v>
                </c:pt>
              </c:numCache>
            </c:numRef>
          </c:xVal>
          <c:yVal>
            <c:numRef>
              <c:f>Sheet1!$C$24:$C$29</c:f>
              <c:numCache>
                <c:formatCode>General</c:formatCode>
                <c:ptCount val="6"/>
                <c:pt idx="0">
                  <c:v>2.8420000000000001E-2</c:v>
                </c:pt>
                <c:pt idx="1">
                  <c:v>2.1756000000000005E-2</c:v>
                </c:pt>
                <c:pt idx="2">
                  <c:v>1.4013999999999999E-2</c:v>
                </c:pt>
                <c:pt idx="3">
                  <c:v>1.0290000000000002E-2</c:v>
                </c:pt>
                <c:pt idx="4">
                  <c:v>7.3500000000000006E-3</c:v>
                </c:pt>
                <c:pt idx="5">
                  <c:v>3.8220000000000003E-3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0-4E5C-80BC-5DF5CBBF6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658480"/>
        <c:axId val="1204586976"/>
      </c:scatterChart>
      <c:valAx>
        <c:axId val="13506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86976"/>
        <c:crosses val="autoZero"/>
        <c:crossBetween val="midCat"/>
      </c:valAx>
      <c:valAx>
        <c:axId val="12045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3</xdr:row>
      <xdr:rowOff>144780</xdr:rowOff>
    </xdr:from>
    <xdr:to>
      <xdr:col>15</xdr:col>
      <xdr:colOff>205740</xdr:colOff>
      <xdr:row>18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04DA5-18D5-4485-A514-55A6EF87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3</xdr:row>
      <xdr:rowOff>144780</xdr:rowOff>
    </xdr:from>
    <xdr:to>
      <xdr:col>15</xdr:col>
      <xdr:colOff>205740</xdr:colOff>
      <xdr:row>18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E7F964-98CA-4E55-87D4-A22B49FB2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19</xdr:row>
      <xdr:rowOff>121920</xdr:rowOff>
    </xdr:from>
    <xdr:to>
      <xdr:col>15</xdr:col>
      <xdr:colOff>228600</xdr:colOff>
      <xdr:row>34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9AF7A-0F3A-4C04-AC9A-A55951502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7BAA-EF14-40C0-A7D1-4A649030A546}">
  <dimension ref="A1:E31"/>
  <sheetViews>
    <sheetView tabSelected="1" topLeftCell="A10" workbookViewId="0">
      <selection activeCell="B31" sqref="B31"/>
    </sheetView>
  </sheetViews>
  <sheetFormatPr defaultRowHeight="14.4" x14ac:dyDescent="0.3"/>
  <cols>
    <col min="4" max="4" width="9.21875" bestFit="1" customWidth="1"/>
  </cols>
  <sheetData>
    <row r="1" spans="1:5" ht="58.2" thickBot="1" x14ac:dyDescent="0.35">
      <c r="A1" s="1" t="s">
        <v>5</v>
      </c>
      <c r="B1" s="2" t="s">
        <v>3</v>
      </c>
      <c r="C1" s="2" t="s">
        <v>0</v>
      </c>
      <c r="D1" s="5" t="s">
        <v>6</v>
      </c>
      <c r="E1" s="5" t="s">
        <v>1</v>
      </c>
    </row>
    <row r="2" spans="1:5" ht="15" thickBot="1" x14ac:dyDescent="0.35">
      <c r="A2" s="3">
        <v>-5</v>
      </c>
      <c r="B2">
        <v>-2.93</v>
      </c>
      <c r="C2">
        <v>-2.93</v>
      </c>
      <c r="D2" s="4">
        <f t="shared" ref="D2:D11" si="0">(C2/1000)*9.8</f>
        <v>-2.8714000000000003E-2</v>
      </c>
      <c r="E2" s="4">
        <f t="shared" ref="E2:E11" si="1">(C2/1000)*9.8</f>
        <v>-2.8714000000000003E-2</v>
      </c>
    </row>
    <row r="3" spans="1:5" ht="15" thickBot="1" x14ac:dyDescent="0.35">
      <c r="A3" s="3">
        <v>-4.5</v>
      </c>
      <c r="B3">
        <v>-2.63</v>
      </c>
      <c r="C3">
        <v>-2.63</v>
      </c>
      <c r="D3" s="4">
        <f t="shared" si="0"/>
        <v>-2.5774000000000002E-2</v>
      </c>
      <c r="E3" s="4">
        <f t="shared" si="1"/>
        <v>-2.5774000000000002E-2</v>
      </c>
    </row>
    <row r="4" spans="1:5" ht="15" thickBot="1" x14ac:dyDescent="0.35">
      <c r="A4" s="3">
        <v>-4</v>
      </c>
      <c r="B4">
        <v>-2.35</v>
      </c>
      <c r="C4">
        <v>-2.35</v>
      </c>
      <c r="D4" s="4">
        <f t="shared" si="0"/>
        <v>-2.3030000000000002E-2</v>
      </c>
      <c r="E4" s="4">
        <f t="shared" si="1"/>
        <v>-2.3030000000000002E-2</v>
      </c>
    </row>
    <row r="5" spans="1:5" ht="15" thickBot="1" x14ac:dyDescent="0.35">
      <c r="A5" s="3">
        <v>-3.5</v>
      </c>
      <c r="B5">
        <v>-2.06</v>
      </c>
      <c r="C5">
        <v>-2.06</v>
      </c>
      <c r="D5" s="4">
        <f t="shared" si="0"/>
        <v>-2.0188000000000005E-2</v>
      </c>
      <c r="E5" s="4">
        <f t="shared" si="1"/>
        <v>-2.0188000000000005E-2</v>
      </c>
    </row>
    <row r="6" spans="1:5" ht="15" thickBot="1" x14ac:dyDescent="0.35">
      <c r="A6" s="3">
        <v>-3</v>
      </c>
      <c r="B6">
        <v>-1.77</v>
      </c>
      <c r="C6">
        <v>-1.77</v>
      </c>
      <c r="D6" s="4">
        <f t="shared" si="0"/>
        <v>-1.7346000000000004E-2</v>
      </c>
      <c r="E6" s="4">
        <f t="shared" si="1"/>
        <v>-1.7346000000000004E-2</v>
      </c>
    </row>
    <row r="7" spans="1:5" ht="15" thickBot="1" x14ac:dyDescent="0.35">
      <c r="A7" s="3">
        <v>-2.5</v>
      </c>
      <c r="B7">
        <v>-1.48</v>
      </c>
      <c r="C7">
        <v>-1.48</v>
      </c>
      <c r="D7" s="4">
        <f t="shared" si="0"/>
        <v>-1.4504000000000001E-2</v>
      </c>
      <c r="E7" s="4">
        <f t="shared" si="1"/>
        <v>-1.4504000000000001E-2</v>
      </c>
    </row>
    <row r="8" spans="1:5" ht="15" thickBot="1" x14ac:dyDescent="0.35">
      <c r="A8" s="3">
        <v>-2</v>
      </c>
      <c r="B8">
        <v>-1.19</v>
      </c>
      <c r="C8">
        <v>-1.19</v>
      </c>
      <c r="D8" s="4">
        <f t="shared" si="0"/>
        <v>-1.1661999999999999E-2</v>
      </c>
      <c r="E8" s="4">
        <f t="shared" si="1"/>
        <v>-1.1661999999999999E-2</v>
      </c>
    </row>
    <row r="9" spans="1:5" ht="15" thickBot="1" x14ac:dyDescent="0.35">
      <c r="A9" s="3">
        <v>-1.5</v>
      </c>
      <c r="B9">
        <v>-0.88</v>
      </c>
      <c r="C9">
        <v>-0.88</v>
      </c>
      <c r="D9" s="4">
        <f t="shared" si="0"/>
        <v>-8.6240000000000015E-3</v>
      </c>
      <c r="E9" s="4">
        <f t="shared" si="1"/>
        <v>-8.6240000000000015E-3</v>
      </c>
    </row>
    <row r="10" spans="1:5" ht="15" thickBot="1" x14ac:dyDescent="0.35">
      <c r="A10" s="3">
        <v>-1</v>
      </c>
      <c r="B10">
        <v>-0.6</v>
      </c>
      <c r="C10">
        <v>-0.6</v>
      </c>
      <c r="D10" s="4">
        <f t="shared" si="0"/>
        <v>-5.8799999999999998E-3</v>
      </c>
      <c r="E10" s="4">
        <f t="shared" si="1"/>
        <v>-5.8799999999999998E-3</v>
      </c>
    </row>
    <row r="11" spans="1:5" ht="15" thickBot="1" x14ac:dyDescent="0.35">
      <c r="A11" s="3">
        <v>-0.5</v>
      </c>
      <c r="B11">
        <v>-0.32</v>
      </c>
      <c r="C11">
        <v>-0.32</v>
      </c>
      <c r="D11" s="4">
        <f t="shared" si="0"/>
        <v>-3.1360000000000003E-3</v>
      </c>
      <c r="E11" s="4">
        <f t="shared" si="1"/>
        <v>-3.1360000000000003E-3</v>
      </c>
    </row>
    <row r="12" spans="1:5" ht="15" thickBot="1" x14ac:dyDescent="0.35">
      <c r="A12" s="3">
        <v>0.5</v>
      </c>
      <c r="B12" s="4">
        <v>0.23</v>
      </c>
      <c r="D12" s="4">
        <f t="shared" ref="D12:D21" si="2">(B12/1000)*9.8</f>
        <v>2.2540000000000004E-3</v>
      </c>
    </row>
    <row r="13" spans="1:5" ht="15" thickBot="1" x14ac:dyDescent="0.35">
      <c r="A13" s="3">
        <v>1</v>
      </c>
      <c r="B13" s="4">
        <v>0.63</v>
      </c>
      <c r="D13" s="4">
        <f t="shared" si="2"/>
        <v>6.1740000000000007E-3</v>
      </c>
    </row>
    <row r="14" spans="1:5" ht="15" thickBot="1" x14ac:dyDescent="0.35">
      <c r="A14" s="3">
        <v>1.5</v>
      </c>
      <c r="B14" s="4">
        <v>0.92</v>
      </c>
      <c r="D14" s="4">
        <f t="shared" si="2"/>
        <v>9.0160000000000014E-3</v>
      </c>
    </row>
    <row r="15" spans="1:5" ht="15" thickBot="1" x14ac:dyDescent="0.35">
      <c r="A15" s="3">
        <v>2</v>
      </c>
      <c r="B15" s="4">
        <v>1.23</v>
      </c>
      <c r="D15" s="4">
        <f t="shared" si="2"/>
        <v>1.2054E-2</v>
      </c>
    </row>
    <row r="16" spans="1:5" ht="15" thickBot="1" x14ac:dyDescent="0.35">
      <c r="A16" s="3">
        <v>2.5</v>
      </c>
      <c r="B16" s="4">
        <v>1.5</v>
      </c>
      <c r="D16" s="4">
        <f t="shared" si="2"/>
        <v>1.4700000000000001E-2</v>
      </c>
    </row>
    <row r="17" spans="1:4" ht="15" thickBot="1" x14ac:dyDescent="0.35">
      <c r="A17" s="3">
        <v>3</v>
      </c>
      <c r="B17" s="4">
        <v>1.79</v>
      </c>
      <c r="D17" s="4">
        <f t="shared" si="2"/>
        <v>1.7542000000000002E-2</v>
      </c>
    </row>
    <row r="18" spans="1:4" ht="15" thickBot="1" x14ac:dyDescent="0.35">
      <c r="A18" s="3">
        <v>3.5</v>
      </c>
      <c r="B18" s="4">
        <v>2.09</v>
      </c>
      <c r="D18" s="4">
        <f t="shared" si="2"/>
        <v>2.0482E-2</v>
      </c>
    </row>
    <row r="19" spans="1:4" ht="15" thickBot="1" x14ac:dyDescent="0.35">
      <c r="A19" s="3">
        <v>4</v>
      </c>
      <c r="B19" s="4">
        <v>2.36</v>
      </c>
      <c r="D19" s="4">
        <f t="shared" si="2"/>
        <v>2.3127999999999999E-2</v>
      </c>
    </row>
    <row r="20" spans="1:4" ht="15" thickBot="1" x14ac:dyDescent="0.35">
      <c r="A20" s="3">
        <v>4.5</v>
      </c>
      <c r="B20" s="4">
        <v>2.66</v>
      </c>
      <c r="D20" s="4">
        <f t="shared" si="2"/>
        <v>2.6068000000000001E-2</v>
      </c>
    </row>
    <row r="21" spans="1:4" ht="15" thickBot="1" x14ac:dyDescent="0.35">
      <c r="A21" s="3">
        <v>5</v>
      </c>
      <c r="B21" s="4">
        <v>2.94</v>
      </c>
      <c r="D21" s="4">
        <f t="shared" si="2"/>
        <v>2.8812000000000001E-2</v>
      </c>
    </row>
    <row r="22" spans="1:4" x14ac:dyDescent="0.3">
      <c r="A22">
        <f>SLOPE(D2:D21,A2:A21)</f>
        <v>5.7881090909090898E-3</v>
      </c>
      <c r="B22">
        <f>A22/0.084</f>
        <v>6.8906060606060582E-2</v>
      </c>
    </row>
    <row r="23" spans="1:4" x14ac:dyDescent="0.3">
      <c r="A23" t="s">
        <v>2</v>
      </c>
      <c r="B23" t="s">
        <v>3</v>
      </c>
      <c r="C23" t="s">
        <v>4</v>
      </c>
    </row>
    <row r="24" spans="1:4" x14ac:dyDescent="0.3">
      <c r="A24" s="6">
        <f>8.4/100</f>
        <v>8.4000000000000005E-2</v>
      </c>
      <c r="B24" s="6">
        <v>2.9</v>
      </c>
      <c r="C24">
        <f>(B24/1000)*9.8</f>
        <v>2.8420000000000001E-2</v>
      </c>
    </row>
    <row r="25" spans="1:4" x14ac:dyDescent="0.3">
      <c r="A25" s="6">
        <f>6.4/100</f>
        <v>6.4000000000000001E-2</v>
      </c>
      <c r="B25" s="6">
        <v>2.2200000000000002</v>
      </c>
      <c r="C25">
        <f t="shared" ref="C25:C29" si="3">(B25/1000)*9.8</f>
        <v>2.1756000000000005E-2</v>
      </c>
    </row>
    <row r="26" spans="1:4" x14ac:dyDescent="0.3">
      <c r="A26" s="6">
        <f>4.2/100</f>
        <v>4.2000000000000003E-2</v>
      </c>
      <c r="B26" s="6">
        <v>1.43</v>
      </c>
      <c r="C26">
        <f t="shared" si="3"/>
        <v>1.4013999999999999E-2</v>
      </c>
    </row>
    <row r="27" spans="1:4" x14ac:dyDescent="0.3">
      <c r="A27" s="6">
        <f>3.2/100</f>
        <v>3.2000000000000001E-2</v>
      </c>
      <c r="B27" s="6">
        <v>1.05</v>
      </c>
      <c r="C27">
        <f t="shared" si="3"/>
        <v>1.0290000000000002E-2</v>
      </c>
    </row>
    <row r="28" spans="1:4" x14ac:dyDescent="0.3">
      <c r="A28" s="6">
        <f>2.2/100</f>
        <v>2.2000000000000002E-2</v>
      </c>
      <c r="B28" s="6">
        <v>0.75</v>
      </c>
      <c r="C28">
        <f t="shared" si="3"/>
        <v>7.3500000000000006E-3</v>
      </c>
    </row>
    <row r="29" spans="1:4" x14ac:dyDescent="0.3">
      <c r="A29" s="6">
        <f>1.2/100</f>
        <v>1.2E-2</v>
      </c>
      <c r="B29" s="6">
        <v>0.39</v>
      </c>
      <c r="C29">
        <f t="shared" si="3"/>
        <v>3.8220000000000003E-3</v>
      </c>
    </row>
    <row r="31" spans="1:4" x14ac:dyDescent="0.3">
      <c r="A31">
        <f>SLOPE(C24:C29,A24:A29)</f>
        <v>0.34307168983174835</v>
      </c>
      <c r="B31">
        <f>A31/5</f>
        <v>6.8614337966349664E-2</v>
      </c>
    </row>
  </sheetData>
  <sortState ref="C2:C12">
    <sortCondition ref="C2:C12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FEF6BFE9F5404B8AA6FCCDECC56C14" ma:contentTypeVersion="11" ma:contentTypeDescription="Create a new document." ma:contentTypeScope="" ma:versionID="893a8158a0fa4c3a459e34fe001abc4a">
  <xsd:schema xmlns:xsd="http://www.w3.org/2001/XMLSchema" xmlns:xs="http://www.w3.org/2001/XMLSchema" xmlns:p="http://schemas.microsoft.com/office/2006/metadata/properties" xmlns:ns3="b66873e8-c463-4c8a-a76a-8645578114c5" targetNamespace="http://schemas.microsoft.com/office/2006/metadata/properties" ma:root="true" ma:fieldsID="09d75a30c86d1ded3b9ab6c69d73566a" ns3:_="">
    <xsd:import namespace="b66873e8-c463-4c8a-a76a-8645578114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ystemTags" minOccurs="0"/>
                <xsd:element ref="ns3:MediaServiceOCR" minOccurs="0"/>
                <xsd:element ref="ns3:MediaServiceSearchPropertie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873e8-c463-4c8a-a76a-8645578114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132CFB-4133-45FA-B65B-BE886810CF7F}">
  <ds:schemaRefs>
    <ds:schemaRef ds:uri="http://purl.org/dc/dcmitype/"/>
    <ds:schemaRef ds:uri="http://purl.org/dc/elements/1.1/"/>
    <ds:schemaRef ds:uri="b66873e8-c463-4c8a-a76a-8645578114c5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0B8399-2D5E-4E06-B109-AEDE552A9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873e8-c463-4c8a-a76a-8645578114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A462B5-3FC8-4668-9254-78865F5C97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Alaula Sprecher</dc:creator>
  <cp:lastModifiedBy>Alaula Sprecher</cp:lastModifiedBy>
  <dcterms:created xsi:type="dcterms:W3CDTF">2024-03-20T22:06:32Z</dcterms:created>
  <dcterms:modified xsi:type="dcterms:W3CDTF">2024-04-18T06:34:04Z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0x010100ADFEF6BFE9F5404B8AA6FCCDECC56C14</vt:lpwstr>
  </property>
</Properties>
</file>