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ПИТОН\Диплом\"/>
    </mc:Choice>
  </mc:AlternateContent>
  <xr:revisionPtr revIDLastSave="0" documentId="13_ncr:1_{AD53C49E-4BA5-46F2-9F8C-055E1E6ACD82}" xr6:coauthVersionLast="47" xr6:coauthVersionMax="47" xr10:uidLastSave="{00000000-0000-0000-0000-000000000000}"/>
  <bookViews>
    <workbookView xWindow="-108" yWindow="-108" windowWidth="19416" windowHeight="10416" activeTab="2" xr2:uid="{00000000-000D-0000-FFFF-FFFF00000000}"/>
  </bookViews>
  <sheets>
    <sheet name="Успешные ТТ" sheetId="1" r:id="rId1"/>
    <sheet name="Неуспешные ТТ" sheetId="2" r:id="rId2"/>
    <sheet name="Нейтральные ТТ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2" i="3"/>
  <c r="G10" i="2"/>
  <c r="O5" i="2"/>
  <c r="O3" i="2"/>
  <c r="O4" i="2"/>
  <c r="O2" i="2"/>
  <c r="O3" i="1"/>
  <c r="O4" i="1"/>
  <c r="O5" i="1"/>
  <c r="O6" i="1"/>
  <c r="O13" i="1" s="1"/>
  <c r="G17" i="1" s="1"/>
  <c r="O7" i="1"/>
  <c r="O8" i="1"/>
  <c r="O9" i="1"/>
  <c r="O10" i="1"/>
  <c r="O11" i="1"/>
  <c r="O12" i="1"/>
  <c r="O2" i="1"/>
</calcChain>
</file>

<file path=xl/sharedStrings.xml><?xml version="1.0" encoding="utf-8"?>
<sst xmlns="http://schemas.openxmlformats.org/spreadsheetml/2006/main" count="152" uniqueCount="37">
  <si>
    <t>city</t>
  </si>
  <si>
    <t>id_trading_point</t>
  </si>
  <si>
    <t>count_test</t>
  </si>
  <si>
    <t>count_control</t>
  </si>
  <si>
    <t>count_all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</si>
  <si>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</si>
  <si>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</si>
  <si>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</si>
  <si>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</si>
  <si>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</si>
  <si>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</si>
  <si>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</si>
  <si>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percent_count</t>
  </si>
  <si>
    <t>nflag_diff</t>
  </si>
  <si>
    <t>Санкт-Петербург</t>
  </si>
  <si>
    <t>Москва</t>
  </si>
  <si>
    <t>Владимир</t>
  </si>
  <si>
    <t>Казань</t>
  </si>
  <si>
    <t>Самара</t>
  </si>
  <si>
    <t>Позитивный</t>
  </si>
  <si>
    <t>Волгоград</t>
  </si>
  <si>
    <t>Краснодар</t>
  </si>
  <si>
    <t>Негативный</t>
  </si>
  <si>
    <t>Саратов</t>
  </si>
  <si>
    <t>Тольятти</t>
  </si>
  <si>
    <t>Мурманск</t>
  </si>
  <si>
    <t>Красноярск</t>
  </si>
  <si>
    <t>Сочи</t>
  </si>
  <si>
    <t>Дмитров</t>
  </si>
  <si>
    <t>Тюмень</t>
  </si>
  <si>
    <t>Сахалинск</t>
  </si>
  <si>
    <t>Нейтральный</t>
  </si>
  <si>
    <t>N</t>
  </si>
  <si>
    <t>Количество потенциальных клиентов-покупателей за период времени</t>
  </si>
  <si>
    <t>Выгода</t>
  </si>
  <si>
    <t>Выгода (потери)</t>
  </si>
  <si>
    <t>MDE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</si>
</sst>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&quot;р.&quot;_-;\-* #,##0.00&quot;р.&quot;_-;_-* &quot;-&quot;??&quot;р.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4" fillId="0" borderId="0" xfId="0" applyFont="1"/>
    <xf numFmtId="44" fontId="0" fillId="0" borderId="0" xfId="1" applyFont="1"/>
    <xf numFmtId="44" fontId="3" fillId="0" borderId="0" xfId="0" applyNumberFormat="1" applyFont="1"/>
    <xf numFmtId="0" fontId="0" fillId="0" borderId="0" xfId="0" applyAlignme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3" fillId="0" borderId="1" xfId="0" applyFont="1" applyBorder="1"/>
    <xf numFmtId="44" fontId="3" fillId="0" borderId="1" xfId="0" applyNumberFormat="1" applyFont="1" applyBorder="1"/>
    <xf numFmtId="44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zoomScale="70" zoomScaleNormal="70" workbookViewId="0">
      <selection activeCell="A16" sqref="A16:G17"/>
    </sheetView>
  </sheetViews>
  <sheetFormatPr defaultRowHeight="14.4" x14ac:dyDescent="0.3"/>
  <cols>
    <col min="1" max="1" width="15.88671875" bestFit="1" customWidth="1"/>
    <col min="2" max="2" width="16.21875" bestFit="1" customWidth="1"/>
    <col min="3" max="3" width="10.5546875" bestFit="1" customWidth="1"/>
    <col min="4" max="4" width="13.88671875" bestFit="1" customWidth="1"/>
    <col min="5" max="5" width="9.21875" bestFit="1" customWidth="1"/>
    <col min="6" max="6" width="17.6640625" bestFit="1" customWidth="1"/>
    <col min="7" max="7" width="20.88671875" bestFit="1" customWidth="1"/>
    <col min="8" max="9" width="12.44140625" bestFit="1" customWidth="1"/>
    <col min="10" max="10" width="13.6640625" bestFit="1" customWidth="1"/>
    <col min="11" max="12" width="12.44140625" bestFit="1" customWidth="1"/>
    <col min="13" max="13" width="14.21875" bestFit="1" customWidth="1"/>
    <col min="14" max="14" width="12.109375" bestFit="1" customWidth="1"/>
    <col min="15" max="15" width="15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3">
      <c r="A2" t="s">
        <v>14</v>
      </c>
      <c r="B2">
        <v>573</v>
      </c>
      <c r="C2">
        <v>177</v>
      </c>
      <c r="D2">
        <v>160</v>
      </c>
      <c r="E2">
        <v>337</v>
      </c>
      <c r="F2">
        <v>2929.0451977401131</v>
      </c>
      <c r="G2">
        <v>2252.35</v>
      </c>
      <c r="H2">
        <v>676.69519774011314</v>
      </c>
      <c r="I2">
        <v>3201.0981368955931</v>
      </c>
      <c r="J2">
        <v>2975.5447261988988</v>
      </c>
      <c r="K2">
        <v>2.0035983261498909</v>
      </c>
      <c r="L2">
        <v>4.5918053669135518E-2</v>
      </c>
      <c r="M2">
        <v>7.4363387616399662E-3</v>
      </c>
      <c r="N2" t="s">
        <v>19</v>
      </c>
      <c r="O2" s="4">
        <f>$G$16*M2*H2</f>
        <v>5032.1347287704248</v>
      </c>
    </row>
    <row r="3" spans="1:15" x14ac:dyDescent="0.3">
      <c r="A3" t="s">
        <v>15</v>
      </c>
      <c r="B3">
        <v>2652</v>
      </c>
      <c r="C3">
        <v>2273</v>
      </c>
      <c r="D3">
        <v>2370</v>
      </c>
      <c r="E3">
        <v>4643</v>
      </c>
      <c r="F3">
        <v>2506.6168059832821</v>
      </c>
      <c r="G3">
        <v>1972.847679324894</v>
      </c>
      <c r="H3">
        <v>533.76912665838768</v>
      </c>
      <c r="I3">
        <v>2842.182948460033</v>
      </c>
      <c r="J3">
        <v>2565.8782422552608</v>
      </c>
      <c r="K3">
        <v>6.722229837176438</v>
      </c>
      <c r="L3">
        <v>2.0059224232258572E-11</v>
      </c>
      <c r="M3">
        <v>0.1024537711284699</v>
      </c>
      <c r="N3" t="s">
        <v>19</v>
      </c>
      <c r="O3" s="4">
        <f t="shared" ref="O3:O12" si="0">$G$16*M3*H3</f>
        <v>54686.659938101708</v>
      </c>
    </row>
    <row r="4" spans="1:15" x14ac:dyDescent="0.3">
      <c r="A4" t="s">
        <v>15</v>
      </c>
      <c r="B4">
        <v>1287</v>
      </c>
      <c r="C4">
        <v>370</v>
      </c>
      <c r="D4">
        <v>357</v>
      </c>
      <c r="E4">
        <v>727</v>
      </c>
      <c r="F4">
        <v>2128.5567567567568</v>
      </c>
      <c r="G4">
        <v>1394.6554621848741</v>
      </c>
      <c r="H4">
        <v>733.901294571883</v>
      </c>
      <c r="I4">
        <v>2437.376458023035</v>
      </c>
      <c r="J4">
        <v>2338.4617787149891</v>
      </c>
      <c r="K4">
        <v>4.1402972158827431</v>
      </c>
      <c r="L4">
        <v>3.876566044301065E-5</v>
      </c>
      <c r="M4">
        <v>1.604219074098592E-2</v>
      </c>
      <c r="N4" t="s">
        <v>19</v>
      </c>
      <c r="O4" s="4">
        <f t="shared" si="0"/>
        <v>11773.384552578642</v>
      </c>
    </row>
    <row r="5" spans="1:15" x14ac:dyDescent="0.3">
      <c r="A5" t="s">
        <v>15</v>
      </c>
      <c r="B5">
        <v>1654</v>
      </c>
      <c r="C5">
        <v>799</v>
      </c>
      <c r="D5">
        <v>775</v>
      </c>
      <c r="E5">
        <v>1574</v>
      </c>
      <c r="F5">
        <v>3132.3016270337921</v>
      </c>
      <c r="G5">
        <v>2507.8864516129029</v>
      </c>
      <c r="H5">
        <v>624.41517542088877</v>
      </c>
      <c r="I5">
        <v>3199.6602001424731</v>
      </c>
      <c r="J5">
        <v>2950.5128884516971</v>
      </c>
      <c r="K5">
        <v>4.021739297627466</v>
      </c>
      <c r="L5">
        <v>6.050970845492351E-5</v>
      </c>
      <c r="M5">
        <v>3.4732335937155218E-2</v>
      </c>
      <c r="N5" t="s">
        <v>19</v>
      </c>
      <c r="O5" s="4">
        <f t="shared" si="0"/>
        <v>21687.397636976017</v>
      </c>
    </row>
    <row r="6" spans="1:15" x14ac:dyDescent="0.3">
      <c r="A6" t="s">
        <v>15</v>
      </c>
      <c r="B6">
        <v>1002</v>
      </c>
      <c r="C6">
        <v>138</v>
      </c>
      <c r="D6">
        <v>188</v>
      </c>
      <c r="E6">
        <v>326</v>
      </c>
      <c r="F6">
        <v>4121.753623188406</v>
      </c>
      <c r="G6">
        <v>1844.7872340425531</v>
      </c>
      <c r="H6">
        <v>2276.9663891458531</v>
      </c>
      <c r="I6">
        <v>4084.263175981715</v>
      </c>
      <c r="J6">
        <v>2436.5361201199139</v>
      </c>
      <c r="K6">
        <v>6.2746223040715314</v>
      </c>
      <c r="L6">
        <v>1.1223868363766531E-9</v>
      </c>
      <c r="M6">
        <v>7.1936096032481573E-3</v>
      </c>
      <c r="N6" t="s">
        <v>19</v>
      </c>
      <c r="O6" s="4">
        <f t="shared" si="0"/>
        <v>16379.60728323289</v>
      </c>
    </row>
    <row r="7" spans="1:15" x14ac:dyDescent="0.3">
      <c r="A7" t="s">
        <v>16</v>
      </c>
      <c r="B7">
        <v>11</v>
      </c>
      <c r="C7">
        <v>509</v>
      </c>
      <c r="D7">
        <v>608</v>
      </c>
      <c r="E7">
        <v>1117</v>
      </c>
      <c r="F7">
        <v>2547.2200392927311</v>
      </c>
      <c r="G7">
        <v>2108.6101973684208</v>
      </c>
      <c r="H7">
        <v>438.60984192430942</v>
      </c>
      <c r="I7">
        <v>3023.702163626916</v>
      </c>
      <c r="J7">
        <v>2663.0383919741221</v>
      </c>
      <c r="K7">
        <v>2.576955493292318</v>
      </c>
      <c r="L7">
        <v>1.009511217035171E-2</v>
      </c>
      <c r="M7">
        <v>2.4648042720331879E-2</v>
      </c>
      <c r="N7" t="s">
        <v>19</v>
      </c>
      <c r="O7" s="4">
        <f t="shared" si="0"/>
        <v>10810.874121308392</v>
      </c>
    </row>
    <row r="8" spans="1:15" x14ac:dyDescent="0.3">
      <c r="A8" t="s">
        <v>17</v>
      </c>
      <c r="B8">
        <v>991</v>
      </c>
      <c r="C8">
        <v>270</v>
      </c>
      <c r="D8">
        <v>294</v>
      </c>
      <c r="E8">
        <v>564</v>
      </c>
      <c r="F8">
        <v>3249.281481481481</v>
      </c>
      <c r="G8">
        <v>2452.9863945578231</v>
      </c>
      <c r="H8">
        <v>796.29508692365835</v>
      </c>
      <c r="I8">
        <v>4719.5926012698164</v>
      </c>
      <c r="J8">
        <v>3633.9358583139451</v>
      </c>
      <c r="K8">
        <v>2.2552583978062271</v>
      </c>
      <c r="L8">
        <v>2.4501004890271769E-2</v>
      </c>
      <c r="M8">
        <v>1.244538593936184E-2</v>
      </c>
      <c r="N8" t="s">
        <v>19</v>
      </c>
      <c r="O8" s="4">
        <f t="shared" si="0"/>
        <v>9910.1996783826107</v>
      </c>
    </row>
    <row r="9" spans="1:15" x14ac:dyDescent="0.3">
      <c r="A9" t="s">
        <v>18</v>
      </c>
      <c r="B9">
        <v>33</v>
      </c>
      <c r="C9">
        <v>232</v>
      </c>
      <c r="D9">
        <v>258</v>
      </c>
      <c r="E9">
        <v>490</v>
      </c>
      <c r="F9">
        <v>4598.2198275862074</v>
      </c>
      <c r="G9">
        <v>2311.3875968992252</v>
      </c>
      <c r="H9">
        <v>2286.8322306869818</v>
      </c>
      <c r="I9">
        <v>2931.2349256860789</v>
      </c>
      <c r="J9">
        <v>2371.7712956261339</v>
      </c>
      <c r="K9">
        <v>9.5328379164110402</v>
      </c>
      <c r="L9">
        <v>7.2225189745714525E-20</v>
      </c>
      <c r="M9">
        <v>1.081248069199876E-2</v>
      </c>
      <c r="N9" t="s">
        <v>19</v>
      </c>
      <c r="O9" s="4">
        <f t="shared" si="0"/>
        <v>24726.329340143442</v>
      </c>
    </row>
    <row r="10" spans="1:15" x14ac:dyDescent="0.3">
      <c r="A10" t="s">
        <v>18</v>
      </c>
      <c r="B10">
        <v>34</v>
      </c>
      <c r="C10">
        <v>225</v>
      </c>
      <c r="D10">
        <v>253</v>
      </c>
      <c r="E10">
        <v>478</v>
      </c>
      <c r="F10">
        <v>3104.5066666666671</v>
      </c>
      <c r="G10">
        <v>1752.608695652174</v>
      </c>
      <c r="H10">
        <v>1351.8979710144929</v>
      </c>
      <c r="I10">
        <v>2956.8269145922541</v>
      </c>
      <c r="J10">
        <v>2529.700798122044</v>
      </c>
      <c r="K10">
        <v>5.3862649969282721</v>
      </c>
      <c r="L10">
        <v>1.1327785130388309E-7</v>
      </c>
      <c r="M10">
        <v>1.0547685246480429E-2</v>
      </c>
      <c r="N10" t="s">
        <v>19</v>
      </c>
      <c r="O10" s="4">
        <f t="shared" si="0"/>
        <v>14259.394283616393</v>
      </c>
    </row>
    <row r="11" spans="1:15" x14ac:dyDescent="0.3">
      <c r="A11" t="s">
        <v>18</v>
      </c>
      <c r="B11">
        <v>35</v>
      </c>
      <c r="C11">
        <v>214</v>
      </c>
      <c r="D11">
        <v>194</v>
      </c>
      <c r="E11">
        <v>408</v>
      </c>
      <c r="F11">
        <v>2762.2242990654199</v>
      </c>
      <c r="G11">
        <v>1508.8350515463919</v>
      </c>
      <c r="H11">
        <v>1253.3892475190289</v>
      </c>
      <c r="I11">
        <v>2977.0835472163549</v>
      </c>
      <c r="J11">
        <v>2184.8080940632258</v>
      </c>
      <c r="K11">
        <v>4.8066661954145689</v>
      </c>
      <c r="L11">
        <v>2.1646756758588111E-6</v>
      </c>
      <c r="M11">
        <v>9.0030451476234615E-3</v>
      </c>
      <c r="N11" t="s">
        <v>19</v>
      </c>
      <c r="O11" s="4">
        <f t="shared" si="0"/>
        <v>11284.319982959616</v>
      </c>
    </row>
    <row r="12" spans="1:15" x14ac:dyDescent="0.3">
      <c r="A12" t="s">
        <v>18</v>
      </c>
      <c r="B12">
        <v>36</v>
      </c>
      <c r="C12">
        <v>131</v>
      </c>
      <c r="D12">
        <v>141</v>
      </c>
      <c r="E12">
        <v>272</v>
      </c>
      <c r="F12">
        <v>1987.3282442748091</v>
      </c>
      <c r="G12">
        <v>860.41843971631204</v>
      </c>
      <c r="H12">
        <v>1126.9098045584969</v>
      </c>
      <c r="I12">
        <v>2718.5026632115769</v>
      </c>
      <c r="J12">
        <v>1840.8266394516061</v>
      </c>
      <c r="K12">
        <v>4.0279507279668927</v>
      </c>
      <c r="L12">
        <v>7.3187580909933576E-5</v>
      </c>
      <c r="M12">
        <v>6.0020300984156404E-3</v>
      </c>
      <c r="N12" t="s">
        <v>19</v>
      </c>
      <c r="O12" s="4">
        <f t="shared" si="0"/>
        <v>6763.7465651597859</v>
      </c>
    </row>
    <row r="13" spans="1:15" x14ac:dyDescent="0.3">
      <c r="O13" s="5">
        <f>SUM(O2:O12)</f>
        <v>187314.04811122993</v>
      </c>
    </row>
    <row r="16" spans="1:15" x14ac:dyDescent="0.3">
      <c r="A16" s="6" t="s">
        <v>33</v>
      </c>
      <c r="F16" s="7" t="s">
        <v>32</v>
      </c>
      <c r="G16" s="8">
        <v>1000</v>
      </c>
      <c r="I16" s="3"/>
    </row>
    <row r="17" spans="6:7" x14ac:dyDescent="0.3">
      <c r="F17" s="9" t="s">
        <v>34</v>
      </c>
      <c r="G17" s="10">
        <f>O13</f>
        <v>187314.04811122993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zoomScale="80" zoomScaleNormal="80" workbookViewId="0">
      <selection activeCell="G18" sqref="G18"/>
    </sheetView>
  </sheetViews>
  <sheetFormatPr defaultRowHeight="14.4" x14ac:dyDescent="0.3"/>
  <cols>
    <col min="1" max="1" width="10.33203125" bestFit="1" customWidth="1"/>
    <col min="2" max="2" width="15.109375" bestFit="1" customWidth="1"/>
    <col min="3" max="3" width="10" bestFit="1" customWidth="1"/>
    <col min="4" max="4" width="12.88671875" bestFit="1" customWidth="1"/>
    <col min="5" max="5" width="8.77734375" bestFit="1" customWidth="1"/>
    <col min="6" max="6" width="16.77734375" bestFit="1" customWidth="1"/>
    <col min="7" max="7" width="19.77734375" bestFit="1" customWidth="1"/>
    <col min="8" max="8" width="12.6640625" bestFit="1" customWidth="1"/>
    <col min="9" max="9" width="12" bestFit="1" customWidth="1"/>
    <col min="10" max="10" width="12.88671875" bestFit="1" customWidth="1"/>
    <col min="11" max="11" width="12.6640625" bestFit="1" customWidth="1"/>
    <col min="12" max="12" width="12" bestFit="1" customWidth="1"/>
    <col min="13" max="13" width="13.44140625" bestFit="1" customWidth="1"/>
    <col min="14" max="14" width="11.332031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3">
      <c r="A2" t="s">
        <v>15</v>
      </c>
      <c r="B2">
        <v>9931</v>
      </c>
      <c r="C2">
        <v>153</v>
      </c>
      <c r="D2">
        <v>137</v>
      </c>
      <c r="E2">
        <v>290</v>
      </c>
      <c r="F2">
        <v>1415.7843137254899</v>
      </c>
      <c r="G2">
        <v>1968.693430656934</v>
      </c>
      <c r="H2">
        <v>-552.90911693144403</v>
      </c>
      <c r="I2">
        <v>2038.164247362316</v>
      </c>
      <c r="J2">
        <v>2403.3978568404691</v>
      </c>
      <c r="K2">
        <v>-2.1191969117156</v>
      </c>
      <c r="L2">
        <v>3.4929468998951822E-2</v>
      </c>
      <c r="M2">
        <v>6.3992232666931466E-3</v>
      </c>
      <c r="N2" t="s">
        <v>22</v>
      </c>
      <c r="O2">
        <f>$G$9*H2*M2</f>
        <v>-3538.1888854344584</v>
      </c>
    </row>
    <row r="3" spans="1:15" x14ac:dyDescent="0.3">
      <c r="A3" t="s">
        <v>20</v>
      </c>
      <c r="B3">
        <v>66</v>
      </c>
      <c r="C3">
        <v>657</v>
      </c>
      <c r="D3">
        <v>703</v>
      </c>
      <c r="E3">
        <v>1360</v>
      </c>
      <c r="F3">
        <v>2288.8706240487058</v>
      </c>
      <c r="G3">
        <v>2601.7610241820771</v>
      </c>
      <c r="H3">
        <v>-312.89040013337029</v>
      </c>
      <c r="I3">
        <v>2682.5676104733511</v>
      </c>
      <c r="J3">
        <v>2830.1937733415261</v>
      </c>
      <c r="K3">
        <v>-2.0892718943323438</v>
      </c>
      <c r="L3">
        <v>3.6868999280986539E-2</v>
      </c>
      <c r="M3">
        <v>3.00101504920782E-2</v>
      </c>
      <c r="N3" t="s">
        <v>22</v>
      </c>
      <c r="O3">
        <f t="shared" ref="O3:O4" si="0">$G$9*H3*M3</f>
        <v>-9389.8879955290085</v>
      </c>
    </row>
    <row r="4" spans="1:15" x14ac:dyDescent="0.3">
      <c r="A4" t="s">
        <v>21</v>
      </c>
      <c r="B4">
        <v>1101</v>
      </c>
      <c r="C4">
        <v>785</v>
      </c>
      <c r="D4">
        <v>869</v>
      </c>
      <c r="E4">
        <v>1654</v>
      </c>
      <c r="F4">
        <v>2176.0038216560511</v>
      </c>
      <c r="G4">
        <v>2523.5788262370538</v>
      </c>
      <c r="H4">
        <v>-347.57500458100321</v>
      </c>
      <c r="I4">
        <v>2722.6244937401698</v>
      </c>
      <c r="J4">
        <v>2960.3523376384092</v>
      </c>
      <c r="K4">
        <v>-2.476736308530425</v>
      </c>
      <c r="L4">
        <v>1.33584476189182E-2</v>
      </c>
      <c r="M4">
        <v>3.649763890727746E-2</v>
      </c>
      <c r="N4" t="s">
        <v>22</v>
      </c>
      <c r="O4">
        <f t="shared" si="0"/>
        <v>-12685.667010392764</v>
      </c>
    </row>
    <row r="5" spans="1:15" x14ac:dyDescent="0.3">
      <c r="O5">
        <f>SUM(O2:O4)</f>
        <v>-25613.743891356229</v>
      </c>
    </row>
    <row r="9" spans="1:15" x14ac:dyDescent="0.3">
      <c r="A9" s="6" t="s">
        <v>33</v>
      </c>
      <c r="F9" s="7" t="s">
        <v>32</v>
      </c>
      <c r="G9" s="8">
        <v>1000</v>
      </c>
    </row>
    <row r="10" spans="1:15" x14ac:dyDescent="0.3">
      <c r="F10" s="9" t="s">
        <v>35</v>
      </c>
      <c r="G10" s="11">
        <f>O5</f>
        <v>-25613.743891356229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8"/>
  <sheetViews>
    <sheetView tabSelected="1" zoomScale="70" zoomScaleNormal="70" workbookViewId="0">
      <selection activeCell="P6" sqref="P6"/>
    </sheetView>
  </sheetViews>
  <sheetFormatPr defaultRowHeight="14.4" x14ac:dyDescent="0.3"/>
  <cols>
    <col min="1" max="1" width="15.33203125" bestFit="1" customWidth="1"/>
    <col min="2" max="2" width="15.109375" bestFit="1" customWidth="1"/>
    <col min="3" max="3" width="10" bestFit="1" customWidth="1"/>
    <col min="4" max="4" width="12.88671875" bestFit="1" customWidth="1"/>
    <col min="5" max="5" width="8.77734375" bestFit="1" customWidth="1"/>
    <col min="6" max="6" width="16.77734375" bestFit="1" customWidth="1"/>
    <col min="7" max="7" width="19.77734375" bestFit="1" customWidth="1"/>
    <col min="8" max="8" width="12.6640625" bestFit="1" customWidth="1"/>
    <col min="9" max="9" width="12" bestFit="1" customWidth="1"/>
    <col min="10" max="10" width="12.88671875" bestFit="1" customWidth="1"/>
    <col min="11" max="11" width="12.6640625" bestFit="1" customWidth="1"/>
    <col min="12" max="12" width="12" bestFit="1" customWidth="1"/>
    <col min="13" max="13" width="13.44140625" bestFit="1" customWidth="1"/>
    <col min="14" max="14" width="12.5546875" bestFit="1" customWidth="1"/>
    <col min="15" max="15" width="11.109375" customWidth="1"/>
    <col min="16" max="16" width="27.332031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32</v>
      </c>
      <c r="P1" s="12" t="s">
        <v>36</v>
      </c>
      <c r="Q1" s="8">
        <v>1000</v>
      </c>
    </row>
    <row r="2" spans="1:17" x14ac:dyDescent="0.3">
      <c r="A2" t="s">
        <v>14</v>
      </c>
      <c r="B2">
        <v>453</v>
      </c>
      <c r="C2">
        <v>1066</v>
      </c>
      <c r="D2">
        <v>1049</v>
      </c>
      <c r="E2">
        <v>2115</v>
      </c>
      <c r="F2">
        <v>2501.9662288930581</v>
      </c>
      <c r="G2">
        <v>2420.4156339370829</v>
      </c>
      <c r="H2">
        <v>81.550594955975157</v>
      </c>
      <c r="I2">
        <v>2993.4425401386588</v>
      </c>
      <c r="J2">
        <v>2890.0880442331768</v>
      </c>
      <c r="K2">
        <v>0.63723837761386015</v>
      </c>
      <c r="L2">
        <v>0.5240386192152271</v>
      </c>
      <c r="M2">
        <v>4.6670197272606913E-2</v>
      </c>
      <c r="N2" t="s">
        <v>31</v>
      </c>
      <c r="O2" s="14">
        <f>16*I2*I2/($Q$1^2)</f>
        <v>143.3711718577886</v>
      </c>
    </row>
    <row r="3" spans="1:17" x14ac:dyDescent="0.3">
      <c r="A3" t="s">
        <v>14</v>
      </c>
      <c r="B3">
        <v>112</v>
      </c>
      <c r="C3">
        <v>652</v>
      </c>
      <c r="D3">
        <v>683</v>
      </c>
      <c r="E3">
        <v>1335</v>
      </c>
      <c r="F3">
        <v>2488.1150306748468</v>
      </c>
      <c r="G3">
        <v>2776.2415812591512</v>
      </c>
      <c r="H3">
        <v>-288.12655058430391</v>
      </c>
      <c r="I3">
        <v>2778.1791825699452</v>
      </c>
      <c r="J3">
        <v>3057.0408983944299</v>
      </c>
      <c r="K3">
        <v>-1.7995882822085669</v>
      </c>
      <c r="L3">
        <v>7.2151736687701182E-2</v>
      </c>
      <c r="M3">
        <v>2.9458493313915E-2</v>
      </c>
      <c r="N3" t="s">
        <v>31</v>
      </c>
      <c r="O3" s="14">
        <f t="shared" ref="O3:O38" si="0">16*I3*I3/($Q$1^2)</f>
        <v>123.49247312744014</v>
      </c>
    </row>
    <row r="4" spans="1:17" x14ac:dyDescent="0.3">
      <c r="A4" t="s">
        <v>14</v>
      </c>
      <c r="B4">
        <v>117</v>
      </c>
      <c r="C4">
        <v>625</v>
      </c>
      <c r="D4">
        <v>587</v>
      </c>
      <c r="E4">
        <v>1212</v>
      </c>
      <c r="F4">
        <v>2582.2975999999999</v>
      </c>
      <c r="G4">
        <v>2592.0868824531522</v>
      </c>
      <c r="H4">
        <v>-9.7892824531518272</v>
      </c>
      <c r="I4">
        <v>2835.0045031864101</v>
      </c>
      <c r="J4">
        <v>2813.8673296894899</v>
      </c>
      <c r="K4">
        <v>-6.0293822048770103E-2</v>
      </c>
      <c r="L4">
        <v>0.95193157884048474</v>
      </c>
      <c r="M4">
        <v>2.6744339997352051E-2</v>
      </c>
      <c r="N4" t="s">
        <v>31</v>
      </c>
      <c r="O4" s="14">
        <f t="shared" si="0"/>
        <v>128.59600852939559</v>
      </c>
    </row>
    <row r="5" spans="1:17" x14ac:dyDescent="0.3">
      <c r="A5" t="s">
        <v>14</v>
      </c>
      <c r="B5">
        <v>309</v>
      </c>
      <c r="C5">
        <v>240</v>
      </c>
      <c r="D5">
        <v>238</v>
      </c>
      <c r="E5">
        <v>478</v>
      </c>
      <c r="F5">
        <v>2706.2791666666672</v>
      </c>
      <c r="G5">
        <v>3003.7899159663871</v>
      </c>
      <c r="H5">
        <v>-297.51074929971992</v>
      </c>
      <c r="I5">
        <v>2814.939848860397</v>
      </c>
      <c r="J5">
        <v>3077.161555456405</v>
      </c>
      <c r="K5">
        <v>-1.1030469632135029</v>
      </c>
      <c r="L5">
        <v>0.27056412338428698</v>
      </c>
      <c r="M5">
        <v>1.0547685246480429E-2</v>
      </c>
      <c r="N5" t="s">
        <v>31</v>
      </c>
      <c r="O5" s="14">
        <f t="shared" si="0"/>
        <v>126.78218164323512</v>
      </c>
    </row>
    <row r="6" spans="1:17" x14ac:dyDescent="0.3">
      <c r="A6" t="s">
        <v>14</v>
      </c>
      <c r="B6">
        <v>576</v>
      </c>
      <c r="C6">
        <v>630</v>
      </c>
      <c r="D6">
        <v>657</v>
      </c>
      <c r="E6">
        <v>1287</v>
      </c>
      <c r="F6">
        <v>1594.436507936508</v>
      </c>
      <c r="G6">
        <v>1760.296803652968</v>
      </c>
      <c r="H6">
        <v>-165.86029571646009</v>
      </c>
      <c r="I6">
        <v>2683.7272105777288</v>
      </c>
      <c r="J6">
        <v>2815.0931706853548</v>
      </c>
      <c r="K6">
        <v>-1.0809980739111431</v>
      </c>
      <c r="L6">
        <v>0.27990080188577682</v>
      </c>
      <c r="M6">
        <v>2.8399311531841651E-2</v>
      </c>
      <c r="N6" t="s">
        <v>31</v>
      </c>
      <c r="O6" s="14">
        <f t="shared" si="0"/>
        <v>115.23826785272507</v>
      </c>
      <c r="P6" s="2"/>
    </row>
    <row r="7" spans="1:17" x14ac:dyDescent="0.3">
      <c r="A7" t="s">
        <v>14</v>
      </c>
      <c r="B7">
        <v>900</v>
      </c>
      <c r="C7">
        <v>335</v>
      </c>
      <c r="D7">
        <v>341</v>
      </c>
      <c r="E7">
        <v>676</v>
      </c>
      <c r="F7">
        <v>2450.991044776119</v>
      </c>
      <c r="G7">
        <v>2299.768328445748</v>
      </c>
      <c r="H7">
        <v>151.22271633037141</v>
      </c>
      <c r="I7">
        <v>2865.6073558468502</v>
      </c>
      <c r="J7">
        <v>2878.7741665599151</v>
      </c>
      <c r="K7">
        <v>0.6844157524958373</v>
      </c>
      <c r="L7">
        <v>0.49394793518322921</v>
      </c>
      <c r="M7">
        <v>1.4916810097532989E-2</v>
      </c>
      <c r="N7" t="s">
        <v>31</v>
      </c>
      <c r="O7" s="14">
        <f t="shared" si="0"/>
        <v>131.38728828613722</v>
      </c>
    </row>
    <row r="8" spans="1:17" x14ac:dyDescent="0.3">
      <c r="A8" t="s">
        <v>14</v>
      </c>
      <c r="B8">
        <v>213</v>
      </c>
      <c r="C8">
        <v>232</v>
      </c>
      <c r="D8">
        <v>255</v>
      </c>
      <c r="E8">
        <v>487</v>
      </c>
      <c r="F8">
        <v>2977.629310344827</v>
      </c>
      <c r="G8">
        <v>2857.0588235294122</v>
      </c>
      <c r="H8">
        <v>120.57048681541571</v>
      </c>
      <c r="I8">
        <v>2905.4943623590088</v>
      </c>
      <c r="J8">
        <v>2845.2455978832868</v>
      </c>
      <c r="K8">
        <v>0.46236920864028402</v>
      </c>
      <c r="L8">
        <v>0.64402393024559546</v>
      </c>
      <c r="M8">
        <v>1.0746281830619179E-2</v>
      </c>
      <c r="N8" t="s">
        <v>31</v>
      </c>
      <c r="O8" s="14">
        <f t="shared" si="0"/>
        <v>135.07035983519975</v>
      </c>
    </row>
    <row r="9" spans="1:17" x14ac:dyDescent="0.3">
      <c r="A9" t="s">
        <v>14</v>
      </c>
      <c r="B9">
        <v>801</v>
      </c>
      <c r="C9">
        <v>225</v>
      </c>
      <c r="D9">
        <v>212</v>
      </c>
      <c r="E9">
        <v>437</v>
      </c>
      <c r="F9">
        <v>2925.1422222222218</v>
      </c>
      <c r="G9">
        <v>2980.1556603773579</v>
      </c>
      <c r="H9">
        <v>-55.0134381551361</v>
      </c>
      <c r="I9">
        <v>2774.2920633734361</v>
      </c>
      <c r="J9">
        <v>3049.074475271108</v>
      </c>
      <c r="K9">
        <v>-0.19745680498347551</v>
      </c>
      <c r="L9">
        <v>0.84356231197415732</v>
      </c>
      <c r="M9">
        <v>9.6429674742927757E-3</v>
      </c>
      <c r="N9" t="s">
        <v>31</v>
      </c>
      <c r="O9" s="14">
        <f t="shared" si="0"/>
        <v>123.14714324634942</v>
      </c>
    </row>
    <row r="10" spans="1:17" x14ac:dyDescent="0.3">
      <c r="A10" t="s">
        <v>14</v>
      </c>
      <c r="B10">
        <v>891</v>
      </c>
      <c r="C10">
        <v>159</v>
      </c>
      <c r="D10">
        <v>167</v>
      </c>
      <c r="E10">
        <v>326</v>
      </c>
      <c r="F10">
        <v>2618.949685534591</v>
      </c>
      <c r="G10">
        <v>2495.4550898203588</v>
      </c>
      <c r="H10">
        <v>123.49459571423181</v>
      </c>
      <c r="I10">
        <v>2899.782464121165</v>
      </c>
      <c r="J10">
        <v>2893.8624077552731</v>
      </c>
      <c r="K10">
        <v>0.38475547263205367</v>
      </c>
      <c r="L10">
        <v>0.70067102143357518</v>
      </c>
      <c r="M10">
        <v>7.1936096032481573E-3</v>
      </c>
      <c r="N10" t="s">
        <v>31</v>
      </c>
      <c r="O10" s="14">
        <f t="shared" si="0"/>
        <v>134.53981342759386</v>
      </c>
    </row>
    <row r="11" spans="1:17" x14ac:dyDescent="0.3">
      <c r="A11" t="s">
        <v>14</v>
      </c>
      <c r="B11">
        <v>394</v>
      </c>
      <c r="C11">
        <v>104</v>
      </c>
      <c r="D11">
        <v>85</v>
      </c>
      <c r="E11">
        <v>189</v>
      </c>
      <c r="F11">
        <v>1229.6442307692309</v>
      </c>
      <c r="G11">
        <v>1385.094117647059</v>
      </c>
      <c r="H11">
        <v>-155.44988687782799</v>
      </c>
      <c r="I11">
        <v>2208.2278398271678</v>
      </c>
      <c r="J11">
        <v>2443.5731917455109</v>
      </c>
      <c r="K11">
        <v>-0.45885730619405241</v>
      </c>
      <c r="L11">
        <v>0.64686952030544964</v>
      </c>
      <c r="M11">
        <v>4.1705282669138094E-3</v>
      </c>
      <c r="N11" t="s">
        <v>31</v>
      </c>
      <c r="O11" s="14">
        <f t="shared" si="0"/>
        <v>78.020323081404158</v>
      </c>
    </row>
    <row r="12" spans="1:17" x14ac:dyDescent="0.3">
      <c r="A12" t="s">
        <v>15</v>
      </c>
      <c r="B12">
        <v>3786</v>
      </c>
      <c r="C12">
        <v>237</v>
      </c>
      <c r="D12">
        <v>278</v>
      </c>
      <c r="E12">
        <v>515</v>
      </c>
      <c r="F12">
        <v>2613.683544303798</v>
      </c>
      <c r="G12">
        <v>2688.2302158273378</v>
      </c>
      <c r="H12">
        <v>-74.546671523540681</v>
      </c>
      <c r="I12">
        <v>2712.2358586268451</v>
      </c>
      <c r="J12">
        <v>3292.9376410463801</v>
      </c>
      <c r="K12">
        <v>-0.27739869767570208</v>
      </c>
      <c r="L12">
        <v>0.78158572976611407</v>
      </c>
      <c r="M12">
        <v>1.136413787016197E-2</v>
      </c>
      <c r="N12" t="s">
        <v>31</v>
      </c>
      <c r="O12" s="14">
        <f t="shared" si="0"/>
        <v>117.6995736451408</v>
      </c>
    </row>
    <row r="13" spans="1:17" x14ac:dyDescent="0.3">
      <c r="A13" t="s">
        <v>15</v>
      </c>
      <c r="B13">
        <v>3987</v>
      </c>
      <c r="C13">
        <v>801</v>
      </c>
      <c r="D13">
        <v>785</v>
      </c>
      <c r="E13">
        <v>1586</v>
      </c>
      <c r="F13">
        <v>1602.995006242197</v>
      </c>
      <c r="G13">
        <v>1639.857324840764</v>
      </c>
      <c r="H13">
        <v>-36.862318598567072</v>
      </c>
      <c r="I13">
        <v>2518.8292052012698</v>
      </c>
      <c r="J13">
        <v>2686.3174166097551</v>
      </c>
      <c r="K13">
        <v>-0.28196520087867383</v>
      </c>
      <c r="L13">
        <v>0.77800702736032634</v>
      </c>
      <c r="M13">
        <v>3.4997131382673553E-2</v>
      </c>
      <c r="N13" t="s">
        <v>31</v>
      </c>
      <c r="O13" s="14">
        <f t="shared" si="0"/>
        <v>101.51200903959777</v>
      </c>
    </row>
    <row r="14" spans="1:17" x14ac:dyDescent="0.3">
      <c r="A14" t="s">
        <v>15</v>
      </c>
      <c r="B14">
        <v>2212</v>
      </c>
      <c r="C14">
        <v>422</v>
      </c>
      <c r="D14">
        <v>397</v>
      </c>
      <c r="E14">
        <v>819</v>
      </c>
      <c r="F14">
        <v>2813.168246445498</v>
      </c>
      <c r="G14">
        <v>2739.3627204030231</v>
      </c>
      <c r="H14">
        <v>73.805526042474867</v>
      </c>
      <c r="I14">
        <v>3196.8888606429418</v>
      </c>
      <c r="J14">
        <v>2446.9750361819461</v>
      </c>
      <c r="K14">
        <v>0.36933742527752028</v>
      </c>
      <c r="L14">
        <v>0.71197193509754264</v>
      </c>
      <c r="M14">
        <v>1.8072289156626509E-2</v>
      </c>
      <c r="N14" t="s">
        <v>31</v>
      </c>
      <c r="O14" s="14">
        <f t="shared" si="0"/>
        <v>163.52157419684684</v>
      </c>
    </row>
    <row r="15" spans="1:17" x14ac:dyDescent="0.3">
      <c r="A15" t="s">
        <v>15</v>
      </c>
      <c r="B15">
        <v>8543</v>
      </c>
      <c r="C15">
        <v>148</v>
      </c>
      <c r="D15">
        <v>140</v>
      </c>
      <c r="E15">
        <v>288</v>
      </c>
      <c r="F15">
        <v>1859.7770270270271</v>
      </c>
      <c r="G15">
        <v>1804.25</v>
      </c>
      <c r="H15">
        <v>55.527027027027088</v>
      </c>
      <c r="I15">
        <v>2568.980429381179</v>
      </c>
      <c r="J15">
        <v>3015.7266304677269</v>
      </c>
      <c r="K15">
        <v>0.16850596566670989</v>
      </c>
      <c r="L15">
        <v>0.86630435550570684</v>
      </c>
      <c r="M15">
        <v>6.3550906924400904E-3</v>
      </c>
      <c r="N15" t="s">
        <v>31</v>
      </c>
      <c r="O15" s="14">
        <f t="shared" si="0"/>
        <v>105.5945671446961</v>
      </c>
    </row>
    <row r="16" spans="1:17" x14ac:dyDescent="0.3">
      <c r="A16" t="s">
        <v>15</v>
      </c>
      <c r="B16">
        <v>6543</v>
      </c>
      <c r="C16">
        <v>662</v>
      </c>
      <c r="D16">
        <v>689</v>
      </c>
      <c r="E16">
        <v>1351</v>
      </c>
      <c r="F16">
        <v>1702.439577039275</v>
      </c>
      <c r="G16">
        <v>1528.3251088534109</v>
      </c>
      <c r="H16">
        <v>174.1144681858643</v>
      </c>
      <c r="I16">
        <v>2453.9017173783341</v>
      </c>
      <c r="J16">
        <v>2338.522063325961</v>
      </c>
      <c r="K16">
        <v>1.335377321119084</v>
      </c>
      <c r="L16">
        <v>0.18197815948321541</v>
      </c>
      <c r="M16">
        <v>2.981155390793945E-2</v>
      </c>
      <c r="N16" t="s">
        <v>31</v>
      </c>
      <c r="O16" s="14">
        <f t="shared" si="0"/>
        <v>96.346138216837389</v>
      </c>
    </row>
    <row r="17" spans="1:15" x14ac:dyDescent="0.3">
      <c r="A17" t="s">
        <v>15</v>
      </c>
      <c r="B17">
        <v>9121</v>
      </c>
      <c r="C17">
        <v>131</v>
      </c>
      <c r="D17">
        <v>108</v>
      </c>
      <c r="E17">
        <v>239</v>
      </c>
      <c r="F17">
        <v>1976.854961832061</v>
      </c>
      <c r="G17">
        <v>1856.9444444444439</v>
      </c>
      <c r="H17">
        <v>119.91051738761669</v>
      </c>
      <c r="I17">
        <v>2605.797427400727</v>
      </c>
      <c r="J17">
        <v>2442.3261657052421</v>
      </c>
      <c r="K17">
        <v>0.36418256697602858</v>
      </c>
      <c r="L17">
        <v>0.71604638423203104</v>
      </c>
      <c r="M17">
        <v>5.2738426232402137E-3</v>
      </c>
      <c r="N17" t="s">
        <v>31</v>
      </c>
      <c r="O17" s="14">
        <f t="shared" si="0"/>
        <v>108.64288372237195</v>
      </c>
    </row>
    <row r="18" spans="1:15" x14ac:dyDescent="0.3">
      <c r="A18" t="s">
        <v>23</v>
      </c>
      <c r="B18">
        <v>80</v>
      </c>
      <c r="C18">
        <v>844</v>
      </c>
      <c r="D18">
        <v>880</v>
      </c>
      <c r="E18">
        <v>1724</v>
      </c>
      <c r="F18">
        <v>2517.3305687203788</v>
      </c>
      <c r="G18">
        <v>2511.9727272727268</v>
      </c>
      <c r="H18">
        <v>5.3578414476519356</v>
      </c>
      <c r="I18">
        <v>2797.1230332385999</v>
      </c>
      <c r="J18">
        <v>2824.7199322235679</v>
      </c>
      <c r="K18">
        <v>3.9558086467205961E-2</v>
      </c>
      <c r="L18">
        <v>0.96845002895143795</v>
      </c>
      <c r="M18">
        <v>3.8042279006134418E-2</v>
      </c>
      <c r="N18" t="s">
        <v>31</v>
      </c>
      <c r="O18" s="14">
        <f t="shared" si="0"/>
        <v>125.18235620918249</v>
      </c>
    </row>
    <row r="19" spans="1:15" x14ac:dyDescent="0.3">
      <c r="A19" t="s">
        <v>23</v>
      </c>
      <c r="B19">
        <v>82</v>
      </c>
      <c r="C19">
        <v>169</v>
      </c>
      <c r="D19">
        <v>229</v>
      </c>
      <c r="E19">
        <v>398</v>
      </c>
      <c r="F19">
        <v>2586.0118343195272</v>
      </c>
      <c r="G19">
        <v>2655.6724890829701</v>
      </c>
      <c r="H19">
        <v>-69.660654763442835</v>
      </c>
      <c r="I19">
        <v>2676.4355627004538</v>
      </c>
      <c r="J19">
        <v>2929.3636863964948</v>
      </c>
      <c r="K19">
        <v>-0.2431728557168128</v>
      </c>
      <c r="L19">
        <v>0.80799740556960586</v>
      </c>
      <c r="M19">
        <v>8.7823822763581794E-3</v>
      </c>
      <c r="N19" t="s">
        <v>31</v>
      </c>
      <c r="O19" s="14">
        <f t="shared" si="0"/>
        <v>114.61291714060313</v>
      </c>
    </row>
    <row r="20" spans="1:15" x14ac:dyDescent="0.3">
      <c r="A20" t="s">
        <v>24</v>
      </c>
      <c r="B20">
        <v>88</v>
      </c>
      <c r="C20">
        <v>190</v>
      </c>
      <c r="D20">
        <v>167</v>
      </c>
      <c r="E20">
        <v>357</v>
      </c>
      <c r="F20">
        <v>2902.410526315789</v>
      </c>
      <c r="G20">
        <v>2439.4610778443121</v>
      </c>
      <c r="H20">
        <v>462.94944847147781</v>
      </c>
      <c r="I20">
        <v>3074.6488868920251</v>
      </c>
      <c r="J20">
        <v>2689.343053091382</v>
      </c>
      <c r="K20">
        <v>1.5045563456740749</v>
      </c>
      <c r="L20">
        <v>0.1333273246710206</v>
      </c>
      <c r="M20">
        <v>7.8776645041705277E-3</v>
      </c>
      <c r="N20" t="s">
        <v>31</v>
      </c>
      <c r="O20" s="14">
        <f t="shared" si="0"/>
        <v>151.25545244266192</v>
      </c>
    </row>
    <row r="21" spans="1:15" x14ac:dyDescent="0.3">
      <c r="A21" t="s">
        <v>25</v>
      </c>
      <c r="B21">
        <v>55</v>
      </c>
      <c r="C21">
        <v>422</v>
      </c>
      <c r="D21">
        <v>425</v>
      </c>
      <c r="E21">
        <v>847</v>
      </c>
      <c r="F21">
        <v>2109.1066350710898</v>
      </c>
      <c r="G21">
        <v>2111.2729411764708</v>
      </c>
      <c r="H21">
        <v>-2.1663061053809538</v>
      </c>
      <c r="I21">
        <v>2790.9933852461859</v>
      </c>
      <c r="J21">
        <v>2804.223188242775</v>
      </c>
      <c r="K21">
        <v>-1.126774587434534E-2</v>
      </c>
      <c r="L21">
        <v>0.99101248941204068</v>
      </c>
      <c r="M21">
        <v>1.8690145196169291E-2</v>
      </c>
      <c r="N21" t="s">
        <v>31</v>
      </c>
      <c r="O21" s="14">
        <f t="shared" si="0"/>
        <v>124.63430522380744</v>
      </c>
    </row>
    <row r="22" spans="1:15" x14ac:dyDescent="0.3">
      <c r="A22" t="s">
        <v>25</v>
      </c>
      <c r="B22">
        <v>54</v>
      </c>
      <c r="C22">
        <v>633</v>
      </c>
      <c r="D22">
        <v>640</v>
      </c>
      <c r="E22">
        <v>1273</v>
      </c>
      <c r="F22">
        <v>1702.7140600315961</v>
      </c>
      <c r="G22">
        <v>1688.5125</v>
      </c>
      <c r="H22">
        <v>14.201560031595591</v>
      </c>
      <c r="I22">
        <v>2565.132439533983</v>
      </c>
      <c r="J22">
        <v>2628.0124903233682</v>
      </c>
      <c r="K22">
        <v>9.7555656950156625E-2</v>
      </c>
      <c r="L22">
        <v>0.92230051833342097</v>
      </c>
      <c r="M22">
        <v>2.8090383512070261E-2</v>
      </c>
      <c r="N22" t="s">
        <v>31</v>
      </c>
      <c r="O22" s="14">
        <f t="shared" si="0"/>
        <v>105.278470917593</v>
      </c>
    </row>
    <row r="23" spans="1:15" x14ac:dyDescent="0.3">
      <c r="A23" t="s">
        <v>26</v>
      </c>
      <c r="B23">
        <v>212</v>
      </c>
      <c r="C23">
        <v>593</v>
      </c>
      <c r="D23">
        <v>575</v>
      </c>
      <c r="E23">
        <v>1168</v>
      </c>
      <c r="F23">
        <v>2144.317032040472</v>
      </c>
      <c r="G23">
        <v>2222.052173913044</v>
      </c>
      <c r="H23">
        <v>-77.735141872571603</v>
      </c>
      <c r="I23">
        <v>2708.58872398012</v>
      </c>
      <c r="J23">
        <v>2785.116250157233</v>
      </c>
      <c r="K23">
        <v>-0.48358538550993968</v>
      </c>
      <c r="L23">
        <v>0.62877094764054164</v>
      </c>
      <c r="M23">
        <v>2.5773423363784811E-2</v>
      </c>
      <c r="N23" t="s">
        <v>31</v>
      </c>
      <c r="O23" s="14">
        <f t="shared" si="0"/>
        <v>117.38324601075608</v>
      </c>
    </row>
    <row r="24" spans="1:15" x14ac:dyDescent="0.3">
      <c r="A24" t="s">
        <v>26</v>
      </c>
      <c r="B24">
        <v>277</v>
      </c>
      <c r="C24">
        <v>708</v>
      </c>
      <c r="D24">
        <v>709</v>
      </c>
      <c r="E24">
        <v>1417</v>
      </c>
      <c r="F24">
        <v>2285.75</v>
      </c>
      <c r="G24">
        <v>2431.3653032440061</v>
      </c>
      <c r="H24">
        <v>-145.61530324400559</v>
      </c>
      <c r="I24">
        <v>2712.677878262808</v>
      </c>
      <c r="J24">
        <v>2868.5875686413829</v>
      </c>
      <c r="K24">
        <v>-0.98170546685316118</v>
      </c>
      <c r="L24">
        <v>0.32641278977933119</v>
      </c>
      <c r="M24">
        <v>3.1267928858290307E-2</v>
      </c>
      <c r="N24" t="s">
        <v>31</v>
      </c>
      <c r="O24" s="14">
        <f t="shared" si="0"/>
        <v>117.73794033946257</v>
      </c>
    </row>
    <row r="25" spans="1:15" x14ac:dyDescent="0.3">
      <c r="A25" t="s">
        <v>26</v>
      </c>
      <c r="B25">
        <v>202</v>
      </c>
      <c r="C25">
        <v>551</v>
      </c>
      <c r="D25">
        <v>565</v>
      </c>
      <c r="E25">
        <v>1116</v>
      </c>
      <c r="F25">
        <v>2927.341197822142</v>
      </c>
      <c r="G25">
        <v>2730.378761061947</v>
      </c>
      <c r="H25">
        <v>196.96243676019461</v>
      </c>
      <c r="I25">
        <v>2956.6862414948841</v>
      </c>
      <c r="J25">
        <v>2737.885785163031</v>
      </c>
      <c r="K25">
        <v>1.155072918440385</v>
      </c>
      <c r="L25">
        <v>0.24830826390447139</v>
      </c>
      <c r="M25">
        <v>2.4625976433205351E-2</v>
      </c>
      <c r="N25" t="s">
        <v>31</v>
      </c>
      <c r="O25" s="14">
        <f t="shared" si="0"/>
        <v>139.87189649032231</v>
      </c>
    </row>
    <row r="26" spans="1:15" x14ac:dyDescent="0.3">
      <c r="A26" t="s">
        <v>26</v>
      </c>
      <c r="B26">
        <v>444</v>
      </c>
      <c r="C26">
        <v>650</v>
      </c>
      <c r="D26">
        <v>562</v>
      </c>
      <c r="E26">
        <v>1212</v>
      </c>
      <c r="F26">
        <v>2404.106153846154</v>
      </c>
      <c r="G26">
        <v>2545.7348754448399</v>
      </c>
      <c r="H26">
        <v>-141.62872159868579</v>
      </c>
      <c r="I26">
        <v>2810.8284873546108</v>
      </c>
      <c r="J26">
        <v>2797.1387639335098</v>
      </c>
      <c r="K26">
        <v>-0.87674037193140586</v>
      </c>
      <c r="L26">
        <v>0.3808017001028422</v>
      </c>
      <c r="M26">
        <v>2.6744339997352051E-2</v>
      </c>
      <c r="N26" t="s">
        <v>31</v>
      </c>
      <c r="O26" s="14">
        <f t="shared" si="0"/>
        <v>126.41210856518735</v>
      </c>
    </row>
    <row r="27" spans="1:15" x14ac:dyDescent="0.3">
      <c r="A27" t="s">
        <v>26</v>
      </c>
      <c r="B27">
        <v>278</v>
      </c>
      <c r="C27">
        <v>535</v>
      </c>
      <c r="D27">
        <v>489</v>
      </c>
      <c r="E27">
        <v>1024</v>
      </c>
      <c r="F27">
        <v>2499.3457943925232</v>
      </c>
      <c r="G27">
        <v>2185.21472392638</v>
      </c>
      <c r="H27">
        <v>314.13107046614277</v>
      </c>
      <c r="I27">
        <v>2915.995328953642</v>
      </c>
      <c r="J27">
        <v>2574.9155972376102</v>
      </c>
      <c r="K27">
        <v>1.8202681201948649</v>
      </c>
      <c r="L27">
        <v>6.9010560745835017E-2</v>
      </c>
      <c r="M27">
        <v>2.2595878017564769E-2</v>
      </c>
      <c r="N27" t="s">
        <v>31</v>
      </c>
      <c r="O27" s="14">
        <f t="shared" si="0"/>
        <v>136.04846013567135</v>
      </c>
    </row>
    <row r="28" spans="1:15" x14ac:dyDescent="0.3">
      <c r="A28" t="s">
        <v>17</v>
      </c>
      <c r="B28">
        <v>477</v>
      </c>
      <c r="C28">
        <v>382</v>
      </c>
      <c r="D28">
        <v>386</v>
      </c>
      <c r="E28">
        <v>768</v>
      </c>
      <c r="F28">
        <v>2259.623036649215</v>
      </c>
      <c r="G28">
        <v>2496.987046632124</v>
      </c>
      <c r="H28">
        <v>-237.36400998290989</v>
      </c>
      <c r="I28">
        <v>3482.8460937348041</v>
      </c>
      <c r="J28">
        <v>3881.9947185225419</v>
      </c>
      <c r="K28">
        <v>-0.89159336291986235</v>
      </c>
      <c r="L28">
        <v>0.37289090359186572</v>
      </c>
      <c r="M28">
        <v>1.694690851317357E-2</v>
      </c>
      <c r="N28" t="s">
        <v>31</v>
      </c>
      <c r="O28" s="14">
        <f t="shared" si="0"/>
        <v>194.08347060230054</v>
      </c>
    </row>
    <row r="29" spans="1:15" x14ac:dyDescent="0.3">
      <c r="A29" t="s">
        <v>17</v>
      </c>
      <c r="B29">
        <v>439</v>
      </c>
      <c r="C29">
        <v>355</v>
      </c>
      <c r="D29">
        <v>351</v>
      </c>
      <c r="E29">
        <v>706</v>
      </c>
      <c r="F29">
        <v>2481.9605633802821</v>
      </c>
      <c r="G29">
        <v>2400.635327635327</v>
      </c>
      <c r="H29">
        <v>81.325235744954171</v>
      </c>
      <c r="I29">
        <v>4040.441006810277</v>
      </c>
      <c r="J29">
        <v>3722.1170724360331</v>
      </c>
      <c r="K29">
        <v>0.27806735037805058</v>
      </c>
      <c r="L29">
        <v>0.78104230354142801</v>
      </c>
      <c r="M29">
        <v>1.5578798711328831E-2</v>
      </c>
      <c r="N29" t="s">
        <v>31</v>
      </c>
      <c r="O29" s="14">
        <f t="shared" si="0"/>
        <v>261.20261647222469</v>
      </c>
    </row>
    <row r="30" spans="1:15" x14ac:dyDescent="0.3">
      <c r="A30" t="s">
        <v>17</v>
      </c>
      <c r="B30">
        <v>544</v>
      </c>
      <c r="C30">
        <v>377</v>
      </c>
      <c r="D30">
        <v>416</v>
      </c>
      <c r="E30">
        <v>793</v>
      </c>
      <c r="F30">
        <v>2621.4270557029181</v>
      </c>
      <c r="G30">
        <v>2635.5480769230771</v>
      </c>
      <c r="H30">
        <v>-14.12102122015949</v>
      </c>
      <c r="I30">
        <v>3714.8947510376902</v>
      </c>
      <c r="J30">
        <v>4639.8207461839993</v>
      </c>
      <c r="K30">
        <v>-4.6997059757738192E-2</v>
      </c>
      <c r="L30">
        <v>0.96252743362660054</v>
      </c>
      <c r="M30">
        <v>1.749856569133678E-2</v>
      </c>
      <c r="N30" t="s">
        <v>31</v>
      </c>
      <c r="O30" s="14">
        <f t="shared" si="0"/>
        <v>220.8070881805981</v>
      </c>
    </row>
    <row r="31" spans="1:15" x14ac:dyDescent="0.3">
      <c r="A31" t="s">
        <v>17</v>
      </c>
      <c r="B31">
        <v>699</v>
      </c>
      <c r="C31">
        <v>482</v>
      </c>
      <c r="D31">
        <v>494</v>
      </c>
      <c r="E31">
        <v>976</v>
      </c>
      <c r="F31">
        <v>2422.286307053942</v>
      </c>
      <c r="G31">
        <v>2574.3522267206481</v>
      </c>
      <c r="H31">
        <v>-152.0659196667057</v>
      </c>
      <c r="I31">
        <v>3906.817897493851</v>
      </c>
      <c r="J31">
        <v>4082.8513558716531</v>
      </c>
      <c r="K31">
        <v>-0.59425382588472897</v>
      </c>
      <c r="L31">
        <v>0.55248035588145283</v>
      </c>
      <c r="M31">
        <v>2.1536696235491419E-2</v>
      </c>
      <c r="N31" t="s">
        <v>31</v>
      </c>
      <c r="O31" s="14">
        <f t="shared" si="0"/>
        <v>244.21161734685239</v>
      </c>
    </row>
    <row r="32" spans="1:15" x14ac:dyDescent="0.3">
      <c r="A32" t="s">
        <v>17</v>
      </c>
      <c r="B32">
        <v>516</v>
      </c>
      <c r="C32">
        <v>634</v>
      </c>
      <c r="D32">
        <v>636</v>
      </c>
      <c r="E32">
        <v>1270</v>
      </c>
      <c r="F32">
        <v>3237.2003154574131</v>
      </c>
      <c r="G32">
        <v>2880.48427672956</v>
      </c>
      <c r="H32">
        <v>356.71603872785317</v>
      </c>
      <c r="I32">
        <v>4537.1038422947422</v>
      </c>
      <c r="J32">
        <v>3819.292813470583</v>
      </c>
      <c r="K32">
        <v>1.5158873899080001</v>
      </c>
      <c r="L32">
        <v>0.12979706851619149</v>
      </c>
      <c r="M32">
        <v>2.8024184650690679E-2</v>
      </c>
      <c r="N32" t="s">
        <v>31</v>
      </c>
      <c r="O32" s="14">
        <f t="shared" si="0"/>
        <v>329.36498041225144</v>
      </c>
    </row>
    <row r="33" spans="1:15" x14ac:dyDescent="0.3">
      <c r="A33" t="s">
        <v>27</v>
      </c>
      <c r="B33">
        <v>72</v>
      </c>
      <c r="C33">
        <v>609</v>
      </c>
      <c r="D33">
        <v>639</v>
      </c>
      <c r="E33">
        <v>1248</v>
      </c>
      <c r="F33">
        <v>2371.4334975369461</v>
      </c>
      <c r="G33">
        <v>2523.3755868544599</v>
      </c>
      <c r="H33">
        <v>-151.9420893175143</v>
      </c>
      <c r="I33">
        <v>2906.824457531357</v>
      </c>
      <c r="J33">
        <v>2795.9171755336042</v>
      </c>
      <c r="K33">
        <v>-0.94123363535756777</v>
      </c>
      <c r="L33">
        <v>0.3467675852041211</v>
      </c>
      <c r="M33">
        <v>2.7538726333907061E-2</v>
      </c>
      <c r="N33" t="s">
        <v>31</v>
      </c>
      <c r="O33" s="14">
        <f t="shared" si="0"/>
        <v>135.19405483043948</v>
      </c>
    </row>
    <row r="34" spans="1:15" x14ac:dyDescent="0.3">
      <c r="A34" t="s">
        <v>27</v>
      </c>
      <c r="B34">
        <v>73</v>
      </c>
      <c r="C34">
        <v>187</v>
      </c>
      <c r="D34">
        <v>167</v>
      </c>
      <c r="E34">
        <v>354</v>
      </c>
      <c r="F34">
        <v>2092.181818181818</v>
      </c>
      <c r="G34">
        <v>2521.958083832335</v>
      </c>
      <c r="H34">
        <v>-429.77626565051742</v>
      </c>
      <c r="I34">
        <v>2530.2746480809969</v>
      </c>
      <c r="J34">
        <v>2875.4596329355891</v>
      </c>
      <c r="K34">
        <v>-1.4958446791905919</v>
      </c>
      <c r="L34">
        <v>0.13559014690618421</v>
      </c>
      <c r="M34">
        <v>7.8114656427909438E-3</v>
      </c>
      <c r="N34" t="s">
        <v>31</v>
      </c>
      <c r="O34" s="14">
        <f t="shared" si="0"/>
        <v>102.4366367155426</v>
      </c>
    </row>
    <row r="35" spans="1:15" x14ac:dyDescent="0.3">
      <c r="A35" t="s">
        <v>21</v>
      </c>
      <c r="B35">
        <v>1989</v>
      </c>
      <c r="C35">
        <v>239</v>
      </c>
      <c r="D35">
        <v>270</v>
      </c>
      <c r="E35">
        <v>509</v>
      </c>
      <c r="F35">
        <v>4407.3849372384939</v>
      </c>
      <c r="G35">
        <v>4163.9592592592589</v>
      </c>
      <c r="H35">
        <v>243.42567797923491</v>
      </c>
      <c r="I35">
        <v>2737.9007251199778</v>
      </c>
      <c r="J35">
        <v>2492.0962933115152</v>
      </c>
      <c r="K35">
        <v>1.0499935308392909</v>
      </c>
      <c r="L35">
        <v>0.29422131648059052</v>
      </c>
      <c r="M35">
        <v>1.1231740147402801E-2</v>
      </c>
      <c r="N35" t="s">
        <v>31</v>
      </c>
      <c r="O35" s="14">
        <f t="shared" si="0"/>
        <v>119.9376060898</v>
      </c>
    </row>
    <row r="36" spans="1:15" x14ac:dyDescent="0.3">
      <c r="A36" t="s">
        <v>28</v>
      </c>
      <c r="B36">
        <v>2</v>
      </c>
      <c r="C36">
        <v>78</v>
      </c>
      <c r="D36">
        <v>71</v>
      </c>
      <c r="E36">
        <v>149</v>
      </c>
      <c r="F36">
        <v>579.33333333333337</v>
      </c>
      <c r="G36">
        <v>483.45070422535213</v>
      </c>
      <c r="H36">
        <v>95.882629107981245</v>
      </c>
      <c r="I36">
        <v>1860.7624304329711</v>
      </c>
      <c r="J36">
        <v>1654.923181546782</v>
      </c>
      <c r="K36">
        <v>0.33105243476452068</v>
      </c>
      <c r="L36">
        <v>0.7410763125801646</v>
      </c>
      <c r="M36">
        <v>3.2878767818526849E-3</v>
      </c>
      <c r="N36" t="s">
        <v>31</v>
      </c>
      <c r="O36" s="14">
        <f t="shared" si="0"/>
        <v>55.39898916017308</v>
      </c>
    </row>
    <row r="37" spans="1:15" x14ac:dyDescent="0.3">
      <c r="A37" t="s">
        <v>29</v>
      </c>
      <c r="B37">
        <v>19</v>
      </c>
      <c r="C37">
        <v>130</v>
      </c>
      <c r="D37">
        <v>146</v>
      </c>
      <c r="E37">
        <v>276</v>
      </c>
      <c r="F37">
        <v>2043.823076923077</v>
      </c>
      <c r="G37">
        <v>1743.3767123287671</v>
      </c>
      <c r="H37">
        <v>300.4463645943099</v>
      </c>
      <c r="I37">
        <v>2442.26678753138</v>
      </c>
      <c r="J37">
        <v>2891.3333593759371</v>
      </c>
      <c r="K37">
        <v>0.92645906346779439</v>
      </c>
      <c r="L37">
        <v>0.35502276486047568</v>
      </c>
      <c r="M37">
        <v>6.0902952469217529E-3</v>
      </c>
      <c r="N37" t="s">
        <v>31</v>
      </c>
      <c r="O37" s="14">
        <f t="shared" si="0"/>
        <v>95.434672983661542</v>
      </c>
    </row>
    <row r="38" spans="1:15" x14ac:dyDescent="0.3">
      <c r="A38" t="s">
        <v>30</v>
      </c>
      <c r="B38">
        <v>69</v>
      </c>
      <c r="C38">
        <v>75</v>
      </c>
      <c r="D38">
        <v>78</v>
      </c>
      <c r="E38">
        <v>153</v>
      </c>
      <c r="F38">
        <v>1171.4533333333329</v>
      </c>
      <c r="G38">
        <v>600.15384615384619</v>
      </c>
      <c r="H38">
        <v>571.29948717948719</v>
      </c>
      <c r="I38">
        <v>2578.10410276325</v>
      </c>
      <c r="J38">
        <v>1690.1397550523429</v>
      </c>
      <c r="K38">
        <v>1.627060492928311</v>
      </c>
      <c r="L38">
        <v>0.105809212549273</v>
      </c>
      <c r="M38">
        <v>3.3761419303587979E-3</v>
      </c>
      <c r="N38" t="s">
        <v>31</v>
      </c>
      <c r="O38" s="14">
        <f t="shared" si="0"/>
        <v>106.34593223495524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Успешные ТТ</vt:lpstr>
      <vt:lpstr>Неуспешные ТТ</vt:lpstr>
      <vt:lpstr>Нейтральные ТТ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2023-06-05T16:48:13Z</dcterms:created>
  <dcterms:modified xsi:type="dcterms:W3CDTF">2023-06-05T17:51:19Z</dcterms:modified>
</cp:coreProperties>
</file>