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L\Documents\2.0-AutoAccounting\0.0.Template\"/>
    </mc:Choice>
  </mc:AlternateContent>
  <xr:revisionPtr revIDLastSave="0" documentId="13_ncr:1_{CF7F24F9-23D7-4F48-A154-B6D24E64D38C}" xr6:coauthVersionLast="47" xr6:coauthVersionMax="47" xr10:uidLastSave="{00000000-0000-0000-0000-000000000000}"/>
  <bookViews>
    <workbookView xWindow="28680" yWindow="-120" windowWidth="16440" windowHeight="28320" tabRatio="691" xr2:uid="{00000000-000D-0000-FFFF-FFFF00000000}"/>
  </bookViews>
  <sheets>
    <sheet name="Référence" sheetId="2" r:id="rId1"/>
    <sheet name="BDD" sheetId="3" r:id="rId2"/>
    <sheet name="Suivis consommation" sheetId="5" r:id="rId3"/>
    <sheet name="Intérim" sheetId="1" r:id="rId4"/>
    <sheet name="FNP" sheetId="6" r:id="rId5"/>
    <sheet name="Synthese" sheetId="4" r:id="rId6"/>
  </sheets>
  <definedNames>
    <definedName name="_xlnm._FilterDatabase" localSheetId="1" hidden="1">BDD!$A$1:$AL$655</definedName>
    <definedName name="_xlnm._FilterDatabase" localSheetId="0" hidden="1">Référence!$BO$2:$BP$11</definedName>
    <definedName name="_xlnm._FilterDatabase" localSheetId="5" hidden="1">Synthese!$D$1:$D$6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AD4" i="6" s="1"/>
  <c r="AL33" i="2"/>
  <c r="AF33" i="2"/>
  <c r="Z33" i="2"/>
  <c r="W33" i="2"/>
  <c r="AL32" i="2"/>
  <c r="AI32" i="2"/>
  <c r="AF32" i="2"/>
  <c r="AC32" i="2"/>
  <c r="Z32" i="2"/>
  <c r="W32" i="2"/>
  <c r="T32" i="2"/>
  <c r="Q32" i="2"/>
  <c r="K32" i="2"/>
  <c r="E32" i="2"/>
  <c r="AL31" i="2"/>
  <c r="AI31" i="2"/>
  <c r="AF31" i="2"/>
  <c r="AC31" i="2"/>
  <c r="Z31" i="2"/>
  <c r="W31" i="2"/>
  <c r="T31" i="2"/>
  <c r="Q31" i="2"/>
  <c r="N31" i="2"/>
  <c r="K31" i="2"/>
  <c r="E31" i="2"/>
  <c r="AL30" i="2"/>
  <c r="AI30" i="2"/>
  <c r="AF30" i="2"/>
  <c r="AC30" i="2"/>
  <c r="Z30" i="2"/>
  <c r="W30" i="2"/>
  <c r="T30" i="2"/>
  <c r="Q30" i="2"/>
  <c r="N30" i="2"/>
  <c r="K30" i="2"/>
  <c r="E30" i="2"/>
  <c r="AL29" i="2"/>
  <c r="AI29" i="2"/>
  <c r="AF29" i="2"/>
  <c r="AC29" i="2"/>
  <c r="Z29" i="2"/>
  <c r="W29" i="2"/>
  <c r="T29" i="2"/>
  <c r="Q29" i="2"/>
  <c r="N29" i="2"/>
  <c r="K29" i="2"/>
  <c r="H29" i="2"/>
  <c r="E29" i="2"/>
  <c r="AL28" i="2"/>
  <c r="AI28" i="2"/>
  <c r="AF28" i="2"/>
  <c r="AC28" i="2"/>
  <c r="Z28" i="2"/>
  <c r="W28" i="2"/>
  <c r="T28" i="2"/>
  <c r="Q28" i="2"/>
  <c r="N28" i="2"/>
  <c r="K28" i="2"/>
  <c r="H28" i="2"/>
  <c r="E28" i="2"/>
  <c r="AL27" i="2"/>
  <c r="AI27" i="2"/>
  <c r="AF27" i="2"/>
  <c r="AC27" i="2"/>
  <c r="Z27" i="2"/>
  <c r="W27" i="2"/>
  <c r="T27" i="2"/>
  <c r="Q27" i="2"/>
  <c r="N27" i="2"/>
  <c r="K27" i="2"/>
  <c r="H27" i="2"/>
  <c r="E27" i="2"/>
  <c r="AL26" i="2"/>
  <c r="AI26" i="2"/>
  <c r="AF26" i="2"/>
  <c r="AC26" i="2"/>
  <c r="Z26" i="2"/>
  <c r="W26" i="2"/>
  <c r="T26" i="2"/>
  <c r="Q26" i="2"/>
  <c r="N26" i="2"/>
  <c r="K26" i="2"/>
  <c r="H26" i="2"/>
  <c r="E26" i="2"/>
  <c r="AL25" i="2"/>
  <c r="AI25" i="2"/>
  <c r="AF25" i="2"/>
  <c r="AC25" i="2"/>
  <c r="Z25" i="2"/>
  <c r="W25" i="2"/>
  <c r="T25" i="2"/>
  <c r="Q25" i="2"/>
  <c r="N25" i="2"/>
  <c r="K25" i="2"/>
  <c r="H25" i="2"/>
  <c r="E25" i="2"/>
  <c r="AL24" i="2"/>
  <c r="AI24" i="2"/>
  <c r="AF24" i="2"/>
  <c r="AC24" i="2"/>
  <c r="Z24" i="2"/>
  <c r="W24" i="2"/>
  <c r="T24" i="2"/>
  <c r="Q24" i="2"/>
  <c r="N24" i="2"/>
  <c r="K24" i="2"/>
  <c r="H24" i="2"/>
  <c r="E24" i="2"/>
  <c r="AL23" i="2"/>
  <c r="AI23" i="2"/>
  <c r="AF23" i="2"/>
  <c r="AC23" i="2"/>
  <c r="Z23" i="2"/>
  <c r="W23" i="2"/>
  <c r="T23" i="2"/>
  <c r="Q23" i="2"/>
  <c r="N23" i="2"/>
  <c r="K23" i="2"/>
  <c r="H23" i="2"/>
  <c r="E23" i="2"/>
  <c r="AL22" i="2"/>
  <c r="AI22" i="2"/>
  <c r="AF22" i="2"/>
  <c r="AC22" i="2"/>
  <c r="Z22" i="2"/>
  <c r="W22" i="2"/>
  <c r="T22" i="2"/>
  <c r="Q22" i="2"/>
  <c r="N22" i="2"/>
  <c r="K22" i="2"/>
  <c r="H22" i="2"/>
  <c r="E22" i="2"/>
  <c r="AL21" i="2"/>
  <c r="AI21" i="2"/>
  <c r="AF21" i="2"/>
  <c r="AC21" i="2"/>
  <c r="Z21" i="2"/>
  <c r="W21" i="2"/>
  <c r="T21" i="2"/>
  <c r="Q21" i="2"/>
  <c r="N21" i="2"/>
  <c r="K21" i="2"/>
  <c r="H21" i="2"/>
  <c r="E21" i="2"/>
  <c r="AL20" i="2"/>
  <c r="AI20" i="2"/>
  <c r="AF20" i="2"/>
  <c r="AC20" i="2"/>
  <c r="Z20" i="2"/>
  <c r="W20" i="2"/>
  <c r="T20" i="2"/>
  <c r="Q20" i="2"/>
  <c r="N20" i="2"/>
  <c r="K20" i="2"/>
  <c r="H20" i="2"/>
  <c r="E20" i="2"/>
  <c r="AL19" i="2"/>
  <c r="AI19" i="2"/>
  <c r="AF19" i="2"/>
  <c r="AC19" i="2"/>
  <c r="Z19" i="2"/>
  <c r="W19" i="2"/>
  <c r="T19" i="2"/>
  <c r="Q19" i="2"/>
  <c r="N19" i="2"/>
  <c r="K19" i="2"/>
  <c r="H19" i="2"/>
  <c r="E19" i="2"/>
  <c r="AL18" i="2"/>
  <c r="AI18" i="2"/>
  <c r="AF18" i="2"/>
  <c r="AC18" i="2"/>
  <c r="Z18" i="2"/>
  <c r="W18" i="2"/>
  <c r="T18" i="2"/>
  <c r="Q18" i="2"/>
  <c r="N18" i="2"/>
  <c r="K18" i="2"/>
  <c r="H18" i="2"/>
  <c r="E18" i="2"/>
  <c r="AL17" i="2"/>
  <c r="AI17" i="2"/>
  <c r="AF17" i="2"/>
  <c r="AC17" i="2"/>
  <c r="Z17" i="2"/>
  <c r="W17" i="2"/>
  <c r="T17" i="2"/>
  <c r="Q17" i="2"/>
  <c r="N17" i="2"/>
  <c r="K17" i="2"/>
  <c r="H17" i="2"/>
  <c r="E17" i="2"/>
  <c r="AL16" i="2"/>
  <c r="AI16" i="2"/>
  <c r="AF16" i="2"/>
  <c r="AC16" i="2"/>
  <c r="Z16" i="2"/>
  <c r="W16" i="2"/>
  <c r="T16" i="2"/>
  <c r="Q16" i="2"/>
  <c r="N16" i="2"/>
  <c r="K16" i="2"/>
  <c r="H16" i="2"/>
  <c r="E16" i="2"/>
  <c r="AL15" i="2"/>
  <c r="AI15" i="2"/>
  <c r="AF15" i="2"/>
  <c r="AC15" i="2"/>
  <c r="Z15" i="2"/>
  <c r="W15" i="2"/>
  <c r="T15" i="2"/>
  <c r="Q15" i="2"/>
  <c r="N15" i="2"/>
  <c r="K15" i="2"/>
  <c r="H15" i="2"/>
  <c r="E15" i="2"/>
  <c r="AL14" i="2"/>
  <c r="AI14" i="2"/>
  <c r="AF14" i="2"/>
  <c r="AC14" i="2"/>
  <c r="Z14" i="2"/>
  <c r="W14" i="2"/>
  <c r="T14" i="2"/>
  <c r="Q14" i="2"/>
  <c r="N14" i="2"/>
  <c r="K14" i="2"/>
  <c r="H14" i="2"/>
  <c r="E14" i="2"/>
  <c r="AL13" i="2"/>
  <c r="AI13" i="2"/>
  <c r="AF13" i="2"/>
  <c r="AC13" i="2"/>
  <c r="Z13" i="2"/>
  <c r="W13" i="2"/>
  <c r="T13" i="2"/>
  <c r="Q13" i="2"/>
  <c r="N13" i="2"/>
  <c r="K13" i="2"/>
  <c r="H13" i="2"/>
  <c r="E13" i="2"/>
  <c r="AL12" i="2"/>
  <c r="AI12" i="2"/>
  <c r="AF12" i="2"/>
  <c r="AC12" i="2"/>
  <c r="Z12" i="2"/>
  <c r="W12" i="2"/>
  <c r="T12" i="2"/>
  <c r="Q12" i="2"/>
  <c r="N12" i="2"/>
  <c r="K12" i="2"/>
  <c r="H12" i="2"/>
  <c r="E12" i="2"/>
  <c r="AL11" i="2"/>
  <c r="AI11" i="2"/>
  <c r="AF11" i="2"/>
  <c r="AC11" i="2"/>
  <c r="Z11" i="2"/>
  <c r="W11" i="2"/>
  <c r="T11" i="2"/>
  <c r="Q11" i="2"/>
  <c r="N11" i="2"/>
  <c r="K11" i="2"/>
  <c r="H11" i="2"/>
  <c r="E11" i="2"/>
  <c r="AL10" i="2"/>
  <c r="AI10" i="2"/>
  <c r="AF10" i="2"/>
  <c r="AC10" i="2"/>
  <c r="Z10" i="2"/>
  <c r="W10" i="2"/>
  <c r="T10" i="2"/>
  <c r="Q10" i="2"/>
  <c r="N10" i="2"/>
  <c r="K10" i="2"/>
  <c r="H10" i="2"/>
  <c r="E10" i="2"/>
  <c r="AL9" i="2"/>
  <c r="AI9" i="2"/>
  <c r="AF9" i="2"/>
  <c r="AC9" i="2"/>
  <c r="Z9" i="2"/>
  <c r="W9" i="2"/>
  <c r="T9" i="2"/>
  <c r="Q9" i="2"/>
  <c r="N9" i="2"/>
  <c r="K9" i="2"/>
  <c r="H9" i="2"/>
  <c r="E9" i="2"/>
  <c r="AL8" i="2"/>
  <c r="AI8" i="2"/>
  <c r="AF8" i="2"/>
  <c r="AC8" i="2"/>
  <c r="Z8" i="2"/>
  <c r="W8" i="2"/>
  <c r="T8" i="2"/>
  <c r="Q8" i="2"/>
  <c r="N8" i="2"/>
  <c r="K8" i="2"/>
  <c r="H8" i="2"/>
  <c r="E8" i="2"/>
  <c r="AL7" i="2"/>
  <c r="AI7" i="2"/>
  <c r="AF7" i="2"/>
  <c r="AC7" i="2"/>
  <c r="Z7" i="2"/>
  <c r="W7" i="2"/>
  <c r="T7" i="2"/>
  <c r="Q7" i="2"/>
  <c r="N7" i="2"/>
  <c r="K7" i="2"/>
  <c r="H7" i="2"/>
  <c r="E7" i="2"/>
  <c r="AL6" i="2"/>
  <c r="AI6" i="2"/>
  <c r="AF6" i="2"/>
  <c r="AC6" i="2"/>
  <c r="Z6" i="2"/>
  <c r="W6" i="2"/>
  <c r="T6" i="2"/>
  <c r="Q6" i="2"/>
  <c r="N6" i="2"/>
  <c r="K6" i="2"/>
  <c r="H6" i="2"/>
  <c r="E6" i="2"/>
  <c r="AL5" i="2"/>
  <c r="AI5" i="2"/>
  <c r="AF5" i="2"/>
  <c r="AC5" i="2"/>
  <c r="Z5" i="2"/>
  <c r="W5" i="2"/>
  <c r="T5" i="2"/>
  <c r="Q5" i="2"/>
  <c r="N5" i="2"/>
  <c r="K5" i="2"/>
  <c r="H5" i="2"/>
  <c r="E5" i="2"/>
  <c r="AL4" i="2"/>
  <c r="AI4" i="2"/>
  <c r="AF4" i="2"/>
  <c r="AC4" i="2"/>
  <c r="Z4" i="2"/>
  <c r="W4" i="2"/>
  <c r="T4" i="2"/>
  <c r="Q4" i="2"/>
  <c r="N4" i="2"/>
  <c r="K4" i="2"/>
  <c r="H4" i="2"/>
  <c r="E4" i="2"/>
  <c r="AL3" i="2"/>
  <c r="AI3" i="2"/>
  <c r="AI34" i="2" s="1"/>
  <c r="AF3" i="2"/>
  <c r="AC3" i="2"/>
  <c r="AC34" i="2" s="1"/>
  <c r="Z3" i="2"/>
  <c r="W3" i="2"/>
  <c r="T3" i="2"/>
  <c r="Q3" i="2"/>
  <c r="N3" i="2"/>
  <c r="K3" i="2"/>
  <c r="H3" i="2"/>
  <c r="E3" i="2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2" i="3"/>
  <c r="E12" i="4"/>
  <c r="E11" i="4"/>
  <c r="E10" i="4"/>
  <c r="E9" i="4"/>
  <c r="E8" i="4"/>
  <c r="E13" i="4" s="1"/>
  <c r="P31" i="6"/>
  <c r="AD31" i="6" s="1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AD8" i="6" s="1"/>
  <c r="P7" i="6"/>
  <c r="P6" i="6"/>
  <c r="P5" i="6"/>
  <c r="D32" i="6"/>
  <c r="AM3" i="3"/>
  <c r="AN3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12" i="3"/>
  <c r="AN12" i="3" s="1"/>
  <c r="AM13" i="3"/>
  <c r="AN13" i="3" s="1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Z9" i="6" s="1"/>
  <c r="AM20" i="3"/>
  <c r="AN20" i="3" s="1"/>
  <c r="Z10" i="6" s="1"/>
  <c r="AM21" i="3"/>
  <c r="AN21" i="3" s="1"/>
  <c r="AM22" i="3"/>
  <c r="AN22" i="3" s="1"/>
  <c r="Z12" i="6" s="1"/>
  <c r="AM23" i="3"/>
  <c r="AN23" i="3" s="1"/>
  <c r="Z13" i="6" s="1"/>
  <c r="AM24" i="3"/>
  <c r="AN24" i="3" s="1"/>
  <c r="AM25" i="3"/>
  <c r="AN25" i="3" s="1"/>
  <c r="AM26" i="3"/>
  <c r="AN26" i="3" s="1"/>
  <c r="AM27" i="3"/>
  <c r="AN27" i="3" s="1"/>
  <c r="AM28" i="3"/>
  <c r="AN28" i="3" s="1"/>
  <c r="AM29" i="3"/>
  <c r="AN29" i="3" s="1"/>
  <c r="AM30" i="3"/>
  <c r="AN30" i="3" s="1"/>
  <c r="AM31" i="3"/>
  <c r="AN31" i="3" s="1"/>
  <c r="AM32" i="3"/>
  <c r="AN32" i="3" s="1"/>
  <c r="AM33" i="3"/>
  <c r="AN33" i="3" s="1"/>
  <c r="AM34" i="3"/>
  <c r="AN34" i="3" s="1"/>
  <c r="AM35" i="3"/>
  <c r="AN35" i="3" s="1"/>
  <c r="AM36" i="3"/>
  <c r="AN36" i="3" s="1"/>
  <c r="AM37" i="3"/>
  <c r="AN37" i="3" s="1"/>
  <c r="AM38" i="3"/>
  <c r="AN38" i="3" s="1"/>
  <c r="AM39" i="3"/>
  <c r="AN39" i="3" s="1"/>
  <c r="AM40" i="3"/>
  <c r="AN40" i="3" s="1"/>
  <c r="AM41" i="3"/>
  <c r="AN41" i="3" s="1"/>
  <c r="AM42" i="3"/>
  <c r="AN42" i="3" s="1"/>
  <c r="AM43" i="3"/>
  <c r="AN43" i="3" s="1"/>
  <c r="AM44" i="3"/>
  <c r="AN44" i="3" s="1"/>
  <c r="AM45" i="3"/>
  <c r="AN45" i="3" s="1"/>
  <c r="AM46" i="3"/>
  <c r="AN46" i="3" s="1"/>
  <c r="AM47" i="3"/>
  <c r="AN47" i="3" s="1"/>
  <c r="AM48" i="3"/>
  <c r="AN48" i="3" s="1"/>
  <c r="AM49" i="3"/>
  <c r="AN49" i="3" s="1"/>
  <c r="AM50" i="3"/>
  <c r="AN50" i="3" s="1"/>
  <c r="AM51" i="3"/>
  <c r="AN51" i="3" s="1"/>
  <c r="AM52" i="3"/>
  <c r="AN52" i="3" s="1"/>
  <c r="AM53" i="3"/>
  <c r="AN53" i="3" s="1"/>
  <c r="AM54" i="3"/>
  <c r="AN54" i="3" s="1"/>
  <c r="AM55" i="3"/>
  <c r="AN55" i="3" s="1"/>
  <c r="AM56" i="3"/>
  <c r="AN56" i="3" s="1"/>
  <c r="AM57" i="3"/>
  <c r="AN57" i="3" s="1"/>
  <c r="AM58" i="3"/>
  <c r="AN58" i="3" s="1"/>
  <c r="AM59" i="3"/>
  <c r="AN59" i="3" s="1"/>
  <c r="AM60" i="3"/>
  <c r="AN60" i="3" s="1"/>
  <c r="AM61" i="3"/>
  <c r="AN61" i="3" s="1"/>
  <c r="AM62" i="3"/>
  <c r="AN62" i="3" s="1"/>
  <c r="AM63" i="3"/>
  <c r="AN63" i="3" s="1"/>
  <c r="AM64" i="3"/>
  <c r="AN64" i="3" s="1"/>
  <c r="AM65" i="3"/>
  <c r="AN65" i="3" s="1"/>
  <c r="AM66" i="3"/>
  <c r="AN66" i="3" s="1"/>
  <c r="AM67" i="3"/>
  <c r="AN67" i="3" s="1"/>
  <c r="AM68" i="3"/>
  <c r="AN68" i="3" s="1"/>
  <c r="AM69" i="3"/>
  <c r="AN69" i="3" s="1"/>
  <c r="AM70" i="3"/>
  <c r="AN70" i="3" s="1"/>
  <c r="AM71" i="3"/>
  <c r="AN71" i="3" s="1"/>
  <c r="AM72" i="3"/>
  <c r="AN72" i="3" s="1"/>
  <c r="AM73" i="3"/>
  <c r="AN73" i="3" s="1"/>
  <c r="AM74" i="3"/>
  <c r="AN74" i="3" s="1"/>
  <c r="AM75" i="3"/>
  <c r="AN75" i="3" s="1"/>
  <c r="AM76" i="3"/>
  <c r="AN76" i="3" s="1"/>
  <c r="AM77" i="3"/>
  <c r="AN77" i="3" s="1"/>
  <c r="AM78" i="3"/>
  <c r="AN78" i="3" s="1"/>
  <c r="AM79" i="3"/>
  <c r="AN79" i="3" s="1"/>
  <c r="AM80" i="3"/>
  <c r="AN80" i="3" s="1"/>
  <c r="AM81" i="3"/>
  <c r="AN81" i="3" s="1"/>
  <c r="AM82" i="3"/>
  <c r="AN82" i="3" s="1"/>
  <c r="AM83" i="3"/>
  <c r="AN83" i="3" s="1"/>
  <c r="AM84" i="3"/>
  <c r="AN84" i="3" s="1"/>
  <c r="AM85" i="3"/>
  <c r="AN85" i="3" s="1"/>
  <c r="AM86" i="3"/>
  <c r="AN86" i="3" s="1"/>
  <c r="AM87" i="3"/>
  <c r="AN87" i="3" s="1"/>
  <c r="AM88" i="3"/>
  <c r="AN88" i="3" s="1"/>
  <c r="AM89" i="3"/>
  <c r="AN89" i="3" s="1"/>
  <c r="AM90" i="3"/>
  <c r="AN90" i="3" s="1"/>
  <c r="AM91" i="3"/>
  <c r="AN91" i="3" s="1"/>
  <c r="AM92" i="3"/>
  <c r="AN92" i="3" s="1"/>
  <c r="AM93" i="3"/>
  <c r="AN93" i="3" s="1"/>
  <c r="AM2" i="3"/>
  <c r="AN2" i="3" s="1"/>
  <c r="AO9" i="2"/>
  <c r="O32" i="6"/>
  <c r="N32" i="6"/>
  <c r="M32" i="6"/>
  <c r="L32" i="6"/>
  <c r="K32" i="6"/>
  <c r="J32" i="6"/>
  <c r="I32" i="6"/>
  <c r="H32" i="6"/>
  <c r="G32" i="6"/>
  <c r="F32" i="6"/>
  <c r="E32" i="6"/>
  <c r="P32" i="6" s="1"/>
  <c r="T34" i="2" l="1"/>
  <c r="Z34" i="2"/>
  <c r="H30" i="2"/>
  <c r="H34" i="2" s="1"/>
  <c r="Q33" i="2"/>
  <c r="Q34" i="2" s="1"/>
  <c r="E33" i="2"/>
  <c r="E34" i="2" s="1"/>
  <c r="K33" i="2"/>
  <c r="K34" i="2" s="1"/>
  <c r="W34" i="2"/>
  <c r="AF34" i="2"/>
  <c r="N32" i="2"/>
  <c r="N34" i="2" s="1"/>
  <c r="AL34" i="2"/>
  <c r="JA7" i="1"/>
  <c r="MV7" i="1"/>
  <c r="NP5" i="1"/>
  <c r="JU5" i="1"/>
  <c r="HX5" i="1"/>
  <c r="ND5" i="1"/>
  <c r="MX8" i="1"/>
  <c r="HP7" i="1"/>
  <c r="JM7" i="1"/>
  <c r="KH5" i="1"/>
  <c r="NJ8" i="1"/>
  <c r="IN7" i="1"/>
  <c r="JI5" i="1"/>
  <c r="HQ6" i="1"/>
  <c r="IB7" i="1"/>
  <c r="IW5" i="1"/>
  <c r="NH7" i="1"/>
  <c r="IJ5" i="1"/>
  <c r="HS7" i="1"/>
  <c r="MI7" i="1"/>
  <c r="IA5" i="1"/>
  <c r="LW7" i="1"/>
  <c r="MR5" i="1"/>
  <c r="LK7" i="1"/>
  <c r="ME5" i="1"/>
  <c r="KX7" i="1"/>
  <c r="LS5" i="1"/>
  <c r="LU6" i="1"/>
  <c r="KL7" i="1"/>
  <c r="LG5" i="1"/>
  <c r="FL8" i="1"/>
  <c r="JY7" i="1"/>
  <c r="KT5" i="1"/>
  <c r="JO8" i="1"/>
  <c r="KV6" i="1"/>
  <c r="NL8" i="1"/>
  <c r="MZ8" i="1"/>
  <c r="MN8" i="1"/>
  <c r="MA8" i="1"/>
  <c r="LO8" i="1"/>
  <c r="LB8" i="1"/>
  <c r="KP8" i="1"/>
  <c r="KD8" i="1"/>
  <c r="JQ8" i="1"/>
  <c r="JE8" i="1"/>
  <c r="IR8" i="1"/>
  <c r="IF8" i="1"/>
  <c r="HT8" i="1"/>
  <c r="NJ7" i="1"/>
  <c r="MX7" i="1"/>
  <c r="ML7" i="1"/>
  <c r="LY7" i="1"/>
  <c r="LM7" i="1"/>
  <c r="KZ7" i="1"/>
  <c r="KN7" i="1"/>
  <c r="KB7" i="1"/>
  <c r="JO7" i="1"/>
  <c r="JC7" i="1"/>
  <c r="IP7" i="1"/>
  <c r="ID7" i="1"/>
  <c r="HR7" i="1"/>
  <c r="NH6" i="1"/>
  <c r="MV6" i="1"/>
  <c r="MI6" i="1"/>
  <c r="LW6" i="1"/>
  <c r="LK6" i="1"/>
  <c r="KX6" i="1"/>
  <c r="KL6" i="1"/>
  <c r="JY6" i="1"/>
  <c r="JM6" i="1"/>
  <c r="JA6" i="1"/>
  <c r="IN6" i="1"/>
  <c r="IB6" i="1"/>
  <c r="HP6" i="1"/>
  <c r="NF5" i="1"/>
  <c r="MT5" i="1"/>
  <c r="MG5" i="1"/>
  <c r="LU5" i="1"/>
  <c r="LI5" i="1"/>
  <c r="KV5" i="1"/>
  <c r="KJ5" i="1"/>
  <c r="JW5" i="1"/>
  <c r="JK5" i="1"/>
  <c r="IY5" i="1"/>
  <c r="IL5" i="1"/>
  <c r="HZ5" i="1"/>
  <c r="IP8" i="1"/>
  <c r="JW6" i="1"/>
  <c r="NO8" i="1"/>
  <c r="NK8" i="1"/>
  <c r="MY8" i="1"/>
  <c r="MM8" i="1"/>
  <c r="LZ8" i="1"/>
  <c r="LN8" i="1"/>
  <c r="LA8" i="1"/>
  <c r="KO8" i="1"/>
  <c r="KC8" i="1"/>
  <c r="JP8" i="1"/>
  <c r="JD8" i="1"/>
  <c r="IQ8" i="1"/>
  <c r="IE8" i="1"/>
  <c r="HS8" i="1"/>
  <c r="NI7" i="1"/>
  <c r="MW7" i="1"/>
  <c r="MJ7" i="1"/>
  <c r="LX7" i="1"/>
  <c r="LL7" i="1"/>
  <c r="KY7" i="1"/>
  <c r="KM7" i="1"/>
  <c r="KA7" i="1"/>
  <c r="JN7" i="1"/>
  <c r="JB7" i="1"/>
  <c r="IO7" i="1"/>
  <c r="IC7" i="1"/>
  <c r="HQ7" i="1"/>
  <c r="NG6" i="1"/>
  <c r="MU6" i="1"/>
  <c r="MH6" i="1"/>
  <c r="LV6" i="1"/>
  <c r="LJ6" i="1"/>
  <c r="KW6" i="1"/>
  <c r="KK6" i="1"/>
  <c r="JX6" i="1"/>
  <c r="JL6" i="1"/>
  <c r="IZ6" i="1"/>
  <c r="IM6" i="1"/>
  <c r="IA6" i="1"/>
  <c r="NE5" i="1"/>
  <c r="MS5" i="1"/>
  <c r="MF5" i="1"/>
  <c r="LT5" i="1"/>
  <c r="LH5" i="1"/>
  <c r="KU5" i="1"/>
  <c r="KI5" i="1"/>
  <c r="JV5" i="1"/>
  <c r="JJ5" i="1"/>
  <c r="IX5" i="1"/>
  <c r="IK5" i="1"/>
  <c r="HY5" i="1"/>
  <c r="KB8" i="1"/>
  <c r="MT6" i="1"/>
  <c r="HZ6" i="1"/>
  <c r="NI8" i="1"/>
  <c r="MW8" i="1"/>
  <c r="MJ8" i="1"/>
  <c r="LX8" i="1"/>
  <c r="LL8" i="1"/>
  <c r="KY8" i="1"/>
  <c r="KM8" i="1"/>
  <c r="KA8" i="1"/>
  <c r="JN8" i="1"/>
  <c r="JB8" i="1"/>
  <c r="IO8" i="1"/>
  <c r="IC8" i="1"/>
  <c r="HQ8" i="1"/>
  <c r="NG7" i="1"/>
  <c r="MU7" i="1"/>
  <c r="MH7" i="1"/>
  <c r="LV7" i="1"/>
  <c r="LJ7" i="1"/>
  <c r="KW7" i="1"/>
  <c r="KK7" i="1"/>
  <c r="JX7" i="1"/>
  <c r="JL7" i="1"/>
  <c r="IZ7" i="1"/>
  <c r="IM7" i="1"/>
  <c r="IA7" i="1"/>
  <c r="NE6" i="1"/>
  <c r="MS6" i="1"/>
  <c r="MF6" i="1"/>
  <c r="LT6" i="1"/>
  <c r="LH6" i="1"/>
  <c r="KU6" i="1"/>
  <c r="KI6" i="1"/>
  <c r="JV6" i="1"/>
  <c r="JJ6" i="1"/>
  <c r="IX6" i="1"/>
  <c r="IK6" i="1"/>
  <c r="HY6" i="1"/>
  <c r="NO5" i="1"/>
  <c r="NC5" i="1"/>
  <c r="MQ5" i="1"/>
  <c r="MD5" i="1"/>
  <c r="LR5" i="1"/>
  <c r="LE5" i="1"/>
  <c r="KS5" i="1"/>
  <c r="KG5" i="1"/>
  <c r="JT5" i="1"/>
  <c r="JH5" i="1"/>
  <c r="IV5" i="1"/>
  <c r="II5" i="1"/>
  <c r="HW5" i="1"/>
  <c r="KN8" i="1"/>
  <c r="NF6" i="1"/>
  <c r="IL6" i="1"/>
  <c r="NH8" i="1"/>
  <c r="MV8" i="1"/>
  <c r="MI8" i="1"/>
  <c r="LW8" i="1"/>
  <c r="LK8" i="1"/>
  <c r="KX8" i="1"/>
  <c r="KL8" i="1"/>
  <c r="JY8" i="1"/>
  <c r="JM8" i="1"/>
  <c r="JA8" i="1"/>
  <c r="IN8" i="1"/>
  <c r="IB8" i="1"/>
  <c r="HP8" i="1"/>
  <c r="NF7" i="1"/>
  <c r="MT7" i="1"/>
  <c r="MG7" i="1"/>
  <c r="LU7" i="1"/>
  <c r="LI7" i="1"/>
  <c r="KV7" i="1"/>
  <c r="KJ7" i="1"/>
  <c r="JW7" i="1"/>
  <c r="JK7" i="1"/>
  <c r="IY7" i="1"/>
  <c r="IL7" i="1"/>
  <c r="HZ7" i="1"/>
  <c r="NP6" i="1"/>
  <c r="ND6" i="1"/>
  <c r="MR6" i="1"/>
  <c r="ME6" i="1"/>
  <c r="LS6" i="1"/>
  <c r="LG6" i="1"/>
  <c r="KT6" i="1"/>
  <c r="KH6" i="1"/>
  <c r="JU6" i="1"/>
  <c r="JI6" i="1"/>
  <c r="IW6" i="1"/>
  <c r="IJ6" i="1"/>
  <c r="HX6" i="1"/>
  <c r="NN5" i="1"/>
  <c r="NB5" i="1"/>
  <c r="MP5" i="1"/>
  <c r="MC5" i="1"/>
  <c r="LQ5" i="1"/>
  <c r="LD5" i="1"/>
  <c r="KR5" i="1"/>
  <c r="KF5" i="1"/>
  <c r="JS5" i="1"/>
  <c r="JG5" i="1"/>
  <c r="IT5" i="1"/>
  <c r="IH5" i="1"/>
  <c r="HV5" i="1"/>
  <c r="LM8" i="1"/>
  <c r="LI6" i="1"/>
  <c r="NG8" i="1"/>
  <c r="MU8" i="1"/>
  <c r="MH8" i="1"/>
  <c r="LV8" i="1"/>
  <c r="LJ8" i="1"/>
  <c r="KW8" i="1"/>
  <c r="KK8" i="1"/>
  <c r="JX8" i="1"/>
  <c r="JL8" i="1"/>
  <c r="IZ8" i="1"/>
  <c r="IM8" i="1"/>
  <c r="IA8" i="1"/>
  <c r="NE7" i="1"/>
  <c r="MS7" i="1"/>
  <c r="MF7" i="1"/>
  <c r="LT7" i="1"/>
  <c r="LH7" i="1"/>
  <c r="KU7" i="1"/>
  <c r="KI7" i="1"/>
  <c r="JV7" i="1"/>
  <c r="JJ7" i="1"/>
  <c r="IX7" i="1"/>
  <c r="IK7" i="1"/>
  <c r="HY7" i="1"/>
  <c r="NO6" i="1"/>
  <c r="NC6" i="1"/>
  <c r="MQ6" i="1"/>
  <c r="MD6" i="1"/>
  <c r="LR6" i="1"/>
  <c r="LE6" i="1"/>
  <c r="KS6" i="1"/>
  <c r="KG6" i="1"/>
  <c r="JT6" i="1"/>
  <c r="JH6" i="1"/>
  <c r="IV6" i="1"/>
  <c r="II6" i="1"/>
  <c r="HW6" i="1"/>
  <c r="NM5" i="1"/>
  <c r="NA5" i="1"/>
  <c r="MO5" i="1"/>
  <c r="MB5" i="1"/>
  <c r="LP5" i="1"/>
  <c r="LC5" i="1"/>
  <c r="KQ5" i="1"/>
  <c r="KE5" i="1"/>
  <c r="JR5" i="1"/>
  <c r="JF5" i="1"/>
  <c r="IS5" i="1"/>
  <c r="IG5" i="1"/>
  <c r="HU5" i="1"/>
  <c r="KZ8" i="1"/>
  <c r="IY6" i="1"/>
  <c r="NF8" i="1"/>
  <c r="MT8" i="1"/>
  <c r="MG8" i="1"/>
  <c r="LU8" i="1"/>
  <c r="LI8" i="1"/>
  <c r="KV8" i="1"/>
  <c r="KJ8" i="1"/>
  <c r="JW8" i="1"/>
  <c r="JK8" i="1"/>
  <c r="IY8" i="1"/>
  <c r="IL8" i="1"/>
  <c r="HZ8" i="1"/>
  <c r="NP7" i="1"/>
  <c r="ND7" i="1"/>
  <c r="MR7" i="1"/>
  <c r="ME7" i="1"/>
  <c r="LS7" i="1"/>
  <c r="LG7" i="1"/>
  <c r="KT7" i="1"/>
  <c r="KH7" i="1"/>
  <c r="JU7" i="1"/>
  <c r="JI7" i="1"/>
  <c r="IW7" i="1"/>
  <c r="IJ7" i="1"/>
  <c r="HX7" i="1"/>
  <c r="NN6" i="1"/>
  <c r="NB6" i="1"/>
  <c r="MP6" i="1"/>
  <c r="MC6" i="1"/>
  <c r="LQ6" i="1"/>
  <c r="LD6" i="1"/>
  <c r="KR6" i="1"/>
  <c r="KF6" i="1"/>
  <c r="JS6" i="1"/>
  <c r="JG6" i="1"/>
  <c r="IT6" i="1"/>
  <c r="IH6" i="1"/>
  <c r="HV6" i="1"/>
  <c r="NL5" i="1"/>
  <c r="MZ5" i="1"/>
  <c r="MN5" i="1"/>
  <c r="MA5" i="1"/>
  <c r="LO5" i="1"/>
  <c r="LB5" i="1"/>
  <c r="KP5" i="1"/>
  <c r="KD5" i="1"/>
  <c r="JQ5" i="1"/>
  <c r="JE5" i="1"/>
  <c r="IR5" i="1"/>
  <c r="IF5" i="1"/>
  <c r="HT5" i="1"/>
  <c r="LY8" i="1"/>
  <c r="HR8" i="1"/>
  <c r="KJ6" i="1"/>
  <c r="BB5" i="1"/>
  <c r="NE8" i="1"/>
  <c r="MS8" i="1"/>
  <c r="MF8" i="1"/>
  <c r="LT8" i="1"/>
  <c r="LH8" i="1"/>
  <c r="KU8" i="1"/>
  <c r="KI8" i="1"/>
  <c r="JV8" i="1"/>
  <c r="JJ8" i="1"/>
  <c r="IX8" i="1"/>
  <c r="IK8" i="1"/>
  <c r="HY8" i="1"/>
  <c r="NO7" i="1"/>
  <c r="NC7" i="1"/>
  <c r="MQ7" i="1"/>
  <c r="MD7" i="1"/>
  <c r="LR7" i="1"/>
  <c r="LE7" i="1"/>
  <c r="KS7" i="1"/>
  <c r="KG7" i="1"/>
  <c r="JT7" i="1"/>
  <c r="JH7" i="1"/>
  <c r="IV7" i="1"/>
  <c r="II7" i="1"/>
  <c r="HW7" i="1"/>
  <c r="NM6" i="1"/>
  <c r="NA6" i="1"/>
  <c r="MO6" i="1"/>
  <c r="MB6" i="1"/>
  <c r="LP6" i="1"/>
  <c r="LC6" i="1"/>
  <c r="KQ6" i="1"/>
  <c r="KE6" i="1"/>
  <c r="JR6" i="1"/>
  <c r="JF6" i="1"/>
  <c r="IS6" i="1"/>
  <c r="IG6" i="1"/>
  <c r="HU6" i="1"/>
  <c r="NK5" i="1"/>
  <c r="MY5" i="1"/>
  <c r="MM5" i="1"/>
  <c r="LZ5" i="1"/>
  <c r="LN5" i="1"/>
  <c r="LA5" i="1"/>
  <c r="KO5" i="1"/>
  <c r="KC5" i="1"/>
  <c r="JP5" i="1"/>
  <c r="JD5" i="1"/>
  <c r="IQ5" i="1"/>
  <c r="IE5" i="1"/>
  <c r="HS5" i="1"/>
  <c r="JC8" i="1"/>
  <c r="MG6" i="1"/>
  <c r="NP8" i="1"/>
  <c r="ND8" i="1"/>
  <c r="MR8" i="1"/>
  <c r="ME8" i="1"/>
  <c r="LS8" i="1"/>
  <c r="LG8" i="1"/>
  <c r="KT8" i="1"/>
  <c r="KH8" i="1"/>
  <c r="JU8" i="1"/>
  <c r="JI8" i="1"/>
  <c r="IW8" i="1"/>
  <c r="IJ8" i="1"/>
  <c r="HX8" i="1"/>
  <c r="NN7" i="1"/>
  <c r="NB7" i="1"/>
  <c r="MP7" i="1"/>
  <c r="MC7" i="1"/>
  <c r="LQ7" i="1"/>
  <c r="LD7" i="1"/>
  <c r="KR7" i="1"/>
  <c r="KF7" i="1"/>
  <c r="JS7" i="1"/>
  <c r="JG7" i="1"/>
  <c r="IT7" i="1"/>
  <c r="IH7" i="1"/>
  <c r="HV7" i="1"/>
  <c r="NL6" i="1"/>
  <c r="MZ6" i="1"/>
  <c r="MN6" i="1"/>
  <c r="MA6" i="1"/>
  <c r="LO6" i="1"/>
  <c r="LB6" i="1"/>
  <c r="KP6" i="1"/>
  <c r="KD6" i="1"/>
  <c r="JQ6" i="1"/>
  <c r="JE6" i="1"/>
  <c r="IR6" i="1"/>
  <c r="IF6" i="1"/>
  <c r="HT6" i="1"/>
  <c r="NJ5" i="1"/>
  <c r="MX5" i="1"/>
  <c r="ML5" i="1"/>
  <c r="LY5" i="1"/>
  <c r="LM5" i="1"/>
  <c r="KZ5" i="1"/>
  <c r="KN5" i="1"/>
  <c r="KB5" i="1"/>
  <c r="JO5" i="1"/>
  <c r="JC5" i="1"/>
  <c r="IP5" i="1"/>
  <c r="ID5" i="1"/>
  <c r="HR5" i="1"/>
  <c r="MD8" i="1"/>
  <c r="LR8" i="1"/>
  <c r="LE8" i="1"/>
  <c r="KS8" i="1"/>
  <c r="KG8" i="1"/>
  <c r="JT8" i="1"/>
  <c r="JH8" i="1"/>
  <c r="IV8" i="1"/>
  <c r="II8" i="1"/>
  <c r="HW8" i="1"/>
  <c r="NM7" i="1"/>
  <c r="NA7" i="1"/>
  <c r="MO7" i="1"/>
  <c r="MB7" i="1"/>
  <c r="LP7" i="1"/>
  <c r="LC7" i="1"/>
  <c r="KQ7" i="1"/>
  <c r="KE7" i="1"/>
  <c r="JR7" i="1"/>
  <c r="JF7" i="1"/>
  <c r="IS7" i="1"/>
  <c r="IG7" i="1"/>
  <c r="HU7" i="1"/>
  <c r="NK6" i="1"/>
  <c r="MY6" i="1"/>
  <c r="MM6" i="1"/>
  <c r="LZ6" i="1"/>
  <c r="LN6" i="1"/>
  <c r="LA6" i="1"/>
  <c r="KO6" i="1"/>
  <c r="KC6" i="1"/>
  <c r="JP6" i="1"/>
  <c r="JD6" i="1"/>
  <c r="IQ6" i="1"/>
  <c r="IE6" i="1"/>
  <c r="HS6" i="1"/>
  <c r="NI5" i="1"/>
  <c r="MW5" i="1"/>
  <c r="MJ5" i="1"/>
  <c r="LX5" i="1"/>
  <c r="LL5" i="1"/>
  <c r="KY5" i="1"/>
  <c r="KM5" i="1"/>
  <c r="KA5" i="1"/>
  <c r="JN5" i="1"/>
  <c r="JB5" i="1"/>
  <c r="IO5" i="1"/>
  <c r="IC5" i="1"/>
  <c r="HQ5" i="1"/>
  <c r="ML8" i="1"/>
  <c r="JK6" i="1"/>
  <c r="MQ8" i="1"/>
  <c r="NN8" i="1"/>
  <c r="NB8" i="1"/>
  <c r="MP8" i="1"/>
  <c r="MC8" i="1"/>
  <c r="LQ8" i="1"/>
  <c r="LD8" i="1"/>
  <c r="KR8" i="1"/>
  <c r="KF8" i="1"/>
  <c r="JS8" i="1"/>
  <c r="JG8" i="1"/>
  <c r="IT8" i="1"/>
  <c r="IH8" i="1"/>
  <c r="HV8" i="1"/>
  <c r="NL7" i="1"/>
  <c r="MZ7" i="1"/>
  <c r="MN7" i="1"/>
  <c r="MA7" i="1"/>
  <c r="LO7" i="1"/>
  <c r="LB7" i="1"/>
  <c r="KP7" i="1"/>
  <c r="KD7" i="1"/>
  <c r="JQ7" i="1"/>
  <c r="JE7" i="1"/>
  <c r="IR7" i="1"/>
  <c r="IF7" i="1"/>
  <c r="HT7" i="1"/>
  <c r="NJ6" i="1"/>
  <c r="MX6" i="1"/>
  <c r="ML6" i="1"/>
  <c r="LY6" i="1"/>
  <c r="LM6" i="1"/>
  <c r="KZ6" i="1"/>
  <c r="KN6" i="1"/>
  <c r="KB6" i="1"/>
  <c r="JO6" i="1"/>
  <c r="JC6" i="1"/>
  <c r="IP6" i="1"/>
  <c r="ID6" i="1"/>
  <c r="HR6" i="1"/>
  <c r="NH5" i="1"/>
  <c r="MV5" i="1"/>
  <c r="MI5" i="1"/>
  <c r="LW5" i="1"/>
  <c r="LK5" i="1"/>
  <c r="KX5" i="1"/>
  <c r="KL5" i="1"/>
  <c r="JY5" i="1"/>
  <c r="JM5" i="1"/>
  <c r="JA5" i="1"/>
  <c r="IN5" i="1"/>
  <c r="IB5" i="1"/>
  <c r="HP5" i="1"/>
  <c r="ID8" i="1"/>
  <c r="NC8" i="1"/>
  <c r="E7" i="1"/>
  <c r="NM8" i="1"/>
  <c r="NA8" i="1"/>
  <c r="MO8" i="1"/>
  <c r="MB8" i="1"/>
  <c r="LP8" i="1"/>
  <c r="LC8" i="1"/>
  <c r="KQ8" i="1"/>
  <c r="KE8" i="1"/>
  <c r="JR8" i="1"/>
  <c r="JF8" i="1"/>
  <c r="IS8" i="1"/>
  <c r="IG8" i="1"/>
  <c r="HU8" i="1"/>
  <c r="NK7" i="1"/>
  <c r="MY7" i="1"/>
  <c r="MM7" i="1"/>
  <c r="LZ7" i="1"/>
  <c r="LN7" i="1"/>
  <c r="LA7" i="1"/>
  <c r="KO7" i="1"/>
  <c r="KC7" i="1"/>
  <c r="JP7" i="1"/>
  <c r="JD7" i="1"/>
  <c r="IQ7" i="1"/>
  <c r="IE7" i="1"/>
  <c r="NI6" i="1"/>
  <c r="MW6" i="1"/>
  <c r="MJ6" i="1"/>
  <c r="LX6" i="1"/>
  <c r="LL6" i="1"/>
  <c r="KY6" i="1"/>
  <c r="KM6" i="1"/>
  <c r="KA6" i="1"/>
  <c r="JN6" i="1"/>
  <c r="JB6" i="1"/>
  <c r="IO6" i="1"/>
  <c r="IC6" i="1"/>
  <c r="NG5" i="1"/>
  <c r="MU5" i="1"/>
  <c r="MH5" i="1"/>
  <c r="LV5" i="1"/>
  <c r="LJ5" i="1"/>
  <c r="KW5" i="1"/>
  <c r="KK5" i="1"/>
  <c r="JX5" i="1"/>
  <c r="JL5" i="1"/>
  <c r="IZ5" i="1"/>
  <c r="IM5" i="1"/>
  <c r="EQ5" i="1"/>
  <c r="AB4" i="1"/>
  <c r="BU4" i="1"/>
  <c r="AI7" i="1"/>
  <c r="J7" i="1"/>
  <c r="CM5" i="1"/>
  <c r="FP7" i="1"/>
  <c r="P4" i="1"/>
  <c r="CA5" i="1"/>
  <c r="FC5" i="1"/>
  <c r="AK4" i="1"/>
  <c r="BO5" i="1"/>
  <c r="EE5" i="1"/>
  <c r="BH7" i="1"/>
  <c r="CG4" i="1"/>
  <c r="GF7" i="1"/>
  <c r="AV7" i="1"/>
  <c r="FT7" i="1"/>
  <c r="BO7" i="1"/>
  <c r="DO7" i="1"/>
  <c r="FH7" i="1"/>
  <c r="Z23" i="6"/>
  <c r="AP5" i="1"/>
  <c r="DC7" i="1"/>
  <c r="FY5" i="1"/>
  <c r="EE7" i="1"/>
  <c r="MT4" i="1"/>
  <c r="BE4" i="1"/>
  <c r="DM5" i="1"/>
  <c r="AS4" i="1"/>
  <c r="DA5" i="1"/>
  <c r="CM7" i="1"/>
  <c r="FC7" i="1"/>
  <c r="W7" i="1"/>
  <c r="CA7" i="1"/>
  <c r="EQ7" i="1"/>
  <c r="EW8" i="1"/>
  <c r="DW8" i="1"/>
  <c r="Q8" i="1"/>
  <c r="FO8" i="1"/>
  <c r="DJ8" i="1"/>
  <c r="AC8" i="1"/>
  <c r="BN8" i="1"/>
  <c r="AS8" i="1"/>
  <c r="GA8" i="1"/>
  <c r="BU8" i="1"/>
  <c r="DQ8" i="1"/>
  <c r="BE8" i="1"/>
  <c r="EK8" i="1"/>
  <c r="P8" i="1"/>
  <c r="AB8" i="1"/>
  <c r="CX8" i="1"/>
  <c r="CG8" i="1"/>
  <c r="Z11" i="6"/>
  <c r="CG6" i="1"/>
  <c r="FL6" i="1"/>
  <c r="AM6" i="1"/>
  <c r="HG6" i="1"/>
  <c r="EK6" i="1"/>
  <c r="AB6" i="1"/>
  <c r="EW6" i="1"/>
  <c r="CV6" i="1"/>
  <c r="DH6" i="1"/>
  <c r="BK6" i="1"/>
  <c r="P6" i="1"/>
  <c r="FY6" i="1"/>
  <c r="DT6" i="1"/>
  <c r="BU6" i="1"/>
  <c r="AY6" i="1"/>
  <c r="J5" i="1"/>
  <c r="V5" i="1"/>
  <c r="AH5" i="1"/>
  <c r="DF4" i="1"/>
  <c r="GC4" i="1"/>
  <c r="E4" i="1"/>
  <c r="AH7" i="1"/>
  <c r="V7" i="1"/>
  <c r="I7" i="1"/>
  <c r="AA6" i="1"/>
  <c r="O6" i="1"/>
  <c r="AG5" i="1"/>
  <c r="U5" i="1"/>
  <c r="I5" i="1"/>
  <c r="AA4" i="1"/>
  <c r="O4" i="1"/>
  <c r="AK5" i="1"/>
  <c r="BD8" i="1"/>
  <c r="AR8" i="1"/>
  <c r="BG7" i="1"/>
  <c r="AU7" i="1"/>
  <c r="BJ6" i="1"/>
  <c r="AX6" i="1"/>
  <c r="AL6" i="1"/>
  <c r="BA5" i="1"/>
  <c r="AO5" i="1"/>
  <c r="BD4" i="1"/>
  <c r="AR4" i="1"/>
  <c r="CR8" i="1"/>
  <c r="CF8" i="1"/>
  <c r="BT8" i="1"/>
  <c r="CL7" i="1"/>
  <c r="BZ7" i="1"/>
  <c r="CR6" i="1"/>
  <c r="CF6" i="1"/>
  <c r="BT6" i="1"/>
  <c r="CL5" i="1"/>
  <c r="BZ5" i="1"/>
  <c r="CR4" i="1"/>
  <c r="CF4" i="1"/>
  <c r="BT4" i="1"/>
  <c r="DV8" i="1"/>
  <c r="DI8" i="1"/>
  <c r="CW8" i="1"/>
  <c r="DN7" i="1"/>
  <c r="DB7" i="1"/>
  <c r="DS6" i="1"/>
  <c r="DG6" i="1"/>
  <c r="CU6" i="1"/>
  <c r="DL5" i="1"/>
  <c r="CZ5" i="1"/>
  <c r="DQ4" i="1"/>
  <c r="DE4" i="1"/>
  <c r="DY4" i="1"/>
  <c r="EV8" i="1"/>
  <c r="EJ8" i="1"/>
  <c r="FB7" i="1"/>
  <c r="EP7" i="1"/>
  <c r="ED7" i="1"/>
  <c r="EV6" i="1"/>
  <c r="EJ6" i="1"/>
  <c r="FB5" i="1"/>
  <c r="EP5" i="1"/>
  <c r="ED5" i="1"/>
  <c r="EV4" i="1"/>
  <c r="EJ4" i="1"/>
  <c r="FE5" i="1"/>
  <c r="FZ8" i="1"/>
  <c r="FN8" i="1"/>
  <c r="GE7" i="1"/>
  <c r="FS7" i="1"/>
  <c r="FG7" i="1"/>
  <c r="FX6" i="1"/>
  <c r="FK6" i="1"/>
  <c r="FX5" i="1"/>
  <c r="FZ4" i="1"/>
  <c r="GU6" i="1"/>
  <c r="GK6" i="1"/>
  <c r="GW6" i="1"/>
  <c r="HI6" i="1"/>
  <c r="FI6" i="1"/>
  <c r="FU6" i="1"/>
  <c r="GL6" i="1"/>
  <c r="GX6" i="1"/>
  <c r="HJ6" i="1"/>
  <c r="GM6" i="1"/>
  <c r="GY6" i="1"/>
  <c r="HK6" i="1"/>
  <c r="GN6" i="1"/>
  <c r="GZ6" i="1"/>
  <c r="HL6" i="1"/>
  <c r="GO6" i="1"/>
  <c r="HA6" i="1"/>
  <c r="HM6" i="1"/>
  <c r="GP6" i="1"/>
  <c r="HB6" i="1"/>
  <c r="HN6" i="1"/>
  <c r="GQ6" i="1"/>
  <c r="HC6" i="1"/>
  <c r="GR6" i="1"/>
  <c r="HD6" i="1"/>
  <c r="GS6" i="1"/>
  <c r="HE6" i="1"/>
  <c r="GJ6" i="1"/>
  <c r="GT6" i="1"/>
  <c r="HF6" i="1"/>
  <c r="FF6" i="1"/>
  <c r="GV6" i="1"/>
  <c r="HH6" i="1"/>
  <c r="E5" i="1"/>
  <c r="AA8" i="1"/>
  <c r="O8" i="1"/>
  <c r="AG7" i="1"/>
  <c r="U7" i="1"/>
  <c r="H7" i="1"/>
  <c r="Z6" i="1"/>
  <c r="N6" i="1"/>
  <c r="AF5" i="1"/>
  <c r="T5" i="1"/>
  <c r="H5" i="1"/>
  <c r="Z4" i="1"/>
  <c r="N4" i="1"/>
  <c r="AK6" i="1"/>
  <c r="BC8" i="1"/>
  <c r="AQ8" i="1"/>
  <c r="BF7" i="1"/>
  <c r="AT7" i="1"/>
  <c r="BI6" i="1"/>
  <c r="AW6" i="1"/>
  <c r="BL5" i="1"/>
  <c r="AZ5" i="1"/>
  <c r="AN5" i="1"/>
  <c r="BC4" i="1"/>
  <c r="AQ4" i="1"/>
  <c r="CQ8" i="1"/>
  <c r="CE8" i="1"/>
  <c r="BS8" i="1"/>
  <c r="CK7" i="1"/>
  <c r="BY7" i="1"/>
  <c r="CQ6" i="1"/>
  <c r="CE6" i="1"/>
  <c r="BS6" i="1"/>
  <c r="CK5" i="1"/>
  <c r="BY5" i="1"/>
  <c r="CQ4" i="1"/>
  <c r="CE4" i="1"/>
  <c r="BS4" i="1"/>
  <c r="DU8" i="1"/>
  <c r="DH8" i="1"/>
  <c r="CV8" i="1"/>
  <c r="DM7" i="1"/>
  <c r="DA7" i="1"/>
  <c r="DR6" i="1"/>
  <c r="DF6" i="1"/>
  <c r="DW5" i="1"/>
  <c r="DK5" i="1"/>
  <c r="CY5" i="1"/>
  <c r="DP4" i="1"/>
  <c r="DD4" i="1"/>
  <c r="DY5" i="1"/>
  <c r="EU8" i="1"/>
  <c r="EI8" i="1"/>
  <c r="FA7" i="1"/>
  <c r="EO7" i="1"/>
  <c r="EC7" i="1"/>
  <c r="EU6" i="1"/>
  <c r="EI6" i="1"/>
  <c r="FA5" i="1"/>
  <c r="EO5" i="1"/>
  <c r="EC5" i="1"/>
  <c r="EU4" i="1"/>
  <c r="EI4" i="1"/>
  <c r="FE6" i="1"/>
  <c r="FY8" i="1"/>
  <c r="FM8" i="1"/>
  <c r="GD7" i="1"/>
  <c r="FR7" i="1"/>
  <c r="FF7" i="1"/>
  <c r="FW6" i="1"/>
  <c r="FJ6" i="1"/>
  <c r="FV5" i="1"/>
  <c r="FW4" i="1"/>
  <c r="HM5" i="1"/>
  <c r="EK4" i="1"/>
  <c r="E6" i="1"/>
  <c r="Z8" i="1"/>
  <c r="N8" i="1"/>
  <c r="AF7" i="1"/>
  <c r="T7" i="1"/>
  <c r="G7" i="1"/>
  <c r="Y6" i="1"/>
  <c r="M6" i="1"/>
  <c r="AE5" i="1"/>
  <c r="S5" i="1"/>
  <c r="G5" i="1"/>
  <c r="Y4" i="1"/>
  <c r="M4" i="1"/>
  <c r="AK7" i="1"/>
  <c r="BB8" i="1"/>
  <c r="AP8" i="1"/>
  <c r="BE7" i="1"/>
  <c r="AS7" i="1"/>
  <c r="BH6" i="1"/>
  <c r="AV6" i="1"/>
  <c r="BK5" i="1"/>
  <c r="AY5" i="1"/>
  <c r="AM5" i="1"/>
  <c r="BB4" i="1"/>
  <c r="AP4" i="1"/>
  <c r="CP8" i="1"/>
  <c r="CD8" i="1"/>
  <c r="BR8" i="1"/>
  <c r="CJ7" i="1"/>
  <c r="BX7" i="1"/>
  <c r="CP6" i="1"/>
  <c r="CD6" i="1"/>
  <c r="BR6" i="1"/>
  <c r="CJ5" i="1"/>
  <c r="BX5" i="1"/>
  <c r="CP4" i="1"/>
  <c r="CD4" i="1"/>
  <c r="BR4" i="1"/>
  <c r="DT8" i="1"/>
  <c r="DG8" i="1"/>
  <c r="CU8" i="1"/>
  <c r="DL7" i="1"/>
  <c r="CZ7" i="1"/>
  <c r="DQ6" i="1"/>
  <c r="DE6" i="1"/>
  <c r="DV5" i="1"/>
  <c r="DJ5" i="1"/>
  <c r="CX5" i="1"/>
  <c r="DO4" i="1"/>
  <c r="DC4" i="1"/>
  <c r="DY6" i="1"/>
  <c r="ET8" i="1"/>
  <c r="EH8" i="1"/>
  <c r="EZ7" i="1"/>
  <c r="EN7" i="1"/>
  <c r="EB7" i="1"/>
  <c r="ET6" i="1"/>
  <c r="EH6" i="1"/>
  <c r="EZ5" i="1"/>
  <c r="EN5" i="1"/>
  <c r="EB5" i="1"/>
  <c r="ET4" i="1"/>
  <c r="EH4" i="1"/>
  <c r="FE7" i="1"/>
  <c r="FX8" i="1"/>
  <c r="GC7" i="1"/>
  <c r="FQ7" i="1"/>
  <c r="GH6" i="1"/>
  <c r="FV6" i="1"/>
  <c r="FH6" i="1"/>
  <c r="FU5" i="1"/>
  <c r="FQ4" i="1"/>
  <c r="HA5" i="1"/>
  <c r="GK8" i="1"/>
  <c r="GW8" i="1"/>
  <c r="HI8" i="1"/>
  <c r="GL8" i="1"/>
  <c r="GX8" i="1"/>
  <c r="HJ8" i="1"/>
  <c r="GM8" i="1"/>
  <c r="GY8" i="1"/>
  <c r="HK8" i="1"/>
  <c r="GN8" i="1"/>
  <c r="GZ8" i="1"/>
  <c r="HL8" i="1"/>
  <c r="GO8" i="1"/>
  <c r="HA8" i="1"/>
  <c r="GP8" i="1"/>
  <c r="HB8" i="1"/>
  <c r="HN8" i="1"/>
  <c r="GQ8" i="1"/>
  <c r="HC8" i="1"/>
  <c r="GJ8" i="1"/>
  <c r="GR8" i="1"/>
  <c r="HD8" i="1"/>
  <c r="GS8" i="1"/>
  <c r="HE8" i="1"/>
  <c r="GT8" i="1"/>
  <c r="HF8" i="1"/>
  <c r="GV8" i="1"/>
  <c r="HH8" i="1"/>
  <c r="Y8" i="1"/>
  <c r="M8" i="1"/>
  <c r="AE7" i="1"/>
  <c r="S7" i="1"/>
  <c r="F7" i="1"/>
  <c r="X6" i="1"/>
  <c r="L6" i="1"/>
  <c r="AD5" i="1"/>
  <c r="R5" i="1"/>
  <c r="F5" i="1"/>
  <c r="X4" i="1"/>
  <c r="L4" i="1"/>
  <c r="AK8" i="1"/>
  <c r="BA8" i="1"/>
  <c r="AO8" i="1"/>
  <c r="BD7" i="1"/>
  <c r="AR7" i="1"/>
  <c r="BG6" i="1"/>
  <c r="AU6" i="1"/>
  <c r="BJ5" i="1"/>
  <c r="AX5" i="1"/>
  <c r="AL5" i="1"/>
  <c r="BA4" i="1"/>
  <c r="AO4" i="1"/>
  <c r="CO8" i="1"/>
  <c r="CC8" i="1"/>
  <c r="BQ8" i="1"/>
  <c r="CI7" i="1"/>
  <c r="BW7" i="1"/>
  <c r="CO6" i="1"/>
  <c r="CC6" i="1"/>
  <c r="BQ6" i="1"/>
  <c r="CI5" i="1"/>
  <c r="BW5" i="1"/>
  <c r="CO4" i="1"/>
  <c r="CC4" i="1"/>
  <c r="BQ4" i="1"/>
  <c r="DS8" i="1"/>
  <c r="DF8" i="1"/>
  <c r="DW7" i="1"/>
  <c r="DK7" i="1"/>
  <c r="CY7" i="1"/>
  <c r="DP6" i="1"/>
  <c r="DD6" i="1"/>
  <c r="DU5" i="1"/>
  <c r="DI5" i="1"/>
  <c r="CW5" i="1"/>
  <c r="DN4" i="1"/>
  <c r="DB4" i="1"/>
  <c r="DY7" i="1"/>
  <c r="ES8" i="1"/>
  <c r="EG8" i="1"/>
  <c r="EY7" i="1"/>
  <c r="EM7" i="1"/>
  <c r="EA7" i="1"/>
  <c r="ES6" i="1"/>
  <c r="EG6" i="1"/>
  <c r="EY5" i="1"/>
  <c r="EM5" i="1"/>
  <c r="EA5" i="1"/>
  <c r="ES4" i="1"/>
  <c r="EG4" i="1"/>
  <c r="FE8" i="1"/>
  <c r="FW8" i="1"/>
  <c r="FK8" i="1"/>
  <c r="GB7" i="1"/>
  <c r="GG6" i="1"/>
  <c r="FT6" i="1"/>
  <c r="FG6" i="1"/>
  <c r="FT5" i="1"/>
  <c r="FK4" i="1"/>
  <c r="GO5" i="1"/>
  <c r="GQ7" i="1"/>
  <c r="HC7" i="1"/>
  <c r="GR7" i="1"/>
  <c r="HD7" i="1"/>
  <c r="GS7" i="1"/>
  <c r="HE7" i="1"/>
  <c r="GT7" i="1"/>
  <c r="HF7" i="1"/>
  <c r="GU7" i="1"/>
  <c r="HG7" i="1"/>
  <c r="GV7" i="1"/>
  <c r="HH7" i="1"/>
  <c r="GK7" i="1"/>
  <c r="GW7" i="1"/>
  <c r="HI7" i="1"/>
  <c r="GL7" i="1"/>
  <c r="GX7" i="1"/>
  <c r="HJ7" i="1"/>
  <c r="GJ7" i="1"/>
  <c r="GM7" i="1"/>
  <c r="GY7" i="1"/>
  <c r="HK7" i="1"/>
  <c r="GN7" i="1"/>
  <c r="GZ7" i="1"/>
  <c r="HL7" i="1"/>
  <c r="GP7" i="1"/>
  <c r="HB7" i="1"/>
  <c r="HN7" i="1"/>
  <c r="E8" i="1"/>
  <c r="X8" i="1"/>
  <c r="L8" i="1"/>
  <c r="AD7" i="1"/>
  <c r="R7" i="1"/>
  <c r="AI6" i="1"/>
  <c r="W6" i="1"/>
  <c r="K6" i="1"/>
  <c r="AC5" i="1"/>
  <c r="Q5" i="1"/>
  <c r="AI4" i="1"/>
  <c r="W4" i="1"/>
  <c r="K4" i="1"/>
  <c r="BL8" i="1"/>
  <c r="AZ8" i="1"/>
  <c r="AN8" i="1"/>
  <c r="BC7" i="1"/>
  <c r="AQ7" i="1"/>
  <c r="BF6" i="1"/>
  <c r="AT6" i="1"/>
  <c r="BI5" i="1"/>
  <c r="AW5" i="1"/>
  <c r="BL4" i="1"/>
  <c r="AZ4" i="1"/>
  <c r="AN4" i="1"/>
  <c r="CN8" i="1"/>
  <c r="CB8" i="1"/>
  <c r="BP8" i="1"/>
  <c r="CH7" i="1"/>
  <c r="BV7" i="1"/>
  <c r="CN6" i="1"/>
  <c r="CB6" i="1"/>
  <c r="BP6" i="1"/>
  <c r="CH5" i="1"/>
  <c r="BV5" i="1"/>
  <c r="CN4" i="1"/>
  <c r="CB4" i="1"/>
  <c r="BP4" i="1"/>
  <c r="DR8" i="1"/>
  <c r="DE8" i="1"/>
  <c r="DV7" i="1"/>
  <c r="DJ7" i="1"/>
  <c r="CX7" i="1"/>
  <c r="DO6" i="1"/>
  <c r="DC6" i="1"/>
  <c r="DT5" i="1"/>
  <c r="DH5" i="1"/>
  <c r="CV5" i="1"/>
  <c r="DM4" i="1"/>
  <c r="DA4" i="1"/>
  <c r="DY8" i="1"/>
  <c r="ER8" i="1"/>
  <c r="EF8" i="1"/>
  <c r="EX7" i="1"/>
  <c r="EL7" i="1"/>
  <c r="DZ7" i="1"/>
  <c r="ER6" i="1"/>
  <c r="EF6" i="1"/>
  <c r="EX5" i="1"/>
  <c r="EL5" i="1"/>
  <c r="DZ5" i="1"/>
  <c r="ER4" i="1"/>
  <c r="EF4" i="1"/>
  <c r="GH8" i="1"/>
  <c r="FV8" i="1"/>
  <c r="FJ8" i="1"/>
  <c r="GA7" i="1"/>
  <c r="FO7" i="1"/>
  <c r="GF6" i="1"/>
  <c r="FS6" i="1"/>
  <c r="GH5" i="1"/>
  <c r="FS5" i="1"/>
  <c r="GJ4" i="1"/>
  <c r="HG4" i="1"/>
  <c r="AI8" i="1"/>
  <c r="W8" i="1"/>
  <c r="K8" i="1"/>
  <c r="AC7" i="1"/>
  <c r="Q7" i="1"/>
  <c r="AH6" i="1"/>
  <c r="V6" i="1"/>
  <c r="J6" i="1"/>
  <c r="AB5" i="1"/>
  <c r="P5" i="1"/>
  <c r="AH4" i="1"/>
  <c r="V4" i="1"/>
  <c r="J4" i="1"/>
  <c r="BK8" i="1"/>
  <c r="AY8" i="1"/>
  <c r="AM8" i="1"/>
  <c r="BB7" i="1"/>
  <c r="AP7" i="1"/>
  <c r="BE6" i="1"/>
  <c r="AS6" i="1"/>
  <c r="BH5" i="1"/>
  <c r="AV5" i="1"/>
  <c r="BK4" i="1"/>
  <c r="AY4" i="1"/>
  <c r="AM4" i="1"/>
  <c r="CM8" i="1"/>
  <c r="CA8" i="1"/>
  <c r="BO8" i="1"/>
  <c r="CG7" i="1"/>
  <c r="BU7" i="1"/>
  <c r="CM6" i="1"/>
  <c r="CA6" i="1"/>
  <c r="BO6" i="1"/>
  <c r="CG5" i="1"/>
  <c r="BU5" i="1"/>
  <c r="CM4" i="1"/>
  <c r="CA4" i="1"/>
  <c r="BO4" i="1"/>
  <c r="DP8" i="1"/>
  <c r="DD8" i="1"/>
  <c r="DU7" i="1"/>
  <c r="DI7" i="1"/>
  <c r="CW7" i="1"/>
  <c r="DN6" i="1"/>
  <c r="DB6" i="1"/>
  <c r="DS5" i="1"/>
  <c r="DG5" i="1"/>
  <c r="CU5" i="1"/>
  <c r="DL4" i="1"/>
  <c r="CZ4" i="1"/>
  <c r="FC8" i="1"/>
  <c r="EQ8" i="1"/>
  <c r="EE8" i="1"/>
  <c r="EW7" i="1"/>
  <c r="EK7" i="1"/>
  <c r="FC6" i="1"/>
  <c r="EQ6" i="1"/>
  <c r="EE6" i="1"/>
  <c r="EW5" i="1"/>
  <c r="EK5" i="1"/>
  <c r="FC4" i="1"/>
  <c r="EQ4" i="1"/>
  <c r="EE4" i="1"/>
  <c r="GG8" i="1"/>
  <c r="FU8" i="1"/>
  <c r="FI8" i="1"/>
  <c r="FZ7" i="1"/>
  <c r="FN7" i="1"/>
  <c r="GE6" i="1"/>
  <c r="FR6" i="1"/>
  <c r="GG5" i="1"/>
  <c r="FR5" i="1"/>
  <c r="HM8" i="1"/>
  <c r="GU4" i="1"/>
  <c r="IL4" i="1"/>
  <c r="JX4" i="1"/>
  <c r="GQ5" i="1"/>
  <c r="HC5" i="1"/>
  <c r="FN5" i="1"/>
  <c r="FZ5" i="1"/>
  <c r="GR5" i="1"/>
  <c r="HD5" i="1"/>
  <c r="FO5" i="1"/>
  <c r="GA5" i="1"/>
  <c r="GS5" i="1"/>
  <c r="HE5" i="1"/>
  <c r="FP5" i="1"/>
  <c r="GT5" i="1"/>
  <c r="HF5" i="1"/>
  <c r="FQ5" i="1"/>
  <c r="GU5" i="1"/>
  <c r="HG5" i="1"/>
  <c r="GV5" i="1"/>
  <c r="HH5" i="1"/>
  <c r="GK5" i="1"/>
  <c r="GW5" i="1"/>
  <c r="HI5" i="1"/>
  <c r="FH5" i="1"/>
  <c r="GL5" i="1"/>
  <c r="GX5" i="1"/>
  <c r="HJ5" i="1"/>
  <c r="GM5" i="1"/>
  <c r="GY5" i="1"/>
  <c r="HK5" i="1"/>
  <c r="GN5" i="1"/>
  <c r="GZ5" i="1"/>
  <c r="HL5" i="1"/>
  <c r="GJ5" i="1"/>
  <c r="FK5" i="1"/>
  <c r="FW5" i="1"/>
  <c r="GP5" i="1"/>
  <c r="HB5" i="1"/>
  <c r="HN5" i="1"/>
  <c r="FM5" i="1"/>
  <c r="AH8" i="1"/>
  <c r="V8" i="1"/>
  <c r="J8" i="1"/>
  <c r="AB7" i="1"/>
  <c r="P7" i="1"/>
  <c r="AG6" i="1"/>
  <c r="U6" i="1"/>
  <c r="I6" i="1"/>
  <c r="AA5" i="1"/>
  <c r="O5" i="1"/>
  <c r="AG4" i="1"/>
  <c r="U4" i="1"/>
  <c r="I4" i="1"/>
  <c r="BJ8" i="1"/>
  <c r="AX8" i="1"/>
  <c r="AL8" i="1"/>
  <c r="BA7" i="1"/>
  <c r="AO7" i="1"/>
  <c r="BD6" i="1"/>
  <c r="AR6" i="1"/>
  <c r="BG5" i="1"/>
  <c r="AU5" i="1"/>
  <c r="BJ4" i="1"/>
  <c r="AX4" i="1"/>
  <c r="AL4" i="1"/>
  <c r="CL8" i="1"/>
  <c r="BZ8" i="1"/>
  <c r="CR7" i="1"/>
  <c r="CF7" i="1"/>
  <c r="BT7" i="1"/>
  <c r="CL6" i="1"/>
  <c r="BZ6" i="1"/>
  <c r="CR5" i="1"/>
  <c r="CF5" i="1"/>
  <c r="BT5" i="1"/>
  <c r="CL4" i="1"/>
  <c r="BZ4" i="1"/>
  <c r="CT4" i="1"/>
  <c r="DO8" i="1"/>
  <c r="DC8" i="1"/>
  <c r="DT7" i="1"/>
  <c r="DH7" i="1"/>
  <c r="CV7" i="1"/>
  <c r="DM6" i="1"/>
  <c r="DA6" i="1"/>
  <c r="DR5" i="1"/>
  <c r="DF5" i="1"/>
  <c r="DW4" i="1"/>
  <c r="DK4" i="1"/>
  <c r="CY4" i="1"/>
  <c r="FB8" i="1"/>
  <c r="EP8" i="1"/>
  <c r="ED8" i="1"/>
  <c r="EV7" i="1"/>
  <c r="EJ7" i="1"/>
  <c r="FB6" i="1"/>
  <c r="EP6" i="1"/>
  <c r="ED6" i="1"/>
  <c r="EV5" i="1"/>
  <c r="EJ5" i="1"/>
  <c r="FB4" i="1"/>
  <c r="EP4" i="1"/>
  <c r="ED4" i="1"/>
  <c r="GF8" i="1"/>
  <c r="FT8" i="1"/>
  <c r="FH8" i="1"/>
  <c r="FY7" i="1"/>
  <c r="FM7" i="1"/>
  <c r="GD6" i="1"/>
  <c r="FQ6" i="1"/>
  <c r="GF5" i="1"/>
  <c r="FL5" i="1"/>
  <c r="HG8" i="1"/>
  <c r="HZ4" i="1"/>
  <c r="JL4" i="1"/>
  <c r="LB4" i="1"/>
  <c r="DR4" i="1"/>
  <c r="AG8" i="1"/>
  <c r="U8" i="1"/>
  <c r="I8" i="1"/>
  <c r="AA7" i="1"/>
  <c r="O7" i="1"/>
  <c r="AF6" i="1"/>
  <c r="T6" i="1"/>
  <c r="H6" i="1"/>
  <c r="Z5" i="1"/>
  <c r="N5" i="1"/>
  <c r="AF4" i="1"/>
  <c r="T4" i="1"/>
  <c r="H4" i="1"/>
  <c r="BI8" i="1"/>
  <c r="AW8" i="1"/>
  <c r="BL7" i="1"/>
  <c r="AZ7" i="1"/>
  <c r="AN7" i="1"/>
  <c r="BC6" i="1"/>
  <c r="AQ6" i="1"/>
  <c r="BF5" i="1"/>
  <c r="AT5" i="1"/>
  <c r="BI4" i="1"/>
  <c r="AW4" i="1"/>
  <c r="BN4" i="1"/>
  <c r="CK8" i="1"/>
  <c r="BY8" i="1"/>
  <c r="CQ7" i="1"/>
  <c r="CE7" i="1"/>
  <c r="BS7" i="1"/>
  <c r="CK6" i="1"/>
  <c r="BY6" i="1"/>
  <c r="CQ5" i="1"/>
  <c r="CE5" i="1"/>
  <c r="BS5" i="1"/>
  <c r="CK4" i="1"/>
  <c r="BY4" i="1"/>
  <c r="CT5" i="1"/>
  <c r="DN8" i="1"/>
  <c r="DB8" i="1"/>
  <c r="DS7" i="1"/>
  <c r="DG7" i="1"/>
  <c r="CU7" i="1"/>
  <c r="DL6" i="1"/>
  <c r="CZ6" i="1"/>
  <c r="DQ5" i="1"/>
  <c r="DE5" i="1"/>
  <c r="DV4" i="1"/>
  <c r="DJ4" i="1"/>
  <c r="CX4" i="1"/>
  <c r="FA8" i="1"/>
  <c r="EO8" i="1"/>
  <c r="EC8" i="1"/>
  <c r="EU7" i="1"/>
  <c r="EI7" i="1"/>
  <c r="FA6" i="1"/>
  <c r="EO6" i="1"/>
  <c r="EC6" i="1"/>
  <c r="EU5" i="1"/>
  <c r="EI5" i="1"/>
  <c r="FA4" i="1"/>
  <c r="EO4" i="1"/>
  <c r="EC4" i="1"/>
  <c r="GE8" i="1"/>
  <c r="FS8" i="1"/>
  <c r="FG8" i="1"/>
  <c r="FX7" i="1"/>
  <c r="FL7" i="1"/>
  <c r="GC6" i="1"/>
  <c r="FP6" i="1"/>
  <c r="GE5" i="1"/>
  <c r="FJ5" i="1"/>
  <c r="GU8" i="1"/>
  <c r="IZ4" i="1"/>
  <c r="KP4" i="1"/>
  <c r="LZ4" i="1"/>
  <c r="FE4" i="1"/>
  <c r="AF8" i="1"/>
  <c r="T8" i="1"/>
  <c r="H8" i="1"/>
  <c r="Z7" i="1"/>
  <c r="N7" i="1"/>
  <c r="AE6" i="1"/>
  <c r="S6" i="1"/>
  <c r="G6" i="1"/>
  <c r="Y5" i="1"/>
  <c r="M5" i="1"/>
  <c r="AE4" i="1"/>
  <c r="S4" i="1"/>
  <c r="G4" i="1"/>
  <c r="BH8" i="1"/>
  <c r="AV8" i="1"/>
  <c r="BK7" i="1"/>
  <c r="AY7" i="1"/>
  <c r="AM7" i="1"/>
  <c r="BB6" i="1"/>
  <c r="AP6" i="1"/>
  <c r="BE5" i="1"/>
  <c r="AS5" i="1"/>
  <c r="BH4" i="1"/>
  <c r="AV4" i="1"/>
  <c r="BN5" i="1"/>
  <c r="CJ8" i="1"/>
  <c r="BX8" i="1"/>
  <c r="CP7" i="1"/>
  <c r="CD7" i="1"/>
  <c r="BR7" i="1"/>
  <c r="CJ6" i="1"/>
  <c r="BX6" i="1"/>
  <c r="CP5" i="1"/>
  <c r="CD5" i="1"/>
  <c r="BR5" i="1"/>
  <c r="CJ4" i="1"/>
  <c r="BX4" i="1"/>
  <c r="CT6" i="1"/>
  <c r="DM8" i="1"/>
  <c r="DA8" i="1"/>
  <c r="DR7" i="1"/>
  <c r="DF7" i="1"/>
  <c r="DW6" i="1"/>
  <c r="DK6" i="1"/>
  <c r="CY6" i="1"/>
  <c r="DP5" i="1"/>
  <c r="DD5" i="1"/>
  <c r="DU4" i="1"/>
  <c r="DI4" i="1"/>
  <c r="CW4" i="1"/>
  <c r="EZ8" i="1"/>
  <c r="EN8" i="1"/>
  <c r="EB8" i="1"/>
  <c r="ET7" i="1"/>
  <c r="EH7" i="1"/>
  <c r="EZ6" i="1"/>
  <c r="EN6" i="1"/>
  <c r="EB6" i="1"/>
  <c r="ET5" i="1"/>
  <c r="EH5" i="1"/>
  <c r="EZ4" i="1"/>
  <c r="EN4" i="1"/>
  <c r="EB4" i="1"/>
  <c r="GD8" i="1"/>
  <c r="FR8" i="1"/>
  <c r="FF8" i="1"/>
  <c r="FW7" i="1"/>
  <c r="FK7" i="1"/>
  <c r="GB6" i="1"/>
  <c r="FO6" i="1"/>
  <c r="GD5" i="1"/>
  <c r="FI5" i="1"/>
  <c r="HM7" i="1"/>
  <c r="KD4" i="1"/>
  <c r="LN4" i="1"/>
  <c r="NF4" i="1"/>
  <c r="EW4" i="1"/>
  <c r="AE8" i="1"/>
  <c r="S8" i="1"/>
  <c r="G8" i="1"/>
  <c r="Y7" i="1"/>
  <c r="M7" i="1"/>
  <c r="AD6" i="1"/>
  <c r="R6" i="1"/>
  <c r="F6" i="1"/>
  <c r="X5" i="1"/>
  <c r="L5" i="1"/>
  <c r="AD4" i="1"/>
  <c r="R4" i="1"/>
  <c r="F4" i="1"/>
  <c r="BG8" i="1"/>
  <c r="AU8" i="1"/>
  <c r="BJ7" i="1"/>
  <c r="AX7" i="1"/>
  <c r="AL7" i="1"/>
  <c r="BA6" i="1"/>
  <c r="AO6" i="1"/>
  <c r="BD5" i="1"/>
  <c r="AR5" i="1"/>
  <c r="BG4" i="1"/>
  <c r="AU4" i="1"/>
  <c r="BN6" i="1"/>
  <c r="CI8" i="1"/>
  <c r="BW8" i="1"/>
  <c r="CO7" i="1"/>
  <c r="CC7" i="1"/>
  <c r="BQ7" i="1"/>
  <c r="CI6" i="1"/>
  <c r="BW6" i="1"/>
  <c r="CO5" i="1"/>
  <c r="CC5" i="1"/>
  <c r="BQ5" i="1"/>
  <c r="CI4" i="1"/>
  <c r="BW4" i="1"/>
  <c r="CT7" i="1"/>
  <c r="DL8" i="1"/>
  <c r="CZ8" i="1"/>
  <c r="DQ7" i="1"/>
  <c r="DE7" i="1"/>
  <c r="DV6" i="1"/>
  <c r="DJ6" i="1"/>
  <c r="CX6" i="1"/>
  <c r="DO5" i="1"/>
  <c r="DC5" i="1"/>
  <c r="DT4" i="1"/>
  <c r="DH4" i="1"/>
  <c r="CV4" i="1"/>
  <c r="EY8" i="1"/>
  <c r="EM8" i="1"/>
  <c r="EA8" i="1"/>
  <c r="ES7" i="1"/>
  <c r="EG7" i="1"/>
  <c r="EY6" i="1"/>
  <c r="EM6" i="1"/>
  <c r="EA6" i="1"/>
  <c r="ES5" i="1"/>
  <c r="EG5" i="1"/>
  <c r="EY4" i="1"/>
  <c r="EM4" i="1"/>
  <c r="EA4" i="1"/>
  <c r="GC8" i="1"/>
  <c r="FQ8" i="1"/>
  <c r="GH7" i="1"/>
  <c r="FV7" i="1"/>
  <c r="FJ7" i="1"/>
  <c r="GA6" i="1"/>
  <c r="FN6" i="1"/>
  <c r="GC5" i="1"/>
  <c r="FG5" i="1"/>
  <c r="HA7" i="1"/>
  <c r="MV4" i="1"/>
  <c r="NH4" i="1"/>
  <c r="LP4" i="1"/>
  <c r="MB4" i="1"/>
  <c r="KF4" i="1"/>
  <c r="KR4" i="1"/>
  <c r="LD4" i="1"/>
  <c r="JB4" i="1"/>
  <c r="JN4" i="1"/>
  <c r="IV4" i="1"/>
  <c r="IB4" i="1"/>
  <c r="IN4" i="1"/>
  <c r="GK4" i="1"/>
  <c r="GW4" i="1"/>
  <c r="HI4" i="1"/>
  <c r="FG4" i="1"/>
  <c r="FS4" i="1"/>
  <c r="GE4" i="1"/>
  <c r="MW4" i="1"/>
  <c r="NI4" i="1"/>
  <c r="ML4" i="1"/>
  <c r="LQ4" i="1"/>
  <c r="MC4" i="1"/>
  <c r="KG4" i="1"/>
  <c r="KS4" i="1"/>
  <c r="LE4" i="1"/>
  <c r="JC4" i="1"/>
  <c r="JO4" i="1"/>
  <c r="HQ4" i="1"/>
  <c r="IC4" i="1"/>
  <c r="IO4" i="1"/>
  <c r="GL4" i="1"/>
  <c r="GX4" i="1"/>
  <c r="HJ4" i="1"/>
  <c r="FH4" i="1"/>
  <c r="FT4" i="1"/>
  <c r="GF4" i="1"/>
  <c r="MX4" i="1"/>
  <c r="NJ4" i="1"/>
  <c r="LR4" i="1"/>
  <c r="MD4" i="1"/>
  <c r="KH4" i="1"/>
  <c r="KT4" i="1"/>
  <c r="JD4" i="1"/>
  <c r="JP4" i="1"/>
  <c r="HR4" i="1"/>
  <c r="ID4" i="1"/>
  <c r="IP4" i="1"/>
  <c r="GM4" i="1"/>
  <c r="GY4" i="1"/>
  <c r="HK4" i="1"/>
  <c r="FI4" i="1"/>
  <c r="FU4" i="1"/>
  <c r="GG4" i="1"/>
  <c r="MM4" i="1"/>
  <c r="MY4" i="1"/>
  <c r="NK4" i="1"/>
  <c r="LG4" i="1"/>
  <c r="LS4" i="1"/>
  <c r="ME4" i="1"/>
  <c r="KI4" i="1"/>
  <c r="KU4" i="1"/>
  <c r="JE4" i="1"/>
  <c r="JQ4" i="1"/>
  <c r="HS4" i="1"/>
  <c r="IE4" i="1"/>
  <c r="IQ4" i="1"/>
  <c r="GN4" i="1"/>
  <c r="GZ4" i="1"/>
  <c r="HL4" i="1"/>
  <c r="FJ4" i="1"/>
  <c r="FV4" i="1"/>
  <c r="GH4" i="1"/>
  <c r="MN4" i="1"/>
  <c r="MZ4" i="1"/>
  <c r="NL4" i="1"/>
  <c r="LH4" i="1"/>
  <c r="LT4" i="1"/>
  <c r="MF4" i="1"/>
  <c r="KJ4" i="1"/>
  <c r="KV4" i="1"/>
  <c r="JF4" i="1"/>
  <c r="JR4" i="1"/>
  <c r="HT4" i="1"/>
  <c r="IF4" i="1"/>
  <c r="IR4" i="1"/>
  <c r="GO4" i="1"/>
  <c r="HA4" i="1"/>
  <c r="HM4" i="1"/>
  <c r="MO4" i="1"/>
  <c r="NA4" i="1"/>
  <c r="NM4" i="1"/>
  <c r="LI4" i="1"/>
  <c r="LU4" i="1"/>
  <c r="MG4" i="1"/>
  <c r="KK4" i="1"/>
  <c r="KW4" i="1"/>
  <c r="JG4" i="1"/>
  <c r="JS4" i="1"/>
  <c r="HU4" i="1"/>
  <c r="IG4" i="1"/>
  <c r="IS4" i="1"/>
  <c r="GP4" i="1"/>
  <c r="HB4" i="1"/>
  <c r="HN4" i="1"/>
  <c r="FL4" i="1"/>
  <c r="FX4" i="1"/>
  <c r="MP4" i="1"/>
  <c r="NB4" i="1"/>
  <c r="NN4" i="1"/>
  <c r="LJ4" i="1"/>
  <c r="LV4" i="1"/>
  <c r="MH4" i="1"/>
  <c r="KL4" i="1"/>
  <c r="KX4" i="1"/>
  <c r="KA4" i="1"/>
  <c r="JH4" i="1"/>
  <c r="JT4" i="1"/>
  <c r="HV4" i="1"/>
  <c r="IH4" i="1"/>
  <c r="IT4" i="1"/>
  <c r="GQ4" i="1"/>
  <c r="HC4" i="1"/>
  <c r="FM4" i="1"/>
  <c r="FY4" i="1"/>
  <c r="MQ4" i="1"/>
  <c r="NC4" i="1"/>
  <c r="NO4" i="1"/>
  <c r="LK4" i="1"/>
  <c r="LW4" i="1"/>
  <c r="MI4" i="1"/>
  <c r="KM4" i="1"/>
  <c r="KY4" i="1"/>
  <c r="IW4" i="1"/>
  <c r="JI4" i="1"/>
  <c r="JU4" i="1"/>
  <c r="HW4" i="1"/>
  <c r="II4" i="1"/>
  <c r="GR4" i="1"/>
  <c r="HD4" i="1"/>
  <c r="FN4" i="1"/>
  <c r="MR4" i="1"/>
  <c r="ND4" i="1"/>
  <c r="NP4" i="1"/>
  <c r="LL4" i="1"/>
  <c r="LX4" i="1"/>
  <c r="MJ4" i="1"/>
  <c r="KB4" i="1"/>
  <c r="KN4" i="1"/>
  <c r="KZ4" i="1"/>
  <c r="IX4" i="1"/>
  <c r="JJ4" i="1"/>
  <c r="JV4" i="1"/>
  <c r="HX4" i="1"/>
  <c r="IJ4" i="1"/>
  <c r="GS4" i="1"/>
  <c r="HE4" i="1"/>
  <c r="FO4" i="1"/>
  <c r="GA4" i="1"/>
  <c r="MS4" i="1"/>
  <c r="NE4" i="1"/>
  <c r="LM4" i="1"/>
  <c r="LY4" i="1"/>
  <c r="KC4" i="1"/>
  <c r="KO4" i="1"/>
  <c r="LA4" i="1"/>
  <c r="IY4" i="1"/>
  <c r="JK4" i="1"/>
  <c r="JW4" i="1"/>
  <c r="HY4" i="1"/>
  <c r="IK4" i="1"/>
  <c r="GT4" i="1"/>
  <c r="HF4" i="1"/>
  <c r="FP4" i="1"/>
  <c r="GB4" i="1"/>
  <c r="MU4" i="1"/>
  <c r="NG4" i="1"/>
  <c r="LO4" i="1"/>
  <c r="MA4" i="1"/>
  <c r="KE4" i="1"/>
  <c r="KQ4" i="1"/>
  <c r="LC4" i="1"/>
  <c r="JA4" i="1"/>
  <c r="JM4" i="1"/>
  <c r="JY4" i="1"/>
  <c r="IA4" i="1"/>
  <c r="IM4" i="1"/>
  <c r="HP4" i="1"/>
  <c r="GV4" i="1"/>
  <c r="HH4" i="1"/>
  <c r="FF4" i="1"/>
  <c r="FR4" i="1"/>
  <c r="GD4" i="1"/>
  <c r="AD8" i="1"/>
  <c r="R8" i="1"/>
  <c r="F8" i="1"/>
  <c r="X7" i="1"/>
  <c r="L7" i="1"/>
  <c r="AC6" i="1"/>
  <c r="Q6" i="1"/>
  <c r="AI5" i="1"/>
  <c r="W5" i="1"/>
  <c r="K5" i="1"/>
  <c r="AC4" i="1"/>
  <c r="Q4" i="1"/>
  <c r="K7" i="1"/>
  <c r="BF8" i="1"/>
  <c r="AT8" i="1"/>
  <c r="BI7" i="1"/>
  <c r="AW7" i="1"/>
  <c r="BL6" i="1"/>
  <c r="AZ6" i="1"/>
  <c r="AN6" i="1"/>
  <c r="BC5" i="1"/>
  <c r="AQ5" i="1"/>
  <c r="BF4" i="1"/>
  <c r="AT4" i="1"/>
  <c r="BN7" i="1"/>
  <c r="CH8" i="1"/>
  <c r="BV8" i="1"/>
  <c r="CN7" i="1"/>
  <c r="CB7" i="1"/>
  <c r="BP7" i="1"/>
  <c r="CH6" i="1"/>
  <c r="BV6" i="1"/>
  <c r="CN5" i="1"/>
  <c r="CB5" i="1"/>
  <c r="BP5" i="1"/>
  <c r="CH4" i="1"/>
  <c r="BV4" i="1"/>
  <c r="CT8" i="1"/>
  <c r="DK8" i="1"/>
  <c r="CY8" i="1"/>
  <c r="DP7" i="1"/>
  <c r="DD7" i="1"/>
  <c r="DU6" i="1"/>
  <c r="DI6" i="1"/>
  <c r="CW6" i="1"/>
  <c r="DN5" i="1"/>
  <c r="DB5" i="1"/>
  <c r="DS4" i="1"/>
  <c r="DG4" i="1"/>
  <c r="CU4" i="1"/>
  <c r="EX8" i="1"/>
  <c r="EL8" i="1"/>
  <c r="DZ8" i="1"/>
  <c r="ER7" i="1"/>
  <c r="EF7" i="1"/>
  <c r="EX6" i="1"/>
  <c r="EL6" i="1"/>
  <c r="DZ6" i="1"/>
  <c r="ER5" i="1"/>
  <c r="EF5" i="1"/>
  <c r="EX4" i="1"/>
  <c r="EL4" i="1"/>
  <c r="DZ4" i="1"/>
  <c r="GB8" i="1"/>
  <c r="FP8" i="1"/>
  <c r="GG7" i="1"/>
  <c r="FU7" i="1"/>
  <c r="FI7" i="1"/>
  <c r="FZ6" i="1"/>
  <c r="FM6" i="1"/>
  <c r="GB5" i="1"/>
  <c r="FF5" i="1"/>
  <c r="GO7" i="1"/>
  <c r="AA12" i="6"/>
  <c r="S6" i="6"/>
  <c r="Z21" i="6"/>
  <c r="Z27" i="6"/>
  <c r="Y4" i="6"/>
  <c r="Z19" i="6"/>
  <c r="Z20" i="6"/>
  <c r="Z17" i="6"/>
  <c r="V26" i="6"/>
  <c r="Z25" i="6"/>
  <c r="V15" i="6"/>
  <c r="Z28" i="6"/>
  <c r="V21" i="6"/>
  <c r="V18" i="6"/>
  <c r="S7" i="6"/>
  <c r="Z18" i="6"/>
  <c r="Y5" i="6"/>
  <c r="AA9" i="6"/>
  <c r="V27" i="6"/>
  <c r="Z24" i="6"/>
  <c r="W7" i="6"/>
  <c r="V10" i="6"/>
  <c r="AA27" i="6"/>
  <c r="V14" i="6"/>
  <c r="AA10" i="6"/>
  <c r="V23" i="6"/>
  <c r="Z14" i="6"/>
  <c r="V11" i="6"/>
  <c r="V4" i="6"/>
  <c r="AA11" i="6"/>
  <c r="Z26" i="6"/>
  <c r="Z4" i="6"/>
  <c r="V12" i="6"/>
  <c r="AA4" i="6"/>
  <c r="Z16" i="6"/>
  <c r="Q5" i="6"/>
  <c r="V13" i="6"/>
  <c r="Z22" i="6"/>
  <c r="V5" i="6"/>
  <c r="AA13" i="6"/>
  <c r="W8" i="6"/>
  <c r="Q4" i="6"/>
  <c r="Z5" i="6"/>
  <c r="V16" i="6"/>
  <c r="Z15" i="6"/>
  <c r="S8" i="6"/>
  <c r="AA5" i="6"/>
  <c r="AA16" i="6"/>
  <c r="V9" i="6"/>
  <c r="AA22" i="6"/>
  <c r="AA28" i="6"/>
  <c r="R6" i="6"/>
  <c r="AA17" i="6"/>
  <c r="AA20" i="6"/>
  <c r="AA23" i="6"/>
  <c r="AA25" i="6"/>
  <c r="AA26" i="6"/>
  <c r="AB4" i="6"/>
  <c r="AB5" i="6"/>
  <c r="Q8" i="6"/>
  <c r="Q7" i="6"/>
  <c r="Q6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R7" i="6"/>
  <c r="AB8" i="6"/>
  <c r="AB7" i="6"/>
  <c r="AB6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AA19" i="6"/>
  <c r="AA24" i="6"/>
  <c r="R4" i="6"/>
  <c r="R5" i="6"/>
  <c r="AA8" i="6"/>
  <c r="AA7" i="6"/>
  <c r="AA6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8" i="6"/>
  <c r="AA15" i="6"/>
  <c r="AA18" i="6"/>
  <c r="AA21" i="6"/>
  <c r="S4" i="6"/>
  <c r="S5" i="6"/>
  <c r="Z8" i="6"/>
  <c r="Z7" i="6"/>
  <c r="Z6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AA14" i="6"/>
  <c r="T4" i="6"/>
  <c r="T5" i="6"/>
  <c r="Y8" i="6"/>
  <c r="Y7" i="6"/>
  <c r="Y6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U4" i="6"/>
  <c r="U5" i="6"/>
  <c r="X8" i="6"/>
  <c r="X7" i="6"/>
  <c r="X6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V28" i="6"/>
  <c r="V17" i="6"/>
  <c r="V20" i="6"/>
  <c r="V22" i="6"/>
  <c r="W4" i="6"/>
  <c r="W5" i="6"/>
  <c r="V8" i="6"/>
  <c r="V7" i="6"/>
  <c r="V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V25" i="6"/>
  <c r="X4" i="6"/>
  <c r="X5" i="6"/>
  <c r="U8" i="6"/>
  <c r="U7" i="6"/>
  <c r="U6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W6" i="6"/>
  <c r="V19" i="6"/>
  <c r="V24" i="6"/>
  <c r="T8" i="6"/>
  <c r="T7" i="6"/>
  <c r="T6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U31" i="6"/>
  <c r="T31" i="6"/>
  <c r="V31" i="6"/>
  <c r="U30" i="6"/>
  <c r="S30" i="6"/>
  <c r="T30" i="6"/>
  <c r="R30" i="6"/>
  <c r="Q30" i="6"/>
  <c r="AB30" i="6"/>
  <c r="AA30" i="6"/>
  <c r="V30" i="6"/>
  <c r="Z30" i="6"/>
  <c r="Y30" i="6"/>
  <c r="X30" i="6"/>
  <c r="W30" i="6"/>
  <c r="T29" i="6"/>
  <c r="U29" i="6"/>
  <c r="W29" i="6"/>
  <c r="W31" i="6"/>
  <c r="V29" i="6"/>
  <c r="X29" i="6"/>
  <c r="X31" i="6"/>
  <c r="Y29" i="6"/>
  <c r="Y31" i="6"/>
  <c r="Z29" i="6"/>
  <c r="Z31" i="6"/>
  <c r="AA29" i="6"/>
  <c r="AA31" i="6"/>
  <c r="AB29" i="6"/>
  <c r="AB31" i="6"/>
  <c r="Q29" i="6"/>
  <c r="Q31" i="6"/>
  <c r="R29" i="6"/>
  <c r="R31" i="6"/>
  <c r="S29" i="6"/>
  <c r="S31" i="6"/>
  <c r="AH2" i="3"/>
  <c r="AH85" i="3"/>
  <c r="AH81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3" i="3"/>
  <c r="AH4" i="3"/>
  <c r="AH5" i="3"/>
  <c r="AH6" i="3"/>
  <c r="AH7" i="3"/>
  <c r="AH8" i="3"/>
  <c r="AH9" i="3"/>
  <c r="AH10" i="3"/>
  <c r="JZ5" i="1" l="1"/>
  <c r="LF6" i="1"/>
  <c r="IU7" i="1"/>
  <c r="GI4" i="1"/>
  <c r="FD6" i="1"/>
  <c r="GI5" i="1"/>
  <c r="FD4" i="1"/>
  <c r="NQ8" i="1"/>
  <c r="NQ5" i="1"/>
  <c r="JZ7" i="1"/>
  <c r="GI6" i="1"/>
  <c r="GI9" i="1" s="1"/>
  <c r="LF5" i="1"/>
  <c r="IU5" i="1"/>
  <c r="DX8" i="1"/>
  <c r="DX5" i="1"/>
  <c r="FD8" i="1"/>
  <c r="HO7" i="1"/>
  <c r="FD5" i="1"/>
  <c r="HO5" i="1"/>
  <c r="DX7" i="1"/>
  <c r="HO4" i="1"/>
  <c r="IU8" i="1"/>
  <c r="HO8" i="1"/>
  <c r="HO9" i="1" s="1"/>
  <c r="NQ6" i="1"/>
  <c r="GI8" i="1"/>
  <c r="MK8" i="1"/>
  <c r="LF7" i="1"/>
  <c r="IU6" i="1"/>
  <c r="MK4" i="1"/>
  <c r="JZ4" i="1"/>
  <c r="DX4" i="1"/>
  <c r="FD7" i="1"/>
  <c r="JZ8" i="1"/>
  <c r="JZ6" i="1"/>
  <c r="MK7" i="1"/>
  <c r="MK9" i="1" s="1"/>
  <c r="NQ7" i="1"/>
  <c r="LF8" i="1"/>
  <c r="NQ4" i="1"/>
  <c r="IU4" i="1"/>
  <c r="LF4" i="1"/>
  <c r="DX6" i="1"/>
  <c r="MK5" i="1"/>
  <c r="GI7" i="1"/>
  <c r="HO6" i="1"/>
  <c r="MK6" i="1"/>
  <c r="AJ7" i="1"/>
  <c r="BM4" i="1"/>
  <c r="AJ6" i="1"/>
  <c r="AJ8" i="1"/>
  <c r="CS6" i="1"/>
  <c r="BM8" i="1"/>
  <c r="CS8" i="1"/>
  <c r="AJ4" i="1"/>
  <c r="BM7" i="1"/>
  <c r="BM5" i="1"/>
  <c r="CS7" i="1"/>
  <c r="CS4" i="1"/>
  <c r="BM6" i="1"/>
  <c r="AJ5" i="1"/>
  <c r="CS5" i="1"/>
  <c r="AC5" i="6"/>
  <c r="AD5" i="6" s="1"/>
  <c r="E3" i="4" s="1"/>
  <c r="AC4" i="6"/>
  <c r="E2" i="4" s="1"/>
  <c r="AC8" i="6"/>
  <c r="E6" i="4" s="1"/>
  <c r="AC26" i="6"/>
  <c r="AD26" i="6" s="1"/>
  <c r="E28" i="4" s="1"/>
  <c r="AC14" i="6"/>
  <c r="AD14" i="6" s="1"/>
  <c r="E14" i="4" s="1"/>
  <c r="AC25" i="6"/>
  <c r="AD25" i="6" s="1"/>
  <c r="E27" i="4" s="1"/>
  <c r="AC13" i="6"/>
  <c r="AD13" i="6" s="1"/>
  <c r="AC24" i="6"/>
  <c r="AD24" i="6" s="1"/>
  <c r="E26" i="4" s="1"/>
  <c r="AC12" i="6"/>
  <c r="AD12" i="6" s="1"/>
  <c r="AC23" i="6"/>
  <c r="AD23" i="6" s="1"/>
  <c r="E24" i="4" s="1"/>
  <c r="AC11" i="6"/>
  <c r="AD11" i="6" s="1"/>
  <c r="AC15" i="6"/>
  <c r="AD15" i="6" s="1"/>
  <c r="E15" i="4" s="1"/>
  <c r="AC22" i="6"/>
  <c r="AD22" i="6" s="1"/>
  <c r="E23" i="4" s="1"/>
  <c r="AC10" i="6"/>
  <c r="AD10" i="6" s="1"/>
  <c r="AC21" i="6"/>
  <c r="AD21" i="6" s="1"/>
  <c r="E22" i="4" s="1"/>
  <c r="AC9" i="6"/>
  <c r="AD9" i="6" s="1"/>
  <c r="AC27" i="6"/>
  <c r="AD27" i="6" s="1"/>
  <c r="E29" i="4" s="1"/>
  <c r="AC20" i="6"/>
  <c r="AD20" i="6" s="1"/>
  <c r="E21" i="4" s="1"/>
  <c r="AC6" i="6"/>
  <c r="AD6" i="6" s="1"/>
  <c r="E4" i="4" s="1"/>
  <c r="AC19" i="6"/>
  <c r="AD19" i="6" s="1"/>
  <c r="E20" i="4" s="1"/>
  <c r="AC18" i="6"/>
  <c r="AD18" i="6" s="1"/>
  <c r="E18" i="4" s="1"/>
  <c r="AC17" i="6"/>
  <c r="AD17" i="6" s="1"/>
  <c r="E17" i="4" s="1"/>
  <c r="AC28" i="6"/>
  <c r="AD28" i="6" s="1"/>
  <c r="E30" i="4" s="1"/>
  <c r="AC16" i="6"/>
  <c r="AD16" i="6" s="1"/>
  <c r="E16" i="4" s="1"/>
  <c r="AC7" i="6"/>
  <c r="AD7" i="6" s="1"/>
  <c r="E5" i="4" s="1"/>
  <c r="V32" i="6"/>
  <c r="Z32" i="6"/>
  <c r="T32" i="6"/>
  <c r="AB32" i="6"/>
  <c r="U32" i="6"/>
  <c r="AC31" i="6"/>
  <c r="E36" i="4" s="1"/>
  <c r="E37" i="4" s="1"/>
  <c r="R32" i="6"/>
  <c r="AC29" i="6"/>
  <c r="AD29" i="6" s="1"/>
  <c r="E32" i="4" s="1"/>
  <c r="E33" i="4" s="1"/>
  <c r="AC30" i="6"/>
  <c r="AD30" i="6" s="1"/>
  <c r="E34" i="4" s="1"/>
  <c r="E35" i="4" s="1"/>
  <c r="X32" i="6"/>
  <c r="S32" i="6"/>
  <c r="Y32" i="6"/>
  <c r="AA32" i="6"/>
  <c r="Q32" i="6"/>
  <c r="W32" i="6"/>
  <c r="AN84" i="5"/>
  <c r="AO84" i="5" s="1"/>
  <c r="AP84" i="5" s="1"/>
  <c r="AQ84" i="5" s="1"/>
  <c r="AR84" i="5" s="1"/>
  <c r="AS84" i="5" s="1"/>
  <c r="AT84" i="5" s="1"/>
  <c r="AU84" i="5" s="1"/>
  <c r="AV84" i="5" s="1"/>
  <c r="AW84" i="5" s="1"/>
  <c r="C84" i="5"/>
  <c r="AN68" i="5"/>
  <c r="AO68" i="5" s="1"/>
  <c r="AP68" i="5" s="1"/>
  <c r="AQ68" i="5" s="1"/>
  <c r="AR68" i="5" s="1"/>
  <c r="AS68" i="5" s="1"/>
  <c r="AT68" i="5" s="1"/>
  <c r="AU68" i="5" s="1"/>
  <c r="AV68" i="5" s="1"/>
  <c r="AW68" i="5" s="1"/>
  <c r="C68" i="5"/>
  <c r="AN52" i="5"/>
  <c r="AO52" i="5" s="1"/>
  <c r="AP52" i="5" s="1"/>
  <c r="AQ52" i="5" s="1"/>
  <c r="AR52" i="5" s="1"/>
  <c r="AS52" i="5" s="1"/>
  <c r="AT52" i="5" s="1"/>
  <c r="AU52" i="5" s="1"/>
  <c r="AV52" i="5" s="1"/>
  <c r="AW52" i="5" s="1"/>
  <c r="C52" i="5"/>
  <c r="AN36" i="5"/>
  <c r="AO36" i="5" s="1"/>
  <c r="AP36" i="5" s="1"/>
  <c r="AQ36" i="5" s="1"/>
  <c r="AR36" i="5" s="1"/>
  <c r="AS36" i="5" s="1"/>
  <c r="AT36" i="5" s="1"/>
  <c r="AU36" i="5" s="1"/>
  <c r="AV36" i="5" s="1"/>
  <c r="AW36" i="5" s="1"/>
  <c r="C36" i="5"/>
  <c r="AN20" i="5"/>
  <c r="AO20" i="5" s="1"/>
  <c r="AP20" i="5" s="1"/>
  <c r="AQ20" i="5" s="1"/>
  <c r="AR20" i="5" s="1"/>
  <c r="AS20" i="5" s="1"/>
  <c r="AT20" i="5" s="1"/>
  <c r="AU20" i="5" s="1"/>
  <c r="AV20" i="5" s="1"/>
  <c r="AW20" i="5" s="1"/>
  <c r="C20" i="5"/>
  <c r="AN4" i="5"/>
  <c r="AO4" i="5" s="1"/>
  <c r="AP4" i="5" s="1"/>
  <c r="AQ4" i="5" s="1"/>
  <c r="AR4" i="5" s="1"/>
  <c r="AS4" i="5" s="1"/>
  <c r="AT4" i="5" s="1"/>
  <c r="AU4" i="5" s="1"/>
  <c r="AV4" i="5" s="1"/>
  <c r="AW4" i="5" s="1"/>
  <c r="C4" i="5"/>
  <c r="C5" i="5" s="1"/>
  <c r="AA84" i="5"/>
  <c r="AA68" i="5"/>
  <c r="AA52" i="5"/>
  <c r="AA36" i="5"/>
  <c r="AA20" i="5"/>
  <c r="AA4" i="5"/>
  <c r="O84" i="5"/>
  <c r="O68" i="5"/>
  <c r="O52" i="5"/>
  <c r="O36" i="5"/>
  <c r="O20" i="5"/>
  <c r="O4" i="5"/>
  <c r="E7" i="4" l="1"/>
  <c r="AA92" i="5"/>
  <c r="AA86" i="5"/>
  <c r="AA93" i="5"/>
  <c r="AA87" i="5"/>
  <c r="AA96" i="5"/>
  <c r="AA94" i="5"/>
  <c r="AA88" i="5"/>
  <c r="AA90" i="5"/>
  <c r="AA91" i="5"/>
  <c r="AA95" i="5"/>
  <c r="AA89" i="5"/>
  <c r="AB84" i="5"/>
  <c r="AA85" i="5"/>
  <c r="AA76" i="5"/>
  <c r="AA70" i="5"/>
  <c r="AA75" i="5"/>
  <c r="AA77" i="5"/>
  <c r="AA71" i="5"/>
  <c r="AA78" i="5"/>
  <c r="AA72" i="5"/>
  <c r="AA74" i="5"/>
  <c r="AA79" i="5"/>
  <c r="AA73" i="5"/>
  <c r="AA80" i="5"/>
  <c r="AB68" i="5"/>
  <c r="AA69" i="5"/>
  <c r="AA61" i="5"/>
  <c r="AA55" i="5"/>
  <c r="AA62" i="5"/>
  <c r="AA56" i="5"/>
  <c r="AA63" i="5"/>
  <c r="AA57" i="5"/>
  <c r="AA54" i="5"/>
  <c r="AA64" i="5"/>
  <c r="AA58" i="5"/>
  <c r="AA59" i="5"/>
  <c r="AA60" i="5"/>
  <c r="AB52" i="5"/>
  <c r="AA53" i="5"/>
  <c r="AA37" i="5"/>
  <c r="AA44" i="5"/>
  <c r="AA38" i="5"/>
  <c r="AA45" i="5"/>
  <c r="AA39" i="5"/>
  <c r="AA46" i="5"/>
  <c r="AA40" i="5"/>
  <c r="AA48" i="5"/>
  <c r="AA47" i="5"/>
  <c r="AA41" i="5"/>
  <c r="AA42" i="5"/>
  <c r="AA43" i="5"/>
  <c r="AB36" i="5"/>
  <c r="AA28" i="5"/>
  <c r="AA22" i="5"/>
  <c r="AA29" i="5"/>
  <c r="AA23" i="5"/>
  <c r="AA30" i="5"/>
  <c r="AA24" i="5"/>
  <c r="AA31" i="5"/>
  <c r="AA25" i="5"/>
  <c r="AA27" i="5"/>
  <c r="AA32" i="5"/>
  <c r="AA26" i="5"/>
  <c r="AB20" i="5"/>
  <c r="AA21" i="5"/>
  <c r="AA5" i="5"/>
  <c r="AA12" i="5"/>
  <c r="AA6" i="5"/>
  <c r="AA13" i="5"/>
  <c r="AA7" i="5"/>
  <c r="AA14" i="5"/>
  <c r="AA8" i="5"/>
  <c r="AA15" i="5"/>
  <c r="AA9" i="5"/>
  <c r="AA16" i="5"/>
  <c r="AA10" i="5"/>
  <c r="AA11" i="5"/>
  <c r="AB4" i="5"/>
  <c r="JZ9" i="1"/>
  <c r="O92" i="5"/>
  <c r="O86" i="5"/>
  <c r="O93" i="5"/>
  <c r="O87" i="5"/>
  <c r="O94" i="5"/>
  <c r="O88" i="5"/>
  <c r="O95" i="5"/>
  <c r="O89" i="5"/>
  <c r="O91" i="5"/>
  <c r="O96" i="5"/>
  <c r="O90" i="5"/>
  <c r="P84" i="5"/>
  <c r="O85" i="5"/>
  <c r="O69" i="5"/>
  <c r="O76" i="5"/>
  <c r="O70" i="5"/>
  <c r="O77" i="5"/>
  <c r="O71" i="5"/>
  <c r="O78" i="5"/>
  <c r="O72" i="5"/>
  <c r="O79" i="5"/>
  <c r="O73" i="5"/>
  <c r="O80" i="5"/>
  <c r="O74" i="5"/>
  <c r="O75" i="5"/>
  <c r="P68" i="5"/>
  <c r="O53" i="5"/>
  <c r="O60" i="5"/>
  <c r="O54" i="5"/>
  <c r="O59" i="5"/>
  <c r="O61" i="5"/>
  <c r="O55" i="5"/>
  <c r="O62" i="5"/>
  <c r="O56" i="5"/>
  <c r="O63" i="5"/>
  <c r="O57" i="5"/>
  <c r="O64" i="5"/>
  <c r="O58" i="5"/>
  <c r="P52" i="5"/>
  <c r="O37" i="5"/>
  <c r="O44" i="5"/>
  <c r="O38" i="5"/>
  <c r="O45" i="5"/>
  <c r="O39" i="5"/>
  <c r="O46" i="5"/>
  <c r="O40" i="5"/>
  <c r="O47" i="5"/>
  <c r="O41" i="5"/>
  <c r="O48" i="5"/>
  <c r="O42" i="5"/>
  <c r="O43" i="5"/>
  <c r="P36" i="5"/>
  <c r="O28" i="5"/>
  <c r="O22" i="5"/>
  <c r="O29" i="5"/>
  <c r="O23" i="5"/>
  <c r="O30" i="5"/>
  <c r="O24" i="5"/>
  <c r="O31" i="5"/>
  <c r="O25" i="5"/>
  <c r="O32" i="5"/>
  <c r="O26" i="5"/>
  <c r="O27" i="5"/>
  <c r="P20" i="5"/>
  <c r="O21" i="5"/>
  <c r="O5" i="5"/>
  <c r="O12" i="5"/>
  <c r="O6" i="5"/>
  <c r="O13" i="5"/>
  <c r="O7" i="5"/>
  <c r="O14" i="5"/>
  <c r="O8" i="5"/>
  <c r="O15" i="5"/>
  <c r="O9" i="5"/>
  <c r="O16" i="5"/>
  <c r="O10" i="5"/>
  <c r="O11" i="5"/>
  <c r="FD9" i="1"/>
  <c r="NR6" i="1"/>
  <c r="LF9" i="1"/>
  <c r="P4" i="5"/>
  <c r="C92" i="5"/>
  <c r="C86" i="5"/>
  <c r="C93" i="5"/>
  <c r="C87" i="5"/>
  <c r="C94" i="5"/>
  <c r="C88" i="5"/>
  <c r="C95" i="5"/>
  <c r="C89" i="5"/>
  <c r="C96" i="5"/>
  <c r="C90" i="5"/>
  <c r="C91" i="5"/>
  <c r="D84" i="5"/>
  <c r="C85" i="5"/>
  <c r="C76" i="5"/>
  <c r="C70" i="5"/>
  <c r="C77" i="5"/>
  <c r="C71" i="5"/>
  <c r="C78" i="5"/>
  <c r="C72" i="5"/>
  <c r="C79" i="5"/>
  <c r="C73" i="5"/>
  <c r="C80" i="5"/>
  <c r="C74" i="5"/>
  <c r="C75" i="5"/>
  <c r="D68" i="5"/>
  <c r="C69" i="5"/>
  <c r="C60" i="5"/>
  <c r="C54" i="5"/>
  <c r="C61" i="5"/>
  <c r="C55" i="5"/>
  <c r="C62" i="5"/>
  <c r="C56" i="5"/>
  <c r="C63" i="5"/>
  <c r="C57" i="5"/>
  <c r="C64" i="5"/>
  <c r="C58" i="5"/>
  <c r="C59" i="5"/>
  <c r="D52" i="5"/>
  <c r="C53" i="5"/>
  <c r="NQ9" i="1"/>
  <c r="C37" i="5"/>
  <c r="C44" i="5"/>
  <c r="C38" i="5"/>
  <c r="C45" i="5"/>
  <c r="C39" i="5"/>
  <c r="C46" i="5"/>
  <c r="C40" i="5"/>
  <c r="C47" i="5"/>
  <c r="C41" i="5"/>
  <c r="C48" i="5"/>
  <c r="C42" i="5"/>
  <c r="C43" i="5"/>
  <c r="D36" i="5"/>
  <c r="C28" i="5"/>
  <c r="C22" i="5"/>
  <c r="C29" i="5"/>
  <c r="C23" i="5"/>
  <c r="C30" i="5"/>
  <c r="C24" i="5"/>
  <c r="C31" i="5"/>
  <c r="C25" i="5"/>
  <c r="C32" i="5"/>
  <c r="C26" i="5"/>
  <c r="C27" i="5"/>
  <c r="D20" i="5"/>
  <c r="C21" i="5"/>
  <c r="C12" i="5"/>
  <c r="C6" i="5"/>
  <c r="C13" i="5"/>
  <c r="C7" i="5"/>
  <c r="C14" i="5"/>
  <c r="C8" i="5"/>
  <c r="C15" i="5"/>
  <c r="C9" i="5"/>
  <c r="C16" i="5"/>
  <c r="C10" i="5"/>
  <c r="C11" i="5"/>
  <c r="NR8" i="1"/>
  <c r="IU9" i="1"/>
  <c r="DX9" i="1"/>
  <c r="D4" i="5"/>
  <c r="CS9" i="1"/>
  <c r="NR7" i="1"/>
  <c r="NR5" i="1"/>
  <c r="AJ9" i="1"/>
  <c r="BM9" i="1"/>
  <c r="NR4" i="1"/>
  <c r="E25" i="4"/>
  <c r="E31" i="4"/>
  <c r="E19" i="4"/>
  <c r="AC32" i="6"/>
  <c r="AD32" i="6" s="1"/>
  <c r="AC84" i="5" l="1"/>
  <c r="AB92" i="5"/>
  <c r="AB86" i="5"/>
  <c r="AB93" i="5"/>
  <c r="AB87" i="5"/>
  <c r="AB94" i="5"/>
  <c r="AB88" i="5"/>
  <c r="AB85" i="5"/>
  <c r="AB95" i="5"/>
  <c r="AB89" i="5"/>
  <c r="AB91" i="5"/>
  <c r="AB96" i="5"/>
  <c r="AB90" i="5"/>
  <c r="AC68" i="5"/>
  <c r="AB76" i="5"/>
  <c r="AB70" i="5"/>
  <c r="AB77" i="5"/>
  <c r="AB71" i="5"/>
  <c r="AB78" i="5"/>
  <c r="AB72" i="5"/>
  <c r="AB79" i="5"/>
  <c r="AB73" i="5"/>
  <c r="AB80" i="5"/>
  <c r="AB74" i="5"/>
  <c r="AB75" i="5"/>
  <c r="AB69" i="5"/>
  <c r="AC52" i="5"/>
  <c r="AB60" i="5"/>
  <c r="AB54" i="5"/>
  <c r="AB61" i="5"/>
  <c r="AB55" i="5"/>
  <c r="AB62" i="5"/>
  <c r="AB56" i="5"/>
  <c r="AB63" i="5"/>
  <c r="AB57" i="5"/>
  <c r="AB53" i="5"/>
  <c r="AB64" i="5"/>
  <c r="AB58" i="5"/>
  <c r="AB59" i="5"/>
  <c r="AB44" i="5"/>
  <c r="AB38" i="5"/>
  <c r="AB45" i="5"/>
  <c r="AB39" i="5"/>
  <c r="AB46" i="5"/>
  <c r="AB40" i="5"/>
  <c r="AB43" i="5"/>
  <c r="AB47" i="5"/>
  <c r="AB41" i="5"/>
  <c r="AB48" i="5"/>
  <c r="AB42" i="5"/>
  <c r="AC36" i="5"/>
  <c r="AB37" i="5"/>
  <c r="AB28" i="5"/>
  <c r="AB22" i="5"/>
  <c r="AB29" i="5"/>
  <c r="AB23" i="5"/>
  <c r="AB30" i="5"/>
  <c r="AB24" i="5"/>
  <c r="AB31" i="5"/>
  <c r="AB25" i="5"/>
  <c r="AB32" i="5"/>
  <c r="AB26" i="5"/>
  <c r="AB27" i="5"/>
  <c r="AC20" i="5"/>
  <c r="AB21" i="5"/>
  <c r="AB5" i="5"/>
  <c r="AB12" i="5"/>
  <c r="AB6" i="5"/>
  <c r="AB13" i="5"/>
  <c r="AB7" i="5"/>
  <c r="AB14" i="5"/>
  <c r="AB8" i="5"/>
  <c r="AB11" i="5"/>
  <c r="AB15" i="5"/>
  <c r="AB9" i="5"/>
  <c r="AB16" i="5"/>
  <c r="AB10" i="5"/>
  <c r="AC4" i="5"/>
  <c r="P92" i="5"/>
  <c r="P86" i="5"/>
  <c r="P93" i="5"/>
  <c r="P87" i="5"/>
  <c r="P94" i="5"/>
  <c r="P88" i="5"/>
  <c r="P95" i="5"/>
  <c r="P89" i="5"/>
  <c r="P96" i="5"/>
  <c r="P90" i="5"/>
  <c r="P91" i="5"/>
  <c r="Q84" i="5"/>
  <c r="P85" i="5"/>
  <c r="P76" i="5"/>
  <c r="P70" i="5"/>
  <c r="P77" i="5"/>
  <c r="P71" i="5"/>
  <c r="P75" i="5"/>
  <c r="P78" i="5"/>
  <c r="P72" i="5"/>
  <c r="P79" i="5"/>
  <c r="P73" i="5"/>
  <c r="P80" i="5"/>
  <c r="P74" i="5"/>
  <c r="Q68" i="5"/>
  <c r="P69" i="5"/>
  <c r="P60" i="5"/>
  <c r="P54" i="5"/>
  <c r="P59" i="5"/>
  <c r="P61" i="5"/>
  <c r="P55" i="5"/>
  <c r="P62" i="5"/>
  <c r="P56" i="5"/>
  <c r="P63" i="5"/>
  <c r="P57" i="5"/>
  <c r="P64" i="5"/>
  <c r="P58" i="5"/>
  <c r="Q52" i="5"/>
  <c r="P53" i="5"/>
  <c r="P44" i="5"/>
  <c r="P38" i="5"/>
  <c r="P45" i="5"/>
  <c r="P39" i="5"/>
  <c r="P46" i="5"/>
  <c r="P40" i="5"/>
  <c r="P47" i="5"/>
  <c r="P41" i="5"/>
  <c r="P43" i="5"/>
  <c r="P48" i="5"/>
  <c r="P42" i="5"/>
  <c r="Q36" i="5"/>
  <c r="P37" i="5"/>
  <c r="P28" i="5"/>
  <c r="P22" i="5"/>
  <c r="P29" i="5"/>
  <c r="P23" i="5"/>
  <c r="P30" i="5"/>
  <c r="P24" i="5"/>
  <c r="P31" i="5"/>
  <c r="P25" i="5"/>
  <c r="P32" i="5"/>
  <c r="P26" i="5"/>
  <c r="P27" i="5"/>
  <c r="Q20" i="5"/>
  <c r="P21" i="5"/>
  <c r="P5" i="5"/>
  <c r="P12" i="5"/>
  <c r="P6" i="5"/>
  <c r="P13" i="5"/>
  <c r="P7" i="5"/>
  <c r="P14" i="5"/>
  <c r="P8" i="5"/>
  <c r="P11" i="5"/>
  <c r="P15" i="5"/>
  <c r="P9" i="5"/>
  <c r="P16" i="5"/>
  <c r="P10" i="5"/>
  <c r="Q4" i="5"/>
  <c r="D92" i="5"/>
  <c r="D86" i="5"/>
  <c r="D93" i="5"/>
  <c r="D87" i="5"/>
  <c r="D94" i="5"/>
  <c r="D88" i="5"/>
  <c r="D91" i="5"/>
  <c r="D95" i="5"/>
  <c r="D89" i="5"/>
  <c r="D96" i="5"/>
  <c r="D90" i="5"/>
  <c r="E84" i="5"/>
  <c r="D85" i="5"/>
  <c r="D76" i="5"/>
  <c r="D70" i="5"/>
  <c r="D77" i="5"/>
  <c r="D71" i="5"/>
  <c r="D78" i="5"/>
  <c r="D72" i="5"/>
  <c r="D79" i="5"/>
  <c r="D73" i="5"/>
  <c r="D75" i="5"/>
  <c r="D80" i="5"/>
  <c r="D74" i="5"/>
  <c r="E68" i="5"/>
  <c r="D69" i="5"/>
  <c r="E52" i="5"/>
  <c r="D60" i="5"/>
  <c r="D54" i="5"/>
  <c r="D61" i="5"/>
  <c r="D55" i="5"/>
  <c r="D62" i="5"/>
  <c r="D56" i="5"/>
  <c r="D63" i="5"/>
  <c r="D57" i="5"/>
  <c r="D53" i="5"/>
  <c r="D64" i="5"/>
  <c r="D58" i="5"/>
  <c r="D59" i="5"/>
  <c r="NR9" i="1"/>
  <c r="D44" i="5"/>
  <c r="D38" i="5"/>
  <c r="D45" i="5"/>
  <c r="D39" i="5"/>
  <c r="D46" i="5"/>
  <c r="D40" i="5"/>
  <c r="D47" i="5"/>
  <c r="D41" i="5"/>
  <c r="D48" i="5"/>
  <c r="D42" i="5"/>
  <c r="D43" i="5"/>
  <c r="E36" i="5"/>
  <c r="D37" i="5"/>
  <c r="D28" i="5"/>
  <c r="D22" i="5"/>
  <c r="D29" i="5"/>
  <c r="D23" i="5"/>
  <c r="D30" i="5"/>
  <c r="D24" i="5"/>
  <c r="D27" i="5"/>
  <c r="D31" i="5"/>
  <c r="D25" i="5"/>
  <c r="D32" i="5"/>
  <c r="D26" i="5"/>
  <c r="E20" i="5"/>
  <c r="D21" i="5"/>
  <c r="D5" i="5"/>
  <c r="D12" i="5"/>
  <c r="D6" i="5"/>
  <c r="D13" i="5"/>
  <c r="D7" i="5"/>
  <c r="D14" i="5"/>
  <c r="D8" i="5"/>
  <c r="D15" i="5"/>
  <c r="D9" i="5"/>
  <c r="D16" i="5"/>
  <c r="D10" i="5"/>
  <c r="D11" i="5"/>
  <c r="E4" i="5"/>
  <c r="E38" i="4"/>
  <c r="AD84" i="5" l="1"/>
  <c r="AC93" i="5"/>
  <c r="AC87" i="5"/>
  <c r="AC94" i="5"/>
  <c r="AC88" i="5"/>
  <c r="AC85" i="5"/>
  <c r="AC91" i="5"/>
  <c r="AC92" i="5"/>
  <c r="AC95" i="5"/>
  <c r="AC89" i="5"/>
  <c r="AC86" i="5"/>
  <c r="AC96" i="5"/>
  <c r="AC90" i="5"/>
  <c r="AD68" i="5"/>
  <c r="AC77" i="5"/>
  <c r="AC71" i="5"/>
  <c r="AC75" i="5"/>
  <c r="AC69" i="5"/>
  <c r="AC78" i="5"/>
  <c r="AC72" i="5"/>
  <c r="AC79" i="5"/>
  <c r="AC73" i="5"/>
  <c r="AC80" i="5"/>
  <c r="AC74" i="5"/>
  <c r="AC70" i="5"/>
  <c r="AC76" i="5"/>
  <c r="AD52" i="5"/>
  <c r="AC61" i="5"/>
  <c r="AC55" i="5"/>
  <c r="AC62" i="5"/>
  <c r="AC56" i="5"/>
  <c r="AC63" i="5"/>
  <c r="AC57" i="5"/>
  <c r="AC64" i="5"/>
  <c r="AC58" i="5"/>
  <c r="AC59" i="5"/>
  <c r="AC53" i="5"/>
  <c r="AC60" i="5"/>
  <c r="AC54" i="5"/>
  <c r="AC45" i="5"/>
  <c r="AC39" i="5"/>
  <c r="AC46" i="5"/>
  <c r="AC40" i="5"/>
  <c r="AC47" i="5"/>
  <c r="AC41" i="5"/>
  <c r="AC43" i="5"/>
  <c r="AC48" i="5"/>
  <c r="AC42" i="5"/>
  <c r="AC44" i="5"/>
  <c r="AC38" i="5"/>
  <c r="AD36" i="5"/>
  <c r="AC37" i="5"/>
  <c r="AC29" i="5"/>
  <c r="AC23" i="5"/>
  <c r="AC30" i="5"/>
  <c r="AC24" i="5"/>
  <c r="AC22" i="5"/>
  <c r="AC28" i="5"/>
  <c r="AC31" i="5"/>
  <c r="AC25" i="5"/>
  <c r="AC32" i="5"/>
  <c r="AC26" i="5"/>
  <c r="AC27" i="5"/>
  <c r="AD20" i="5"/>
  <c r="AC21" i="5"/>
  <c r="AC5" i="5"/>
  <c r="AC13" i="5"/>
  <c r="AC7" i="5"/>
  <c r="AC14" i="5"/>
  <c r="AC8" i="5"/>
  <c r="AC15" i="5"/>
  <c r="AC9" i="5"/>
  <c r="AC16" i="5"/>
  <c r="AC10" i="5"/>
  <c r="AC11" i="5"/>
  <c r="AC12" i="5"/>
  <c r="AC6" i="5"/>
  <c r="AD4" i="5"/>
  <c r="Q92" i="5"/>
  <c r="Q93" i="5"/>
  <c r="Q87" i="5"/>
  <c r="Q94" i="5"/>
  <c r="Q88" i="5"/>
  <c r="Q95" i="5"/>
  <c r="Q89" i="5"/>
  <c r="Q86" i="5"/>
  <c r="Q96" i="5"/>
  <c r="Q90" i="5"/>
  <c r="Q91" i="5"/>
  <c r="R84" i="5"/>
  <c r="Q85" i="5"/>
  <c r="Q77" i="5"/>
  <c r="Q71" i="5"/>
  <c r="Q78" i="5"/>
  <c r="Q72" i="5"/>
  <c r="Q79" i="5"/>
  <c r="Q73" i="5"/>
  <c r="Q80" i="5"/>
  <c r="Q74" i="5"/>
  <c r="Q75" i="5"/>
  <c r="Q76" i="5"/>
  <c r="Q70" i="5"/>
  <c r="R68" i="5"/>
  <c r="Q69" i="5"/>
  <c r="Q61" i="5"/>
  <c r="Q55" i="5"/>
  <c r="Q60" i="5"/>
  <c r="Q62" i="5"/>
  <c r="Q56" i="5"/>
  <c r="Q63" i="5"/>
  <c r="Q57" i="5"/>
  <c r="Q54" i="5"/>
  <c r="Q64" i="5"/>
  <c r="Q58" i="5"/>
  <c r="Q59" i="5"/>
  <c r="R52" i="5"/>
  <c r="Q53" i="5"/>
  <c r="Q45" i="5"/>
  <c r="Q39" i="5"/>
  <c r="Q46" i="5"/>
  <c r="Q40" i="5"/>
  <c r="Q47" i="5"/>
  <c r="Q41" i="5"/>
  <c r="Q48" i="5"/>
  <c r="Q42" i="5"/>
  <c r="Q43" i="5"/>
  <c r="Q44" i="5"/>
  <c r="Q38" i="5"/>
  <c r="R36" i="5"/>
  <c r="Q37" i="5"/>
  <c r="Q29" i="5"/>
  <c r="Q23" i="5"/>
  <c r="Q30" i="5"/>
  <c r="Q24" i="5"/>
  <c r="Q31" i="5"/>
  <c r="Q25" i="5"/>
  <c r="Q32" i="5"/>
  <c r="Q26" i="5"/>
  <c r="Q27" i="5"/>
  <c r="Q28" i="5"/>
  <c r="Q22" i="5"/>
  <c r="R20" i="5"/>
  <c r="Q21" i="5"/>
  <c r="Q5" i="5"/>
  <c r="Q13" i="5"/>
  <c r="Q7" i="5"/>
  <c r="Q14" i="5"/>
  <c r="Q8" i="5"/>
  <c r="Q15" i="5"/>
  <c r="Q9" i="5"/>
  <c r="Q16" i="5"/>
  <c r="Q10" i="5"/>
  <c r="Q11" i="5"/>
  <c r="Q12" i="5"/>
  <c r="Q6" i="5"/>
  <c r="R4" i="5"/>
  <c r="E93" i="5"/>
  <c r="E87" i="5"/>
  <c r="E94" i="5"/>
  <c r="E88" i="5"/>
  <c r="E95" i="5"/>
  <c r="E89" i="5"/>
  <c r="E96" i="5"/>
  <c r="E90" i="5"/>
  <c r="E91" i="5"/>
  <c r="E92" i="5"/>
  <c r="E86" i="5"/>
  <c r="F84" i="5"/>
  <c r="E85" i="5"/>
  <c r="E77" i="5"/>
  <c r="E71" i="5"/>
  <c r="E78" i="5"/>
  <c r="E72" i="5"/>
  <c r="E79" i="5"/>
  <c r="E73" i="5"/>
  <c r="E80" i="5"/>
  <c r="E74" i="5"/>
  <c r="E75" i="5"/>
  <c r="E76" i="5"/>
  <c r="E70" i="5"/>
  <c r="F68" i="5"/>
  <c r="E69" i="5"/>
  <c r="F52" i="5"/>
  <c r="E61" i="5"/>
  <c r="E55" i="5"/>
  <c r="E62" i="5"/>
  <c r="E56" i="5"/>
  <c r="E63" i="5"/>
  <c r="E57" i="5"/>
  <c r="E64" i="5"/>
  <c r="E58" i="5"/>
  <c r="E59" i="5"/>
  <c r="E53" i="5"/>
  <c r="E60" i="5"/>
  <c r="E54" i="5"/>
  <c r="E45" i="5"/>
  <c r="E39" i="5"/>
  <c r="E46" i="5"/>
  <c r="E40" i="5"/>
  <c r="E47" i="5"/>
  <c r="E41" i="5"/>
  <c r="E48" i="5"/>
  <c r="E42" i="5"/>
  <c r="E43" i="5"/>
  <c r="E44" i="5"/>
  <c r="E38" i="5"/>
  <c r="F36" i="5"/>
  <c r="E37" i="5"/>
  <c r="E29" i="5"/>
  <c r="E23" i="5"/>
  <c r="E30" i="5"/>
  <c r="E24" i="5"/>
  <c r="E31" i="5"/>
  <c r="E25" i="5"/>
  <c r="E32" i="5"/>
  <c r="E26" i="5"/>
  <c r="E27" i="5"/>
  <c r="E28" i="5"/>
  <c r="E22" i="5"/>
  <c r="F20" i="5"/>
  <c r="E21" i="5"/>
  <c r="E5" i="5"/>
  <c r="E13" i="5"/>
  <c r="E7" i="5"/>
  <c r="E14" i="5"/>
  <c r="E8" i="5"/>
  <c r="E15" i="5"/>
  <c r="E9" i="5"/>
  <c r="E16" i="5"/>
  <c r="E10" i="5"/>
  <c r="E11" i="5"/>
  <c r="E12" i="5"/>
  <c r="E6" i="5"/>
  <c r="F4" i="5"/>
  <c r="AE84" i="5" l="1"/>
  <c r="AD93" i="5"/>
  <c r="AD87" i="5"/>
  <c r="AD94" i="5"/>
  <c r="AD88" i="5"/>
  <c r="AD95" i="5"/>
  <c r="AD89" i="5"/>
  <c r="AD92" i="5"/>
  <c r="AD96" i="5"/>
  <c r="AD90" i="5"/>
  <c r="AD86" i="5"/>
  <c r="AD91" i="5"/>
  <c r="AD85" i="5"/>
  <c r="AE68" i="5"/>
  <c r="AD77" i="5"/>
  <c r="AD71" i="5"/>
  <c r="AD70" i="5"/>
  <c r="AD78" i="5"/>
  <c r="AD72" i="5"/>
  <c r="AD79" i="5"/>
  <c r="AD73" i="5"/>
  <c r="AD80" i="5"/>
  <c r="AD74" i="5"/>
  <c r="AD75" i="5"/>
  <c r="AD69" i="5"/>
  <c r="AD76" i="5"/>
  <c r="AE52" i="5"/>
  <c r="AD61" i="5"/>
  <c r="AD55" i="5"/>
  <c r="AD62" i="5"/>
  <c r="AD56" i="5"/>
  <c r="AD63" i="5"/>
  <c r="AD57" i="5"/>
  <c r="AD54" i="5"/>
  <c r="AD64" i="5"/>
  <c r="AD58" i="5"/>
  <c r="AD60" i="5"/>
  <c r="AD59" i="5"/>
  <c r="AD53" i="5"/>
  <c r="AD45" i="5"/>
  <c r="AD39" i="5"/>
  <c r="AD44" i="5"/>
  <c r="AD46" i="5"/>
  <c r="AD40" i="5"/>
  <c r="AD47" i="5"/>
  <c r="AD41" i="5"/>
  <c r="AD48" i="5"/>
  <c r="AD42" i="5"/>
  <c r="AD38" i="5"/>
  <c r="AD43" i="5"/>
  <c r="AE36" i="5"/>
  <c r="AD37" i="5"/>
  <c r="AD29" i="5"/>
  <c r="AD23" i="5"/>
  <c r="AD30" i="5"/>
  <c r="AD24" i="5"/>
  <c r="AD31" i="5"/>
  <c r="AD25" i="5"/>
  <c r="AD32" i="5"/>
  <c r="AD26" i="5"/>
  <c r="AD27" i="5"/>
  <c r="AD28" i="5"/>
  <c r="AD22" i="5"/>
  <c r="AE20" i="5"/>
  <c r="AD21" i="5"/>
  <c r="AD5" i="5"/>
  <c r="AD13" i="5"/>
  <c r="AD7" i="5"/>
  <c r="AD14" i="5"/>
  <c r="AD8" i="5"/>
  <c r="AD6" i="5"/>
  <c r="AD15" i="5"/>
  <c r="AD9" i="5"/>
  <c r="AD16" i="5"/>
  <c r="AD10" i="5"/>
  <c r="AD11" i="5"/>
  <c r="AD12" i="5"/>
  <c r="AE4" i="5"/>
  <c r="R93" i="5"/>
  <c r="R87" i="5"/>
  <c r="R94" i="5"/>
  <c r="R88" i="5"/>
  <c r="R95" i="5"/>
  <c r="R89" i="5"/>
  <c r="R96" i="5"/>
  <c r="R90" i="5"/>
  <c r="R91" i="5"/>
  <c r="R92" i="5"/>
  <c r="R86" i="5"/>
  <c r="S84" i="5"/>
  <c r="R85" i="5"/>
  <c r="R77" i="5"/>
  <c r="R71" i="5"/>
  <c r="R70" i="5"/>
  <c r="R78" i="5"/>
  <c r="R72" i="5"/>
  <c r="R79" i="5"/>
  <c r="R73" i="5"/>
  <c r="R76" i="5"/>
  <c r="R80" i="5"/>
  <c r="R74" i="5"/>
  <c r="R75" i="5"/>
  <c r="S68" i="5"/>
  <c r="R69" i="5"/>
  <c r="R61" i="5"/>
  <c r="R55" i="5"/>
  <c r="R54" i="5"/>
  <c r="R62" i="5"/>
  <c r="R56" i="5"/>
  <c r="R63" i="5"/>
  <c r="R57" i="5"/>
  <c r="R60" i="5"/>
  <c r="R64" i="5"/>
  <c r="R58" i="5"/>
  <c r="R59" i="5"/>
  <c r="S52" i="5"/>
  <c r="R53" i="5"/>
  <c r="R45" i="5"/>
  <c r="R39" i="5"/>
  <c r="R46" i="5"/>
  <c r="R40" i="5"/>
  <c r="R38" i="5"/>
  <c r="R47" i="5"/>
  <c r="R41" i="5"/>
  <c r="R44" i="5"/>
  <c r="R48" i="5"/>
  <c r="R42" i="5"/>
  <c r="R43" i="5"/>
  <c r="S36" i="5"/>
  <c r="R37" i="5"/>
  <c r="R29" i="5"/>
  <c r="R23" i="5"/>
  <c r="R30" i="5"/>
  <c r="R24" i="5"/>
  <c r="R31" i="5"/>
  <c r="R25" i="5"/>
  <c r="R32" i="5"/>
  <c r="R26" i="5"/>
  <c r="R27" i="5"/>
  <c r="R28" i="5"/>
  <c r="R22" i="5"/>
  <c r="S20" i="5"/>
  <c r="R21" i="5"/>
  <c r="R5" i="5"/>
  <c r="R13" i="5"/>
  <c r="R7" i="5"/>
  <c r="R14" i="5"/>
  <c r="R8" i="5"/>
  <c r="R15" i="5"/>
  <c r="R9" i="5"/>
  <c r="R16" i="5"/>
  <c r="R10" i="5"/>
  <c r="R6" i="5"/>
  <c r="R11" i="5"/>
  <c r="R12" i="5"/>
  <c r="S4" i="5"/>
  <c r="F93" i="5"/>
  <c r="F87" i="5"/>
  <c r="F94" i="5"/>
  <c r="F88" i="5"/>
  <c r="F95" i="5"/>
  <c r="F89" i="5"/>
  <c r="F96" i="5"/>
  <c r="F90" i="5"/>
  <c r="F91" i="5"/>
  <c r="F92" i="5"/>
  <c r="F86" i="5"/>
  <c r="G84" i="5"/>
  <c r="F85" i="5"/>
  <c r="F77" i="5"/>
  <c r="F71" i="5"/>
  <c r="F70" i="5"/>
  <c r="F78" i="5"/>
  <c r="F72" i="5"/>
  <c r="F79" i="5"/>
  <c r="F73" i="5"/>
  <c r="F80" i="5"/>
  <c r="F74" i="5"/>
  <c r="F76" i="5"/>
  <c r="F75" i="5"/>
  <c r="G68" i="5"/>
  <c r="F69" i="5"/>
  <c r="G52" i="5"/>
  <c r="F61" i="5"/>
  <c r="F55" i="5"/>
  <c r="F54" i="5"/>
  <c r="F62" i="5"/>
  <c r="F56" i="5"/>
  <c r="F63" i="5"/>
  <c r="F57" i="5"/>
  <c r="F60" i="5"/>
  <c r="F64" i="5"/>
  <c r="F58" i="5"/>
  <c r="F59" i="5"/>
  <c r="F53" i="5"/>
  <c r="F45" i="5"/>
  <c r="F39" i="5"/>
  <c r="F46" i="5"/>
  <c r="F40" i="5"/>
  <c r="F47" i="5"/>
  <c r="F41" i="5"/>
  <c r="F48" i="5"/>
  <c r="F42" i="5"/>
  <c r="F38" i="5"/>
  <c r="F43" i="5"/>
  <c r="F44" i="5"/>
  <c r="G36" i="5"/>
  <c r="F37" i="5"/>
  <c r="F29" i="5"/>
  <c r="F23" i="5"/>
  <c r="F30" i="5"/>
  <c r="F24" i="5"/>
  <c r="F31" i="5"/>
  <c r="F25" i="5"/>
  <c r="F32" i="5"/>
  <c r="F26" i="5"/>
  <c r="F28" i="5"/>
  <c r="F27" i="5"/>
  <c r="F22" i="5"/>
  <c r="G20" i="5"/>
  <c r="F21" i="5"/>
  <c r="F5" i="5"/>
  <c r="F13" i="5"/>
  <c r="F7" i="5"/>
  <c r="F14" i="5"/>
  <c r="F8" i="5"/>
  <c r="F6" i="5"/>
  <c r="F15" i="5"/>
  <c r="F9" i="5"/>
  <c r="F16" i="5"/>
  <c r="F10" i="5"/>
  <c r="F11" i="5"/>
  <c r="F12" i="5"/>
  <c r="G4" i="5"/>
  <c r="AF84" i="5" l="1"/>
  <c r="AE94" i="5"/>
  <c r="AE88" i="5"/>
  <c r="AE92" i="5"/>
  <c r="AE86" i="5"/>
  <c r="AE93" i="5"/>
  <c r="AE95" i="5"/>
  <c r="AE89" i="5"/>
  <c r="AE87" i="5"/>
  <c r="AE96" i="5"/>
  <c r="AE90" i="5"/>
  <c r="AE91" i="5"/>
  <c r="AE85" i="5"/>
  <c r="AF68" i="5"/>
  <c r="AE78" i="5"/>
  <c r="AE72" i="5"/>
  <c r="AE79" i="5"/>
  <c r="AE73" i="5"/>
  <c r="AE76" i="5"/>
  <c r="AE71" i="5"/>
  <c r="AE80" i="5"/>
  <c r="AE74" i="5"/>
  <c r="AE75" i="5"/>
  <c r="AE69" i="5"/>
  <c r="AE70" i="5"/>
  <c r="AE77" i="5"/>
  <c r="AF52" i="5"/>
  <c r="AE56" i="5"/>
  <c r="AE62" i="5"/>
  <c r="AE63" i="5"/>
  <c r="AE57" i="5"/>
  <c r="AE64" i="5"/>
  <c r="AE58" i="5"/>
  <c r="AE59" i="5"/>
  <c r="AE53" i="5"/>
  <c r="AE60" i="5"/>
  <c r="AE54" i="5"/>
  <c r="AE61" i="5"/>
  <c r="AE55" i="5"/>
  <c r="AE38" i="5"/>
  <c r="AE46" i="5"/>
  <c r="AE40" i="5"/>
  <c r="AE47" i="5"/>
  <c r="AE41" i="5"/>
  <c r="AE48" i="5"/>
  <c r="AE42" i="5"/>
  <c r="AE43" i="5"/>
  <c r="AE45" i="5"/>
  <c r="AE39" i="5"/>
  <c r="AE44" i="5"/>
  <c r="AF36" i="5"/>
  <c r="AE37" i="5"/>
  <c r="AE30" i="5"/>
  <c r="AE24" i="5"/>
  <c r="AE31" i="5"/>
  <c r="AE25" i="5"/>
  <c r="AE32" i="5"/>
  <c r="AE26" i="5"/>
  <c r="AE29" i="5"/>
  <c r="AE27" i="5"/>
  <c r="AE28" i="5"/>
  <c r="AE22" i="5"/>
  <c r="AE23" i="5"/>
  <c r="AF20" i="5"/>
  <c r="AE21" i="5"/>
  <c r="AE5" i="5"/>
  <c r="AE14" i="5"/>
  <c r="AE8" i="5"/>
  <c r="AE15" i="5"/>
  <c r="AE9" i="5"/>
  <c r="AE16" i="5"/>
  <c r="AE10" i="5"/>
  <c r="AE11" i="5"/>
  <c r="AE12" i="5"/>
  <c r="AE6" i="5"/>
  <c r="AE13" i="5"/>
  <c r="AE7" i="5"/>
  <c r="AF4" i="5"/>
  <c r="S94" i="5"/>
  <c r="S88" i="5"/>
  <c r="S87" i="5"/>
  <c r="S95" i="5"/>
  <c r="S89" i="5"/>
  <c r="S96" i="5"/>
  <c r="S90" i="5"/>
  <c r="S91" i="5"/>
  <c r="S93" i="5"/>
  <c r="S92" i="5"/>
  <c r="S86" i="5"/>
  <c r="T84" i="5"/>
  <c r="S85" i="5"/>
  <c r="S78" i="5"/>
  <c r="S72" i="5"/>
  <c r="S79" i="5"/>
  <c r="S73" i="5"/>
  <c r="S80" i="5"/>
  <c r="S74" i="5"/>
  <c r="S75" i="5"/>
  <c r="S76" i="5"/>
  <c r="S70" i="5"/>
  <c r="S77" i="5"/>
  <c r="S71" i="5"/>
  <c r="T68" i="5"/>
  <c r="S69" i="5"/>
  <c r="S61" i="5"/>
  <c r="S62" i="5"/>
  <c r="S56" i="5"/>
  <c r="S63" i="5"/>
  <c r="S57" i="5"/>
  <c r="S64" i="5"/>
  <c r="S58" i="5"/>
  <c r="S59" i="5"/>
  <c r="S60" i="5"/>
  <c r="S54" i="5"/>
  <c r="S55" i="5"/>
  <c r="T52" i="5"/>
  <c r="S53" i="5"/>
  <c r="S46" i="5"/>
  <c r="S40" i="5"/>
  <c r="S47" i="5"/>
  <c r="S41" i="5"/>
  <c r="S48" i="5"/>
  <c r="S42" i="5"/>
  <c r="S43" i="5"/>
  <c r="S44" i="5"/>
  <c r="S38" i="5"/>
  <c r="S45" i="5"/>
  <c r="S39" i="5"/>
  <c r="T36" i="5"/>
  <c r="S37" i="5"/>
  <c r="S30" i="5"/>
  <c r="S24" i="5"/>
  <c r="S31" i="5"/>
  <c r="S25" i="5"/>
  <c r="S32" i="5"/>
  <c r="S26" i="5"/>
  <c r="S27" i="5"/>
  <c r="S28" i="5"/>
  <c r="S22" i="5"/>
  <c r="S29" i="5"/>
  <c r="S23" i="5"/>
  <c r="T20" i="5"/>
  <c r="S21" i="5"/>
  <c r="S5" i="5"/>
  <c r="S14" i="5"/>
  <c r="S8" i="5"/>
  <c r="S15" i="5"/>
  <c r="S9" i="5"/>
  <c r="S16" i="5"/>
  <c r="S10" i="5"/>
  <c r="S11" i="5"/>
  <c r="S12" i="5"/>
  <c r="S6" i="5"/>
  <c r="S13" i="5"/>
  <c r="S7" i="5"/>
  <c r="T4" i="5"/>
  <c r="G94" i="5"/>
  <c r="G88" i="5"/>
  <c r="G95" i="5"/>
  <c r="G89" i="5"/>
  <c r="G96" i="5"/>
  <c r="G90" i="5"/>
  <c r="G91" i="5"/>
  <c r="G92" i="5"/>
  <c r="G86" i="5"/>
  <c r="G93" i="5"/>
  <c r="G87" i="5"/>
  <c r="H84" i="5"/>
  <c r="G85" i="5"/>
  <c r="G78" i="5"/>
  <c r="G72" i="5"/>
  <c r="G79" i="5"/>
  <c r="G73" i="5"/>
  <c r="G80" i="5"/>
  <c r="G74" i="5"/>
  <c r="G75" i="5"/>
  <c r="G76" i="5"/>
  <c r="G70" i="5"/>
  <c r="G77" i="5"/>
  <c r="G71" i="5"/>
  <c r="H68" i="5"/>
  <c r="G69" i="5"/>
  <c r="H52" i="5"/>
  <c r="G62" i="5"/>
  <c r="G56" i="5"/>
  <c r="G63" i="5"/>
  <c r="G57" i="5"/>
  <c r="G64" i="5"/>
  <c r="G58" i="5"/>
  <c r="G59" i="5"/>
  <c r="G53" i="5"/>
  <c r="G60" i="5"/>
  <c r="G54" i="5"/>
  <c r="G61" i="5"/>
  <c r="G55" i="5"/>
  <c r="G46" i="5"/>
  <c r="G40" i="5"/>
  <c r="G47" i="5"/>
  <c r="G41" i="5"/>
  <c r="G48" i="5"/>
  <c r="G42" i="5"/>
  <c r="G43" i="5"/>
  <c r="G44" i="5"/>
  <c r="G38" i="5"/>
  <c r="G45" i="5"/>
  <c r="G39" i="5"/>
  <c r="H36" i="5"/>
  <c r="G37" i="5"/>
  <c r="G30" i="5"/>
  <c r="G24" i="5"/>
  <c r="G31" i="5"/>
  <c r="G25" i="5"/>
  <c r="G32" i="5"/>
  <c r="G26" i="5"/>
  <c r="G27" i="5"/>
  <c r="G28" i="5"/>
  <c r="G22" i="5"/>
  <c r="G29" i="5"/>
  <c r="G23" i="5"/>
  <c r="H20" i="5"/>
  <c r="G21" i="5"/>
  <c r="G5" i="5"/>
  <c r="G14" i="5"/>
  <c r="G8" i="5"/>
  <c r="G15" i="5"/>
  <c r="G9" i="5"/>
  <c r="G16" i="5"/>
  <c r="G10" i="5"/>
  <c r="G11" i="5"/>
  <c r="G12" i="5"/>
  <c r="G6" i="5"/>
  <c r="G13" i="5"/>
  <c r="G7" i="5"/>
  <c r="H4" i="5"/>
  <c r="AG84" i="5" l="1"/>
  <c r="AF94" i="5"/>
  <c r="AF88" i="5"/>
  <c r="AF95" i="5"/>
  <c r="AF89" i="5"/>
  <c r="AF93" i="5"/>
  <c r="AF87" i="5"/>
  <c r="AF96" i="5"/>
  <c r="AF90" i="5"/>
  <c r="AF91" i="5"/>
  <c r="AF85" i="5"/>
  <c r="AF92" i="5"/>
  <c r="AF86" i="5"/>
  <c r="AG68" i="5"/>
  <c r="AF78" i="5"/>
  <c r="AF72" i="5"/>
  <c r="AF79" i="5"/>
  <c r="AF73" i="5"/>
  <c r="AF80" i="5"/>
  <c r="AF74" i="5"/>
  <c r="AF75" i="5"/>
  <c r="AF69" i="5"/>
  <c r="AF76" i="5"/>
  <c r="AF70" i="5"/>
  <c r="AF71" i="5"/>
  <c r="AF77" i="5"/>
  <c r="AG52" i="5"/>
  <c r="AF62" i="5"/>
  <c r="AF56" i="5"/>
  <c r="AF63" i="5"/>
  <c r="AF57" i="5"/>
  <c r="AF64" i="5"/>
  <c r="AF58" i="5"/>
  <c r="AF61" i="5"/>
  <c r="AF59" i="5"/>
  <c r="AF53" i="5"/>
  <c r="AF60" i="5"/>
  <c r="AF54" i="5"/>
  <c r="AF55" i="5"/>
  <c r="AF46" i="5"/>
  <c r="AF40" i="5"/>
  <c r="AF47" i="5"/>
  <c r="AF41" i="5"/>
  <c r="AF45" i="5"/>
  <c r="AF48" i="5"/>
  <c r="AF42" i="5"/>
  <c r="AF43" i="5"/>
  <c r="AF39" i="5"/>
  <c r="AF44" i="5"/>
  <c r="AF38" i="5"/>
  <c r="AG36" i="5"/>
  <c r="AF37" i="5"/>
  <c r="AF30" i="5"/>
  <c r="AF24" i="5"/>
  <c r="AF31" i="5"/>
  <c r="AF25" i="5"/>
  <c r="AF32" i="5"/>
  <c r="AF26" i="5"/>
  <c r="AF27" i="5"/>
  <c r="AF28" i="5"/>
  <c r="AF22" i="5"/>
  <c r="AF29" i="5"/>
  <c r="AF23" i="5"/>
  <c r="AG20" i="5"/>
  <c r="AF21" i="5"/>
  <c r="AF5" i="5"/>
  <c r="AF14" i="5"/>
  <c r="AF8" i="5"/>
  <c r="AF15" i="5"/>
  <c r="AF9" i="5"/>
  <c r="AF13" i="5"/>
  <c r="AF16" i="5"/>
  <c r="AF10" i="5"/>
  <c r="AF11" i="5"/>
  <c r="AF12" i="5"/>
  <c r="AF6" i="5"/>
  <c r="AF7" i="5"/>
  <c r="AG4" i="5"/>
  <c r="T94" i="5"/>
  <c r="T88" i="5"/>
  <c r="T95" i="5"/>
  <c r="T89" i="5"/>
  <c r="T96" i="5"/>
  <c r="T90" i="5"/>
  <c r="T91" i="5"/>
  <c r="T92" i="5"/>
  <c r="T86" i="5"/>
  <c r="T93" i="5"/>
  <c r="T87" i="5"/>
  <c r="U84" i="5"/>
  <c r="T85" i="5"/>
  <c r="T78" i="5"/>
  <c r="T72" i="5"/>
  <c r="T79" i="5"/>
  <c r="T73" i="5"/>
  <c r="T80" i="5"/>
  <c r="T74" i="5"/>
  <c r="T71" i="5"/>
  <c r="T75" i="5"/>
  <c r="T77" i="5"/>
  <c r="T76" i="5"/>
  <c r="T70" i="5"/>
  <c r="U68" i="5"/>
  <c r="T69" i="5"/>
  <c r="T62" i="5"/>
  <c r="T56" i="5"/>
  <c r="T63" i="5"/>
  <c r="T57" i="5"/>
  <c r="T64" i="5"/>
  <c r="T58" i="5"/>
  <c r="T61" i="5"/>
  <c r="T59" i="5"/>
  <c r="T55" i="5"/>
  <c r="T60" i="5"/>
  <c r="T54" i="5"/>
  <c r="U52" i="5"/>
  <c r="T53" i="5"/>
  <c r="T46" i="5"/>
  <c r="T40" i="5"/>
  <c r="T47" i="5"/>
  <c r="T41" i="5"/>
  <c r="T48" i="5"/>
  <c r="T42" i="5"/>
  <c r="T43" i="5"/>
  <c r="T44" i="5"/>
  <c r="T38" i="5"/>
  <c r="T45" i="5"/>
  <c r="T39" i="5"/>
  <c r="U36" i="5"/>
  <c r="T37" i="5"/>
  <c r="T30" i="5"/>
  <c r="T24" i="5"/>
  <c r="T31" i="5"/>
  <c r="T25" i="5"/>
  <c r="T32" i="5"/>
  <c r="T26" i="5"/>
  <c r="T27" i="5"/>
  <c r="T28" i="5"/>
  <c r="T22" i="5"/>
  <c r="T29" i="5"/>
  <c r="T23" i="5"/>
  <c r="U20" i="5"/>
  <c r="T21" i="5"/>
  <c r="T5" i="5"/>
  <c r="T14" i="5"/>
  <c r="T8" i="5"/>
  <c r="T15" i="5"/>
  <c r="T9" i="5"/>
  <c r="T16" i="5"/>
  <c r="T10" i="5"/>
  <c r="T7" i="5"/>
  <c r="T11" i="5"/>
  <c r="T12" i="5"/>
  <c r="T6" i="5"/>
  <c r="T13" i="5"/>
  <c r="U4" i="5"/>
  <c r="H94" i="5"/>
  <c r="H88" i="5"/>
  <c r="H95" i="5"/>
  <c r="H89" i="5"/>
  <c r="H96" i="5"/>
  <c r="H90" i="5"/>
  <c r="H87" i="5"/>
  <c r="H91" i="5"/>
  <c r="H92" i="5"/>
  <c r="H86" i="5"/>
  <c r="H93" i="5"/>
  <c r="I84" i="5"/>
  <c r="H85" i="5"/>
  <c r="H78" i="5"/>
  <c r="H72" i="5"/>
  <c r="H79" i="5"/>
  <c r="H73" i="5"/>
  <c r="H77" i="5"/>
  <c r="H80" i="5"/>
  <c r="H74" i="5"/>
  <c r="H71" i="5"/>
  <c r="H75" i="5"/>
  <c r="H76" i="5"/>
  <c r="H70" i="5"/>
  <c r="I68" i="5"/>
  <c r="H69" i="5"/>
  <c r="I52" i="5"/>
  <c r="H62" i="5"/>
  <c r="H56" i="5"/>
  <c r="H63" i="5"/>
  <c r="H57" i="5"/>
  <c r="H61" i="5"/>
  <c r="H64" i="5"/>
  <c r="H58" i="5"/>
  <c r="H59" i="5"/>
  <c r="H53" i="5"/>
  <c r="H60" i="5"/>
  <c r="H54" i="5"/>
  <c r="H55" i="5"/>
  <c r="H46" i="5"/>
  <c r="H40" i="5"/>
  <c r="H47" i="5"/>
  <c r="H41" i="5"/>
  <c r="H48" i="5"/>
  <c r="H42" i="5"/>
  <c r="H43" i="5"/>
  <c r="H44" i="5"/>
  <c r="H38" i="5"/>
  <c r="H45" i="5"/>
  <c r="H39" i="5"/>
  <c r="I36" i="5"/>
  <c r="H37" i="5"/>
  <c r="H30" i="5"/>
  <c r="H24" i="5"/>
  <c r="H31" i="5"/>
  <c r="H25" i="5"/>
  <c r="H32" i="5"/>
  <c r="H26" i="5"/>
  <c r="H27" i="5"/>
  <c r="H28" i="5"/>
  <c r="H22" i="5"/>
  <c r="H29" i="5"/>
  <c r="H23" i="5"/>
  <c r="I20" i="5"/>
  <c r="H21" i="5"/>
  <c r="H5" i="5"/>
  <c r="H14" i="5"/>
  <c r="H8" i="5"/>
  <c r="H15" i="5"/>
  <c r="H9" i="5"/>
  <c r="H7" i="5"/>
  <c r="H16" i="5"/>
  <c r="H10" i="5"/>
  <c r="H11" i="5"/>
  <c r="H12" i="5"/>
  <c r="H6" i="5"/>
  <c r="H13" i="5"/>
  <c r="I4" i="5"/>
  <c r="AH84" i="5" l="1"/>
  <c r="AG93" i="5"/>
  <c r="AG94" i="5"/>
  <c r="AG95" i="5"/>
  <c r="AG89" i="5"/>
  <c r="AG88" i="5"/>
  <c r="AG96" i="5"/>
  <c r="AG90" i="5"/>
  <c r="AG91" i="5"/>
  <c r="AG85" i="5"/>
  <c r="AG92" i="5"/>
  <c r="AG86" i="5"/>
  <c r="AG87" i="5"/>
  <c r="AH68" i="5"/>
  <c r="AG79" i="5"/>
  <c r="AG73" i="5"/>
  <c r="AG77" i="5"/>
  <c r="AG71" i="5"/>
  <c r="AG80" i="5"/>
  <c r="AG74" i="5"/>
  <c r="AG78" i="5"/>
  <c r="AG75" i="5"/>
  <c r="AG69" i="5"/>
  <c r="AG72" i="5"/>
  <c r="AG76" i="5"/>
  <c r="AG70" i="5"/>
  <c r="AH52" i="5"/>
  <c r="AG57" i="5"/>
  <c r="AG63" i="5"/>
  <c r="AG64" i="5"/>
  <c r="AG58" i="5"/>
  <c r="AG59" i="5"/>
  <c r="AG53" i="5"/>
  <c r="AG60" i="5"/>
  <c r="AG54" i="5"/>
  <c r="AG61" i="5"/>
  <c r="AG55" i="5"/>
  <c r="AG62" i="5"/>
  <c r="AG56" i="5"/>
  <c r="AG47" i="5"/>
  <c r="AG41" i="5"/>
  <c r="AG48" i="5"/>
  <c r="AG42" i="5"/>
  <c r="AG39" i="5"/>
  <c r="AG45" i="5"/>
  <c r="AG43" i="5"/>
  <c r="AG44" i="5"/>
  <c r="AG38" i="5"/>
  <c r="AG46" i="5"/>
  <c r="AG40" i="5"/>
  <c r="AH36" i="5"/>
  <c r="AH44" i="5" s="1"/>
  <c r="AG37" i="5"/>
  <c r="AG31" i="5"/>
  <c r="AG25" i="5"/>
  <c r="AG32" i="5"/>
  <c r="AG26" i="5"/>
  <c r="AG27" i="5"/>
  <c r="AG30" i="5"/>
  <c r="AG28" i="5"/>
  <c r="AG22" i="5"/>
  <c r="AG29" i="5"/>
  <c r="AG23" i="5"/>
  <c r="AG24" i="5"/>
  <c r="AH20" i="5"/>
  <c r="AG21" i="5"/>
  <c r="AG5" i="5"/>
  <c r="AG15" i="5"/>
  <c r="AG9" i="5"/>
  <c r="AG16" i="5"/>
  <c r="AG10" i="5"/>
  <c r="AG11" i="5"/>
  <c r="AG12" i="5"/>
  <c r="AG6" i="5"/>
  <c r="AG13" i="5"/>
  <c r="AG7" i="5"/>
  <c r="AG14" i="5"/>
  <c r="AG8" i="5"/>
  <c r="AH4" i="5"/>
  <c r="U95" i="5"/>
  <c r="U89" i="5"/>
  <c r="U96" i="5"/>
  <c r="U90" i="5"/>
  <c r="U88" i="5"/>
  <c r="U94" i="5"/>
  <c r="U91" i="5"/>
  <c r="U92" i="5"/>
  <c r="U86" i="5"/>
  <c r="U93" i="5"/>
  <c r="U87" i="5"/>
  <c r="V84" i="5"/>
  <c r="U85" i="5"/>
  <c r="U79" i="5"/>
  <c r="U73" i="5"/>
  <c r="U80" i="5"/>
  <c r="U74" i="5"/>
  <c r="U75" i="5"/>
  <c r="U76" i="5"/>
  <c r="U70" i="5"/>
  <c r="U77" i="5"/>
  <c r="U71" i="5"/>
  <c r="U78" i="5"/>
  <c r="U72" i="5"/>
  <c r="V68" i="5"/>
  <c r="U69" i="5"/>
  <c r="U63" i="5"/>
  <c r="U57" i="5"/>
  <c r="U64" i="5"/>
  <c r="U58" i="5"/>
  <c r="U56" i="5"/>
  <c r="U59" i="5"/>
  <c r="U62" i="5"/>
  <c r="U60" i="5"/>
  <c r="U54" i="5"/>
  <c r="U61" i="5"/>
  <c r="U55" i="5"/>
  <c r="V52" i="5"/>
  <c r="U53" i="5"/>
  <c r="U47" i="5"/>
  <c r="U41" i="5"/>
  <c r="U48" i="5"/>
  <c r="U42" i="5"/>
  <c r="U43" i="5"/>
  <c r="U44" i="5"/>
  <c r="U38" i="5"/>
  <c r="U45" i="5"/>
  <c r="U39" i="5"/>
  <c r="U46" i="5"/>
  <c r="U40" i="5"/>
  <c r="V36" i="5"/>
  <c r="U37" i="5"/>
  <c r="U31" i="5"/>
  <c r="U25" i="5"/>
  <c r="U32" i="5"/>
  <c r="U26" i="5"/>
  <c r="U27" i="5"/>
  <c r="U28" i="5"/>
  <c r="U22" i="5"/>
  <c r="U29" i="5"/>
  <c r="U23" i="5"/>
  <c r="U30" i="5"/>
  <c r="U24" i="5"/>
  <c r="V20" i="5"/>
  <c r="U21" i="5"/>
  <c r="U5" i="5"/>
  <c r="U15" i="5"/>
  <c r="U9" i="5"/>
  <c r="U16" i="5"/>
  <c r="U10" i="5"/>
  <c r="U11" i="5"/>
  <c r="U12" i="5"/>
  <c r="U6" i="5"/>
  <c r="U13" i="5"/>
  <c r="U7" i="5"/>
  <c r="U14" i="5"/>
  <c r="U8" i="5"/>
  <c r="V4" i="5"/>
  <c r="I95" i="5"/>
  <c r="I89" i="5"/>
  <c r="I96" i="5"/>
  <c r="I90" i="5"/>
  <c r="I91" i="5"/>
  <c r="I92" i="5"/>
  <c r="I86" i="5"/>
  <c r="I93" i="5"/>
  <c r="I87" i="5"/>
  <c r="I94" i="5"/>
  <c r="I88" i="5"/>
  <c r="J84" i="5"/>
  <c r="I85" i="5"/>
  <c r="I79" i="5"/>
  <c r="I73" i="5"/>
  <c r="I80" i="5"/>
  <c r="I74" i="5"/>
  <c r="I75" i="5"/>
  <c r="I76" i="5"/>
  <c r="I70" i="5"/>
  <c r="I77" i="5"/>
  <c r="I71" i="5"/>
  <c r="I78" i="5"/>
  <c r="I72" i="5"/>
  <c r="J68" i="5"/>
  <c r="I69" i="5"/>
  <c r="J52" i="5"/>
  <c r="I63" i="5"/>
  <c r="I57" i="5"/>
  <c r="I64" i="5"/>
  <c r="I58" i="5"/>
  <c r="I59" i="5"/>
  <c r="I53" i="5"/>
  <c r="I60" i="5"/>
  <c r="I54" i="5"/>
  <c r="I61" i="5"/>
  <c r="I55" i="5"/>
  <c r="I62" i="5"/>
  <c r="I56" i="5"/>
  <c r="I47" i="5"/>
  <c r="I41" i="5"/>
  <c r="I48" i="5"/>
  <c r="I42" i="5"/>
  <c r="I43" i="5"/>
  <c r="I44" i="5"/>
  <c r="I38" i="5"/>
  <c r="I45" i="5"/>
  <c r="I39" i="5"/>
  <c r="I46" i="5"/>
  <c r="I40" i="5"/>
  <c r="J36" i="5"/>
  <c r="I37" i="5"/>
  <c r="I31" i="5"/>
  <c r="I25" i="5"/>
  <c r="I32" i="5"/>
  <c r="I26" i="5"/>
  <c r="I27" i="5"/>
  <c r="I28" i="5"/>
  <c r="I22" i="5"/>
  <c r="I29" i="5"/>
  <c r="I23" i="5"/>
  <c r="I30" i="5"/>
  <c r="I24" i="5"/>
  <c r="J20" i="5"/>
  <c r="I21" i="5"/>
  <c r="I5" i="5"/>
  <c r="I15" i="5"/>
  <c r="I9" i="5"/>
  <c r="I16" i="5"/>
  <c r="I10" i="5"/>
  <c r="I11" i="5"/>
  <c r="I12" i="5"/>
  <c r="I6" i="5"/>
  <c r="I13" i="5"/>
  <c r="I7" i="5"/>
  <c r="I14" i="5"/>
  <c r="I8" i="5"/>
  <c r="J4" i="5"/>
  <c r="AI84" i="5" l="1"/>
  <c r="AH95" i="5"/>
  <c r="AH89" i="5"/>
  <c r="AH96" i="5"/>
  <c r="AH90" i="5"/>
  <c r="AH94" i="5"/>
  <c r="AH91" i="5"/>
  <c r="AH85" i="5"/>
  <c r="AH88" i="5"/>
  <c r="AH92" i="5"/>
  <c r="AH86" i="5"/>
  <c r="AH93" i="5"/>
  <c r="AH87" i="5"/>
  <c r="AI68" i="5"/>
  <c r="AH79" i="5"/>
  <c r="AH73" i="5"/>
  <c r="AH80" i="5"/>
  <c r="AH74" i="5"/>
  <c r="AH75" i="5"/>
  <c r="AH69" i="5"/>
  <c r="AH76" i="5"/>
  <c r="AH70" i="5"/>
  <c r="AH77" i="5"/>
  <c r="AH71" i="5"/>
  <c r="AH78" i="5"/>
  <c r="AH72" i="5"/>
  <c r="AI52" i="5"/>
  <c r="AH63" i="5"/>
  <c r="AH57" i="5"/>
  <c r="AH64" i="5"/>
  <c r="AH58" i="5"/>
  <c r="AH62" i="5"/>
  <c r="AH59" i="5"/>
  <c r="AH53" i="5"/>
  <c r="AH60" i="5"/>
  <c r="AH54" i="5"/>
  <c r="AH56" i="5"/>
  <c r="AH61" i="5"/>
  <c r="AH55" i="5"/>
  <c r="AH47" i="5"/>
  <c r="AH41" i="5"/>
  <c r="AH48" i="5"/>
  <c r="AH42" i="5"/>
  <c r="AH43" i="5"/>
  <c r="AH40" i="5"/>
  <c r="AH38" i="5"/>
  <c r="AH46" i="5"/>
  <c r="AH45" i="5"/>
  <c r="AH39" i="5"/>
  <c r="AI36" i="5"/>
  <c r="AH37" i="5"/>
  <c r="AH31" i="5"/>
  <c r="AH25" i="5"/>
  <c r="AH32" i="5"/>
  <c r="AH26" i="5"/>
  <c r="AH27" i="5"/>
  <c r="AH28" i="5"/>
  <c r="AH22" i="5"/>
  <c r="AH29" i="5"/>
  <c r="AH23" i="5"/>
  <c r="AH30" i="5"/>
  <c r="AH24" i="5"/>
  <c r="AI20" i="5"/>
  <c r="AH21" i="5"/>
  <c r="AH5" i="5"/>
  <c r="AH15" i="5"/>
  <c r="AH9" i="5"/>
  <c r="AH16" i="5"/>
  <c r="AH10" i="5"/>
  <c r="AH11" i="5"/>
  <c r="AH14" i="5"/>
  <c r="AH12" i="5"/>
  <c r="AH6" i="5"/>
  <c r="AH13" i="5"/>
  <c r="AH7" i="5"/>
  <c r="AH8" i="5"/>
  <c r="AI4" i="5"/>
  <c r="V95" i="5"/>
  <c r="V89" i="5"/>
  <c r="V96" i="5"/>
  <c r="V90" i="5"/>
  <c r="V91" i="5"/>
  <c r="V92" i="5"/>
  <c r="V86" i="5"/>
  <c r="V93" i="5"/>
  <c r="V87" i="5"/>
  <c r="V94" i="5"/>
  <c r="V88" i="5"/>
  <c r="W84" i="5"/>
  <c r="V85" i="5"/>
  <c r="V79" i="5"/>
  <c r="V73" i="5"/>
  <c r="V80" i="5"/>
  <c r="V74" i="5"/>
  <c r="V72" i="5"/>
  <c r="V75" i="5"/>
  <c r="V76" i="5"/>
  <c r="V70" i="5"/>
  <c r="V78" i="5"/>
  <c r="V77" i="5"/>
  <c r="V71" i="5"/>
  <c r="W68" i="5"/>
  <c r="V69" i="5"/>
  <c r="V63" i="5"/>
  <c r="V57" i="5"/>
  <c r="V64" i="5"/>
  <c r="V58" i="5"/>
  <c r="V62" i="5"/>
  <c r="V59" i="5"/>
  <c r="V60" i="5"/>
  <c r="V54" i="5"/>
  <c r="V61" i="5"/>
  <c r="V55" i="5"/>
  <c r="V56" i="5"/>
  <c r="W52" i="5"/>
  <c r="V53" i="5"/>
  <c r="V47" i="5"/>
  <c r="V41" i="5"/>
  <c r="V48" i="5"/>
  <c r="V42" i="5"/>
  <c r="V40" i="5"/>
  <c r="V43" i="5"/>
  <c r="V44" i="5"/>
  <c r="V38" i="5"/>
  <c r="V46" i="5"/>
  <c r="V45" i="5"/>
  <c r="V39" i="5"/>
  <c r="W36" i="5"/>
  <c r="V37" i="5"/>
  <c r="V31" i="5"/>
  <c r="V25" i="5"/>
  <c r="V32" i="5"/>
  <c r="V26" i="5"/>
  <c r="V27" i="5"/>
  <c r="V28" i="5"/>
  <c r="V22" i="5"/>
  <c r="V29" i="5"/>
  <c r="V23" i="5"/>
  <c r="V30" i="5"/>
  <c r="V24" i="5"/>
  <c r="W20" i="5"/>
  <c r="V21" i="5"/>
  <c r="V5" i="5"/>
  <c r="V15" i="5"/>
  <c r="V9" i="5"/>
  <c r="V16" i="5"/>
  <c r="V10" i="5"/>
  <c r="V11" i="5"/>
  <c r="V12" i="5"/>
  <c r="V6" i="5"/>
  <c r="V8" i="5"/>
  <c r="V13" i="5"/>
  <c r="V7" i="5"/>
  <c r="V14" i="5"/>
  <c r="W4" i="5"/>
  <c r="J95" i="5"/>
  <c r="J89" i="5"/>
  <c r="J96" i="5"/>
  <c r="J90" i="5"/>
  <c r="J88" i="5"/>
  <c r="J91" i="5"/>
  <c r="J92" i="5"/>
  <c r="J86" i="5"/>
  <c r="J94" i="5"/>
  <c r="J93" i="5"/>
  <c r="J87" i="5"/>
  <c r="K84" i="5"/>
  <c r="J85" i="5"/>
  <c r="J79" i="5"/>
  <c r="J73" i="5"/>
  <c r="J80" i="5"/>
  <c r="J74" i="5"/>
  <c r="J72" i="5"/>
  <c r="J75" i="5"/>
  <c r="J78" i="5"/>
  <c r="J76" i="5"/>
  <c r="J70" i="5"/>
  <c r="J77" i="5"/>
  <c r="J71" i="5"/>
  <c r="K68" i="5"/>
  <c r="J69" i="5"/>
  <c r="K52" i="5"/>
  <c r="J63" i="5"/>
  <c r="J57" i="5"/>
  <c r="J64" i="5"/>
  <c r="J58" i="5"/>
  <c r="J62" i="5"/>
  <c r="J59" i="5"/>
  <c r="J53" i="5"/>
  <c r="J60" i="5"/>
  <c r="J54" i="5"/>
  <c r="J56" i="5"/>
  <c r="J61" i="5"/>
  <c r="J55" i="5"/>
  <c r="J47" i="5"/>
  <c r="J41" i="5"/>
  <c r="J48" i="5"/>
  <c r="J42" i="5"/>
  <c r="J43" i="5"/>
  <c r="J44" i="5"/>
  <c r="J38" i="5"/>
  <c r="J45" i="5"/>
  <c r="J39" i="5"/>
  <c r="J46" i="5"/>
  <c r="J40" i="5"/>
  <c r="K36" i="5"/>
  <c r="J37" i="5"/>
  <c r="J31" i="5"/>
  <c r="J25" i="5"/>
  <c r="J32" i="5"/>
  <c r="J26" i="5"/>
  <c r="J27" i="5"/>
  <c r="J28" i="5"/>
  <c r="J22" i="5"/>
  <c r="J29" i="5"/>
  <c r="J23" i="5"/>
  <c r="J30" i="5"/>
  <c r="J24" i="5"/>
  <c r="K20" i="5"/>
  <c r="J21" i="5"/>
  <c r="J5" i="5"/>
  <c r="J15" i="5"/>
  <c r="J9" i="5"/>
  <c r="J16" i="5"/>
  <c r="J10" i="5"/>
  <c r="J11" i="5"/>
  <c r="J12" i="5"/>
  <c r="J6" i="5"/>
  <c r="J13" i="5"/>
  <c r="J7" i="5"/>
  <c r="J14" i="5"/>
  <c r="J8" i="5"/>
  <c r="K4" i="5"/>
  <c r="AJ84" i="5" l="1"/>
  <c r="AI96" i="5"/>
  <c r="AI90" i="5"/>
  <c r="AI91" i="5"/>
  <c r="AI85" i="5"/>
  <c r="AI92" i="5"/>
  <c r="AI86" i="5"/>
  <c r="AI88" i="5"/>
  <c r="AI89" i="5"/>
  <c r="AI93" i="5"/>
  <c r="AI87" i="5"/>
  <c r="AI94" i="5"/>
  <c r="AI95" i="5"/>
  <c r="AJ68" i="5"/>
  <c r="AI80" i="5"/>
  <c r="AI74" i="5"/>
  <c r="AI75" i="5"/>
  <c r="AI69" i="5"/>
  <c r="AI76" i="5"/>
  <c r="AI70" i="5"/>
  <c r="AI77" i="5"/>
  <c r="AI71" i="5"/>
  <c r="AI78" i="5"/>
  <c r="AI72" i="5"/>
  <c r="AI79" i="5"/>
  <c r="AI73" i="5"/>
  <c r="AJ52" i="5"/>
  <c r="AI58" i="5"/>
  <c r="AI64" i="5"/>
  <c r="AI59" i="5"/>
  <c r="AI53" i="5"/>
  <c r="AI60" i="5"/>
  <c r="AI54" i="5"/>
  <c r="AI61" i="5"/>
  <c r="AI55" i="5"/>
  <c r="AI62" i="5"/>
  <c r="AI56" i="5"/>
  <c r="AI63" i="5"/>
  <c r="AI57" i="5"/>
  <c r="AI48" i="5"/>
  <c r="AI42" i="5"/>
  <c r="AI43" i="5"/>
  <c r="AI44" i="5"/>
  <c r="AI38" i="5"/>
  <c r="AI40" i="5"/>
  <c r="AI45" i="5"/>
  <c r="AI39" i="5"/>
  <c r="AI46" i="5"/>
  <c r="AI47" i="5"/>
  <c r="AI41" i="5"/>
  <c r="AJ36" i="5"/>
  <c r="AI37" i="5"/>
  <c r="AI32" i="5"/>
  <c r="AI26" i="5"/>
  <c r="AI27" i="5"/>
  <c r="AI28" i="5"/>
  <c r="AI22" i="5"/>
  <c r="AI29" i="5"/>
  <c r="AI23" i="5"/>
  <c r="AI25" i="5"/>
  <c r="AI30" i="5"/>
  <c r="AI24" i="5"/>
  <c r="AI31" i="5"/>
  <c r="AJ20" i="5"/>
  <c r="AI21" i="5"/>
  <c r="AI5" i="5"/>
  <c r="AI16" i="5"/>
  <c r="AI10" i="5"/>
  <c r="AI11" i="5"/>
  <c r="AI12" i="5"/>
  <c r="AI6" i="5"/>
  <c r="AI13" i="5"/>
  <c r="AI7" i="5"/>
  <c r="AI14" i="5"/>
  <c r="AI8" i="5"/>
  <c r="AI15" i="5"/>
  <c r="AI9" i="5"/>
  <c r="AJ4" i="5"/>
  <c r="W96" i="5"/>
  <c r="W90" i="5"/>
  <c r="W91" i="5"/>
  <c r="W92" i="5"/>
  <c r="W86" i="5"/>
  <c r="W93" i="5"/>
  <c r="W87" i="5"/>
  <c r="W94" i="5"/>
  <c r="W88" i="5"/>
  <c r="W89" i="5"/>
  <c r="W95" i="5"/>
  <c r="X84" i="5"/>
  <c r="W85" i="5"/>
  <c r="W80" i="5"/>
  <c r="W74" i="5"/>
  <c r="W75" i="5"/>
  <c r="W76" i="5"/>
  <c r="W70" i="5"/>
  <c r="W77" i="5"/>
  <c r="W71" i="5"/>
  <c r="W78" i="5"/>
  <c r="W72" i="5"/>
  <c r="W79" i="5"/>
  <c r="W73" i="5"/>
  <c r="X68" i="5"/>
  <c r="W69" i="5"/>
  <c r="W64" i="5"/>
  <c r="W58" i="5"/>
  <c r="W59" i="5"/>
  <c r="W63" i="5"/>
  <c r="W60" i="5"/>
  <c r="W54" i="5"/>
  <c r="W61" i="5"/>
  <c r="W55" i="5"/>
  <c r="W57" i="5"/>
  <c r="W62" i="5"/>
  <c r="W56" i="5"/>
  <c r="X52" i="5"/>
  <c r="W53" i="5"/>
  <c r="W48" i="5"/>
  <c r="W42" i="5"/>
  <c r="W43" i="5"/>
  <c r="W44" i="5"/>
  <c r="W38" i="5"/>
  <c r="W45" i="5"/>
  <c r="W39" i="5"/>
  <c r="W46" i="5"/>
  <c r="W40" i="5"/>
  <c r="W47" i="5"/>
  <c r="W41" i="5"/>
  <c r="X36" i="5"/>
  <c r="W37" i="5"/>
  <c r="W32" i="5"/>
  <c r="W26" i="5"/>
  <c r="W27" i="5"/>
  <c r="W28" i="5"/>
  <c r="W22" i="5"/>
  <c r="W29" i="5"/>
  <c r="W23" i="5"/>
  <c r="W30" i="5"/>
  <c r="W24" i="5"/>
  <c r="W31" i="5"/>
  <c r="W25" i="5"/>
  <c r="X20" i="5"/>
  <c r="W21" i="5"/>
  <c r="W5" i="5"/>
  <c r="W16" i="5"/>
  <c r="W10" i="5"/>
  <c r="W11" i="5"/>
  <c r="W12" i="5"/>
  <c r="W6" i="5"/>
  <c r="W13" i="5"/>
  <c r="W7" i="5"/>
  <c r="W14" i="5"/>
  <c r="W8" i="5"/>
  <c r="W15" i="5"/>
  <c r="W9" i="5"/>
  <c r="X4" i="5"/>
  <c r="K96" i="5"/>
  <c r="K90" i="5"/>
  <c r="K91" i="5"/>
  <c r="K92" i="5"/>
  <c r="K86" i="5"/>
  <c r="K93" i="5"/>
  <c r="K87" i="5"/>
  <c r="K94" i="5"/>
  <c r="K88" i="5"/>
  <c r="K95" i="5"/>
  <c r="K89" i="5"/>
  <c r="L84" i="5"/>
  <c r="K85" i="5"/>
  <c r="K80" i="5"/>
  <c r="K74" i="5"/>
  <c r="K75" i="5"/>
  <c r="K76" i="5"/>
  <c r="K70" i="5"/>
  <c r="K77" i="5"/>
  <c r="K71" i="5"/>
  <c r="K78" i="5"/>
  <c r="K72" i="5"/>
  <c r="K79" i="5"/>
  <c r="K73" i="5"/>
  <c r="L68" i="5"/>
  <c r="K69" i="5"/>
  <c r="L52" i="5"/>
  <c r="K64" i="5"/>
  <c r="K58" i="5"/>
  <c r="K59" i="5"/>
  <c r="K53" i="5"/>
  <c r="K60" i="5"/>
  <c r="K54" i="5"/>
  <c r="K61" i="5"/>
  <c r="K55" i="5"/>
  <c r="K62" i="5"/>
  <c r="K56" i="5"/>
  <c r="K63" i="5"/>
  <c r="K57" i="5"/>
  <c r="K48" i="5"/>
  <c r="K42" i="5"/>
  <c r="K43" i="5"/>
  <c r="K44" i="5"/>
  <c r="K38" i="5"/>
  <c r="K45" i="5"/>
  <c r="K39" i="5"/>
  <c r="K46" i="5"/>
  <c r="K40" i="5"/>
  <c r="K47" i="5"/>
  <c r="K41" i="5"/>
  <c r="L36" i="5"/>
  <c r="K37" i="5"/>
  <c r="K32" i="5"/>
  <c r="K26" i="5"/>
  <c r="K27" i="5"/>
  <c r="K28" i="5"/>
  <c r="K22" i="5"/>
  <c r="K29" i="5"/>
  <c r="K23" i="5"/>
  <c r="K30" i="5"/>
  <c r="K24" i="5"/>
  <c r="K31" i="5"/>
  <c r="K25" i="5"/>
  <c r="L20" i="5"/>
  <c r="K21" i="5"/>
  <c r="K5" i="5"/>
  <c r="K16" i="5"/>
  <c r="K10" i="5"/>
  <c r="K11" i="5"/>
  <c r="K12" i="5"/>
  <c r="K6" i="5"/>
  <c r="K13" i="5"/>
  <c r="K7" i="5"/>
  <c r="K14" i="5"/>
  <c r="K8" i="5"/>
  <c r="K15" i="5"/>
  <c r="K9" i="5"/>
  <c r="L4" i="5"/>
  <c r="AJ96" i="5" l="1"/>
  <c r="AJ90" i="5"/>
  <c r="AJ95" i="5"/>
  <c r="AJ91" i="5"/>
  <c r="AJ85" i="5"/>
  <c r="AJ89" i="5"/>
  <c r="AJ92" i="5"/>
  <c r="AJ86" i="5"/>
  <c r="AJ93" i="5"/>
  <c r="AJ87" i="5"/>
  <c r="AJ94" i="5"/>
  <c r="AJ88" i="5"/>
  <c r="AJ80" i="5"/>
  <c r="AJ74" i="5"/>
  <c r="AJ75" i="5"/>
  <c r="AJ69" i="5"/>
  <c r="AJ76" i="5"/>
  <c r="AJ70" i="5"/>
  <c r="AJ77" i="5"/>
  <c r="AJ71" i="5"/>
  <c r="AJ73" i="5"/>
  <c r="AJ78" i="5"/>
  <c r="AJ72" i="5"/>
  <c r="AJ79" i="5"/>
  <c r="AJ64" i="5"/>
  <c r="AJ58" i="5"/>
  <c r="AJ59" i="5"/>
  <c r="AJ53" i="5"/>
  <c r="AJ63" i="5"/>
  <c r="AJ60" i="5"/>
  <c r="AJ54" i="5"/>
  <c r="AJ57" i="5"/>
  <c r="AJ61" i="5"/>
  <c r="AJ55" i="5"/>
  <c r="AJ62" i="5"/>
  <c r="AJ56" i="5"/>
  <c r="AJ37" i="5"/>
  <c r="AJ48" i="5"/>
  <c r="AJ42" i="5"/>
  <c r="AJ43" i="5"/>
  <c r="AJ44" i="5"/>
  <c r="AJ38" i="5"/>
  <c r="AJ47" i="5"/>
  <c r="AJ45" i="5"/>
  <c r="AJ39" i="5"/>
  <c r="AJ41" i="5"/>
  <c r="AJ46" i="5"/>
  <c r="AJ40" i="5"/>
  <c r="AJ21" i="5"/>
  <c r="AJ32" i="5"/>
  <c r="AJ26" i="5"/>
  <c r="AJ27" i="5"/>
  <c r="AJ28" i="5"/>
  <c r="AJ22" i="5"/>
  <c r="AJ29" i="5"/>
  <c r="AJ23" i="5"/>
  <c r="AJ30" i="5"/>
  <c r="AJ24" i="5"/>
  <c r="AJ31" i="5"/>
  <c r="AJ25" i="5"/>
  <c r="AJ5" i="5"/>
  <c r="AJ16" i="5"/>
  <c r="AJ10" i="5"/>
  <c r="AJ11" i="5"/>
  <c r="AJ12" i="5"/>
  <c r="AJ6" i="5"/>
  <c r="AJ13" i="5"/>
  <c r="AJ7" i="5"/>
  <c r="AJ14" i="5"/>
  <c r="AJ8" i="5"/>
  <c r="AJ15" i="5"/>
  <c r="AJ9" i="5"/>
  <c r="X85" i="5"/>
  <c r="X96" i="5"/>
  <c r="X90" i="5"/>
  <c r="X91" i="5"/>
  <c r="X92" i="5"/>
  <c r="X86" i="5"/>
  <c r="X93" i="5"/>
  <c r="X87" i="5"/>
  <c r="X94" i="5"/>
  <c r="X88" i="5"/>
  <c r="X95" i="5"/>
  <c r="X89" i="5"/>
  <c r="X69" i="5"/>
  <c r="X80" i="5"/>
  <c r="X74" i="5"/>
  <c r="X73" i="5"/>
  <c r="X75" i="5"/>
  <c r="X76" i="5"/>
  <c r="X70" i="5"/>
  <c r="X77" i="5"/>
  <c r="X71" i="5"/>
  <c r="X78" i="5"/>
  <c r="X72" i="5"/>
  <c r="X79" i="5"/>
  <c r="X53" i="5"/>
  <c r="X64" i="5"/>
  <c r="X58" i="5"/>
  <c r="X59" i="5"/>
  <c r="X60" i="5"/>
  <c r="X54" i="5"/>
  <c r="X61" i="5"/>
  <c r="X55" i="5"/>
  <c r="X57" i="5"/>
  <c r="X62" i="5"/>
  <c r="X56" i="5"/>
  <c r="X63" i="5"/>
  <c r="X37" i="5"/>
  <c r="X48" i="5"/>
  <c r="X42" i="5"/>
  <c r="X41" i="5"/>
  <c r="X43" i="5"/>
  <c r="X44" i="5"/>
  <c r="X38" i="5"/>
  <c r="X45" i="5"/>
  <c r="X39" i="5"/>
  <c r="X46" i="5"/>
  <c r="X40" i="5"/>
  <c r="X47" i="5"/>
  <c r="X21" i="5"/>
  <c r="X32" i="5"/>
  <c r="X26" i="5"/>
  <c r="X27" i="5"/>
  <c r="X28" i="5"/>
  <c r="X22" i="5"/>
  <c r="X29" i="5"/>
  <c r="X23" i="5"/>
  <c r="X30" i="5"/>
  <c r="X24" i="5"/>
  <c r="X31" i="5"/>
  <c r="X25" i="5"/>
  <c r="X5" i="5"/>
  <c r="X16" i="5"/>
  <c r="X10" i="5"/>
  <c r="X11" i="5"/>
  <c r="X12" i="5"/>
  <c r="X6" i="5"/>
  <c r="X13" i="5"/>
  <c r="X7" i="5"/>
  <c r="X14" i="5"/>
  <c r="X8" i="5"/>
  <c r="X15" i="5"/>
  <c r="X9" i="5"/>
  <c r="L85" i="5"/>
  <c r="L96" i="5"/>
  <c r="L90" i="5"/>
  <c r="L91" i="5"/>
  <c r="L89" i="5"/>
  <c r="L92" i="5"/>
  <c r="L86" i="5"/>
  <c r="L93" i="5"/>
  <c r="L87" i="5"/>
  <c r="L95" i="5"/>
  <c r="L94" i="5"/>
  <c r="L88" i="5"/>
  <c r="L69" i="5"/>
  <c r="L80" i="5"/>
  <c r="L74" i="5"/>
  <c r="L75" i="5"/>
  <c r="L76" i="5"/>
  <c r="L70" i="5"/>
  <c r="L77" i="5"/>
  <c r="L71" i="5"/>
  <c r="L78" i="5"/>
  <c r="L72" i="5"/>
  <c r="L73" i="5"/>
  <c r="L79" i="5"/>
  <c r="L64" i="5"/>
  <c r="L58" i="5"/>
  <c r="L63" i="5"/>
  <c r="L59" i="5"/>
  <c r="L53" i="5"/>
  <c r="L60" i="5"/>
  <c r="L54" i="5"/>
  <c r="L61" i="5"/>
  <c r="L55" i="5"/>
  <c r="L62" i="5"/>
  <c r="L56" i="5"/>
  <c r="L57" i="5"/>
  <c r="L37" i="5"/>
  <c r="L48" i="5"/>
  <c r="L42" i="5"/>
  <c r="L43" i="5"/>
  <c r="L44" i="5"/>
  <c r="L38" i="5"/>
  <c r="L45" i="5"/>
  <c r="L39" i="5"/>
  <c r="L46" i="5"/>
  <c r="L40" i="5"/>
  <c r="L47" i="5"/>
  <c r="L41" i="5"/>
  <c r="L21" i="5"/>
  <c r="L32" i="5"/>
  <c r="L26" i="5"/>
  <c r="L27" i="5"/>
  <c r="L28" i="5"/>
  <c r="L22" i="5"/>
  <c r="L29" i="5"/>
  <c r="L23" i="5"/>
  <c r="L25" i="5"/>
  <c r="L30" i="5"/>
  <c r="L24" i="5"/>
  <c r="L31" i="5"/>
  <c r="L16" i="5"/>
  <c r="L10" i="5"/>
  <c r="L11" i="5"/>
  <c r="L12" i="5"/>
  <c r="L6" i="5"/>
  <c r="L13" i="5"/>
  <c r="L7" i="5"/>
  <c r="L9" i="5"/>
  <c r="L14" i="5"/>
  <c r="L8" i="5"/>
  <c r="L15" i="5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tc={817AB366-B3A0-43F2-B234-69D959CBE31C}</author>
  </authors>
  <commentList>
    <comment ref="D1" authorId="0" shapeId="0" xr:uid="{817AB366-B3A0-43F2-B234-69D959CBE3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 de Compte</t>
      </text>
    </comment>
  </commentList>
</comments>
</file>

<file path=xl/sharedStrings.xml><?xml version="1.0" encoding="utf-8"?>
<sst xmlns="http://schemas.openxmlformats.org/spreadsheetml/2006/main" count="2412" uniqueCount="313">
  <si>
    <t>Calendrier 2023</t>
  </si>
  <si>
    <t>Sites</t>
  </si>
  <si>
    <t>Comptes Comptable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</si>
  <si>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</si>
  <si>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</si>
  <si>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</si>
  <si>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</si>
  <si>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</si>
  <si>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</si>
  <si>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</si>
  <si>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</si>
  <si>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</si>
  <si>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</si>
  <si>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</si>
  <si>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</si>
  <si>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Designation</t>
  </si>
  <si>
    <t>R</t>
  </si>
  <si>
    <t>V</t>
  </si>
  <si>
    <t>B</t>
  </si>
  <si>
    <t>HEX</t>
  </si>
  <si>
    <t>Centre de coût</t>
  </si>
  <si>
    <t>Libellé</t>
  </si>
  <si>
    <t>Comptes</t>
  </si>
  <si>
    <t>D</t>
  </si>
  <si>
    <t>M</t>
  </si>
  <si>
    <t>S</t>
  </si>
  <si>
    <t>L</t>
  </si>
  <si>
    <t>J</t>
  </si>
  <si>
    <t>Férier</t>
  </si>
  <si>
    <t>Pond</t>
  </si>
  <si>
    <t>Année</t>
  </si>
  <si>
    <t>Mois</t>
  </si>
  <si>
    <t>Aout</t>
  </si>
  <si>
    <t>A provisionner</t>
  </si>
  <si>
    <t>Montant journalier</t>
  </si>
  <si>
    <t>Nom Prénom</t>
  </si>
  <si>
    <t>Electricité</t>
  </si>
  <si>
    <t>Gaz</t>
  </si>
  <si>
    <t>Nettoyage</t>
  </si>
  <si>
    <t>Transport</t>
  </si>
  <si>
    <t>Eau</t>
  </si>
  <si>
    <t>Debit</t>
  </si>
  <si>
    <t>Credit</t>
  </si>
  <si>
    <t>Total</t>
  </si>
  <si>
    <t>Centre de cout</t>
  </si>
  <si>
    <t>Montage</t>
  </si>
  <si>
    <t>Usinage</t>
  </si>
  <si>
    <t>Magasin</t>
  </si>
  <si>
    <t>Période</t>
  </si>
  <si>
    <t>Comptes comptable</t>
  </si>
  <si>
    <t>Montant</t>
  </si>
  <si>
    <t>01/01/2023 -aujourd'hui</t>
  </si>
  <si>
    <t>Expédition</t>
  </si>
  <si>
    <t>Reception</t>
  </si>
  <si>
    <t>Cantine</t>
  </si>
  <si>
    <t>Contrepartie</t>
  </si>
  <si>
    <t xml:space="preserve">Cellulles vides : </t>
  </si>
  <si>
    <t>Factures reçus</t>
  </si>
  <si>
    <t xml:space="preserve">Cellules avec coeff : </t>
  </si>
  <si>
    <t>FNP</t>
  </si>
  <si>
    <t>Factures</t>
  </si>
  <si>
    <t>Prévisions</t>
  </si>
  <si>
    <t>Consommation Par litre</t>
  </si>
  <si>
    <t>Coût par litre</t>
  </si>
  <si>
    <t>Consommation par KwH</t>
  </si>
  <si>
    <t>Coût par KwH</t>
  </si>
  <si>
    <t>Consommation par Heure</t>
  </si>
  <si>
    <t>Coût par Heure</t>
  </si>
  <si>
    <t>Consommation par KM</t>
  </si>
  <si>
    <t>Coût par KM</t>
  </si>
  <si>
    <t>Ecriture Provision</t>
  </si>
  <si>
    <t>Contre-passation</t>
  </si>
  <si>
    <t>Dernier cout constaté</t>
  </si>
  <si>
    <t>Facture</t>
  </si>
  <si>
    <t>Avoir</t>
  </si>
  <si>
    <t>Provision</t>
  </si>
  <si>
    <t>Contre passassion</t>
  </si>
  <si>
    <t>Nature comptable</t>
  </si>
  <si>
    <t>Congés entreprise</t>
  </si>
  <si>
    <t>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</si>
  <si>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</si>
  <si>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</si>
  <si>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</si>
  <si>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</si>
  <si>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</si>
  <si>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</si>
  <si>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</si>
  <si>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</si>
  <si>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</si>
  <si>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</si>
  <si>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</si>
  <si>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</si>
  <si>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</si>
  <si>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</si>
  <si>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</si>
  <si>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</si>
  <si>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</si>
  <si>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</si>
  <si>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</si>
  <si>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</si>
  <si>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</si>
  <si>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</si>
  <si>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</si>
  <si>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</si>
  <si>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</si>
  <si>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</si>
  <si>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</si>
  <si>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</si>
  <si>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</si>
  <si>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</si>
  <si>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</si>
  <si>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Catégories Pieces</t>
  </si>
  <si>
    <t>Types Piéces</t>
  </si>
  <si>
    <t>Catégories Piéces</t>
  </si>
  <si>
    <t>Types piéces</t>
  </si>
  <si>
    <t>N° Fournisseur</t>
  </si>
  <si>
    <t>Fournisseurs</t>
  </si>
  <si>
    <t>Designation Fournisseur</t>
  </si>
  <si>
    <t>Designation centre de coût</t>
  </si>
  <si>
    <t>Centre de profit</t>
  </si>
  <si>
    <t>Designation centre de profit</t>
  </si>
  <si>
    <t>Type piece</t>
  </si>
  <si>
    <t>Nom</t>
  </si>
  <si>
    <t>Matricule</t>
  </si>
  <si>
    <t>Debut période</t>
  </si>
  <si>
    <t>Fin période</t>
  </si>
  <si>
    <t>N°piece référence</t>
  </si>
  <si>
    <t>Prénom</t>
  </si>
  <si>
    <t>Utilisateur écriture</t>
  </si>
  <si>
    <t>N° écriture</t>
  </si>
  <si>
    <t>Utilisateur contre passation</t>
  </si>
  <si>
    <t>Commentaire écriture</t>
  </si>
  <si>
    <t>N° contre passation</t>
  </si>
  <si>
    <t>Commentaire contre passation</t>
  </si>
  <si>
    <t>N° compte contre partie</t>
  </si>
  <si>
    <t>Designation compte contre partie</t>
  </si>
  <si>
    <t>Date saisie</t>
  </si>
  <si>
    <t>Date comptable</t>
  </si>
  <si>
    <t>Devise</t>
  </si>
  <si>
    <t>Taux de convertion</t>
  </si>
  <si>
    <t>Date convertion</t>
  </si>
  <si>
    <t>Source convertion</t>
  </si>
  <si>
    <t>Convertion en EUR</t>
  </si>
  <si>
    <t>N° fournisseur</t>
  </si>
  <si>
    <t>Designation Founisseur</t>
  </si>
  <si>
    <t>Heures</t>
  </si>
  <si>
    <t>Litres</t>
  </si>
  <si>
    <t>KwH</t>
  </si>
  <si>
    <t>Quantité</t>
  </si>
  <si>
    <t>Taux unité de quantité</t>
  </si>
  <si>
    <t>Pieces</t>
  </si>
  <si>
    <t>Code mouvement</t>
  </si>
  <si>
    <t>Designation mouvement</t>
  </si>
  <si>
    <t>Designation nature comptable</t>
  </si>
  <si>
    <t>Date piéce</t>
  </si>
  <si>
    <t>Nom 1</t>
  </si>
  <si>
    <t>Prenom 1</t>
  </si>
  <si>
    <t>Nom 2</t>
  </si>
  <si>
    <t>Prenom 2</t>
  </si>
  <si>
    <t>Nom 3</t>
  </si>
  <si>
    <t>Prenom 3</t>
  </si>
  <si>
    <t>Nom 4</t>
  </si>
  <si>
    <t>Prenom 4</t>
  </si>
  <si>
    <t>Nom 5</t>
  </si>
  <si>
    <t>Prenom 5</t>
  </si>
  <si>
    <t>EUR</t>
  </si>
  <si>
    <t>UTIL 1</t>
  </si>
  <si>
    <t>0000001</t>
  </si>
  <si>
    <t xml:space="preserve">Agence interim 1 </t>
  </si>
  <si>
    <t>Agence interim 2</t>
  </si>
  <si>
    <t>Fournisseurs - Achats de biens et prestations de services </t>
  </si>
  <si>
    <t>Usine</t>
  </si>
  <si>
    <t>Personnel intérimaire</t>
  </si>
  <si>
    <t>Médecine du travail, pharmacie </t>
  </si>
  <si>
    <t>Medecine du travail</t>
  </si>
  <si>
    <t>Unité de quantité</t>
  </si>
  <si>
    <t>€</t>
  </si>
  <si>
    <t>Eau de ville</t>
  </si>
  <si>
    <t>EDF</t>
  </si>
  <si>
    <t>GDF</t>
  </si>
  <si>
    <t>Litre</t>
  </si>
  <si>
    <t>Restauration</t>
  </si>
  <si>
    <t>Restaurateur</t>
  </si>
  <si>
    <t>Propreté</t>
  </si>
  <si>
    <t>Logistique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</si>
  <si>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</si>
  <si>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</si>
  <si>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</si>
  <si>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</si>
  <si>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</si>
  <si>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</si>
  <si>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</si>
  <si>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</si>
  <si>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</si>
  <si>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</si>
  <si>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</si>
  <si>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</si>
  <si>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</si>
  <si>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</si>
  <si>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</si>
  <si>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</si>
  <si>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</si>
  <si>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</si>
  <si>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</si>
  <si>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</si>
  <si>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</si>
  <si>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</si>
  <si>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</si>
  <si>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</si>
  <si>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</si>
  <si>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</si>
  <si>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</si>
  <si>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</si>
  <si>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</si>
  <si>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</si>
  <si>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</si>
  <si>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</si>
  <si>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</si>
  <si>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</si>
  <si>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</si>
  <si>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</si>
  <si>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</si>
  <si>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</si>
  <si>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</si>
  <si>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</si>
  <si>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</si>
  <si>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</si>
  <si>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</si>
  <si>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</si>
  <si>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</si>
  <si>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</si>
  <si>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</si>
  <si>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</si>
  <si>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</si>
  <si>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</si>
  <si>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</si>
  <si>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</si>
  <si>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</si>
  <si>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</si>
  <si>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</si>
  <si>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</si>
  <si>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</si>
  <si>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</si>
  <si>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</si>
  <si>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</si>
  <si>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</si>
  <si>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</si>
  <si>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</si>
  <si>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</si>
  <si>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</si>
  <si>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</si>
  <si>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</si>
  <si>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</si>
  <si>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</si>
  <si>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</si>
  <si>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</si>
  <si>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</si>
  <si>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</si>
  <si>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</si>
  <si>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</si>
  <si>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</si>
  <si>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</si>
  <si>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</si>
  <si>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</si>
  <si>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</si>
  <si>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</si>
  <si>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</si>
  <si>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</si>
  <si>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</si>
  <si>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</si>
  <si>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</si>
  <si>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</si>
  <si>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</si>
  <si>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</si>
  <si>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</si>
  <si>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</si>
  <si>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Factures attendues</t>
  </si>
  <si>
    <t xml:space="preserve">Médecine du travail, pharmacie </t>
  </si>
  <si>
    <t>Fournitures non stockables (eau, énergie) - Eau</t>
  </si>
  <si>
    <t>Fournitures non stockables (eau, énergie) - Gaz</t>
  </si>
  <si>
    <t>Fournitures non stockables (eau, énergie) - Electricité</t>
  </si>
  <si>
    <t>Sous-traitance générale - Cantine</t>
  </si>
  <si>
    <t>Transports sur ventes</t>
  </si>
  <si>
    <t>Entretien et réparations sur biens immobiliers</t>
  </si>
  <si>
    <t>Factures attendues = L'ensemble des coûts que l'on attend en fonction des contrats ou de l'activité prévisionnel de la société</t>
  </si>
  <si>
    <t>Mois texte</t>
  </si>
  <si>
    <t>Catégorie</t>
  </si>
  <si>
    <t>provision à passer</t>
  </si>
  <si>
    <t>Ctrl</t>
  </si>
  <si>
    <t>Jour</t>
  </si>
  <si>
    <t>Nom 1 Prenom 1</t>
  </si>
  <si>
    <t>Nom 2 Prenom 2</t>
  </si>
  <si>
    <t>Nom 3 Prenom 3</t>
  </si>
  <si>
    <t>Nom 4 Prenom 4</t>
  </si>
  <si>
    <t>Nom 5 Prenom 5</t>
  </si>
  <si>
    <t>Abréviation</t>
  </si>
  <si>
    <t>Interim</t>
  </si>
  <si>
    <t>Pole sante</t>
  </si>
  <si>
    <t>Electricite</t>
  </si>
  <si>
    <t>KM</t>
  </si>
  <si>
    <t>Prendre la consommation de la même période de l'année N-1 et la multiplier par le dernier cout enregistré</t>
  </si>
  <si>
    <t>Clients</t>
  </si>
  <si>
    <t>N° Client</t>
  </si>
  <si>
    <t>Designation Client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</si>
  <si>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</si>
  <si>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</si>
  <si>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</si>
  <si>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</si>
  <si>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</si>
  <si>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</si>
  <si>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</si>
  <si>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</si>
  <si>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Centre de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</si>
</sst>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 tint="-4.9989318521683403E-2"/>
      <name val="Trebuchet MS"/>
      <family val="2"/>
    </font>
    <font>
      <sz val="8"/>
      <color indexed="12"/>
      <name val="Trebuchet MS"/>
      <family val="2"/>
    </font>
    <font>
      <sz val="8"/>
      <color theme="4" tint="-0.249977111117893"/>
      <name val="Trebuchet MS"/>
      <family val="2"/>
    </font>
    <font>
      <sz val="8"/>
      <color theme="0" tint="-4.9989318521683403E-2"/>
      <name val="Trebuchet MS"/>
      <family val="2"/>
    </font>
    <font>
      <sz val="8"/>
      <color indexed="8"/>
      <name val="Trebuchet MS"/>
      <family val="2"/>
    </font>
    <font>
      <sz val="10"/>
      <color indexed="14"/>
      <name val="Trebuchet MS"/>
      <family val="2"/>
    </font>
    <font>
      <sz val="11"/>
      <color indexed="8"/>
      <name val="Trebuchet MS"/>
      <family val="2"/>
    </font>
    <font>
      <sz val="8"/>
      <name val="Calibri"/>
      <family val="2"/>
      <scheme val="minor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sz val="8"/>
      <color theme="0"/>
      <name val="Trebuchet MS"/>
      <family val="2"/>
    </font>
    <font>
      <sz val="24"/>
      <color rgb="FF000040"/>
      <name val="Trebuchet MS"/>
      <family val="2"/>
    </font>
    <font>
      <sz val="11"/>
      <color rgb="FF00004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40"/>
        <bgColor indexed="8"/>
      </patternFill>
    </fill>
    <fill>
      <patternFill patternType="solid">
        <fgColor rgb="FF000080"/>
        <bgColor indexed="8"/>
      </patternFill>
    </fill>
    <fill>
      <patternFill patternType="lightGray">
        <fgColor indexed="8"/>
        <bgColor rgb="FF000080"/>
      </patternFill>
    </fill>
    <fill>
      <patternFill patternType="solid">
        <fgColor theme="0"/>
        <bgColor indexed="64"/>
      </patternFill>
    </fill>
    <fill>
      <patternFill patternType="mediumGray"/>
    </fill>
  </fills>
  <borders count="20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ashed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dott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/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6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0" fillId="0" borderId="17" xfId="0" applyBorder="1"/>
    <xf numFmtId="0" fontId="0" fillId="3" borderId="21" xfId="0" applyFill="1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0" fillId="0" borderId="22" xfId="0" applyBorder="1"/>
    <xf numFmtId="0" fontId="0" fillId="0" borderId="9" xfId="0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9" xfId="0" applyBorder="1"/>
    <xf numFmtId="0" fontId="8" fillId="5" borderId="25" xfId="0" applyFont="1" applyFill="1" applyBorder="1" applyAlignment="1">
      <alignment vertical="center"/>
    </xf>
    <xf numFmtId="0" fontId="9" fillId="0" borderId="25" xfId="0" applyFont="1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5" fillId="5" borderId="4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10" xfId="0" applyBorder="1"/>
    <xf numFmtId="0" fontId="0" fillId="0" borderId="56" xfId="0" applyBorder="1"/>
    <xf numFmtId="43" fontId="0" fillId="0" borderId="51" xfId="1" applyFont="1" applyBorder="1"/>
    <xf numFmtId="43" fontId="0" fillId="0" borderId="23" xfId="1" applyFont="1" applyBorder="1"/>
    <xf numFmtId="43" fontId="0" fillId="0" borderId="39" xfId="1" applyFont="1" applyBorder="1"/>
    <xf numFmtId="43" fontId="0" fillId="0" borderId="50" xfId="1" applyFont="1" applyBorder="1"/>
    <xf numFmtId="43" fontId="0" fillId="0" borderId="0" xfId="1" applyFont="1"/>
    <xf numFmtId="0" fontId="0" fillId="0" borderId="57" xfId="0" applyBorder="1"/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/>
    <xf numFmtId="0" fontId="0" fillId="0" borderId="65" xfId="0" applyBorder="1"/>
    <xf numFmtId="0" fontId="0" fillId="0" borderId="67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21" xfId="0" applyBorder="1"/>
    <xf numFmtId="0" fontId="0" fillId="6" borderId="21" xfId="0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4" xfId="0" applyBorder="1"/>
    <xf numFmtId="0" fontId="0" fillId="0" borderId="95" xfId="0" applyBorder="1"/>
    <xf numFmtId="0" fontId="3" fillId="8" borderId="22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vertical="center"/>
    </xf>
    <xf numFmtId="0" fontId="6" fillId="10" borderId="35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" fillId="7" borderId="98" xfId="0" applyFont="1" applyFill="1" applyBorder="1" applyAlignment="1">
      <alignment horizontal="center" vertical="center"/>
    </xf>
    <xf numFmtId="0" fontId="1" fillId="7" borderId="99" xfId="0" applyFont="1" applyFill="1" applyBorder="1" applyAlignment="1">
      <alignment horizontal="center" vertical="center"/>
    </xf>
    <xf numFmtId="0" fontId="1" fillId="7" borderId="100" xfId="0" applyFont="1" applyFill="1" applyBorder="1" applyAlignment="1">
      <alignment horizontal="center" vertical="center"/>
    </xf>
    <xf numFmtId="0" fontId="1" fillId="7" borderId="101" xfId="0" applyFont="1" applyFill="1" applyBorder="1" applyAlignment="1">
      <alignment horizontal="center" vertical="center"/>
    </xf>
    <xf numFmtId="0" fontId="0" fillId="0" borderId="110" xfId="0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111" xfId="0" applyBorder="1"/>
    <xf numFmtId="0" fontId="11" fillId="5" borderId="22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2" fillId="7" borderId="12" xfId="0" applyFont="1" applyFill="1" applyBorder="1"/>
    <xf numFmtId="0" fontId="2" fillId="7" borderId="30" xfId="0" applyFont="1" applyFill="1" applyBorder="1"/>
    <xf numFmtId="0" fontId="2" fillId="7" borderId="27" xfId="0" applyFont="1" applyFill="1" applyBorder="1"/>
    <xf numFmtId="0" fontId="2" fillId="7" borderId="88" xfId="0" applyFont="1" applyFill="1" applyBorder="1"/>
    <xf numFmtId="0" fontId="2" fillId="7" borderId="93" xfId="0" applyFont="1" applyFill="1" applyBorder="1"/>
    <xf numFmtId="0" fontId="2" fillId="7" borderId="24" xfId="0" applyFont="1" applyFill="1" applyBorder="1"/>
    <xf numFmtId="0" fontId="2" fillId="7" borderId="66" xfId="0" applyFont="1" applyFill="1" applyBorder="1"/>
    <xf numFmtId="0" fontId="2" fillId="7" borderId="43" xfId="0" applyFont="1" applyFill="1" applyBorder="1"/>
    <xf numFmtId="0" fontId="2" fillId="7" borderId="48" xfId="0" applyFont="1" applyFill="1" applyBorder="1"/>
    <xf numFmtId="0" fontId="2" fillId="7" borderId="112" xfId="0" applyFont="1" applyFill="1" applyBorder="1"/>
    <xf numFmtId="0" fontId="2" fillId="7" borderId="113" xfId="0" applyFont="1" applyFill="1" applyBorder="1"/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1" borderId="34" xfId="0" applyFill="1" applyBorder="1"/>
    <xf numFmtId="0" fontId="0" fillId="11" borderId="28" xfId="0" applyFill="1" applyBorder="1"/>
    <xf numFmtId="0" fontId="0" fillId="11" borderId="92" xfId="0" applyFill="1" applyBorder="1"/>
    <xf numFmtId="0" fontId="0" fillId="0" borderId="1" xfId="0" applyBorder="1" applyAlignment="1">
      <alignment horizontal="left" vertical="center"/>
    </xf>
    <xf numFmtId="0" fontId="0" fillId="0" borderId="114" xfId="0" applyBorder="1"/>
    <xf numFmtId="0" fontId="0" fillId="0" borderId="115" xfId="0" applyBorder="1"/>
    <xf numFmtId="0" fontId="0" fillId="0" borderId="1" xfId="0" applyBorder="1" applyAlignment="1">
      <alignment horizontal="left"/>
    </xf>
    <xf numFmtId="14" fontId="0" fillId="0" borderId="107" xfId="0" applyNumberFormat="1" applyBorder="1"/>
    <xf numFmtId="14" fontId="0" fillId="0" borderId="108" xfId="0" applyNumberFormat="1" applyBorder="1"/>
    <xf numFmtId="14" fontId="0" fillId="0" borderId="109" xfId="0" applyNumberFormat="1" applyBorder="1"/>
    <xf numFmtId="0" fontId="0" fillId="0" borderId="102" xfId="0" applyBorder="1"/>
    <xf numFmtId="1" fontId="0" fillId="0" borderId="104" xfId="0" applyNumberFormat="1" applyBorder="1"/>
    <xf numFmtId="0" fontId="0" fillId="0" borderId="103" xfId="0" applyBorder="1"/>
    <xf numFmtId="0" fontId="0" fillId="0" borderId="105" xfId="0" applyBorder="1"/>
    <xf numFmtId="1" fontId="0" fillId="0" borderId="11" xfId="0" applyNumberFormat="1" applyBorder="1"/>
    <xf numFmtId="14" fontId="0" fillId="0" borderId="22" xfId="0" applyNumberFormat="1" applyBorder="1"/>
    <xf numFmtId="14" fontId="0" fillId="0" borderId="103" xfId="0" applyNumberFormat="1" applyBorder="1"/>
    <xf numFmtId="0" fontId="0" fillId="0" borderId="104" xfId="0" applyBorder="1"/>
    <xf numFmtId="0" fontId="0" fillId="0" borderId="106" xfId="0" applyBorder="1"/>
    <xf numFmtId="1" fontId="0" fillId="0" borderId="105" xfId="0" applyNumberFormat="1" applyBorder="1"/>
    <xf numFmtId="14" fontId="0" fillId="0" borderId="105" xfId="0" applyNumberFormat="1" applyBorder="1"/>
    <xf numFmtId="0" fontId="0" fillId="0" borderId="22" xfId="0" quotePrefix="1" applyBorder="1"/>
    <xf numFmtId="0" fontId="0" fillId="0" borderId="122" xfId="0" applyBorder="1"/>
    <xf numFmtId="14" fontId="0" fillId="0" borderId="128" xfId="0" applyNumberFormat="1" applyBorder="1"/>
    <xf numFmtId="14" fontId="0" fillId="0" borderId="129" xfId="0" applyNumberFormat="1" applyBorder="1"/>
    <xf numFmtId="14" fontId="0" fillId="0" borderId="130" xfId="0" applyNumberFormat="1" applyBorder="1"/>
    <xf numFmtId="0" fontId="0" fillId="0" borderId="131" xfId="0" applyBorder="1"/>
    <xf numFmtId="1" fontId="0" fillId="0" borderId="132" xfId="0" applyNumberFormat="1" applyBorder="1"/>
    <xf numFmtId="0" fontId="0" fillId="0" borderId="128" xfId="0" applyBorder="1"/>
    <xf numFmtId="1" fontId="0" fillId="0" borderId="133" xfId="0" applyNumberFormat="1" applyBorder="1"/>
    <xf numFmtId="0" fontId="0" fillId="0" borderId="133" xfId="0" applyBorder="1"/>
    <xf numFmtId="0" fontId="0" fillId="0" borderId="134" xfId="0" applyBorder="1"/>
    <xf numFmtId="0" fontId="0" fillId="0" borderId="129" xfId="0" applyBorder="1"/>
    <xf numFmtId="0" fontId="0" fillId="0" borderId="130" xfId="0" applyBorder="1"/>
    <xf numFmtId="0" fontId="0" fillId="0" borderId="132" xfId="0" applyBorder="1"/>
    <xf numFmtId="0" fontId="0" fillId="0" borderId="135" xfId="0" applyBorder="1"/>
    <xf numFmtId="1" fontId="0" fillId="0" borderId="128" xfId="0" applyNumberFormat="1" applyBorder="1"/>
    <xf numFmtId="14" fontId="0" fillId="0" borderId="117" xfId="0" applyNumberFormat="1" applyBorder="1"/>
    <xf numFmtId="14" fontId="0" fillId="0" borderId="32" xfId="0" applyNumberFormat="1" applyBorder="1"/>
    <xf numFmtId="14" fontId="0" fillId="0" borderId="118" xfId="0" applyNumberFormat="1" applyBorder="1"/>
    <xf numFmtId="0" fontId="0" fillId="0" borderId="119" xfId="0" applyBorder="1"/>
    <xf numFmtId="1" fontId="0" fillId="0" borderId="120" xfId="0" applyNumberFormat="1" applyBorder="1"/>
    <xf numFmtId="0" fontId="0" fillId="0" borderId="117" xfId="0" applyBorder="1"/>
    <xf numFmtId="1" fontId="0" fillId="0" borderId="31" xfId="0" applyNumberFormat="1" applyBorder="1"/>
    <xf numFmtId="0" fontId="0" fillId="0" borderId="118" xfId="0" applyBorder="1"/>
    <xf numFmtId="0" fontId="0" fillId="0" borderId="120" xfId="0" applyBorder="1"/>
    <xf numFmtId="0" fontId="0" fillId="0" borderId="121" xfId="0" applyBorder="1"/>
    <xf numFmtId="1" fontId="0" fillId="0" borderId="117" xfId="0" applyNumberFormat="1" applyBorder="1"/>
    <xf numFmtId="14" fontId="0" fillId="0" borderId="116" xfId="0" applyNumberFormat="1" applyBorder="1"/>
    <xf numFmtId="14" fontId="0" fillId="0" borderId="35" xfId="0" applyNumberFormat="1" applyBorder="1"/>
    <xf numFmtId="14" fontId="0" fillId="0" borderId="123" xfId="0" applyNumberFormat="1" applyBorder="1"/>
    <xf numFmtId="0" fontId="0" fillId="0" borderId="124" xfId="0" applyBorder="1"/>
    <xf numFmtId="1" fontId="0" fillId="0" borderId="125" xfId="0" applyNumberFormat="1" applyBorder="1"/>
    <xf numFmtId="0" fontId="0" fillId="0" borderId="116" xfId="0" applyBorder="1"/>
    <xf numFmtId="1" fontId="0" fillId="0" borderId="126" xfId="0" applyNumberFormat="1" applyBorder="1"/>
    <xf numFmtId="0" fontId="0" fillId="0" borderId="126" xfId="0" applyBorder="1"/>
    <xf numFmtId="0" fontId="0" fillId="0" borderId="123" xfId="0" applyBorder="1"/>
    <xf numFmtId="0" fontId="0" fillId="0" borderId="125" xfId="0" applyBorder="1"/>
    <xf numFmtId="0" fontId="0" fillId="0" borderId="127" xfId="0" applyBorder="1"/>
    <xf numFmtId="1" fontId="0" fillId="0" borderId="116" xfId="0" applyNumberFormat="1" applyBorder="1"/>
    <xf numFmtId="0" fontId="0" fillId="0" borderId="136" xfId="0" applyBorder="1"/>
    <xf numFmtId="0" fontId="0" fillId="0" borderId="137" xfId="0" applyBorder="1"/>
    <xf numFmtId="14" fontId="0" fillId="0" borderId="138" xfId="0" applyNumberFormat="1" applyBorder="1"/>
    <xf numFmtId="14" fontId="0" fillId="0" borderId="90" xfId="0" applyNumberFormat="1" applyBorder="1"/>
    <xf numFmtId="14" fontId="0" fillId="0" borderId="139" xfId="0" applyNumberFormat="1" applyBorder="1"/>
    <xf numFmtId="0" fontId="0" fillId="0" borderId="140" xfId="0" applyBorder="1"/>
    <xf numFmtId="1" fontId="0" fillId="0" borderId="141" xfId="0" applyNumberFormat="1" applyBorder="1"/>
    <xf numFmtId="0" fontId="0" fillId="0" borderId="138" xfId="0" applyBorder="1"/>
    <xf numFmtId="1" fontId="0" fillId="0" borderId="89" xfId="0" applyNumberFormat="1" applyBorder="1"/>
    <xf numFmtId="0" fontId="0" fillId="0" borderId="139" xfId="0" applyBorder="1"/>
    <xf numFmtId="0" fontId="0" fillId="0" borderId="141" xfId="0" applyBorder="1"/>
    <xf numFmtId="0" fontId="0" fillId="0" borderId="90" xfId="0" quotePrefix="1" applyBorder="1"/>
    <xf numFmtId="0" fontId="0" fillId="0" borderId="142" xfId="0" applyBorder="1"/>
    <xf numFmtId="1" fontId="0" fillId="0" borderId="138" xfId="0" applyNumberFormat="1" applyBorder="1"/>
    <xf numFmtId="0" fontId="0" fillId="0" borderId="32" xfId="0" quotePrefix="1" applyBorder="1"/>
    <xf numFmtId="14" fontId="0" fillId="0" borderId="143" xfId="0" applyNumberFormat="1" applyBorder="1"/>
    <xf numFmtId="14" fontId="0" fillId="0" borderId="144" xfId="0" applyNumberFormat="1" applyBorder="1"/>
    <xf numFmtId="14" fontId="0" fillId="0" borderId="145" xfId="0" applyNumberFormat="1" applyBorder="1"/>
    <xf numFmtId="0" fontId="0" fillId="0" borderId="146" xfId="0" applyBorder="1"/>
    <xf numFmtId="1" fontId="0" fillId="0" borderId="147" xfId="0" applyNumberFormat="1" applyBorder="1"/>
    <xf numFmtId="0" fontId="0" fillId="0" borderId="143" xfId="0" applyBorder="1"/>
    <xf numFmtId="1" fontId="0" fillId="0" borderId="148" xfId="0" applyNumberFormat="1" applyBorder="1"/>
    <xf numFmtId="0" fontId="0" fillId="0" borderId="148" xfId="0" applyBorder="1"/>
    <xf numFmtId="0" fontId="0" fillId="0" borderId="149" xfId="0" applyBorder="1"/>
    <xf numFmtId="0" fontId="0" fillId="0" borderId="144" xfId="0" applyBorder="1"/>
    <xf numFmtId="0" fontId="0" fillId="0" borderId="145" xfId="0" applyBorder="1"/>
    <xf numFmtId="0" fontId="0" fillId="0" borderId="147" xfId="0" applyBorder="1"/>
    <xf numFmtId="0" fontId="0" fillId="0" borderId="144" xfId="0" quotePrefix="1" applyBorder="1"/>
    <xf numFmtId="0" fontId="0" fillId="0" borderId="150" xfId="0" applyBorder="1"/>
    <xf numFmtId="1" fontId="0" fillId="0" borderId="143" xfId="0" applyNumberFormat="1" applyBorder="1"/>
    <xf numFmtId="0" fontId="0" fillId="0" borderId="129" xfId="0" quotePrefix="1" applyBorder="1"/>
    <xf numFmtId="14" fontId="0" fillId="0" borderId="19" xfId="0" applyNumberFormat="1" applyBorder="1"/>
    <xf numFmtId="14" fontId="0" fillId="0" borderId="152" xfId="0" applyNumberFormat="1" applyBorder="1"/>
    <xf numFmtId="0" fontId="0" fillId="0" borderId="153" xfId="0" applyBorder="1"/>
    <xf numFmtId="1" fontId="0" fillId="0" borderId="154" xfId="0" applyNumberFormat="1" applyBorder="1"/>
    <xf numFmtId="0" fontId="0" fillId="0" borderId="151" xfId="0" applyBorder="1"/>
    <xf numFmtId="1" fontId="0" fillId="0" borderId="60" xfId="0" applyNumberFormat="1" applyBorder="1"/>
    <xf numFmtId="0" fontId="0" fillId="0" borderId="60" xfId="0" applyBorder="1"/>
    <xf numFmtId="0" fontId="0" fillId="0" borderId="59" xfId="0" applyBorder="1"/>
    <xf numFmtId="0" fontId="0" fillId="0" borderId="19" xfId="0" applyBorder="1"/>
    <xf numFmtId="0" fontId="0" fillId="0" borderId="152" xfId="0" applyBorder="1"/>
    <xf numFmtId="0" fontId="0" fillId="0" borderId="154" xfId="0" applyBorder="1"/>
    <xf numFmtId="0" fontId="0" fillId="0" borderId="155" xfId="0" applyBorder="1"/>
    <xf numFmtId="1" fontId="0" fillId="0" borderId="151" xfId="0" applyNumberFormat="1" applyBorder="1"/>
    <xf numFmtId="14" fontId="0" fillId="0" borderId="18" xfId="0" applyNumberFormat="1" applyBorder="1"/>
    <xf numFmtId="14" fontId="0" fillId="0" borderId="38" xfId="0" applyNumberFormat="1" applyBorder="1"/>
    <xf numFmtId="14" fontId="0" fillId="0" borderId="40" xfId="0" applyNumberFormat="1" applyBorder="1"/>
    <xf numFmtId="17" fontId="0" fillId="0" borderId="156" xfId="0" applyNumberFormat="1" applyBorder="1" applyAlignment="1">
      <alignment horizontal="center" vertical="center"/>
    </xf>
    <xf numFmtId="17" fontId="0" fillId="0" borderId="157" xfId="0" applyNumberFormat="1" applyBorder="1" applyAlignment="1">
      <alignment horizontal="center" vertical="center"/>
    </xf>
    <xf numFmtId="17" fontId="0" fillId="0" borderId="158" xfId="0" applyNumberFormat="1" applyBorder="1" applyAlignment="1">
      <alignment horizontal="center" vertical="center"/>
    </xf>
    <xf numFmtId="17" fontId="0" fillId="0" borderId="156" xfId="0" applyNumberFormat="1" applyBorder="1"/>
    <xf numFmtId="17" fontId="0" fillId="0" borderId="157" xfId="0" applyNumberFormat="1" applyBorder="1"/>
    <xf numFmtId="17" fontId="0" fillId="0" borderId="159" xfId="0" applyNumberFormat="1" applyBorder="1"/>
    <xf numFmtId="0" fontId="0" fillId="0" borderId="1" xfId="0" applyBorder="1" applyAlignment="1">
      <alignment horizontal="center"/>
    </xf>
    <xf numFmtId="0" fontId="0" fillId="0" borderId="93" xfId="0" applyBorder="1"/>
    <xf numFmtId="0" fontId="0" fillId="0" borderId="27" xfId="0" applyBorder="1"/>
    <xf numFmtId="0" fontId="0" fillId="0" borderId="170" xfId="0" applyBorder="1"/>
    <xf numFmtId="1" fontId="0" fillId="0" borderId="22" xfId="0" applyNumberFormat="1" applyBorder="1"/>
    <xf numFmtId="14" fontId="0" fillId="0" borderId="171" xfId="0" applyNumberFormat="1" applyBorder="1"/>
    <xf numFmtId="1" fontId="0" fillId="0" borderId="144" xfId="0" applyNumberFormat="1" applyBorder="1"/>
    <xf numFmtId="14" fontId="0" fillId="0" borderId="172" xfId="0" applyNumberFormat="1" applyBorder="1"/>
    <xf numFmtId="1" fontId="0" fillId="0" borderId="129" xfId="0" applyNumberFormat="1" applyBorder="1"/>
    <xf numFmtId="164" fontId="0" fillId="0" borderId="169" xfId="1" applyNumberFormat="1" applyFont="1" applyBorder="1"/>
    <xf numFmtId="164" fontId="0" fillId="0" borderId="11" xfId="1" applyNumberFormat="1" applyFont="1" applyBorder="1"/>
    <xf numFmtId="164" fontId="0" fillId="0" borderId="22" xfId="1" applyNumberFormat="1" applyFont="1" applyBorder="1"/>
    <xf numFmtId="164" fontId="0" fillId="0" borderId="9" xfId="1" applyNumberFormat="1" applyFont="1" applyBorder="1"/>
    <xf numFmtId="164" fontId="0" fillId="0" borderId="28" xfId="1" applyNumberFormat="1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55" xfId="1" applyNumberFormat="1" applyFont="1" applyBorder="1"/>
    <xf numFmtId="164" fontId="0" fillId="0" borderId="34" xfId="1" applyNumberFormat="1" applyFont="1" applyBorder="1"/>
    <xf numFmtId="164" fontId="0" fillId="0" borderId="32" xfId="1" applyNumberFormat="1" applyFont="1" applyBorder="1"/>
    <xf numFmtId="164" fontId="0" fillId="0" borderId="33" xfId="1" applyNumberFormat="1" applyFont="1" applyBorder="1"/>
    <xf numFmtId="164" fontId="0" fillId="0" borderId="10" xfId="1" applyNumberFormat="1" applyFont="1" applyBorder="1"/>
    <xf numFmtId="0" fontId="0" fillId="0" borderId="173" xfId="0" applyBorder="1"/>
    <xf numFmtId="164" fontId="0" fillId="0" borderId="175" xfId="1" applyNumberFormat="1" applyFont="1" applyBorder="1"/>
    <xf numFmtId="164" fontId="0" fillId="0" borderId="174" xfId="1" applyNumberFormat="1" applyFont="1" applyBorder="1"/>
    <xf numFmtId="164" fontId="0" fillId="0" borderId="45" xfId="1" applyNumberFormat="1" applyFont="1" applyBorder="1"/>
    <xf numFmtId="0" fontId="0" fillId="0" borderId="112" xfId="0" applyBorder="1"/>
    <xf numFmtId="0" fontId="0" fillId="0" borderId="24" xfId="0" applyBorder="1"/>
    <xf numFmtId="164" fontId="0" fillId="0" borderId="148" xfId="1" applyNumberFormat="1" applyFont="1" applyBorder="1"/>
    <xf numFmtId="164" fontId="0" fillId="0" borderId="144" xfId="1" applyNumberFormat="1" applyFont="1" applyBorder="1"/>
    <xf numFmtId="164" fontId="0" fillId="0" borderId="176" xfId="1" applyNumberFormat="1" applyFont="1" applyBorder="1"/>
    <xf numFmtId="164" fontId="0" fillId="0" borderId="177" xfId="1" applyNumberFormat="1" applyFont="1" applyBorder="1"/>
    <xf numFmtId="0" fontId="0" fillId="0" borderId="178" xfId="0" applyBorder="1"/>
    <xf numFmtId="164" fontId="0" fillId="0" borderId="133" xfId="1" applyNumberFormat="1" applyFont="1" applyBorder="1"/>
    <xf numFmtId="164" fontId="0" fillId="0" borderId="134" xfId="1" applyNumberFormat="1" applyFont="1" applyBorder="1"/>
    <xf numFmtId="164" fontId="0" fillId="0" borderId="179" xfId="1" applyNumberFormat="1" applyFont="1" applyBorder="1"/>
    <xf numFmtId="164" fontId="0" fillId="0" borderId="129" xfId="1" applyNumberFormat="1" applyFont="1" applyBorder="1"/>
    <xf numFmtId="164" fontId="0" fillId="0" borderId="180" xfId="1" applyNumberFormat="1" applyFont="1" applyBorder="1"/>
    <xf numFmtId="0" fontId="0" fillId="0" borderId="88" xfId="0" applyBorder="1"/>
    <xf numFmtId="164" fontId="0" fillId="0" borderId="89" xfId="1" applyNumberFormat="1" applyFont="1" applyBorder="1"/>
    <xf numFmtId="164" fontId="0" fillId="0" borderId="181" xfId="1" applyNumberFormat="1" applyFont="1" applyBorder="1"/>
    <xf numFmtId="164" fontId="0" fillId="0" borderId="90" xfId="1" applyNumberFormat="1" applyFont="1" applyBorder="1"/>
    <xf numFmtId="164" fontId="0" fillId="0" borderId="91" xfId="1" applyNumberFormat="1" applyFont="1" applyBorder="1"/>
    <xf numFmtId="164" fontId="0" fillId="0" borderId="182" xfId="1" applyNumberFormat="1" applyFont="1" applyBorder="1"/>
    <xf numFmtId="0" fontId="0" fillId="0" borderId="68" xfId="0" applyBorder="1"/>
    <xf numFmtId="164" fontId="0" fillId="0" borderId="111" xfId="1" applyNumberFormat="1" applyFont="1" applyBorder="1"/>
    <xf numFmtId="164" fontId="0" fillId="0" borderId="183" xfId="1" applyNumberFormat="1" applyFont="1" applyBorder="1"/>
    <xf numFmtId="164" fontId="0" fillId="0" borderId="184" xfId="1" applyNumberFormat="1" applyFont="1" applyBorder="1"/>
    <xf numFmtId="0" fontId="0" fillId="0" borderId="69" xfId="0" applyBorder="1"/>
    <xf numFmtId="0" fontId="0" fillId="0" borderId="64" xfId="0" applyBorder="1"/>
    <xf numFmtId="164" fontId="0" fillId="0" borderId="185" xfId="1" applyNumberFormat="1" applyFont="1" applyBorder="1"/>
    <xf numFmtId="164" fontId="0" fillId="0" borderId="170" xfId="1" applyNumberFormat="1" applyFont="1" applyBorder="1"/>
    <xf numFmtId="164" fontId="0" fillId="0" borderId="186" xfId="1" applyNumberFormat="1" applyFont="1" applyBorder="1"/>
    <xf numFmtId="164" fontId="0" fillId="0" borderId="86" xfId="1" applyNumberFormat="1" applyFont="1" applyBorder="1"/>
    <xf numFmtId="164" fontId="0" fillId="0" borderId="187" xfId="1" applyNumberFormat="1" applyFont="1" applyBorder="1"/>
    <xf numFmtId="164" fontId="0" fillId="0" borderId="188" xfId="1" applyNumberFormat="1" applyFont="1" applyBorder="1"/>
    <xf numFmtId="0" fontId="0" fillId="0" borderId="189" xfId="0" applyBorder="1"/>
    <xf numFmtId="0" fontId="0" fillId="12" borderId="6" xfId="0" applyFill="1" applyBorder="1"/>
    <xf numFmtId="0" fontId="0" fillId="0" borderId="190" xfId="0" applyBorder="1"/>
    <xf numFmtId="0" fontId="0" fillId="0" borderId="191" xfId="0" applyBorder="1"/>
    <xf numFmtId="0" fontId="0" fillId="0" borderId="192" xfId="0" applyBorder="1"/>
    <xf numFmtId="0" fontId="0" fillId="0" borderId="193" xfId="0" applyBorder="1"/>
    <xf numFmtId="0" fontId="0" fillId="0" borderId="194" xfId="0" applyBorder="1"/>
    <xf numFmtId="0" fontId="0" fillId="0" borderId="195" xfId="0" applyBorder="1"/>
    <xf numFmtId="0" fontId="0" fillId="0" borderId="196" xfId="0" applyBorder="1"/>
    <xf numFmtId="0" fontId="0" fillId="0" borderId="197" xfId="0" applyBorder="1"/>
    <xf numFmtId="0" fontId="0" fillId="0" borderId="186" xfId="0" applyBorder="1"/>
    <xf numFmtId="0" fontId="0" fillId="0" borderId="185" xfId="0" applyBorder="1"/>
    <xf numFmtId="0" fontId="0" fillId="0" borderId="160" xfId="0" applyBorder="1"/>
    <xf numFmtId="0" fontId="0" fillId="0" borderId="198" xfId="0" applyBorder="1"/>
    <xf numFmtId="0" fontId="0" fillId="0" borderId="199" xfId="0" applyBorder="1"/>
    <xf numFmtId="0" fontId="0" fillId="0" borderId="200" xfId="0" applyBorder="1"/>
    <xf numFmtId="0" fontId="0" fillId="12" borderId="67" xfId="0" applyFill="1" applyBorder="1"/>
    <xf numFmtId="0" fontId="0" fillId="0" borderId="201" xfId="0" applyBorder="1"/>
    <xf numFmtId="0" fontId="0" fillId="0" borderId="202" xfId="0" applyBorder="1"/>
    <xf numFmtId="14" fontId="0" fillId="0" borderId="0" xfId="0" applyNumberFormat="1"/>
    <xf numFmtId="1" fontId="0" fillId="0" borderId="0" xfId="0" applyNumberFormat="1"/>
    <xf numFmtId="43" fontId="0" fillId="0" borderId="0" xfId="1" applyFont="1" applyFill="1" applyBorder="1"/>
    <xf numFmtId="0" fontId="3" fillId="2" borderId="3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0" fillId="0" borderId="205" xfId="0" applyBorder="1"/>
    <xf numFmtId="0" fontId="0" fillId="12" borderId="202" xfId="0" applyFill="1" applyBorder="1"/>
    <xf numFmtId="0" fontId="0" fillId="12" borderId="203" xfId="0" applyFill="1" applyBorder="1"/>
    <xf numFmtId="0" fontId="0" fillId="0" borderId="94" xfId="0" applyBorder="1" applyAlignment="1">
      <alignment horizontal="left" vertical="center"/>
    </xf>
    <xf numFmtId="43" fontId="11" fillId="5" borderId="22" xfId="1" applyFont="1" applyFill="1" applyBorder="1" applyAlignment="1">
      <alignment vertical="center"/>
    </xf>
    <xf numFmtId="164" fontId="13" fillId="9" borderId="22" xfId="1" applyNumberFormat="1" applyFont="1" applyFill="1" applyBorder="1" applyAlignment="1">
      <alignment vertical="center"/>
    </xf>
    <xf numFmtId="164" fontId="11" fillId="5" borderId="22" xfId="1" applyNumberFormat="1" applyFont="1" applyFill="1" applyBorder="1" applyAlignment="1">
      <alignment vertical="center"/>
    </xf>
    <xf numFmtId="164" fontId="11" fillId="5" borderId="35" xfId="1" applyNumberFormat="1" applyFont="1" applyFill="1" applyBorder="1" applyAlignment="1">
      <alignment vertical="center"/>
    </xf>
    <xf numFmtId="164" fontId="11" fillId="5" borderId="23" xfId="1" applyNumberFormat="1" applyFont="1" applyFill="1" applyBorder="1" applyAlignment="1">
      <alignment vertical="center"/>
    </xf>
    <xf numFmtId="164" fontId="13" fillId="9" borderId="23" xfId="1" applyNumberFormat="1" applyFont="1" applyFill="1" applyBorder="1" applyAlignment="1">
      <alignment vertical="center"/>
    </xf>
    <xf numFmtId="164" fontId="13" fillId="9" borderId="39" xfId="1" applyNumberFormat="1" applyFont="1" applyFill="1" applyBorder="1" applyAlignment="1">
      <alignment vertical="center"/>
    </xf>
    <xf numFmtId="164" fontId="7" fillId="0" borderId="25" xfId="0" applyNumberFormat="1" applyFont="1" applyBorder="1"/>
    <xf numFmtId="164" fontId="0" fillId="0" borderId="63" xfId="1" applyNumberFormat="1" applyFont="1" applyBorder="1"/>
    <xf numFmtId="164" fontId="0" fillId="0" borderId="65" xfId="1" applyNumberFormat="1" applyFont="1" applyBorder="1"/>
    <xf numFmtId="164" fontId="0" fillId="0" borderId="67" xfId="1" applyNumberFormat="1" applyFont="1" applyBorder="1"/>
    <xf numFmtId="164" fontId="0" fillId="0" borderId="70" xfId="1" applyNumberFormat="1" applyFont="1" applyBorder="1"/>
    <xf numFmtId="0" fontId="1" fillId="7" borderId="20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65" xfId="0" applyFont="1" applyFill="1" applyBorder="1" applyAlignment="1">
      <alignment horizontal="center" vertical="center"/>
    </xf>
    <xf numFmtId="0" fontId="1" fillId="7" borderId="164" xfId="0" applyFont="1" applyFill="1" applyBorder="1" applyAlignment="1">
      <alignment horizontal="center" vertical="center"/>
    </xf>
    <xf numFmtId="0" fontId="1" fillId="7" borderId="96" xfId="0" applyFont="1" applyFill="1" applyBorder="1" applyAlignment="1">
      <alignment horizontal="center" vertical="center"/>
    </xf>
    <xf numFmtId="0" fontId="1" fillId="7" borderId="9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0" fontId="3" fillId="8" borderId="6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6" xfId="0" applyBorder="1" applyAlignment="1">
      <alignment horizontal="center"/>
    </xf>
    <xf numFmtId="0" fontId="0" fillId="0" borderId="167" xfId="0" applyBorder="1" applyAlignment="1">
      <alignment horizontal="center"/>
    </xf>
    <xf numFmtId="0" fontId="0" fillId="0" borderId="168" xfId="0" applyBorder="1" applyAlignment="1">
      <alignment horizontal="center"/>
    </xf>
    <xf numFmtId="0" fontId="0" fillId="0" borderId="16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60" xfId="0" applyBorder="1" applyAlignment="1">
      <alignment horizontal="center" vertical="center" wrapText="1"/>
    </xf>
    <xf numFmtId="0" fontId="0" fillId="0" borderId="161" xfId="0" applyBorder="1" applyAlignment="1">
      <alignment horizontal="center" vertical="center" wrapText="1"/>
    </xf>
    <xf numFmtId="0" fontId="0" fillId="0" borderId="16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" fillId="7" borderId="20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400040"/>
      <color rgb="FF200040"/>
      <color rgb="FFC9F6FF"/>
      <color rgb="FFBDF2FF"/>
      <color rgb="FF000040"/>
      <color rgb="FF008000"/>
      <color rgb="FFCCECFF"/>
      <color rgb="FFFF0000"/>
      <color rgb="FF202020"/>
      <color rgb="FF1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érémy Lenglet" id="{33EBC613-2A80-41F4-998F-9B18769F58A4}" userId="f7cf7201558d3c5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7-17T19:13:52.04" personId="{33EBC613-2A80-41F4-998F-9B18769F58A4}" id="{817AB366-B3A0-43F2-B234-69D959CBE31C}">
    <text>N° de Compte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BDD1-4C94-4CE9-897A-F993E6A18700}">
  <sheetPr>
    <pageSetUpPr fitToPage="1"/>
  </sheetPr>
  <dimension ref="A1:BX120"/>
  <sheetViews>
    <sheetView tabSelected="1" topLeftCell="AN1" workbookViewId="0">
      <selection activeCell="BT3" sqref="BT3:BT11"/>
    </sheetView>
  </sheetViews>
  <sheetFormatPr baseColWidth="10" defaultColWidth="11.42578125" defaultRowHeight="15" x14ac:dyDescent="0.25"/>
  <cols>
    <col min="1" max="2" width="2.85546875" style="1" customWidth="1"/>
    <col min="3" max="3" width="3.5703125" style="1" customWidth="1"/>
    <col min="4" max="4" width="2.85546875" style="1" customWidth="1"/>
    <col min="5" max="5" width="10" style="1" customWidth="1"/>
    <col min="6" max="6" width="3.5703125" style="1" customWidth="1"/>
    <col min="7" max="7" width="2.85546875" style="1" customWidth="1"/>
    <col min="8" max="8" width="10" style="1" customWidth="1"/>
    <col min="9" max="9" width="3.5703125" style="1" customWidth="1"/>
    <col min="10" max="10" width="2.85546875" style="1" customWidth="1"/>
    <col min="11" max="11" width="10" style="1" customWidth="1"/>
    <col min="12" max="12" width="3.5703125" style="1" customWidth="1"/>
    <col min="13" max="13" width="2.85546875" style="1" customWidth="1"/>
    <col min="14" max="14" width="10" style="1" customWidth="1"/>
    <col min="15" max="15" width="3.5703125" style="1" customWidth="1"/>
    <col min="16" max="16" width="2.85546875" style="1" customWidth="1"/>
    <col min="17" max="17" width="10" style="1" customWidth="1"/>
    <col min="18" max="18" width="3.5703125" style="1" customWidth="1"/>
    <col min="19" max="19" width="2.85546875" style="1" customWidth="1"/>
    <col min="20" max="20" width="10" style="1" customWidth="1"/>
    <col min="21" max="21" width="3.5703125" style="1" customWidth="1"/>
    <col min="22" max="22" width="2.85546875" style="1" customWidth="1"/>
    <col min="23" max="23" width="10" style="1" customWidth="1"/>
    <col min="24" max="24" width="3.5703125" style="1" customWidth="1"/>
    <col min="25" max="25" width="2.85546875" style="1" customWidth="1"/>
    <col min="26" max="26" width="10" style="1" customWidth="1"/>
    <col min="27" max="27" width="3.5703125" style="1" customWidth="1"/>
    <col min="28" max="28" width="2.85546875" style="1" customWidth="1"/>
    <col min="29" max="29" width="10" style="1" customWidth="1"/>
    <col min="30" max="30" width="3.5703125" style="1" customWidth="1"/>
    <col min="31" max="31" width="2.85546875" style="1" customWidth="1"/>
    <col min="32" max="32" width="10" style="1" customWidth="1"/>
    <col min="33" max="33" width="3.5703125" style="1" customWidth="1"/>
    <col min="34" max="34" width="2.85546875" style="1" customWidth="1"/>
    <col min="35" max="35" width="10" style="1" customWidth="1"/>
    <col min="36" max="36" width="3.5703125" style="1" customWidth="1"/>
    <col min="37" max="37" width="2.85546875" style="1" customWidth="1"/>
    <col min="38" max="38" width="10" style="1" customWidth="1"/>
    <col min="39" max="39" width="2.85546875" style="1" customWidth="1"/>
    <col min="40" max="40" width="17.140625" style="1" customWidth="1"/>
    <col min="41" max="43" width="10" style="1" customWidth="1"/>
    <col min="44" max="44" width="10" style="2" customWidth="1"/>
    <col min="45" max="45" width="11.42578125" style="1" customWidth="1"/>
    <col min="46" max="46" width="17.140625" style="1" customWidth="1"/>
    <col min="47" max="47" width="16.7109375" style="1" bestFit="1" customWidth="1"/>
    <col min="48" max="49" width="11.42578125" style="1" customWidth="1"/>
    <col min="50" max="50" width="11.42578125" style="1"/>
    <col min="51" max="51" width="11.140625" style="360" customWidth="1"/>
    <col min="52" max="52" width="52.28515625" style="11" bestFit="1" customWidth="1"/>
    <col min="53" max="53" width="11.42578125" style="11" bestFit="1" customWidth="1"/>
    <col min="54" max="56" width="3.85546875" style="1" customWidth="1"/>
    <col min="57" max="57" width="14.140625" style="1" bestFit="1" customWidth="1"/>
    <col min="58" max="58" width="22.85546875" style="1" bestFit="1" customWidth="1"/>
    <col min="59" max="61" width="3.85546875" style="1" customWidth="1"/>
    <col min="62" max="62" width="14.140625" style="1" bestFit="1" customWidth="1"/>
    <col min="63" max="63" width="22.85546875" style="1" bestFit="1" customWidth="1"/>
    <col min="64" max="66" width="3.85546875" style="1" customWidth="1"/>
    <col min="67" max="67" width="14" style="1" bestFit="1" customWidth="1"/>
    <col min="68" max="68" width="12.28515625" style="1" bestFit="1" customWidth="1"/>
    <col min="69" max="71" width="3.85546875" style="1" customWidth="1"/>
    <col min="72" max="72" width="15.140625" style="1" bestFit="1" customWidth="1"/>
    <col min="73" max="73" width="12.28515625" style="1" bestFit="1" customWidth="1"/>
    <col min="74" max="76" width="3.85546875" style="1" customWidth="1"/>
    <col min="77" max="16384" width="11.42578125" style="1"/>
  </cols>
  <sheetData>
    <row r="1" spans="1:76" ht="30.75" x14ac:dyDescent="0.25">
      <c r="C1" s="337" t="s">
        <v>0</v>
      </c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N1" s="5"/>
      <c r="AO1" s="5"/>
      <c r="AP1" s="5"/>
      <c r="AQ1" s="5"/>
      <c r="AR1" s="52"/>
      <c r="AT1" s="5"/>
      <c r="AU1" s="5"/>
      <c r="AY1" s="331" t="s">
        <v>2</v>
      </c>
      <c r="AZ1" s="332"/>
      <c r="BA1" s="332"/>
      <c r="BB1" s="4"/>
      <c r="BC1" s="5"/>
      <c r="BD1" s="2"/>
      <c r="BE1" s="335" t="s">
        <v>301</v>
      </c>
      <c r="BF1" s="336"/>
      <c r="BG1" s="4"/>
      <c r="BH1" s="5"/>
      <c r="BI1" s="2"/>
      <c r="BJ1" s="335" t="s">
        <v>116</v>
      </c>
      <c r="BK1" s="336"/>
      <c r="BL1" s="4"/>
      <c r="BM1" s="5"/>
      <c r="BN1" s="2"/>
      <c r="BO1" s="333" t="s">
        <v>1</v>
      </c>
      <c r="BP1" s="334"/>
      <c r="BQ1" s="4"/>
      <c r="BR1" s="5"/>
      <c r="BS1" s="2"/>
      <c r="BT1" s="333" t="s">
        <v>1</v>
      </c>
      <c r="BU1" s="334"/>
      <c r="BV1" s="4"/>
      <c r="BW1" s="5"/>
      <c r="BX1" s="2"/>
    </row>
    <row r="2" spans="1:76" x14ac:dyDescent="0.25">
      <c r="B2" s="2"/>
      <c r="C2" s="339" t="s">
        <v>3</v>
      </c>
      <c r="D2" s="340"/>
      <c r="E2" s="341"/>
      <c r="F2" s="342" t="s">
        <v>4</v>
      </c>
      <c r="G2" s="340"/>
      <c r="H2" s="341"/>
      <c r="I2" s="342" t="s">
        <v>5</v>
      </c>
      <c r="J2" s="340"/>
      <c r="K2" s="341"/>
      <c r="L2" s="342" t="s">
        <v>6</v>
      </c>
      <c r="M2" s="340"/>
      <c r="N2" s="341"/>
      <c r="O2" s="342" t="s">
        <v>7</v>
      </c>
      <c r="P2" s="340"/>
      <c r="Q2" s="341"/>
      <c r="R2" s="342" t="s">
        <v>8</v>
      </c>
      <c r="S2" s="340"/>
      <c r="T2" s="341"/>
      <c r="U2" s="342" t="s">
        <v>9</v>
      </c>
      <c r="V2" s="340"/>
      <c r="W2" s="341"/>
      <c r="X2" s="342" t="s">
        <v>10</v>
      </c>
      <c r="Y2" s="340"/>
      <c r="Z2" s="341"/>
      <c r="AA2" s="342" t="s">
        <v>11</v>
      </c>
      <c r="AB2" s="340"/>
      <c r="AC2" s="341"/>
      <c r="AD2" s="342" t="s">
        <v>12</v>
      </c>
      <c r="AE2" s="340"/>
      <c r="AF2" s="341"/>
      <c r="AG2" s="342" t="s">
        <v>13</v>
      </c>
      <c r="AH2" s="340"/>
      <c r="AI2" s="341"/>
      <c r="AJ2" s="342" t="s">
        <v>14</v>
      </c>
      <c r="AK2" s="340"/>
      <c r="AL2" s="343"/>
      <c r="AM2" s="7"/>
      <c r="AN2" s="102" t="s">
        <v>15</v>
      </c>
      <c r="AO2" s="113" t="s">
        <v>16</v>
      </c>
      <c r="AP2" s="114" t="s">
        <v>17</v>
      </c>
      <c r="AQ2" s="115" t="s">
        <v>18</v>
      </c>
      <c r="AR2" s="116" t="s">
        <v>19</v>
      </c>
      <c r="AS2" s="7"/>
      <c r="AT2" s="111" t="s">
        <v>114</v>
      </c>
      <c r="AU2" s="112" t="s">
        <v>111</v>
      </c>
      <c r="AV2" s="4"/>
      <c r="AY2" s="359" t="s">
        <v>22</v>
      </c>
      <c r="AZ2" s="94" t="s">
        <v>21</v>
      </c>
      <c r="BA2" s="94" t="s">
        <v>295</v>
      </c>
      <c r="BB2" s="7"/>
      <c r="BC2" s="8"/>
      <c r="BD2" s="7"/>
      <c r="BE2" s="94" t="s">
        <v>302</v>
      </c>
      <c r="BF2" s="95" t="s">
        <v>303</v>
      </c>
      <c r="BG2" s="7"/>
      <c r="BH2" s="8"/>
      <c r="BI2" s="7"/>
      <c r="BJ2" s="94" t="s">
        <v>115</v>
      </c>
      <c r="BK2" s="95" t="s">
        <v>117</v>
      </c>
      <c r="BL2" s="7"/>
      <c r="BM2" s="8"/>
      <c r="BN2" s="7"/>
      <c r="BO2" s="92" t="s">
        <v>20</v>
      </c>
      <c r="BP2" s="93" t="s">
        <v>21</v>
      </c>
      <c r="BQ2" s="7"/>
      <c r="BR2" s="8"/>
      <c r="BS2" s="7"/>
      <c r="BT2" s="92" t="s">
        <v>312</v>
      </c>
      <c r="BU2" s="93" t="s">
        <v>21</v>
      </c>
      <c r="BV2" s="7"/>
      <c r="BW2" s="8"/>
      <c r="BX2" s="7"/>
    </row>
    <row r="3" spans="1:76" x14ac:dyDescent="0.25">
      <c r="B3" s="52"/>
      <c r="C3" s="84" t="s">
        <v>80</v>
      </c>
      <c r="D3" s="90" t="s">
        <v>23</v>
      </c>
      <c r="E3" s="320">
        <f>SUMIFS(BDD!$J:$J,BDD!$AN:$AN,$C$2,BDD!$AO:$AO,C3,BDD!$AK:$AK,$AO$11,BDD!$AP:$AP,$AO$12)</f>
        <v>0</v>
      </c>
      <c r="F3" s="84" t="s">
        <v>80</v>
      </c>
      <c r="G3" s="90" t="s">
        <v>24</v>
      </c>
      <c r="H3" s="320">
        <f>SUMIFS(BDD!$J:$J,BDD!$AN:$AN,$F$2,BDD!$AO:$AO,F3,BDD!$AK:$AK,$AO$11,BDD!$AP:$AP,$AO$12)</f>
        <v>0</v>
      </c>
      <c r="I3" s="84" t="s">
        <v>80</v>
      </c>
      <c r="J3" s="100" t="s">
        <v>24</v>
      </c>
      <c r="K3" s="319">
        <f>SUMIFS(BDD!$J:$J,BDD!$AN:$AN,$I$2,BDD!$AO:$AO,I3,BDD!$AK:$AK,$AO$11,BDD!$AP:$AP,$AO$12)</f>
        <v>0</v>
      </c>
      <c r="L3" s="84" t="s">
        <v>80</v>
      </c>
      <c r="M3" s="100" t="s">
        <v>25</v>
      </c>
      <c r="N3" s="321">
        <f>SUMIFS(BDD!$J:$J,BDD!$AN:$AN,$L$2,BDD!$AO:$AO,L3,BDD!$AK:$AK,$AO$11,BDD!$AP:$AP,$AO$12)</f>
        <v>0</v>
      </c>
      <c r="O3" s="84" t="s">
        <v>80</v>
      </c>
      <c r="P3" s="90" t="s">
        <v>26</v>
      </c>
      <c r="Q3" s="320">
        <f>SUMIFS(BDD!$J:$J,BDD!$AN:$AN,$O$2,BDD!$AO:$AO,O3,BDD!$AK:$AK,$AO$11,BDD!$AP:$AP,$AO$12)</f>
        <v>0</v>
      </c>
      <c r="R3" s="84" t="s">
        <v>80</v>
      </c>
      <c r="S3" s="100" t="s">
        <v>27</v>
      </c>
      <c r="T3" s="321">
        <f>SUMIFS(BDD!$J:$J,BDD!$AN:$AN,$R$2,BDD!$AO:$AO,R3,BDD!$AK:$AK,$AO$11,BDD!$AP:$AP,$AO$12)</f>
        <v>0</v>
      </c>
      <c r="U3" s="84" t="s">
        <v>80</v>
      </c>
      <c r="V3" s="100" t="s">
        <v>25</v>
      </c>
      <c r="W3" s="321">
        <f>SUMIFS(BDD!$J:$J,BDD!$AN:$AN,$U$2,BDD!$AO:$AO,U3,BDD!$AK:$AK,$AO$11,BDD!$AP:$AP,$AO$12)</f>
        <v>0</v>
      </c>
      <c r="X3" s="84" t="s">
        <v>80</v>
      </c>
      <c r="Y3" s="100" t="s">
        <v>24</v>
      </c>
      <c r="Z3" s="321">
        <f>SUMIFS(BDD!$J:$J,BDD!$AN:$AN,$X$2,BDD!$AO:$AO,X3,BDD!$AK:$AK,$AO$11,BDD!$AP:$AP,$AO$12)</f>
        <v>0</v>
      </c>
      <c r="AA3" s="84" t="s">
        <v>80</v>
      </c>
      <c r="AB3" s="100" t="s">
        <v>17</v>
      </c>
      <c r="AC3" s="321">
        <f>SUMIFS(BDD!$J:$J,BDD!$AN:$AN,$AA$2,BDD!$AO:$AO,AA3,BDD!$AK:$AK,$AO$11,BDD!$AP:$AP,$AO$12)</f>
        <v>0</v>
      </c>
      <c r="AD3" s="84" t="s">
        <v>80</v>
      </c>
      <c r="AE3" s="90" t="s">
        <v>23</v>
      </c>
      <c r="AF3" s="320">
        <f>SUMIFS(BDD!$J:$J,BDD!$AN:$AN,$AD$2,BDD!$AO:$AO,AD3,BDD!$AK:$AK,$AO$11,BDD!$AP:$AP,$AO$12)</f>
        <v>0</v>
      </c>
      <c r="AG3" s="84" t="s">
        <v>80</v>
      </c>
      <c r="AH3" s="90" t="s">
        <v>24</v>
      </c>
      <c r="AI3" s="320">
        <f>SUMIFS(BDD!$J:$J,BDD!$AN:$AN,$AG$2,BDD!$AO:$AO,AG3,BDD!$AK:$AK,$AO$11,BDD!$AP:$AP,$AO$12)</f>
        <v>0</v>
      </c>
      <c r="AJ3" s="84" t="s">
        <v>80</v>
      </c>
      <c r="AK3" s="100" t="s">
        <v>17</v>
      </c>
      <c r="AL3" s="323">
        <f>SUMIFS(BDD!$J:$J,BDD!$AN:$AN,$AJ$2,BDD!$AO:$AO,AJ3,BDD!$AK:$AK,$AO$11,BDD!$AP:$AP,$AO$12)</f>
        <v>0</v>
      </c>
      <c r="AM3" s="7"/>
      <c r="AN3" s="103" t="s">
        <v>28</v>
      </c>
      <c r="AO3" s="16"/>
      <c r="AP3" s="17"/>
      <c r="AQ3" s="18"/>
      <c r="AR3" s="117"/>
      <c r="AS3" s="3"/>
      <c r="AT3" s="30" t="s">
        <v>79</v>
      </c>
      <c r="AU3" s="31" t="s">
        <v>79</v>
      </c>
      <c r="AV3" s="4"/>
      <c r="AY3" s="360">
        <v>62110000</v>
      </c>
      <c r="AZ3" s="120" t="s">
        <v>172</v>
      </c>
      <c r="BA3" s="318" t="s">
        <v>296</v>
      </c>
      <c r="BB3" s="7"/>
      <c r="BC3" s="8"/>
      <c r="BD3" s="4"/>
      <c r="BE3" s="1">
        <v>10001</v>
      </c>
      <c r="BF3" s="1" t="s">
        <v>304</v>
      </c>
      <c r="BG3" s="7"/>
      <c r="BH3" s="8"/>
      <c r="BI3" s="4"/>
      <c r="BJ3" s="1">
        <v>20001</v>
      </c>
      <c r="BK3" s="1" t="s">
        <v>168</v>
      </c>
      <c r="BL3" s="7"/>
      <c r="BM3" s="8"/>
      <c r="BN3" s="4"/>
      <c r="BO3" s="11">
        <v>6200</v>
      </c>
      <c r="BP3" s="120" t="s">
        <v>171</v>
      </c>
      <c r="BQ3" s="7"/>
      <c r="BR3" s="8"/>
      <c r="BS3" s="4"/>
      <c r="BT3" s="11">
        <v>7200</v>
      </c>
      <c r="BU3" s="120" t="s">
        <v>171</v>
      </c>
      <c r="BV3" s="7"/>
      <c r="BW3" s="8"/>
      <c r="BX3" s="4"/>
    </row>
    <row r="4" spans="1:76" x14ac:dyDescent="0.25">
      <c r="A4" s="10"/>
      <c r="B4" s="53"/>
      <c r="C4" s="84" t="s">
        <v>81</v>
      </c>
      <c r="D4" s="100" t="s">
        <v>26</v>
      </c>
      <c r="E4" s="321">
        <f>SUMIFS(BDD!$J:$J,BDD!$AN:$AN,$C$2,BDD!$AO:$AO,C4,BDD!$AK:$AK,$AO$11,BDD!$AP:$AP,$AO$12)</f>
        <v>0</v>
      </c>
      <c r="F4" s="84" t="s">
        <v>81</v>
      </c>
      <c r="G4" s="100" t="s">
        <v>27</v>
      </c>
      <c r="H4" s="321">
        <f>SUMIFS(BDD!$J:$J,BDD!$AN:$AN,$F$2,BDD!$AO:$AO,F4,BDD!$AK:$AK,$AO$11,BDD!$AP:$AP,$AO$12)</f>
        <v>0</v>
      </c>
      <c r="I4" s="84" t="s">
        <v>81</v>
      </c>
      <c r="J4" s="100" t="s">
        <v>27</v>
      </c>
      <c r="K4" s="321">
        <f>SUMIFS(BDD!$J:$J,BDD!$AN:$AN,$I$2,BDD!$AO:$AO,I4,BDD!$AK:$AK,$AO$11,BDD!$AP:$AP,$AO$12)</f>
        <v>0</v>
      </c>
      <c r="L4" s="84" t="s">
        <v>81</v>
      </c>
      <c r="M4" s="90" t="s">
        <v>23</v>
      </c>
      <c r="N4" s="320">
        <f>SUMIFS(BDD!$J:$J,BDD!$AN:$AN,$L$2,BDD!$AO:$AO,L4,BDD!$AK:$AK,$AO$11,BDD!$AP:$AP,$AO$12)</f>
        <v>0</v>
      </c>
      <c r="O4" s="84" t="s">
        <v>81</v>
      </c>
      <c r="P4" s="100" t="s">
        <v>24</v>
      </c>
      <c r="Q4" s="321">
        <f>SUMIFS(BDD!$J:$J,BDD!$AN:$AN,$O$2,BDD!$AO:$AO,O4,BDD!$AK:$AK,$AO$11,BDD!$AP:$AP,$AO$12)</f>
        <v>0</v>
      </c>
      <c r="R4" s="84" t="s">
        <v>81</v>
      </c>
      <c r="S4" s="100" t="s">
        <v>17</v>
      </c>
      <c r="T4" s="321">
        <f>SUMIFS(BDD!$J:$J,BDD!$AN:$AN,$R$2,BDD!$AO:$AO,R4,BDD!$AK:$AK,$AO$11,BDD!$AP:$AP,$AO$12)</f>
        <v>0</v>
      </c>
      <c r="U4" s="84" t="s">
        <v>81</v>
      </c>
      <c r="V4" s="90" t="s">
        <v>23</v>
      </c>
      <c r="W4" s="320">
        <f>SUMIFS(BDD!$J:$J,BDD!$AN:$AN,$U$2,BDD!$AO:$AO,U4,BDD!$AK:$AK,$AO$11,BDD!$AP:$AP,$AO$12)</f>
        <v>0</v>
      </c>
      <c r="X4" s="84" t="s">
        <v>81</v>
      </c>
      <c r="Y4" s="100" t="s">
        <v>24</v>
      </c>
      <c r="Z4" s="321">
        <f>SUMIFS(BDD!$J:$J,BDD!$AN:$AN,$X$2,BDD!$AO:$AO,X4,BDD!$AK:$AK,$AO$11,BDD!$AP:$AP,$AO$12)</f>
        <v>0</v>
      </c>
      <c r="AA4" s="84" t="s">
        <v>81</v>
      </c>
      <c r="AB4" s="100" t="s">
        <v>25</v>
      </c>
      <c r="AC4" s="321">
        <f>SUMIFS(BDD!$J:$J,BDD!$AN:$AN,$AA$2,BDD!$AO:$AO,AA4,BDD!$AK:$AK,$AO$11,BDD!$AP:$AP,$AO$12)</f>
        <v>0</v>
      </c>
      <c r="AD4" s="84" t="s">
        <v>81</v>
      </c>
      <c r="AE4" s="100" t="s">
        <v>26</v>
      </c>
      <c r="AF4" s="321">
        <f>SUMIFS(BDD!$J:$J,BDD!$AN:$AN,$AD$2,BDD!$AO:$AO,AD4,BDD!$AK:$AK,$AO$11,BDD!$AP:$AP,$AO$12)</f>
        <v>0</v>
      </c>
      <c r="AG4" s="84" t="s">
        <v>81</v>
      </c>
      <c r="AH4" s="100" t="s">
        <v>27</v>
      </c>
      <c r="AI4" s="321">
        <f>SUMIFS(BDD!$J:$J,BDD!$AN:$AN,$AG$2,BDD!$AO:$AO,AG4,BDD!$AK:$AK,$AO$11,BDD!$AP:$AP,$AO$12)</f>
        <v>0</v>
      </c>
      <c r="AJ4" s="84" t="s">
        <v>81</v>
      </c>
      <c r="AK4" s="100" t="s">
        <v>25</v>
      </c>
      <c r="AL4" s="323">
        <f>SUMIFS(BDD!$J:$J,BDD!$AN:$AN,$AJ$2,BDD!$AO:$AO,AJ4,BDD!$AK:$AK,$AO$11,BDD!$AP:$AP,$AO$12)</f>
        <v>0</v>
      </c>
      <c r="AM4" s="7"/>
      <c r="AN4" s="104" t="s">
        <v>29</v>
      </c>
      <c r="AO4" s="19"/>
      <c r="AP4" s="20"/>
      <c r="AQ4" s="21"/>
      <c r="AR4" s="118"/>
      <c r="AS4" s="7"/>
      <c r="AT4" s="28" t="s">
        <v>73</v>
      </c>
      <c r="AU4" s="24" t="s">
        <v>296</v>
      </c>
      <c r="AV4" s="4"/>
      <c r="AY4" s="360">
        <v>64750000</v>
      </c>
      <c r="AZ4" s="120" t="s">
        <v>173</v>
      </c>
      <c r="BA4" s="120" t="s">
        <v>297</v>
      </c>
      <c r="BB4" s="7"/>
      <c r="BC4" s="8"/>
      <c r="BD4" s="4"/>
      <c r="BE4" s="1">
        <v>10002</v>
      </c>
      <c r="BF4" s="1" t="s">
        <v>305</v>
      </c>
      <c r="BG4" s="7"/>
      <c r="BH4" s="8"/>
      <c r="BI4" s="4"/>
      <c r="BJ4" s="1">
        <v>20002</v>
      </c>
      <c r="BK4" s="1" t="s">
        <v>169</v>
      </c>
      <c r="BL4" s="7"/>
      <c r="BM4" s="8"/>
      <c r="BN4" s="4"/>
      <c r="BO4" s="230">
        <v>6201</v>
      </c>
      <c r="BP4" s="123" t="s">
        <v>45</v>
      </c>
      <c r="BQ4" s="7"/>
      <c r="BR4" s="8"/>
      <c r="BS4" s="4"/>
      <c r="BT4" s="11">
        <v>7201</v>
      </c>
      <c r="BU4" s="123" t="s">
        <v>45</v>
      </c>
      <c r="BV4" s="7"/>
      <c r="BW4" s="8"/>
      <c r="BX4" s="4"/>
    </row>
    <row r="5" spans="1:76" x14ac:dyDescent="0.25">
      <c r="B5" s="10"/>
      <c r="C5" s="84" t="s">
        <v>82</v>
      </c>
      <c r="D5" s="100" t="s">
        <v>24</v>
      </c>
      <c r="E5" s="321">
        <f>SUMIFS(BDD!$J:$J,BDD!$AN:$AN,$C$2,BDD!$AO:$AO,C5,BDD!$AK:$AK,$AO$11,BDD!$AP:$AP,$AO$12)</f>
        <v>0</v>
      </c>
      <c r="F5" s="84" t="s">
        <v>82</v>
      </c>
      <c r="G5" s="100" t="s">
        <v>17</v>
      </c>
      <c r="H5" s="321">
        <f>SUMIFS(BDD!$J:$J,BDD!$AN:$AN,$F$2,BDD!$AO:$AO,F5,BDD!$AK:$AK,$AO$11,BDD!$AP:$AP,$AO$12)</f>
        <v>0</v>
      </c>
      <c r="I5" s="84" t="s">
        <v>82</v>
      </c>
      <c r="J5" s="100" t="s">
        <v>17</v>
      </c>
      <c r="K5" s="321">
        <f>SUMIFS(BDD!$J:$J,BDD!$AN:$AN,$I$2,BDD!$AO:$AO,I5,BDD!$AK:$AK,$AO$11,BDD!$AP:$AP,$AO$12)</f>
        <v>0</v>
      </c>
      <c r="L5" s="84" t="s">
        <v>82</v>
      </c>
      <c r="M5" s="100" t="s">
        <v>26</v>
      </c>
      <c r="N5" s="321">
        <f>SUMIFS(BDD!$J:$J,BDD!$AN:$AN,$L$2,BDD!$AO:$AO,L5,BDD!$AK:$AK,$AO$11,BDD!$AP:$AP,$AO$12)</f>
        <v>0</v>
      </c>
      <c r="O5" s="84" t="s">
        <v>82</v>
      </c>
      <c r="P5" s="100" t="s">
        <v>24</v>
      </c>
      <c r="Q5" s="321">
        <f>SUMIFS(BDD!$J:$J,BDD!$AN:$AN,$O$2,BDD!$AO:$AO,O5,BDD!$AK:$AK,$AO$11,BDD!$AP:$AP,$AO$12)</f>
        <v>0</v>
      </c>
      <c r="R5" s="84" t="s">
        <v>82</v>
      </c>
      <c r="S5" s="100" t="s">
        <v>25</v>
      </c>
      <c r="T5" s="321">
        <f>SUMIFS(BDD!$J:$J,BDD!$AN:$AN,$R$2,BDD!$AO:$AO,R5,BDD!$AK:$AK,$AO$11,BDD!$AP:$AP,$AO$12)</f>
        <v>0</v>
      </c>
      <c r="U5" s="84" t="s">
        <v>82</v>
      </c>
      <c r="V5" s="100" t="s">
        <v>26</v>
      </c>
      <c r="W5" s="321">
        <f>SUMIFS(BDD!$J:$J,BDD!$AN:$AN,$U$2,BDD!$AO:$AO,U5,BDD!$AK:$AK,$AO$11,BDD!$AP:$AP,$AO$12)</f>
        <v>0</v>
      </c>
      <c r="X5" s="84" t="s">
        <v>82</v>
      </c>
      <c r="Y5" s="100" t="s">
        <v>27</v>
      </c>
      <c r="Z5" s="321">
        <f>SUMIFS(BDD!$J:$J,BDD!$AN:$AN,$X$2,BDD!$AO:$AO,X5,BDD!$AK:$AK,$AO$11,BDD!$AP:$AP,$AO$12)</f>
        <v>0</v>
      </c>
      <c r="AA5" s="84" t="s">
        <v>82</v>
      </c>
      <c r="AB5" s="90" t="s">
        <v>23</v>
      </c>
      <c r="AC5" s="320">
        <f>SUMIFS(BDD!$J:$J,BDD!$AN:$AN,$AA$2,BDD!$AO:$AO,AA5,BDD!$AK:$AK,$AO$11,BDD!$AP:$AP,$AO$12)</f>
        <v>0</v>
      </c>
      <c r="AD5" s="84" t="s">
        <v>82</v>
      </c>
      <c r="AE5" s="100" t="s">
        <v>24</v>
      </c>
      <c r="AF5" s="321">
        <f>SUMIFS(BDD!$J:$J,BDD!$AN:$AN,$AD$2,BDD!$AO:$AO,AD5,BDD!$AK:$AK,$AO$11,BDD!$AP:$AP,$AO$12)</f>
        <v>0</v>
      </c>
      <c r="AG5" s="84" t="s">
        <v>82</v>
      </c>
      <c r="AH5" s="100" t="s">
        <v>17</v>
      </c>
      <c r="AI5" s="321">
        <f>SUMIFS(BDD!$J:$J,BDD!$AN:$AN,$AG$2,BDD!$AO:$AO,AG5,BDD!$AK:$AK,$AO$11,BDD!$AP:$AP,$AO$12)</f>
        <v>0</v>
      </c>
      <c r="AJ5" s="84" t="s">
        <v>82</v>
      </c>
      <c r="AK5" s="90" t="s">
        <v>23</v>
      </c>
      <c r="AL5" s="324">
        <f>SUMIFS(BDD!$J:$J,BDD!$AN:$AN,$AJ$2,BDD!$AO:$AO,AJ5,BDD!$AK:$AK,$AO$11,BDD!$AP:$AP,$AO$12)</f>
        <v>0</v>
      </c>
      <c r="AM5" s="7"/>
      <c r="AN5" s="105" t="s">
        <v>78</v>
      </c>
      <c r="AO5" s="79"/>
      <c r="AP5" s="80"/>
      <c r="AQ5" s="81"/>
      <c r="AR5" s="119"/>
      <c r="AS5" s="7"/>
      <c r="AT5" s="28" t="s">
        <v>74</v>
      </c>
      <c r="AU5" s="24" t="s">
        <v>297</v>
      </c>
      <c r="AV5" s="4"/>
      <c r="AY5" s="360">
        <v>60610001</v>
      </c>
      <c r="AZ5" s="120" t="s">
        <v>278</v>
      </c>
      <c r="BA5" s="120" t="s">
        <v>40</v>
      </c>
      <c r="BB5" s="7"/>
      <c r="BC5" s="8"/>
      <c r="BD5" s="4"/>
      <c r="BE5" s="1">
        <v>10003</v>
      </c>
      <c r="BF5" s="1" t="s">
        <v>306</v>
      </c>
      <c r="BG5" s="7"/>
      <c r="BH5" s="8"/>
      <c r="BI5" s="4"/>
      <c r="BJ5" s="1">
        <v>20003</v>
      </c>
      <c r="BK5" s="1" t="s">
        <v>174</v>
      </c>
      <c r="BL5" s="7"/>
      <c r="BM5" s="8"/>
      <c r="BN5" s="4"/>
      <c r="BO5" s="230">
        <v>6202</v>
      </c>
      <c r="BP5" s="123" t="s">
        <v>46</v>
      </c>
      <c r="BQ5" s="7"/>
      <c r="BR5" s="8"/>
      <c r="BS5" s="4"/>
      <c r="BT5" s="11">
        <v>7202</v>
      </c>
      <c r="BU5" s="123" t="s">
        <v>46</v>
      </c>
      <c r="BV5" s="7"/>
      <c r="BW5" s="8"/>
      <c r="BX5" s="4"/>
    </row>
    <row r="6" spans="1:76" x14ac:dyDescent="0.25">
      <c r="B6" s="2"/>
      <c r="C6" s="84" t="s">
        <v>83</v>
      </c>
      <c r="D6" s="100" t="s">
        <v>24</v>
      </c>
      <c r="E6" s="321">
        <f>SUMIFS(BDD!$J:$J,BDD!$AN:$AN,$C$2,BDD!$AO:$AO,C6,BDD!$AK:$AK,$AO$11,BDD!$AP:$AP,$AO$12)</f>
        <v>0</v>
      </c>
      <c r="F6" s="84" t="s">
        <v>83</v>
      </c>
      <c r="G6" s="100" t="s">
        <v>25</v>
      </c>
      <c r="H6" s="321">
        <f>SUMIFS(BDD!$J:$J,BDD!$AN:$AN,$F$2,BDD!$AO:$AO,F6,BDD!$AK:$AK,$AO$11,BDD!$AP:$AP,$AO$12)</f>
        <v>0</v>
      </c>
      <c r="I6" s="84" t="s">
        <v>83</v>
      </c>
      <c r="J6" s="100" t="s">
        <v>25</v>
      </c>
      <c r="K6" s="321">
        <f>SUMIFS(BDD!$J:$J,BDD!$AN:$AN,$I$2,BDD!$AO:$AO,I6,BDD!$AK:$AK,$AO$11,BDD!$AP:$AP,$AO$12)</f>
        <v>0</v>
      </c>
      <c r="L6" s="84" t="s">
        <v>83</v>
      </c>
      <c r="M6" s="100" t="s">
        <v>24</v>
      </c>
      <c r="N6" s="321">
        <f>SUMIFS(BDD!$J:$J,BDD!$AN:$AN,$L$2,BDD!$AO:$AO,L6,BDD!$AK:$AK,$AO$11,BDD!$AP:$AP,$AO$12)</f>
        <v>0</v>
      </c>
      <c r="O6" s="84" t="s">
        <v>83</v>
      </c>
      <c r="P6" s="100" t="s">
        <v>27</v>
      </c>
      <c r="Q6" s="321">
        <f>SUMIFS(BDD!$J:$J,BDD!$AN:$AN,$O$2,BDD!$AO:$AO,O6,BDD!$AK:$AK,$AO$11,BDD!$AP:$AP,$AO$12)</f>
        <v>0</v>
      </c>
      <c r="R6" s="84" t="s">
        <v>83</v>
      </c>
      <c r="S6" s="90" t="s">
        <v>23</v>
      </c>
      <c r="T6" s="320">
        <f>SUMIFS(BDD!$J:$J,BDD!$AN:$AN,$R$2,BDD!$AO:$AO,R6,BDD!$AK:$AK,$AO$11,BDD!$AP:$AP,$AO$12)</f>
        <v>0</v>
      </c>
      <c r="U6" s="84" t="s">
        <v>83</v>
      </c>
      <c r="V6" s="100" t="s">
        <v>24</v>
      </c>
      <c r="W6" s="321">
        <f>SUMIFS(BDD!$J:$J,BDD!$AN:$AN,$U$2,BDD!$AO:$AO,U6,BDD!$AK:$AK,$AO$11,BDD!$AP:$AP,$AO$12)</f>
        <v>0</v>
      </c>
      <c r="X6" s="84" t="s">
        <v>83</v>
      </c>
      <c r="Y6" s="100" t="s">
        <v>17</v>
      </c>
      <c r="Z6" s="321">
        <f>SUMIFS(BDD!$J:$J,BDD!$AN:$AN,$X$2,BDD!$AO:$AO,X6,BDD!$AK:$AK,$AO$11,BDD!$AP:$AP,$AO$12)</f>
        <v>0</v>
      </c>
      <c r="AA6" s="84" t="s">
        <v>83</v>
      </c>
      <c r="AB6" s="100" t="s">
        <v>26</v>
      </c>
      <c r="AC6" s="321">
        <f>SUMIFS(BDD!$J:$J,BDD!$AN:$AN,$AA$2,BDD!$AO:$AO,AA6,BDD!$AK:$AK,$AO$11,BDD!$AP:$AP,$AO$12)</f>
        <v>0</v>
      </c>
      <c r="AD6" s="84" t="s">
        <v>83</v>
      </c>
      <c r="AE6" s="100" t="s">
        <v>24</v>
      </c>
      <c r="AF6" s="321">
        <f>SUMIFS(BDD!$J:$J,BDD!$AN:$AN,$AD$2,BDD!$AO:$AO,AD6,BDD!$AK:$AK,$AO$11,BDD!$AP:$AP,$AO$12)</f>
        <v>0</v>
      </c>
      <c r="AG6" s="84" t="s">
        <v>83</v>
      </c>
      <c r="AH6" s="100" t="s">
        <v>25</v>
      </c>
      <c r="AI6" s="321">
        <f>SUMIFS(BDD!$J:$J,BDD!$AN:$AN,$AG$2,BDD!$AO:$AO,AG6,BDD!$AK:$AK,$AO$11,BDD!$AP:$AP,$AO$12)</f>
        <v>0</v>
      </c>
      <c r="AJ6" s="84" t="s">
        <v>83</v>
      </c>
      <c r="AK6" s="100" t="s">
        <v>26</v>
      </c>
      <c r="AL6" s="323">
        <f>SUMIFS(BDD!$J:$J,BDD!$AN:$AN,$AJ$2,BDD!$AO:$AO,AJ6,BDD!$AK:$AK,$AO$11,BDD!$AP:$AP,$AO$12)</f>
        <v>0</v>
      </c>
      <c r="AM6" s="7"/>
      <c r="AN6" s="83"/>
      <c r="AO6" s="83"/>
      <c r="AP6" s="82"/>
      <c r="AQ6" s="82"/>
      <c r="AR6" s="82"/>
      <c r="AS6" s="7"/>
      <c r="AT6" s="28" t="s">
        <v>75</v>
      </c>
      <c r="AU6" s="24" t="s">
        <v>40</v>
      </c>
      <c r="AV6" s="4"/>
      <c r="AY6" s="360">
        <v>60610002</v>
      </c>
      <c r="AZ6" s="120" t="s">
        <v>279</v>
      </c>
      <c r="BA6" s="120" t="s">
        <v>37</v>
      </c>
      <c r="BB6" s="7"/>
      <c r="BC6" s="8"/>
      <c r="BD6" s="4"/>
      <c r="BE6" s="1">
        <v>10004</v>
      </c>
      <c r="BF6" s="1" t="s">
        <v>307</v>
      </c>
      <c r="BG6" s="7"/>
      <c r="BH6" s="8"/>
      <c r="BI6" s="4"/>
      <c r="BJ6" s="1">
        <v>20004</v>
      </c>
      <c r="BK6" s="1" t="s">
        <v>177</v>
      </c>
      <c r="BL6" s="7"/>
      <c r="BM6" s="8"/>
      <c r="BN6" s="4"/>
      <c r="BO6" s="230">
        <v>6203</v>
      </c>
      <c r="BP6" s="123" t="s">
        <v>47</v>
      </c>
      <c r="BQ6" s="7"/>
      <c r="BR6" s="8"/>
      <c r="BS6" s="4"/>
      <c r="BT6" s="11">
        <v>7203</v>
      </c>
      <c r="BU6" s="123" t="s">
        <v>47</v>
      </c>
      <c r="BV6" s="7"/>
      <c r="BW6" s="8"/>
      <c r="BX6" s="4"/>
    </row>
    <row r="7" spans="1:76" x14ac:dyDescent="0.25">
      <c r="B7" s="2"/>
      <c r="C7" s="84" t="s">
        <v>84</v>
      </c>
      <c r="D7" s="100" t="s">
        <v>27</v>
      </c>
      <c r="E7" s="321">
        <f>SUMIFS(BDD!$J:$J,BDD!$AN:$AN,$C$2,BDD!$AO:$AO,C7,BDD!$AK:$AK,$AO$11,BDD!$AP:$AP,$AO$12)</f>
        <v>0</v>
      </c>
      <c r="F7" s="84" t="s">
        <v>84</v>
      </c>
      <c r="G7" s="90" t="s">
        <v>23</v>
      </c>
      <c r="H7" s="320">
        <f>SUMIFS(BDD!$J:$J,BDD!$AN:$AN,$F$2,BDD!$AO:$AO,F7,BDD!$AK:$AK,$AO$11,BDD!$AP:$AP,$AO$12)</f>
        <v>0</v>
      </c>
      <c r="I7" s="84" t="s">
        <v>84</v>
      </c>
      <c r="J7" s="90" t="s">
        <v>23</v>
      </c>
      <c r="K7" s="320">
        <f>SUMIFS(BDD!$J:$J,BDD!$AN:$AN,$I$2,BDD!$AO:$AO,I7,BDD!$AK:$AK,$AO$11,BDD!$AP:$AP,$AO$12)</f>
        <v>0</v>
      </c>
      <c r="L7" s="84" t="s">
        <v>84</v>
      </c>
      <c r="M7" s="100" t="s">
        <v>24</v>
      </c>
      <c r="N7" s="321">
        <f>SUMIFS(BDD!$J:$J,BDD!$AN:$AN,$L$2,BDD!$AO:$AO,L7,BDD!$AK:$AK,$AO$11,BDD!$AP:$AP,$AO$12)</f>
        <v>0</v>
      </c>
      <c r="O7" s="84" t="s">
        <v>84</v>
      </c>
      <c r="P7" s="100" t="s">
        <v>17</v>
      </c>
      <c r="Q7" s="321">
        <f>SUMIFS(BDD!$J:$J,BDD!$AN:$AN,$O$2,BDD!$AO:$AO,O7,BDD!$AK:$AK,$AO$11,BDD!$AP:$AP,$AO$12)</f>
        <v>0</v>
      </c>
      <c r="R7" s="84" t="s">
        <v>84</v>
      </c>
      <c r="S7" s="100" t="s">
        <v>26</v>
      </c>
      <c r="T7" s="321">
        <f>SUMIFS(BDD!$J:$J,BDD!$AN:$AN,$R$2,BDD!$AO:$AO,R7,BDD!$AK:$AK,$AO$11,BDD!$AP:$AP,$AO$12)</f>
        <v>0</v>
      </c>
      <c r="U7" s="84" t="s">
        <v>84</v>
      </c>
      <c r="V7" s="100" t="s">
        <v>24</v>
      </c>
      <c r="W7" s="321">
        <f>SUMIFS(BDD!$J:$J,BDD!$AN:$AN,$U$2,BDD!$AO:$AO,U7,BDD!$AK:$AK,$AO$11,BDD!$AP:$AP,$AO$12)</f>
        <v>0</v>
      </c>
      <c r="X7" s="84" t="s">
        <v>84</v>
      </c>
      <c r="Y7" s="100" t="s">
        <v>25</v>
      </c>
      <c r="Z7" s="321">
        <f>SUMIFS(BDD!$J:$J,BDD!$AN:$AN,$X$2,BDD!$AO:$AO,X7,BDD!$AK:$AK,$AO$11,BDD!$AP:$AP,$AO$12)</f>
        <v>0</v>
      </c>
      <c r="AA7" s="84" t="s">
        <v>84</v>
      </c>
      <c r="AB7" s="100" t="s">
        <v>24</v>
      </c>
      <c r="AC7" s="321">
        <f>SUMIFS(BDD!$J:$J,BDD!$AN:$AN,$AA$2,BDD!$AO:$AO,AA7,BDD!$AK:$AK,$AO$11,BDD!$AP:$AP,$AO$12)</f>
        <v>0</v>
      </c>
      <c r="AD7" s="84" t="s">
        <v>84</v>
      </c>
      <c r="AE7" s="100" t="s">
        <v>27</v>
      </c>
      <c r="AF7" s="321">
        <f>SUMIFS(BDD!$J:$J,BDD!$AN:$AN,$AD$2,BDD!$AO:$AO,AD7,BDD!$AK:$AK,$AO$11,BDD!$AP:$AP,$AO$12)</f>
        <v>0</v>
      </c>
      <c r="AG7" s="84" t="s">
        <v>84</v>
      </c>
      <c r="AH7" s="90" t="s">
        <v>23</v>
      </c>
      <c r="AI7" s="320">
        <f>SUMIFS(BDD!$J:$J,BDD!$AN:$AN,$AG$2,BDD!$AO:$AO,AG7,BDD!$AK:$AK,$AO$11,BDD!$AP:$AP,$AO$12)</f>
        <v>0</v>
      </c>
      <c r="AJ7" s="84" t="s">
        <v>84</v>
      </c>
      <c r="AK7" s="100" t="s">
        <v>24</v>
      </c>
      <c r="AL7" s="323">
        <f>SUMIFS(BDD!$J:$J,BDD!$AN:$AN,$AJ$2,BDD!$AO:$AO,AJ7,BDD!$AK:$AK,$AO$11,BDD!$AP:$AP,$AO$12)</f>
        <v>0</v>
      </c>
      <c r="AM7" s="7"/>
      <c r="AN7" s="106" t="s">
        <v>30</v>
      </c>
      <c r="AO7" s="23">
        <v>2023</v>
      </c>
      <c r="AP7" s="98"/>
      <c r="AQ7" s="98"/>
      <c r="AR7" s="98"/>
      <c r="AS7" s="7"/>
      <c r="AT7" s="28" t="s">
        <v>76</v>
      </c>
      <c r="AU7" s="24" t="s">
        <v>37</v>
      </c>
      <c r="AV7" s="4"/>
      <c r="AY7" s="360">
        <v>60610003</v>
      </c>
      <c r="AZ7" s="120" t="s">
        <v>280</v>
      </c>
      <c r="BA7" s="120" t="s">
        <v>298</v>
      </c>
      <c r="BB7" s="7"/>
      <c r="BC7" s="8"/>
      <c r="BD7" s="4"/>
      <c r="BE7" s="1">
        <v>10005</v>
      </c>
      <c r="BF7" s="1" t="s">
        <v>308</v>
      </c>
      <c r="BG7" s="7"/>
      <c r="BH7" s="8"/>
      <c r="BI7" s="4"/>
      <c r="BJ7" s="1">
        <v>20005</v>
      </c>
      <c r="BK7" s="1" t="s">
        <v>178</v>
      </c>
      <c r="BL7" s="7"/>
      <c r="BM7" s="8"/>
      <c r="BN7" s="4"/>
      <c r="BO7" s="230">
        <v>6204</v>
      </c>
      <c r="BP7" s="123" t="s">
        <v>52</v>
      </c>
      <c r="BQ7" s="7"/>
      <c r="BR7" s="8"/>
      <c r="BS7" s="4"/>
      <c r="BT7" s="11">
        <v>7204</v>
      </c>
      <c r="BU7" s="123" t="s">
        <v>52</v>
      </c>
      <c r="BV7" s="7"/>
      <c r="BW7" s="8"/>
      <c r="BX7" s="4"/>
    </row>
    <row r="8" spans="1:76" x14ac:dyDescent="0.25">
      <c r="B8" s="2"/>
      <c r="C8" s="84" t="s">
        <v>85</v>
      </c>
      <c r="D8" s="100" t="s">
        <v>17</v>
      </c>
      <c r="E8" s="321">
        <f>SUMIFS(BDD!$J:$J,BDD!$AN:$AN,$C$2,BDD!$AO:$AO,C8,BDD!$AK:$AK,$AO$11,BDD!$AP:$AP,$AO$12)</f>
        <v>0</v>
      </c>
      <c r="F8" s="84" t="s">
        <v>85</v>
      </c>
      <c r="G8" s="100" t="s">
        <v>26</v>
      </c>
      <c r="H8" s="321">
        <f>SUMIFS(BDD!$J:$J,BDD!$AN:$AN,$F$2,BDD!$AO:$AO,F8,BDD!$AK:$AK,$AO$11,BDD!$AP:$AP,$AO$12)</f>
        <v>0</v>
      </c>
      <c r="I8" s="84" t="s">
        <v>85</v>
      </c>
      <c r="J8" s="100" t="s">
        <v>26</v>
      </c>
      <c r="K8" s="321">
        <f>SUMIFS(BDD!$J:$J,BDD!$AN:$AN,$I$2,BDD!$AO:$AO,I8,BDD!$AK:$AK,$AO$11,BDD!$AP:$AP,$AO$12)</f>
        <v>0</v>
      </c>
      <c r="L8" s="84" t="s">
        <v>85</v>
      </c>
      <c r="M8" s="100" t="s">
        <v>27</v>
      </c>
      <c r="N8" s="321">
        <f>SUMIFS(BDD!$J:$J,BDD!$AN:$AN,$L$2,BDD!$AO:$AO,L8,BDD!$AK:$AK,$AO$11,BDD!$AP:$AP,$AO$12)</f>
        <v>0</v>
      </c>
      <c r="O8" s="84" t="s">
        <v>85</v>
      </c>
      <c r="P8" s="100" t="s">
        <v>25</v>
      </c>
      <c r="Q8" s="321">
        <f>SUMIFS(BDD!$J:$J,BDD!$AN:$AN,$O$2,BDD!$AO:$AO,O8,BDD!$AK:$AK,$AO$11,BDD!$AP:$AP,$AO$12)</f>
        <v>0</v>
      </c>
      <c r="R8" s="84" t="s">
        <v>85</v>
      </c>
      <c r="S8" s="100" t="s">
        <v>24</v>
      </c>
      <c r="T8" s="321">
        <f>SUMIFS(BDD!$J:$J,BDD!$AN:$AN,$R$2,BDD!$AO:$AO,R8,BDD!$AK:$AK,$AO$11,BDD!$AP:$AP,$AO$12)</f>
        <v>0</v>
      </c>
      <c r="U8" s="84" t="s">
        <v>85</v>
      </c>
      <c r="V8" s="100" t="s">
        <v>27</v>
      </c>
      <c r="W8" s="321">
        <f>SUMIFS(BDD!$J:$J,BDD!$AN:$AN,$U$2,BDD!$AO:$AO,U8,BDD!$AK:$AK,$AO$11,BDD!$AP:$AP,$AO$12)</f>
        <v>0</v>
      </c>
      <c r="X8" s="84" t="s">
        <v>85</v>
      </c>
      <c r="Y8" s="90" t="s">
        <v>23</v>
      </c>
      <c r="Z8" s="320">
        <f>SUMIFS(BDD!$J:$J,BDD!$AN:$AN,$X$2,BDD!$AO:$AO,X8,BDD!$AK:$AK,$AO$11,BDD!$AP:$AP,$AO$12)</f>
        <v>0</v>
      </c>
      <c r="AA8" s="84" t="s">
        <v>85</v>
      </c>
      <c r="AB8" s="100" t="s">
        <v>24</v>
      </c>
      <c r="AC8" s="321">
        <f>SUMIFS(BDD!$J:$J,BDD!$AN:$AN,$AA$2,BDD!$AO:$AO,AA8,BDD!$AK:$AK,$AO$11,BDD!$AP:$AP,$AO$12)</f>
        <v>0</v>
      </c>
      <c r="AD8" s="84" t="s">
        <v>85</v>
      </c>
      <c r="AE8" s="100" t="s">
        <v>17</v>
      </c>
      <c r="AF8" s="321">
        <f>SUMIFS(BDD!$J:$J,BDD!$AN:$AN,$AD$2,BDD!$AO:$AO,AD8,BDD!$AK:$AK,$AO$11,BDD!$AP:$AP,$AO$12)</f>
        <v>0</v>
      </c>
      <c r="AG8" s="84" t="s">
        <v>85</v>
      </c>
      <c r="AH8" s="100" t="s">
        <v>26</v>
      </c>
      <c r="AI8" s="321">
        <f>SUMIFS(BDD!$J:$J,BDD!$AN:$AN,$AG$2,BDD!$AO:$AO,AG8,BDD!$AK:$AK,$AO$11,BDD!$AP:$AP,$AO$12)</f>
        <v>0</v>
      </c>
      <c r="AJ8" s="84" t="s">
        <v>85</v>
      </c>
      <c r="AK8" s="100" t="s">
        <v>24</v>
      </c>
      <c r="AL8" s="323">
        <f>SUMIFS(BDD!$J:$J,BDD!$AN:$AN,$AJ$2,BDD!$AO:$AO,AJ8,BDD!$AK:$AK,$AO$11,BDD!$AP:$AP,$AO$12)</f>
        <v>0</v>
      </c>
      <c r="AM8" s="7"/>
      <c r="AN8" s="107" t="s">
        <v>31</v>
      </c>
      <c r="AO8" s="24">
        <v>5</v>
      </c>
      <c r="AP8" s="98"/>
      <c r="AQ8" s="98"/>
      <c r="AR8" s="98"/>
      <c r="AS8" s="7"/>
      <c r="AT8" s="28"/>
      <c r="AU8" s="24" t="s">
        <v>298</v>
      </c>
      <c r="AV8" s="4"/>
      <c r="AY8" s="360">
        <v>61100000</v>
      </c>
      <c r="AZ8" s="120" t="s">
        <v>281</v>
      </c>
      <c r="BA8" s="120" t="s">
        <v>54</v>
      </c>
      <c r="BB8" s="7"/>
      <c r="BC8" s="8"/>
      <c r="BD8" s="4"/>
      <c r="BE8" s="1">
        <v>10006</v>
      </c>
      <c r="BF8" s="1" t="s">
        <v>309</v>
      </c>
      <c r="BG8" s="7"/>
      <c r="BH8" s="8"/>
      <c r="BI8" s="4"/>
      <c r="BJ8" s="1">
        <v>20006</v>
      </c>
      <c r="BK8" s="1" t="s">
        <v>179</v>
      </c>
      <c r="BL8" s="7"/>
      <c r="BM8" s="8"/>
      <c r="BN8" s="4"/>
      <c r="BO8" s="230">
        <v>6205</v>
      </c>
      <c r="BP8" s="123" t="s">
        <v>53</v>
      </c>
      <c r="BQ8" s="7"/>
      <c r="BR8" s="8"/>
      <c r="BS8" s="4"/>
      <c r="BT8" s="11">
        <v>7205</v>
      </c>
      <c r="BU8" s="123" t="s">
        <v>53</v>
      </c>
      <c r="BV8" s="7"/>
      <c r="BW8" s="8"/>
      <c r="BX8" s="4"/>
    </row>
    <row r="9" spans="1:76" x14ac:dyDescent="0.25">
      <c r="A9" s="5"/>
      <c r="B9" s="52"/>
      <c r="C9" s="84" t="s">
        <v>86</v>
      </c>
      <c r="D9" s="100" t="s">
        <v>25</v>
      </c>
      <c r="E9" s="321">
        <f>SUMIFS(BDD!$J:$J,BDD!$AN:$AN,$C$2,BDD!$AO:$AO,C9,BDD!$AK:$AK,$AO$11,BDD!$AP:$AP,$AO$12)</f>
        <v>0</v>
      </c>
      <c r="F9" s="84" t="s">
        <v>86</v>
      </c>
      <c r="G9" s="100" t="s">
        <v>24</v>
      </c>
      <c r="H9" s="321">
        <f>SUMIFS(BDD!$J:$J,BDD!$AN:$AN,$F$2,BDD!$AO:$AO,F9,BDD!$AK:$AK,$AO$11,BDD!$AP:$AP,$AO$12)</f>
        <v>0</v>
      </c>
      <c r="I9" s="84" t="s">
        <v>86</v>
      </c>
      <c r="J9" s="100" t="s">
        <v>24</v>
      </c>
      <c r="K9" s="321">
        <f>SUMIFS(BDD!$J:$J,BDD!$AN:$AN,$I$2,BDD!$AO:$AO,I9,BDD!$AK:$AK,$AO$11,BDD!$AP:$AP,$AO$12)</f>
        <v>0</v>
      </c>
      <c r="L9" s="84" t="s">
        <v>86</v>
      </c>
      <c r="M9" s="100" t="s">
        <v>17</v>
      </c>
      <c r="N9" s="321">
        <f>SUMIFS(BDD!$J:$J,BDD!$AN:$AN,$L$2,BDD!$AO:$AO,L9,BDD!$AK:$AK,$AO$11,BDD!$AP:$AP,$AO$12)</f>
        <v>0</v>
      </c>
      <c r="O9" s="84" t="s">
        <v>86</v>
      </c>
      <c r="P9" s="90" t="s">
        <v>23</v>
      </c>
      <c r="Q9" s="320">
        <f>SUMIFS(BDD!$J:$J,BDD!$AN:$AN,$O$2,BDD!$AO:$AO,O9,BDD!$AK:$AK,$AO$11,BDD!$AP:$AP,$AO$12)</f>
        <v>0</v>
      </c>
      <c r="R9" s="84" t="s">
        <v>86</v>
      </c>
      <c r="S9" s="100" t="s">
        <v>24</v>
      </c>
      <c r="T9" s="321">
        <f>SUMIFS(BDD!$J:$J,BDD!$AN:$AN,$R$2,BDD!$AO:$AO,R9,BDD!$AK:$AK,$AO$11,BDD!$AP:$AP,$AO$12)</f>
        <v>0</v>
      </c>
      <c r="U9" s="84" t="s">
        <v>86</v>
      </c>
      <c r="V9" s="100" t="s">
        <v>17</v>
      </c>
      <c r="W9" s="321">
        <f>SUMIFS(BDD!$J:$J,BDD!$AN:$AN,$U$2,BDD!$AO:$AO,U9,BDD!$AK:$AK,$AO$11,BDD!$AP:$AP,$AO$12)</f>
        <v>0</v>
      </c>
      <c r="X9" s="84" t="s">
        <v>86</v>
      </c>
      <c r="Y9" s="100" t="s">
        <v>26</v>
      </c>
      <c r="Z9" s="321">
        <f>SUMIFS(BDD!$J:$J,BDD!$AN:$AN,$X$2,BDD!$AO:$AO,X9,BDD!$AK:$AK,$AO$11,BDD!$AP:$AP,$AO$12)</f>
        <v>0</v>
      </c>
      <c r="AA9" s="84" t="s">
        <v>86</v>
      </c>
      <c r="AB9" s="100" t="s">
        <v>27</v>
      </c>
      <c r="AC9" s="321">
        <f>SUMIFS(BDD!$J:$J,BDD!$AN:$AN,$AA$2,BDD!$AO:$AO,AA9,BDD!$AK:$AK,$AO$11,BDD!$AP:$AP,$AO$12)</f>
        <v>0</v>
      </c>
      <c r="AD9" s="84" t="s">
        <v>86</v>
      </c>
      <c r="AE9" s="100" t="s">
        <v>25</v>
      </c>
      <c r="AF9" s="321">
        <f>SUMIFS(BDD!$J:$J,BDD!$AN:$AN,$AD$2,BDD!$AO:$AO,AD9,BDD!$AK:$AK,$AO$11,BDD!$AP:$AP,$AO$12)</f>
        <v>0</v>
      </c>
      <c r="AG9" s="84" t="s">
        <v>86</v>
      </c>
      <c r="AH9" s="100" t="s">
        <v>24</v>
      </c>
      <c r="AI9" s="321">
        <f>SUMIFS(BDD!$J:$J,BDD!$AN:$AN,$AG$2,BDD!$AO:$AO,AG9,BDD!$AK:$AK,$AO$11,BDD!$AP:$AP,$AO$12)</f>
        <v>0</v>
      </c>
      <c r="AJ9" s="84" t="s">
        <v>86</v>
      </c>
      <c r="AK9" s="100" t="s">
        <v>27</v>
      </c>
      <c r="AL9" s="323">
        <f>SUMIFS(BDD!$J:$J,BDD!$AN:$AN,$AJ$2,BDD!$AO:$AO,AJ9,BDD!$AK:$AK,$AO$11,BDD!$AP:$AP,$AO$12)</f>
        <v>0</v>
      </c>
      <c r="AM9" s="7"/>
      <c r="AN9" s="108" t="s">
        <v>31</v>
      </c>
      <c r="AO9" s="25" t="str">
        <f>UPPER(TEXT(DATE(AO7,AO8,1),"mmmm"))</f>
        <v>MAY</v>
      </c>
      <c r="AP9" s="98"/>
      <c r="AQ9" s="98"/>
      <c r="AR9" s="98"/>
      <c r="AS9" s="7"/>
      <c r="AT9" s="28"/>
      <c r="AU9" s="24" t="s">
        <v>54</v>
      </c>
      <c r="AV9" s="4"/>
      <c r="AY9" s="360">
        <v>61520000</v>
      </c>
      <c r="AZ9" s="120" t="s">
        <v>283</v>
      </c>
      <c r="BA9" s="120" t="s">
        <v>38</v>
      </c>
      <c r="BB9" s="7"/>
      <c r="BC9" s="8"/>
      <c r="BD9" s="4"/>
      <c r="BE9" s="1">
        <v>10007</v>
      </c>
      <c r="BF9" s="1" t="s">
        <v>310</v>
      </c>
      <c r="BG9" s="7"/>
      <c r="BH9" s="8"/>
      <c r="BI9" s="4"/>
      <c r="BJ9" s="1">
        <v>20007</v>
      </c>
      <c r="BK9" s="1" t="s">
        <v>182</v>
      </c>
      <c r="BL9" s="2"/>
      <c r="BM9" s="8"/>
      <c r="BN9" s="4"/>
      <c r="BO9" s="230">
        <v>6206</v>
      </c>
      <c r="BP9" s="123" t="s">
        <v>181</v>
      </c>
      <c r="BQ9" s="2"/>
      <c r="BR9" s="8"/>
      <c r="BS9" s="4"/>
      <c r="BT9" s="11">
        <v>7206</v>
      </c>
      <c r="BU9" s="123" t="s">
        <v>181</v>
      </c>
      <c r="BV9" s="2"/>
      <c r="BW9" s="8"/>
      <c r="BX9" s="4"/>
    </row>
    <row r="10" spans="1:76" x14ac:dyDescent="0.25">
      <c r="A10" s="11"/>
      <c r="B10" s="54"/>
      <c r="C10" s="84" t="s">
        <v>87</v>
      </c>
      <c r="D10" s="90" t="s">
        <v>23</v>
      </c>
      <c r="E10" s="320">
        <f>SUMIFS(BDD!$J:$J,BDD!$AN:$AN,$C$2,BDD!$AO:$AO,C10,BDD!$AK:$AK,$AO$11,BDD!$AP:$AP,$AO$12)</f>
        <v>0</v>
      </c>
      <c r="F10" s="84" t="s">
        <v>87</v>
      </c>
      <c r="G10" s="100" t="s">
        <v>24</v>
      </c>
      <c r="H10" s="321">
        <f>SUMIFS(BDD!$J:$J,BDD!$AN:$AN,$F$2,BDD!$AO:$AO,F10,BDD!$AK:$AK,$AO$11,BDD!$AP:$AP,$AO$12)</f>
        <v>0</v>
      </c>
      <c r="I10" s="84" t="s">
        <v>87</v>
      </c>
      <c r="J10" s="100" t="s">
        <v>24</v>
      </c>
      <c r="K10" s="321">
        <f>SUMIFS(BDD!$J:$J,BDD!$AN:$AN,$I$2,BDD!$AO:$AO,I10,BDD!$AK:$AK,$AO$11,BDD!$AP:$AP,$AO$12)</f>
        <v>0</v>
      </c>
      <c r="L10" s="84" t="s">
        <v>87</v>
      </c>
      <c r="M10" s="100" t="s">
        <v>25</v>
      </c>
      <c r="N10" s="321">
        <f>SUMIFS(BDD!$J:$J,BDD!$AN:$AN,$L$2,BDD!$AO:$AO,L10,BDD!$AK:$AK,$AO$11,BDD!$AP:$AP,$AO$12)</f>
        <v>0</v>
      </c>
      <c r="O10" s="84" t="s">
        <v>87</v>
      </c>
      <c r="P10" s="90" t="s">
        <v>26</v>
      </c>
      <c r="Q10" s="320">
        <f>SUMIFS(BDD!$J:$J,BDD!$AN:$AN,$O$2,BDD!$AO:$AO,O10,BDD!$AK:$AK,$AO$11,BDD!$AP:$AP,$AO$12)</f>
        <v>0</v>
      </c>
      <c r="R10" s="84" t="s">
        <v>87</v>
      </c>
      <c r="S10" s="100" t="s">
        <v>27</v>
      </c>
      <c r="T10" s="321">
        <f>SUMIFS(BDD!$J:$J,BDD!$AN:$AN,$R$2,BDD!$AO:$AO,R10,BDD!$AK:$AK,$AO$11,BDD!$AP:$AP,$AO$12)</f>
        <v>0</v>
      </c>
      <c r="U10" s="84" t="s">
        <v>87</v>
      </c>
      <c r="V10" s="100" t="s">
        <v>25</v>
      </c>
      <c r="W10" s="321">
        <f>SUMIFS(BDD!$J:$J,BDD!$AN:$AN,$U$2,BDD!$AO:$AO,U10,BDD!$AK:$AK,$AO$11,BDD!$AP:$AP,$AO$12)</f>
        <v>0</v>
      </c>
      <c r="X10" s="84" t="s">
        <v>87</v>
      </c>
      <c r="Y10" s="100" t="s">
        <v>24</v>
      </c>
      <c r="Z10" s="321">
        <f>SUMIFS(BDD!$J:$J,BDD!$AN:$AN,$X$2,BDD!$AO:$AO,X10,BDD!$AK:$AK,$AO$11,BDD!$AP:$AP,$AO$12)</f>
        <v>0</v>
      </c>
      <c r="AA10" s="84" t="s">
        <v>87</v>
      </c>
      <c r="AB10" s="100" t="s">
        <v>17</v>
      </c>
      <c r="AC10" s="321">
        <f>SUMIFS(BDD!$J:$J,BDD!$AN:$AN,$AA$2,BDD!$AO:$AO,AA10,BDD!$AK:$AK,$AO$11,BDD!$AP:$AP,$AO$12)</f>
        <v>0</v>
      </c>
      <c r="AD10" s="84" t="s">
        <v>87</v>
      </c>
      <c r="AE10" s="90" t="s">
        <v>23</v>
      </c>
      <c r="AF10" s="320">
        <f>SUMIFS(BDD!$J:$J,BDD!$AN:$AN,$AD$2,BDD!$AO:$AO,AD10,BDD!$AK:$AK,$AO$11,BDD!$AP:$AP,$AO$12)</f>
        <v>0</v>
      </c>
      <c r="AG10" s="84" t="s">
        <v>87</v>
      </c>
      <c r="AH10" s="100" t="s">
        <v>24</v>
      </c>
      <c r="AI10" s="321">
        <f>SUMIFS(BDD!$J:$J,BDD!$AN:$AN,$AG$2,BDD!$AO:$AO,AG10,BDD!$AK:$AK,$AO$11,BDD!$AP:$AP,$AO$12)</f>
        <v>0</v>
      </c>
      <c r="AJ10" s="84" t="s">
        <v>87</v>
      </c>
      <c r="AK10" s="100" t="s">
        <v>17</v>
      </c>
      <c r="AL10" s="323">
        <f>SUMIFS(BDD!$J:$J,BDD!$AN:$AN,$AJ$2,BDD!$AO:$AO,AJ10,BDD!$AK:$AK,$AO$11,BDD!$AP:$AP,$AO$12)</f>
        <v>0</v>
      </c>
      <c r="AM10" s="7"/>
      <c r="AN10" s="97"/>
      <c r="AO10" s="98"/>
      <c r="AP10" s="98"/>
      <c r="AQ10" s="98"/>
      <c r="AR10" s="98"/>
      <c r="AS10" s="96"/>
      <c r="AT10" s="28"/>
      <c r="AU10" s="24" t="s">
        <v>38</v>
      </c>
      <c r="AV10" s="4"/>
      <c r="AY10" s="360">
        <v>62420000</v>
      </c>
      <c r="AZ10" s="120" t="s">
        <v>282</v>
      </c>
      <c r="BA10" s="120" t="s">
        <v>39</v>
      </c>
      <c r="BB10" s="7"/>
      <c r="BC10" s="8"/>
      <c r="BD10" s="4"/>
      <c r="BE10" s="1">
        <v>10008</v>
      </c>
      <c r="BF10" s="1" t="s">
        <v>311</v>
      </c>
      <c r="BG10" s="7"/>
      <c r="BH10" s="8"/>
      <c r="BI10" s="4"/>
      <c r="BJ10" s="1">
        <v>20008</v>
      </c>
      <c r="BK10" s="1" t="s">
        <v>38</v>
      </c>
      <c r="BL10" s="7"/>
      <c r="BM10" s="8"/>
      <c r="BN10" s="4"/>
      <c r="BO10" s="230">
        <v>6207</v>
      </c>
      <c r="BP10" s="123" t="s">
        <v>183</v>
      </c>
      <c r="BQ10" s="7"/>
      <c r="BR10" s="8"/>
      <c r="BS10" s="4"/>
      <c r="BT10" s="11">
        <v>7207</v>
      </c>
      <c r="BU10" s="123" t="s">
        <v>183</v>
      </c>
      <c r="BV10" s="7"/>
      <c r="BW10" s="8"/>
      <c r="BX10" s="4"/>
    </row>
    <row r="11" spans="1:76" x14ac:dyDescent="0.25">
      <c r="A11" s="12"/>
      <c r="B11" s="55"/>
      <c r="C11" s="84" t="s">
        <v>88</v>
      </c>
      <c r="D11" s="100" t="s">
        <v>26</v>
      </c>
      <c r="E11" s="321">
        <f>SUMIFS(BDD!$J:$J,BDD!$AN:$AN,$C$2,BDD!$AO:$AO,C11,BDD!$AK:$AK,$AO$11,BDD!$AP:$AP,$AO$12)</f>
        <v>0</v>
      </c>
      <c r="F11" s="84" t="s">
        <v>88</v>
      </c>
      <c r="G11" s="100" t="s">
        <v>27</v>
      </c>
      <c r="H11" s="321">
        <f>SUMIFS(BDD!$J:$J,BDD!$AN:$AN,$F$2,BDD!$AO:$AO,F11,BDD!$AK:$AK,$AO$11,BDD!$AP:$AP,$AO$12)</f>
        <v>0</v>
      </c>
      <c r="I11" s="84" t="s">
        <v>88</v>
      </c>
      <c r="J11" s="100" t="s">
        <v>27</v>
      </c>
      <c r="K11" s="321">
        <f>SUMIFS(BDD!$J:$J,BDD!$AN:$AN,$I$2,BDD!$AO:$AO,I11,BDD!$AK:$AK,$AO$11,BDD!$AP:$AP,$AO$12)</f>
        <v>0</v>
      </c>
      <c r="L11" s="84" t="s">
        <v>88</v>
      </c>
      <c r="M11" s="90" t="s">
        <v>23</v>
      </c>
      <c r="N11" s="320">
        <f>SUMIFS(BDD!$J:$J,BDD!$AN:$AN,$L$2,BDD!$AO:$AO,L11,BDD!$AK:$AK,$AO$11,BDD!$AP:$AP,$AO$12)</f>
        <v>0</v>
      </c>
      <c r="O11" s="84" t="s">
        <v>88</v>
      </c>
      <c r="P11" s="100" t="s">
        <v>24</v>
      </c>
      <c r="Q11" s="321">
        <f>SUMIFS(BDD!$J:$J,BDD!$AN:$AN,$O$2,BDD!$AO:$AO,O11,BDD!$AK:$AK,$AO$11,BDD!$AP:$AP,$AO$12)</f>
        <v>0</v>
      </c>
      <c r="R11" s="84" t="s">
        <v>88</v>
      </c>
      <c r="S11" s="100" t="s">
        <v>17</v>
      </c>
      <c r="T11" s="321">
        <f>SUMIFS(BDD!$J:$J,BDD!$AN:$AN,$R$2,BDD!$AO:$AO,R11,BDD!$AK:$AK,$AO$11,BDD!$AP:$AP,$AO$12)</f>
        <v>0</v>
      </c>
      <c r="U11" s="84" t="s">
        <v>88</v>
      </c>
      <c r="V11" s="90" t="s">
        <v>23</v>
      </c>
      <c r="W11" s="320">
        <f>SUMIFS(BDD!$J:$J,BDD!$AN:$AN,$U$2,BDD!$AO:$AO,U11,BDD!$AK:$AK,$AO$11,BDD!$AP:$AP,$AO$12)</f>
        <v>0</v>
      </c>
      <c r="X11" s="84" t="s">
        <v>88</v>
      </c>
      <c r="Y11" s="100" t="s">
        <v>24</v>
      </c>
      <c r="Z11" s="321">
        <f>SUMIFS(BDD!$J:$J,BDD!$AN:$AN,$X$2,BDD!$AO:$AO,X11,BDD!$AK:$AK,$AO$11,BDD!$AP:$AP,$AO$12)</f>
        <v>0</v>
      </c>
      <c r="AA11" s="84" t="s">
        <v>88</v>
      </c>
      <c r="AB11" s="100" t="s">
        <v>25</v>
      </c>
      <c r="AC11" s="321">
        <f>SUMIFS(BDD!$J:$J,BDD!$AN:$AN,$AA$2,BDD!$AO:$AO,AA11,BDD!$AK:$AK,$AO$11,BDD!$AP:$AP,$AO$12)</f>
        <v>0</v>
      </c>
      <c r="AD11" s="84" t="s">
        <v>88</v>
      </c>
      <c r="AE11" s="100" t="s">
        <v>26</v>
      </c>
      <c r="AF11" s="321">
        <f>SUMIFS(BDD!$J:$J,BDD!$AN:$AN,$AD$2,BDD!$AO:$AO,AD11,BDD!$AK:$AK,$AO$11,BDD!$AP:$AP,$AO$12)</f>
        <v>0</v>
      </c>
      <c r="AG11" s="84" t="s">
        <v>88</v>
      </c>
      <c r="AH11" s="100" t="s">
        <v>27</v>
      </c>
      <c r="AI11" s="321">
        <f>SUMIFS(BDD!$J:$J,BDD!$AN:$AN,$AG$2,BDD!$AO:$AO,AG11,BDD!$AK:$AK,$AO$11,BDD!$AP:$AP,$AO$12)</f>
        <v>0</v>
      </c>
      <c r="AJ11" s="84" t="s">
        <v>88</v>
      </c>
      <c r="AK11" s="100" t="s">
        <v>25</v>
      </c>
      <c r="AL11" s="323">
        <f>SUMIFS(BDD!$J:$J,BDD!$AN:$AN,$AJ$2,BDD!$AO:$AO,AJ11,BDD!$AK:$AK,$AO$11,BDD!$AP:$AP,$AO$12)</f>
        <v>0</v>
      </c>
      <c r="AM11" s="7"/>
      <c r="AN11" s="109" t="s">
        <v>112</v>
      </c>
      <c r="AO11" s="35" t="s">
        <v>79</v>
      </c>
      <c r="AP11" s="98"/>
      <c r="AQ11" s="98"/>
      <c r="AR11" s="98"/>
      <c r="AS11" s="7"/>
      <c r="AT11" s="177"/>
      <c r="AU11" s="178" t="s">
        <v>39</v>
      </c>
      <c r="AV11" s="4"/>
      <c r="BB11" s="7"/>
      <c r="BC11" s="8"/>
      <c r="BD11" s="4"/>
      <c r="BG11" s="7"/>
      <c r="BH11" s="8"/>
      <c r="BI11" s="4"/>
      <c r="BL11" s="7"/>
      <c r="BM11" s="8"/>
      <c r="BN11" s="4"/>
      <c r="BO11" s="230">
        <v>6208</v>
      </c>
      <c r="BP11" s="123" t="s">
        <v>184</v>
      </c>
      <c r="BQ11" s="7"/>
      <c r="BR11" s="8"/>
      <c r="BS11" s="4"/>
      <c r="BT11" s="11">
        <v>7208</v>
      </c>
      <c r="BU11" s="123" t="s">
        <v>184</v>
      </c>
      <c r="BV11" s="7"/>
      <c r="BW11" s="8"/>
      <c r="BX11" s="4"/>
    </row>
    <row r="12" spans="1:76" x14ac:dyDescent="0.25">
      <c r="A12" s="12"/>
      <c r="B12" s="55"/>
      <c r="C12" s="84" t="s">
        <v>89</v>
      </c>
      <c r="D12" s="100" t="s">
        <v>24</v>
      </c>
      <c r="E12" s="321">
        <f>SUMIFS(BDD!$J:$J,BDD!$AN:$AN,$C$2,BDD!$AO:$AO,C12,BDD!$AK:$AK,$AO$11,BDD!$AP:$AP,$AO$12)</f>
        <v>0</v>
      </c>
      <c r="F12" s="84" t="s">
        <v>89</v>
      </c>
      <c r="G12" s="100" t="s">
        <v>17</v>
      </c>
      <c r="H12" s="321">
        <f>SUMIFS(BDD!$J:$J,BDD!$AN:$AN,$F$2,BDD!$AO:$AO,F12,BDD!$AK:$AK,$AO$11,BDD!$AP:$AP,$AO$12)</f>
        <v>0</v>
      </c>
      <c r="I12" s="84" t="s">
        <v>89</v>
      </c>
      <c r="J12" s="100" t="s">
        <v>17</v>
      </c>
      <c r="K12" s="321">
        <f>SUMIFS(BDD!$J:$J,BDD!$AN:$AN,$I$2,BDD!$AO:$AO,I12,BDD!$AK:$AK,$AO$11,BDD!$AP:$AP,$AO$12)</f>
        <v>0</v>
      </c>
      <c r="L12" s="84" t="s">
        <v>89</v>
      </c>
      <c r="M12" s="90" t="s">
        <v>26</v>
      </c>
      <c r="N12" s="320">
        <f>SUMIFS(BDD!$J:$J,BDD!$AN:$AN,$L$2,BDD!$AO:$AO,L12,BDD!$AK:$AK,$AO$11,BDD!$AP:$AP,$AO$12)</f>
        <v>0</v>
      </c>
      <c r="O12" s="84" t="s">
        <v>89</v>
      </c>
      <c r="P12" s="100" t="s">
        <v>24</v>
      </c>
      <c r="Q12" s="321">
        <f>SUMIFS(BDD!$J:$J,BDD!$AN:$AN,$O$2,BDD!$AO:$AO,O12,BDD!$AK:$AK,$AO$11,BDD!$AP:$AP,$AO$12)</f>
        <v>0</v>
      </c>
      <c r="R12" s="84" t="s">
        <v>89</v>
      </c>
      <c r="S12" s="100" t="s">
        <v>25</v>
      </c>
      <c r="T12" s="321">
        <f>SUMIFS(BDD!$J:$J,BDD!$AN:$AN,$R$2,BDD!$AO:$AO,R12,BDD!$AK:$AK,$AO$11,BDD!$AP:$AP,$AO$12)</f>
        <v>0</v>
      </c>
      <c r="U12" s="84" t="s">
        <v>89</v>
      </c>
      <c r="V12" s="100" t="s">
        <v>26</v>
      </c>
      <c r="W12" s="321">
        <f>SUMIFS(BDD!$J:$J,BDD!$AN:$AN,$U$2,BDD!$AO:$AO,U12,BDD!$AK:$AK,$AO$11,BDD!$AP:$AP,$AO$12)</f>
        <v>0</v>
      </c>
      <c r="X12" s="84" t="s">
        <v>89</v>
      </c>
      <c r="Y12" s="100" t="s">
        <v>27</v>
      </c>
      <c r="Z12" s="321">
        <f>SUMIFS(BDD!$J:$J,BDD!$AN:$AN,$X$2,BDD!$AO:$AO,X12,BDD!$AK:$AK,$AO$11,BDD!$AP:$AP,$AO$12)</f>
        <v>0</v>
      </c>
      <c r="AA12" s="84" t="s">
        <v>89</v>
      </c>
      <c r="AB12" s="90" t="s">
        <v>23</v>
      </c>
      <c r="AC12" s="320">
        <f>SUMIFS(BDD!$J:$J,BDD!$AN:$AN,$AA$2,BDD!$AO:$AO,AA12,BDD!$AK:$AK,$AO$11,BDD!$AP:$AP,$AO$12)</f>
        <v>0</v>
      </c>
      <c r="AD12" s="84" t="s">
        <v>89</v>
      </c>
      <c r="AE12" s="100" t="s">
        <v>24</v>
      </c>
      <c r="AF12" s="321">
        <f>SUMIFS(BDD!$J:$J,BDD!$AN:$AN,$AD$2,BDD!$AO:$AO,AD12,BDD!$AK:$AK,$AO$11,BDD!$AP:$AP,$AO$12)</f>
        <v>0</v>
      </c>
      <c r="AG12" s="84" t="s">
        <v>89</v>
      </c>
      <c r="AH12" s="100" t="s">
        <v>17</v>
      </c>
      <c r="AI12" s="321">
        <f>SUMIFS(BDD!$J:$J,BDD!$AN:$AN,$AG$2,BDD!$AO:$AO,AG12,BDD!$AK:$AK,$AO$11,BDD!$AP:$AP,$AO$12)</f>
        <v>0</v>
      </c>
      <c r="AJ12" s="84" t="s">
        <v>89</v>
      </c>
      <c r="AK12" s="90" t="s">
        <v>23</v>
      </c>
      <c r="AL12" s="324">
        <f>SUMIFS(BDD!$J:$J,BDD!$AN:$AN,$AJ$2,BDD!$AO:$AO,AJ12,BDD!$AK:$AK,$AO$11,BDD!$AP:$AP,$AO$12)</f>
        <v>0</v>
      </c>
      <c r="AM12" s="7"/>
      <c r="AN12" s="110" t="s">
        <v>113</v>
      </c>
      <c r="AO12" s="39" t="s">
        <v>79</v>
      </c>
      <c r="AP12" s="98"/>
      <c r="AQ12" s="98"/>
      <c r="AR12" s="98"/>
      <c r="AS12" s="7"/>
      <c r="AT12" s="82"/>
      <c r="AU12" s="82"/>
      <c r="AV12" s="4"/>
      <c r="BB12" s="7"/>
      <c r="BC12" s="8"/>
      <c r="BD12" s="4"/>
      <c r="BG12" s="7"/>
      <c r="BH12" s="8"/>
      <c r="BI12" s="4"/>
      <c r="BL12" s="7"/>
      <c r="BM12" s="8"/>
      <c r="BN12" s="4"/>
      <c r="BQ12" s="7"/>
      <c r="BR12" s="8"/>
      <c r="BS12" s="4"/>
      <c r="BV12" s="7"/>
      <c r="BW12" s="8"/>
      <c r="BX12" s="4"/>
    </row>
    <row r="13" spans="1:76" x14ac:dyDescent="0.25">
      <c r="A13" s="12"/>
      <c r="B13" s="55"/>
      <c r="C13" s="84" t="s">
        <v>90</v>
      </c>
      <c r="D13" s="100" t="s">
        <v>24</v>
      </c>
      <c r="E13" s="321">
        <f>SUMIFS(BDD!$J:$J,BDD!$AN:$AN,$C$2,BDD!$AO:$AO,C13,BDD!$AK:$AK,$AO$11,BDD!$AP:$AP,$AO$12)</f>
        <v>0</v>
      </c>
      <c r="F13" s="84" t="s">
        <v>90</v>
      </c>
      <c r="G13" s="100" t="s">
        <v>25</v>
      </c>
      <c r="H13" s="321">
        <f>SUMIFS(BDD!$J:$J,BDD!$AN:$AN,$F$2,BDD!$AO:$AO,F13,BDD!$AK:$AK,$AO$11,BDD!$AP:$AP,$AO$12)</f>
        <v>0</v>
      </c>
      <c r="I13" s="84" t="s">
        <v>90</v>
      </c>
      <c r="J13" s="100" t="s">
        <v>25</v>
      </c>
      <c r="K13" s="321">
        <f>SUMIFS(BDD!$J:$J,BDD!$AN:$AN,$I$2,BDD!$AO:$AO,I13,BDD!$AK:$AK,$AO$11,BDD!$AP:$AP,$AO$12)</f>
        <v>0</v>
      </c>
      <c r="L13" s="84" t="s">
        <v>90</v>
      </c>
      <c r="M13" s="100" t="s">
        <v>24</v>
      </c>
      <c r="N13" s="321">
        <f>SUMIFS(BDD!$J:$J,BDD!$AN:$AN,$L$2,BDD!$AO:$AO,L13,BDD!$AK:$AK,$AO$11,BDD!$AP:$AP,$AO$12)</f>
        <v>0</v>
      </c>
      <c r="O13" s="84" t="s">
        <v>90</v>
      </c>
      <c r="P13" s="100" t="s">
        <v>27</v>
      </c>
      <c r="Q13" s="321">
        <f>SUMIFS(BDD!$J:$J,BDD!$AN:$AN,$O$2,BDD!$AO:$AO,O13,BDD!$AK:$AK,$AO$11,BDD!$AP:$AP,$AO$12)</f>
        <v>0</v>
      </c>
      <c r="R13" s="84" t="s">
        <v>90</v>
      </c>
      <c r="S13" s="90" t="s">
        <v>23</v>
      </c>
      <c r="T13" s="320">
        <f>SUMIFS(BDD!$J:$J,BDD!$AN:$AN,$R$2,BDD!$AO:$AO,R13,BDD!$AK:$AK,$AO$11,BDD!$AP:$AP,$AO$12)</f>
        <v>0</v>
      </c>
      <c r="U13" s="84" t="s">
        <v>90</v>
      </c>
      <c r="V13" s="100" t="s">
        <v>24</v>
      </c>
      <c r="W13" s="321">
        <f>SUMIFS(BDD!$J:$J,BDD!$AN:$AN,$U$2,BDD!$AO:$AO,U13,BDD!$AK:$AK,$AO$11,BDD!$AP:$AP,$AO$12)</f>
        <v>0</v>
      </c>
      <c r="X13" s="84" t="s">
        <v>90</v>
      </c>
      <c r="Y13" s="100" t="s">
        <v>17</v>
      </c>
      <c r="Z13" s="321">
        <f>SUMIFS(BDD!$J:$J,BDD!$AN:$AN,$X$2,BDD!$AO:$AO,X13,BDD!$AK:$AK,$AO$11,BDD!$AP:$AP,$AO$12)</f>
        <v>0</v>
      </c>
      <c r="AA13" s="84" t="s">
        <v>90</v>
      </c>
      <c r="AB13" s="100" t="s">
        <v>26</v>
      </c>
      <c r="AC13" s="321">
        <f>SUMIFS(BDD!$J:$J,BDD!$AN:$AN,$AA$2,BDD!$AO:$AO,AA13,BDD!$AK:$AK,$AO$11,BDD!$AP:$AP,$AO$12)</f>
        <v>0</v>
      </c>
      <c r="AD13" s="84" t="s">
        <v>90</v>
      </c>
      <c r="AE13" s="100" t="s">
        <v>24</v>
      </c>
      <c r="AF13" s="321">
        <f>SUMIFS(BDD!$J:$J,BDD!$AN:$AN,$AD$2,BDD!$AO:$AO,AD13,BDD!$AK:$AK,$AO$11,BDD!$AP:$AP,$AO$12)</f>
        <v>0</v>
      </c>
      <c r="AG13" s="84" t="s">
        <v>90</v>
      </c>
      <c r="AH13" s="90" t="s">
        <v>25</v>
      </c>
      <c r="AI13" s="320">
        <f>SUMIFS(BDD!$J:$J,BDD!$AN:$AN,$AG$2,BDD!$AO:$AO,AG13,BDD!$AK:$AK,$AO$11,BDD!$AP:$AP,$AO$12)</f>
        <v>0</v>
      </c>
      <c r="AJ13" s="84" t="s">
        <v>90</v>
      </c>
      <c r="AK13" s="100" t="s">
        <v>26</v>
      </c>
      <c r="AL13" s="323">
        <f>SUMIFS(BDD!$J:$J,BDD!$AN:$AN,$AJ$2,BDD!$AO:$AO,AJ13,BDD!$AK:$AK,$AO$11,BDD!$AP:$AP,$AO$12)</f>
        <v>0</v>
      </c>
      <c r="AM13" s="7"/>
      <c r="AP13" s="98"/>
      <c r="AQ13" s="98"/>
      <c r="AR13" s="98"/>
      <c r="AS13" s="4"/>
      <c r="AT13" s="9"/>
      <c r="AU13" s="9"/>
      <c r="BB13" s="7"/>
      <c r="BC13" s="8"/>
      <c r="BD13" s="4"/>
      <c r="BG13" s="7"/>
      <c r="BH13" s="8"/>
      <c r="BI13" s="4"/>
      <c r="BL13" s="7"/>
      <c r="BM13" s="8"/>
      <c r="BN13" s="4"/>
      <c r="BQ13" s="7"/>
      <c r="BR13" s="8"/>
      <c r="BS13" s="4"/>
      <c r="BV13" s="7"/>
      <c r="BW13" s="8"/>
      <c r="BX13" s="4"/>
    </row>
    <row r="14" spans="1:76" x14ac:dyDescent="0.25">
      <c r="A14" s="12"/>
      <c r="B14" s="55"/>
      <c r="C14" s="84" t="s">
        <v>91</v>
      </c>
      <c r="D14" s="100" t="s">
        <v>27</v>
      </c>
      <c r="E14" s="321">
        <f>SUMIFS(BDD!$J:$J,BDD!$AN:$AN,$C$2,BDD!$AO:$AO,C14,BDD!$AK:$AK,$AO$11,BDD!$AP:$AP,$AO$12)</f>
        <v>0</v>
      </c>
      <c r="F14" s="84" t="s">
        <v>91</v>
      </c>
      <c r="G14" s="90" t="s">
        <v>23</v>
      </c>
      <c r="H14" s="320">
        <f>SUMIFS(BDD!$J:$J,BDD!$AN:$AN,$F$2,BDD!$AO:$AO,F14,BDD!$AK:$AK,$AO$11,BDD!$AP:$AP,$AO$12)</f>
        <v>0</v>
      </c>
      <c r="I14" s="84" t="s">
        <v>91</v>
      </c>
      <c r="J14" s="90" t="s">
        <v>23</v>
      </c>
      <c r="K14" s="320">
        <f>SUMIFS(BDD!$J:$J,BDD!$AN:$AN,$I$2,BDD!$AO:$AO,I14,BDD!$AK:$AK,$AO$11,BDD!$AP:$AP,$AO$12)</f>
        <v>0</v>
      </c>
      <c r="L14" s="84" t="s">
        <v>91</v>
      </c>
      <c r="M14" s="100" t="s">
        <v>24</v>
      </c>
      <c r="N14" s="321">
        <f>SUMIFS(BDD!$J:$J,BDD!$AN:$AN,$L$2,BDD!$AO:$AO,L14,BDD!$AK:$AK,$AO$11,BDD!$AP:$AP,$AO$12)</f>
        <v>0</v>
      </c>
      <c r="O14" s="84" t="s">
        <v>91</v>
      </c>
      <c r="P14" s="100" t="s">
        <v>17</v>
      </c>
      <c r="Q14" s="321">
        <f>SUMIFS(BDD!$J:$J,BDD!$AN:$AN,$O$2,BDD!$AO:$AO,O14,BDD!$AK:$AK,$AO$11,BDD!$AP:$AP,$AO$12)</f>
        <v>0</v>
      </c>
      <c r="R14" s="84" t="s">
        <v>91</v>
      </c>
      <c r="S14" s="100" t="s">
        <v>26</v>
      </c>
      <c r="T14" s="321">
        <f>SUMIFS(BDD!$J:$J,BDD!$AN:$AN,$R$2,BDD!$AO:$AO,R14,BDD!$AK:$AK,$AO$11,BDD!$AP:$AP,$AO$12)</f>
        <v>0</v>
      </c>
      <c r="U14" s="84" t="s">
        <v>91</v>
      </c>
      <c r="V14" s="100" t="s">
        <v>24</v>
      </c>
      <c r="W14" s="321">
        <f>SUMIFS(BDD!$J:$J,BDD!$AN:$AN,$U$2,BDD!$AO:$AO,U14,BDD!$AK:$AK,$AO$11,BDD!$AP:$AP,$AO$12)</f>
        <v>0</v>
      </c>
      <c r="X14" s="84" t="s">
        <v>91</v>
      </c>
      <c r="Y14" s="100" t="s">
        <v>25</v>
      </c>
      <c r="Z14" s="321">
        <f>SUMIFS(BDD!$J:$J,BDD!$AN:$AN,$X$2,BDD!$AO:$AO,X14,BDD!$AK:$AK,$AO$11,BDD!$AP:$AP,$AO$12)</f>
        <v>0</v>
      </c>
      <c r="AA14" s="84" t="s">
        <v>91</v>
      </c>
      <c r="AB14" s="100" t="s">
        <v>24</v>
      </c>
      <c r="AC14" s="321">
        <f>SUMIFS(BDD!$J:$J,BDD!$AN:$AN,$AA$2,BDD!$AO:$AO,AA14,BDD!$AK:$AK,$AO$11,BDD!$AP:$AP,$AO$12)</f>
        <v>0</v>
      </c>
      <c r="AD14" s="84" t="s">
        <v>91</v>
      </c>
      <c r="AE14" s="100" t="s">
        <v>27</v>
      </c>
      <c r="AF14" s="321">
        <f>SUMIFS(BDD!$J:$J,BDD!$AN:$AN,$AD$2,BDD!$AO:$AO,AD14,BDD!$AK:$AK,$AO$11,BDD!$AP:$AP,$AO$12)</f>
        <v>0</v>
      </c>
      <c r="AG14" s="84" t="s">
        <v>91</v>
      </c>
      <c r="AH14" s="90" t="s">
        <v>23</v>
      </c>
      <c r="AI14" s="320">
        <f>SUMIFS(BDD!$J:$J,BDD!$AN:$AN,$AG$2,BDD!$AO:$AO,AG14,BDD!$AK:$AK,$AO$11,BDD!$AP:$AP,$AO$12)</f>
        <v>0</v>
      </c>
      <c r="AJ14" s="84" t="s">
        <v>91</v>
      </c>
      <c r="AK14" s="100" t="s">
        <v>24</v>
      </c>
      <c r="AL14" s="323">
        <f>SUMIFS(BDD!$J:$J,BDD!$AN:$AN,$AJ$2,BDD!$AO:$AO,AJ14,BDD!$AK:$AK,$AO$11,BDD!$AP:$AP,$AO$12)</f>
        <v>0</v>
      </c>
      <c r="AM14" s="7"/>
      <c r="AP14" s="98"/>
      <c r="AQ14" s="98"/>
      <c r="AR14" s="98"/>
      <c r="AS14" s="4"/>
      <c r="BB14" s="7"/>
      <c r="BC14" s="8"/>
      <c r="BD14" s="4"/>
      <c r="BG14" s="7"/>
      <c r="BH14" s="8"/>
      <c r="BI14" s="4"/>
      <c r="BL14" s="7"/>
      <c r="BM14" s="8"/>
      <c r="BN14" s="4"/>
      <c r="BQ14" s="7"/>
      <c r="BR14" s="8"/>
      <c r="BS14" s="4"/>
      <c r="BV14" s="7"/>
      <c r="BW14" s="8"/>
      <c r="BX14" s="4"/>
    </row>
    <row r="15" spans="1:76" x14ac:dyDescent="0.25">
      <c r="A15" s="12"/>
      <c r="B15" s="55"/>
      <c r="C15" s="84" t="s">
        <v>92</v>
      </c>
      <c r="D15" s="100" t="s">
        <v>17</v>
      </c>
      <c r="E15" s="321">
        <f>SUMIFS(BDD!$J:$J,BDD!$AN:$AN,$C$2,BDD!$AO:$AO,C15,BDD!$AK:$AK,$AO$11,BDD!$AP:$AP,$AO$12)</f>
        <v>0</v>
      </c>
      <c r="F15" s="84" t="s">
        <v>92</v>
      </c>
      <c r="G15" s="100" t="s">
        <v>26</v>
      </c>
      <c r="H15" s="321">
        <f>SUMIFS(BDD!$J:$J,BDD!$AN:$AN,$F$2,BDD!$AO:$AO,F15,BDD!$AK:$AK,$AO$11,BDD!$AP:$AP,$AO$12)</f>
        <v>0</v>
      </c>
      <c r="I15" s="84" t="s">
        <v>92</v>
      </c>
      <c r="J15" s="100" t="s">
        <v>26</v>
      </c>
      <c r="K15" s="321">
        <f>SUMIFS(BDD!$J:$J,BDD!$AN:$AN,$I$2,BDD!$AO:$AO,I15,BDD!$AK:$AK,$AO$11,BDD!$AP:$AP,$AO$12)</f>
        <v>0</v>
      </c>
      <c r="L15" s="84" t="s">
        <v>92</v>
      </c>
      <c r="M15" s="100" t="s">
        <v>27</v>
      </c>
      <c r="N15" s="321">
        <f>SUMIFS(BDD!$J:$J,BDD!$AN:$AN,$L$2,BDD!$AO:$AO,L15,BDD!$AK:$AK,$AO$11,BDD!$AP:$AP,$AO$12)</f>
        <v>0</v>
      </c>
      <c r="O15" s="84" t="s">
        <v>92</v>
      </c>
      <c r="P15" s="100" t="s">
        <v>25</v>
      </c>
      <c r="Q15" s="321">
        <f>SUMIFS(BDD!$J:$J,BDD!$AN:$AN,$O$2,BDD!$AO:$AO,O15,BDD!$AK:$AK,$AO$11,BDD!$AP:$AP,$AO$12)</f>
        <v>0</v>
      </c>
      <c r="R15" s="84" t="s">
        <v>92</v>
      </c>
      <c r="S15" s="100" t="s">
        <v>24</v>
      </c>
      <c r="T15" s="321">
        <f>SUMIFS(BDD!$J:$J,BDD!$AN:$AN,$R$2,BDD!$AO:$AO,R15,BDD!$AK:$AK,$AO$11,BDD!$AP:$AP,$AO$12)</f>
        <v>0</v>
      </c>
      <c r="U15" s="84" t="s">
        <v>92</v>
      </c>
      <c r="V15" s="100" t="s">
        <v>27</v>
      </c>
      <c r="W15" s="321">
        <f>SUMIFS(BDD!$J:$J,BDD!$AN:$AN,$U$2,BDD!$AO:$AO,U15,BDD!$AK:$AK,$AO$11,BDD!$AP:$AP,$AO$12)</f>
        <v>0</v>
      </c>
      <c r="X15" s="84" t="s">
        <v>92</v>
      </c>
      <c r="Y15" s="90" t="s">
        <v>23</v>
      </c>
      <c r="Z15" s="320">
        <f>SUMIFS(BDD!$J:$J,BDD!$AN:$AN,$X$2,BDD!$AO:$AO,X15,BDD!$AK:$AK,$AO$11,BDD!$AP:$AP,$AO$12)</f>
        <v>0</v>
      </c>
      <c r="AA15" s="84" t="s">
        <v>92</v>
      </c>
      <c r="AB15" s="100" t="s">
        <v>24</v>
      </c>
      <c r="AC15" s="321">
        <f>SUMIFS(BDD!$J:$J,BDD!$AN:$AN,$AA$2,BDD!$AO:$AO,AA15,BDD!$AK:$AK,$AO$11,BDD!$AP:$AP,$AO$12)</f>
        <v>0</v>
      </c>
      <c r="AD15" s="84" t="s">
        <v>92</v>
      </c>
      <c r="AE15" s="100" t="s">
        <v>17</v>
      </c>
      <c r="AF15" s="321">
        <f>SUMIFS(BDD!$J:$J,BDD!$AN:$AN,$AD$2,BDD!$AO:$AO,AD15,BDD!$AK:$AK,$AO$11,BDD!$AP:$AP,$AO$12)</f>
        <v>0</v>
      </c>
      <c r="AG15" s="84" t="s">
        <v>92</v>
      </c>
      <c r="AH15" s="100" t="s">
        <v>26</v>
      </c>
      <c r="AI15" s="321">
        <f>SUMIFS(BDD!$J:$J,BDD!$AN:$AN,$AG$2,BDD!$AO:$AO,AG15,BDD!$AK:$AK,$AO$11,BDD!$AP:$AP,$AO$12)</f>
        <v>0</v>
      </c>
      <c r="AJ15" s="84" t="s">
        <v>92</v>
      </c>
      <c r="AK15" s="100" t="s">
        <v>24</v>
      </c>
      <c r="AL15" s="323">
        <f>SUMIFS(BDD!$J:$J,BDD!$AN:$AN,$AJ$2,BDD!$AO:$AO,AJ15,BDD!$AK:$AK,$AO$11,BDD!$AP:$AP,$AO$12)</f>
        <v>0</v>
      </c>
      <c r="AM15" s="7"/>
      <c r="AP15" s="98"/>
      <c r="AQ15" s="98"/>
      <c r="AR15" s="98"/>
      <c r="AS15" s="4"/>
      <c r="BB15" s="7"/>
      <c r="BC15" s="8"/>
      <c r="BD15" s="4"/>
      <c r="BG15" s="7"/>
      <c r="BH15" s="8"/>
      <c r="BI15" s="4"/>
      <c r="BL15" s="7"/>
      <c r="BM15" s="8"/>
      <c r="BN15" s="4"/>
      <c r="BQ15" s="7"/>
      <c r="BR15" s="8"/>
      <c r="BS15" s="4"/>
      <c r="BV15" s="7"/>
      <c r="BW15" s="8"/>
      <c r="BX15" s="4"/>
    </row>
    <row r="16" spans="1:76" x14ac:dyDescent="0.25">
      <c r="A16" s="12"/>
      <c r="B16" s="55"/>
      <c r="C16" s="84" t="s">
        <v>93</v>
      </c>
      <c r="D16" s="100" t="s">
        <v>25</v>
      </c>
      <c r="E16" s="321">
        <f>SUMIFS(BDD!$J:$J,BDD!$AN:$AN,$C$2,BDD!$AO:$AO,C16,BDD!$AK:$AK,$AO$11,BDD!$AP:$AP,$AO$12)</f>
        <v>0</v>
      </c>
      <c r="F16" s="84" t="s">
        <v>93</v>
      </c>
      <c r="G16" s="100" t="s">
        <v>24</v>
      </c>
      <c r="H16" s="321">
        <f>SUMIFS(BDD!$J:$J,BDD!$AN:$AN,$F$2,BDD!$AO:$AO,F16,BDD!$AK:$AK,$AO$11,BDD!$AP:$AP,$AO$12)</f>
        <v>0</v>
      </c>
      <c r="I16" s="84" t="s">
        <v>93</v>
      </c>
      <c r="J16" s="100" t="s">
        <v>24</v>
      </c>
      <c r="K16" s="321">
        <f>SUMIFS(BDD!$J:$J,BDD!$AN:$AN,$I$2,BDD!$AO:$AO,I16,BDD!$AK:$AK,$AO$11,BDD!$AP:$AP,$AO$12)</f>
        <v>0</v>
      </c>
      <c r="L16" s="84" t="s">
        <v>93</v>
      </c>
      <c r="M16" s="100" t="s">
        <v>17</v>
      </c>
      <c r="N16" s="321">
        <f>SUMIFS(BDD!$J:$J,BDD!$AN:$AN,$L$2,BDD!$AO:$AO,L16,BDD!$AK:$AK,$AO$11,BDD!$AP:$AP,$AO$12)</f>
        <v>0</v>
      </c>
      <c r="O16" s="84" t="s">
        <v>93</v>
      </c>
      <c r="P16" s="90" t="s">
        <v>23</v>
      </c>
      <c r="Q16" s="320">
        <f>SUMIFS(BDD!$J:$J,BDD!$AN:$AN,$O$2,BDD!$AO:$AO,O16,BDD!$AK:$AK,$AO$11,BDD!$AP:$AP,$AO$12)</f>
        <v>0</v>
      </c>
      <c r="R16" s="84" t="s">
        <v>93</v>
      </c>
      <c r="S16" s="100" t="s">
        <v>24</v>
      </c>
      <c r="T16" s="321">
        <f>SUMIFS(BDD!$J:$J,BDD!$AN:$AN,$R$2,BDD!$AO:$AO,R16,BDD!$AK:$AK,$AO$11,BDD!$AP:$AP,$AO$12)</f>
        <v>0</v>
      </c>
      <c r="U16" s="84" t="s">
        <v>93</v>
      </c>
      <c r="V16" s="90" t="s">
        <v>17</v>
      </c>
      <c r="W16" s="320">
        <f>SUMIFS(BDD!$J:$J,BDD!$AN:$AN,$U$2,BDD!$AO:$AO,U16,BDD!$AK:$AK,$AO$11,BDD!$AP:$AP,$AO$12)</f>
        <v>0</v>
      </c>
      <c r="X16" s="84" t="s">
        <v>93</v>
      </c>
      <c r="Y16" s="100" t="s">
        <v>26</v>
      </c>
      <c r="Z16" s="321">
        <f>SUMIFS(BDD!$J:$J,BDD!$AN:$AN,$X$2,BDD!$AO:$AO,X16,BDD!$AK:$AK,$AO$11,BDD!$AP:$AP,$AO$12)</f>
        <v>0</v>
      </c>
      <c r="AA16" s="84" t="s">
        <v>93</v>
      </c>
      <c r="AB16" s="100" t="s">
        <v>27</v>
      </c>
      <c r="AC16" s="321">
        <f>SUMIFS(BDD!$J:$J,BDD!$AN:$AN,$AA$2,BDD!$AO:$AO,AA16,BDD!$AK:$AK,$AO$11,BDD!$AP:$AP,$AO$12)</f>
        <v>0</v>
      </c>
      <c r="AD16" s="84" t="s">
        <v>93</v>
      </c>
      <c r="AE16" s="100" t="s">
        <v>25</v>
      </c>
      <c r="AF16" s="321">
        <f>SUMIFS(BDD!$J:$J,BDD!$AN:$AN,$AD$2,BDD!$AO:$AO,AD16,BDD!$AK:$AK,$AO$11,BDD!$AP:$AP,$AO$12)</f>
        <v>0</v>
      </c>
      <c r="AG16" s="84" t="s">
        <v>93</v>
      </c>
      <c r="AH16" s="100" t="s">
        <v>24</v>
      </c>
      <c r="AI16" s="321">
        <f>SUMIFS(BDD!$J:$J,BDD!$AN:$AN,$AG$2,BDD!$AO:$AO,AG16,BDD!$AK:$AK,$AO$11,BDD!$AP:$AP,$AO$12)</f>
        <v>0</v>
      </c>
      <c r="AJ16" s="84" t="s">
        <v>93</v>
      </c>
      <c r="AK16" s="100" t="s">
        <v>27</v>
      </c>
      <c r="AL16" s="323">
        <f>SUMIFS(BDD!$J:$J,BDD!$AN:$AN,$AJ$2,BDD!$AO:$AO,AJ16,BDD!$AK:$AK,$AO$11,BDD!$AP:$AP,$AO$12)</f>
        <v>0</v>
      </c>
      <c r="AM16" s="7"/>
      <c r="AP16" s="98"/>
      <c r="AQ16" s="98"/>
      <c r="AR16" s="98"/>
      <c r="AS16" s="4"/>
      <c r="BB16" s="7"/>
      <c r="BC16" s="8"/>
      <c r="BD16" s="4"/>
      <c r="BG16" s="7"/>
      <c r="BH16" s="8"/>
      <c r="BI16" s="4"/>
      <c r="BL16" s="7"/>
      <c r="BM16" s="8"/>
      <c r="BN16" s="4"/>
      <c r="BQ16" s="7"/>
      <c r="BR16" s="8"/>
      <c r="BS16" s="4"/>
      <c r="BV16" s="7"/>
      <c r="BW16" s="8"/>
      <c r="BX16" s="4"/>
    </row>
    <row r="17" spans="1:76" x14ac:dyDescent="0.25">
      <c r="A17" s="12"/>
      <c r="B17" s="55"/>
      <c r="C17" s="84" t="s">
        <v>94</v>
      </c>
      <c r="D17" s="90" t="s">
        <v>23</v>
      </c>
      <c r="E17" s="320">
        <f>SUMIFS(BDD!$J:$J,BDD!$AN:$AN,$C$2,BDD!$AO:$AO,C17,BDD!$AK:$AK,$AO$11,BDD!$AP:$AP,$AO$12)</f>
        <v>0</v>
      </c>
      <c r="F17" s="84" t="s">
        <v>94</v>
      </c>
      <c r="G17" s="100" t="s">
        <v>24</v>
      </c>
      <c r="H17" s="321">
        <f>SUMIFS(BDD!$J:$J,BDD!$AN:$AN,$F$2,BDD!$AO:$AO,F17,BDD!$AK:$AK,$AO$11,BDD!$AP:$AP,$AO$12)</f>
        <v>0</v>
      </c>
      <c r="I17" s="84" t="s">
        <v>94</v>
      </c>
      <c r="J17" s="100" t="s">
        <v>24</v>
      </c>
      <c r="K17" s="321">
        <f>SUMIFS(BDD!$J:$J,BDD!$AN:$AN,$I$2,BDD!$AO:$AO,I17,BDD!$AK:$AK,$AO$11,BDD!$AP:$AP,$AO$12)</f>
        <v>0</v>
      </c>
      <c r="L17" s="84" t="s">
        <v>94</v>
      </c>
      <c r="M17" s="100" t="s">
        <v>25</v>
      </c>
      <c r="N17" s="321">
        <f>SUMIFS(BDD!$J:$J,BDD!$AN:$AN,$L$2,BDD!$AO:$AO,L17,BDD!$AK:$AK,$AO$11,BDD!$AP:$AP,$AO$12)</f>
        <v>0</v>
      </c>
      <c r="O17" s="84" t="s">
        <v>94</v>
      </c>
      <c r="P17" s="100" t="s">
        <v>26</v>
      </c>
      <c r="Q17" s="321">
        <f>SUMIFS(BDD!$J:$J,BDD!$AN:$AN,$O$2,BDD!$AO:$AO,O17,BDD!$AK:$AK,$AO$11,BDD!$AP:$AP,$AO$12)</f>
        <v>0</v>
      </c>
      <c r="R17" s="84" t="s">
        <v>94</v>
      </c>
      <c r="S17" s="100" t="s">
        <v>27</v>
      </c>
      <c r="T17" s="321">
        <f>SUMIFS(BDD!$J:$J,BDD!$AN:$AN,$R$2,BDD!$AO:$AO,R17,BDD!$AK:$AK,$AO$11,BDD!$AP:$AP,$AO$12)</f>
        <v>0</v>
      </c>
      <c r="U17" s="84" t="s">
        <v>94</v>
      </c>
      <c r="V17" s="100" t="s">
        <v>25</v>
      </c>
      <c r="W17" s="321">
        <f>SUMIFS(BDD!$J:$J,BDD!$AN:$AN,$U$2,BDD!$AO:$AO,U17,BDD!$AK:$AK,$AO$11,BDD!$AP:$AP,$AO$12)</f>
        <v>0</v>
      </c>
      <c r="X17" s="84" t="s">
        <v>94</v>
      </c>
      <c r="Y17" s="90" t="s">
        <v>24</v>
      </c>
      <c r="Z17" s="320">
        <f>SUMIFS(BDD!$J:$J,BDD!$AN:$AN,$X$2,BDD!$AO:$AO,X17,BDD!$AK:$AK,$AO$11,BDD!$AP:$AP,$AO$12)</f>
        <v>0</v>
      </c>
      <c r="AA17" s="84" t="s">
        <v>94</v>
      </c>
      <c r="AB17" s="100" t="s">
        <v>17</v>
      </c>
      <c r="AC17" s="321">
        <f>SUMIFS(BDD!$J:$J,BDD!$AN:$AN,$AA$2,BDD!$AO:$AO,AA17,BDD!$AK:$AK,$AO$11,BDD!$AP:$AP,$AO$12)</f>
        <v>0</v>
      </c>
      <c r="AD17" s="84" t="s">
        <v>94</v>
      </c>
      <c r="AE17" s="90" t="s">
        <v>23</v>
      </c>
      <c r="AF17" s="320">
        <f>SUMIFS(BDD!$J:$J,BDD!$AN:$AN,$AD$2,BDD!$AO:$AO,AD17,BDD!$AK:$AK,$AO$11,BDD!$AP:$AP,$AO$12)</f>
        <v>0</v>
      </c>
      <c r="AG17" s="84" t="s">
        <v>94</v>
      </c>
      <c r="AH17" s="100" t="s">
        <v>24</v>
      </c>
      <c r="AI17" s="321">
        <f>SUMIFS(BDD!$J:$J,BDD!$AN:$AN,$AG$2,BDD!$AO:$AO,AG17,BDD!$AK:$AK,$AO$11,BDD!$AP:$AP,$AO$12)</f>
        <v>0</v>
      </c>
      <c r="AJ17" s="84" t="s">
        <v>94</v>
      </c>
      <c r="AK17" s="100" t="s">
        <v>17</v>
      </c>
      <c r="AL17" s="323">
        <f>SUMIFS(BDD!$J:$J,BDD!$AN:$AN,$AJ$2,BDD!$AO:$AO,AJ17,BDD!$AK:$AK,$AO$11,BDD!$AP:$AP,$AO$12)</f>
        <v>0</v>
      </c>
      <c r="AM17" s="7"/>
      <c r="AP17" s="98"/>
      <c r="AQ17" s="98"/>
      <c r="AR17" s="98"/>
      <c r="AS17" s="4"/>
      <c r="BB17" s="7"/>
      <c r="BC17" s="8"/>
      <c r="BD17" s="4"/>
      <c r="BG17" s="7"/>
      <c r="BH17" s="8"/>
      <c r="BI17" s="4"/>
      <c r="BL17" s="7"/>
      <c r="BM17" s="8"/>
      <c r="BN17" s="4"/>
      <c r="BQ17" s="7"/>
      <c r="BR17" s="8"/>
      <c r="BS17" s="4"/>
      <c r="BV17" s="7"/>
      <c r="BW17" s="8"/>
      <c r="BX17" s="4"/>
    </row>
    <row r="18" spans="1:76" x14ac:dyDescent="0.25">
      <c r="A18" s="12"/>
      <c r="B18" s="55"/>
      <c r="C18" s="84" t="s">
        <v>95</v>
      </c>
      <c r="D18" s="100" t="s">
        <v>26</v>
      </c>
      <c r="E18" s="321">
        <f>SUMIFS(BDD!$J:$J,BDD!$AN:$AN,$C$2,BDD!$AO:$AO,C18,BDD!$AK:$AK,$AO$11,BDD!$AP:$AP,$AO$12)</f>
        <v>0</v>
      </c>
      <c r="F18" s="84" t="s">
        <v>95</v>
      </c>
      <c r="G18" s="100" t="s">
        <v>27</v>
      </c>
      <c r="H18" s="321">
        <f>SUMIFS(BDD!$J:$J,BDD!$AN:$AN,$F$2,BDD!$AO:$AO,F18,BDD!$AK:$AK,$AO$11,BDD!$AP:$AP,$AO$12)</f>
        <v>0</v>
      </c>
      <c r="I18" s="84" t="s">
        <v>95</v>
      </c>
      <c r="J18" s="100" t="s">
        <v>27</v>
      </c>
      <c r="K18" s="321">
        <f>SUMIFS(BDD!$J:$J,BDD!$AN:$AN,$I$2,BDD!$AO:$AO,I18,BDD!$AK:$AK,$AO$11,BDD!$AP:$AP,$AO$12)</f>
        <v>0</v>
      </c>
      <c r="L18" s="84" t="s">
        <v>95</v>
      </c>
      <c r="M18" s="90" t="s">
        <v>23</v>
      </c>
      <c r="N18" s="320">
        <f>SUMIFS(BDD!$J:$J,BDD!$AN:$AN,$L$2,BDD!$AO:$AO,L18,BDD!$AK:$AK,$AO$11,BDD!$AP:$AP,$AO$12)</f>
        <v>0</v>
      </c>
      <c r="O18" s="84" t="s">
        <v>95</v>
      </c>
      <c r="P18" s="100" t="s">
        <v>24</v>
      </c>
      <c r="Q18" s="321">
        <f>SUMIFS(BDD!$J:$J,BDD!$AN:$AN,$O$2,BDD!$AO:$AO,O18,BDD!$AK:$AK,$AO$11,BDD!$AP:$AP,$AO$12)</f>
        <v>0</v>
      </c>
      <c r="R18" s="84" t="s">
        <v>95</v>
      </c>
      <c r="S18" s="100" t="s">
        <v>17</v>
      </c>
      <c r="T18" s="321">
        <f>SUMIFS(BDD!$J:$J,BDD!$AN:$AN,$R$2,BDD!$AO:$AO,R18,BDD!$AK:$AK,$AO$11,BDD!$AP:$AP,$AO$12)</f>
        <v>0</v>
      </c>
      <c r="U18" s="84" t="s">
        <v>95</v>
      </c>
      <c r="V18" s="90" t="s">
        <v>23</v>
      </c>
      <c r="W18" s="320">
        <f>SUMIFS(BDD!$J:$J,BDD!$AN:$AN,$U$2,BDD!$AO:$AO,U18,BDD!$AK:$AK,$AO$11,BDD!$AP:$AP,$AO$12)</f>
        <v>0</v>
      </c>
      <c r="X18" s="84" t="s">
        <v>95</v>
      </c>
      <c r="Y18" s="100" t="s">
        <v>24</v>
      </c>
      <c r="Z18" s="321">
        <f>SUMIFS(BDD!$J:$J,BDD!$AN:$AN,$X$2,BDD!$AO:$AO,X18,BDD!$AK:$AK,$AO$11,BDD!$AP:$AP,$AO$12)</f>
        <v>0</v>
      </c>
      <c r="AA18" s="84" t="s">
        <v>95</v>
      </c>
      <c r="AB18" s="100" t="s">
        <v>25</v>
      </c>
      <c r="AC18" s="321">
        <f>SUMIFS(BDD!$J:$J,BDD!$AN:$AN,$AA$2,BDD!$AO:$AO,AA18,BDD!$AK:$AK,$AO$11,BDD!$AP:$AP,$AO$12)</f>
        <v>0</v>
      </c>
      <c r="AD18" s="84" t="s">
        <v>95</v>
      </c>
      <c r="AE18" s="100" t="s">
        <v>26</v>
      </c>
      <c r="AF18" s="321">
        <f>SUMIFS(BDD!$J:$J,BDD!$AN:$AN,$AD$2,BDD!$AO:$AO,AD18,BDD!$AK:$AK,$AO$11,BDD!$AP:$AP,$AO$12)</f>
        <v>0</v>
      </c>
      <c r="AG18" s="84" t="s">
        <v>95</v>
      </c>
      <c r="AH18" s="100" t="s">
        <v>27</v>
      </c>
      <c r="AI18" s="321">
        <f>SUMIFS(BDD!$J:$J,BDD!$AN:$AN,$AG$2,BDD!$AO:$AO,AG18,BDD!$AK:$AK,$AO$11,BDD!$AP:$AP,$AO$12)</f>
        <v>0</v>
      </c>
      <c r="AJ18" s="84" t="s">
        <v>95</v>
      </c>
      <c r="AK18" s="100" t="s">
        <v>25</v>
      </c>
      <c r="AL18" s="323">
        <f>SUMIFS(BDD!$J:$J,BDD!$AN:$AN,$AJ$2,BDD!$AO:$AO,AJ18,BDD!$AK:$AK,$AO$11,BDD!$AP:$AP,$AO$12)</f>
        <v>0</v>
      </c>
      <c r="AM18" s="4"/>
      <c r="AP18" s="13"/>
      <c r="AQ18" s="13"/>
      <c r="AR18" s="14"/>
      <c r="BB18" s="7"/>
      <c r="BC18" s="8"/>
      <c r="BD18" s="4"/>
      <c r="BG18" s="7"/>
      <c r="BH18" s="8"/>
      <c r="BI18" s="4"/>
      <c r="BL18" s="7"/>
      <c r="BM18" s="8"/>
      <c r="BN18" s="4"/>
      <c r="BQ18" s="7"/>
      <c r="BR18" s="8"/>
      <c r="BS18" s="4"/>
      <c r="BV18" s="7"/>
      <c r="BW18" s="8"/>
      <c r="BX18" s="4"/>
    </row>
    <row r="19" spans="1:76" x14ac:dyDescent="0.25">
      <c r="A19" s="12"/>
      <c r="B19" s="55"/>
      <c r="C19" s="84" t="s">
        <v>96</v>
      </c>
      <c r="D19" s="100" t="s">
        <v>24</v>
      </c>
      <c r="E19" s="321">
        <f>SUMIFS(BDD!$J:$J,BDD!$AN:$AN,$C$2,BDD!$AO:$AO,C19,BDD!$AK:$AK,$AO$11,BDD!$AP:$AP,$AO$12)</f>
        <v>0</v>
      </c>
      <c r="F19" s="84" t="s">
        <v>96</v>
      </c>
      <c r="G19" s="100" t="s">
        <v>17</v>
      </c>
      <c r="H19" s="321">
        <f>SUMIFS(BDD!$J:$J,BDD!$AN:$AN,$F$2,BDD!$AO:$AO,F19,BDD!$AK:$AK,$AO$11,BDD!$AP:$AP,$AO$12)</f>
        <v>0</v>
      </c>
      <c r="I19" s="84" t="s">
        <v>96</v>
      </c>
      <c r="J19" s="100" t="s">
        <v>17</v>
      </c>
      <c r="K19" s="321">
        <f>SUMIFS(BDD!$J:$J,BDD!$AN:$AN,$I$2,BDD!$AO:$AO,I19,BDD!$AK:$AK,$AO$11,BDD!$AP:$AP,$AO$12)</f>
        <v>0</v>
      </c>
      <c r="L19" s="84" t="s">
        <v>96</v>
      </c>
      <c r="M19" s="100" t="s">
        <v>26</v>
      </c>
      <c r="N19" s="321">
        <f>SUMIFS(BDD!$J:$J,BDD!$AN:$AN,$L$2,BDD!$AO:$AO,L19,BDD!$AK:$AK,$AO$11,BDD!$AP:$AP,$AO$12)</f>
        <v>0</v>
      </c>
      <c r="O19" s="84" t="s">
        <v>96</v>
      </c>
      <c r="P19" s="100" t="s">
        <v>24</v>
      </c>
      <c r="Q19" s="321">
        <f>SUMIFS(BDD!$J:$J,BDD!$AN:$AN,$O$2,BDD!$AO:$AO,O19,BDD!$AK:$AK,$AO$11,BDD!$AP:$AP,$AO$12)</f>
        <v>0</v>
      </c>
      <c r="R19" s="84" t="s">
        <v>96</v>
      </c>
      <c r="S19" s="100" t="s">
        <v>25</v>
      </c>
      <c r="T19" s="321">
        <f>SUMIFS(BDD!$J:$J,BDD!$AN:$AN,$R$2,BDD!$AO:$AO,R19,BDD!$AK:$AK,$AO$11,BDD!$AP:$AP,$AO$12)</f>
        <v>0</v>
      </c>
      <c r="U19" s="84" t="s">
        <v>96</v>
      </c>
      <c r="V19" s="100" t="s">
        <v>26</v>
      </c>
      <c r="W19" s="321">
        <f>SUMIFS(BDD!$J:$J,BDD!$AN:$AN,$U$2,BDD!$AO:$AO,U19,BDD!$AK:$AK,$AO$11,BDD!$AP:$AP,$AO$12)</f>
        <v>0</v>
      </c>
      <c r="X19" s="84" t="s">
        <v>96</v>
      </c>
      <c r="Y19" s="100" t="s">
        <v>27</v>
      </c>
      <c r="Z19" s="321">
        <f>SUMIFS(BDD!$J:$J,BDD!$AN:$AN,$X$2,BDD!$AO:$AO,X19,BDD!$AK:$AK,$AO$11,BDD!$AP:$AP,$AO$12)</f>
        <v>0</v>
      </c>
      <c r="AA19" s="84" t="s">
        <v>96</v>
      </c>
      <c r="AB19" s="90" t="s">
        <v>23</v>
      </c>
      <c r="AC19" s="320">
        <f>SUMIFS(BDD!$J:$J,BDD!$AN:$AN,$AA$2,BDD!$AO:$AO,AA19,BDD!$AK:$AK,$AO$11,BDD!$AP:$AP,$AO$12)</f>
        <v>0</v>
      </c>
      <c r="AD19" s="84" t="s">
        <v>96</v>
      </c>
      <c r="AE19" s="100" t="s">
        <v>24</v>
      </c>
      <c r="AF19" s="321">
        <f>SUMIFS(BDD!$J:$J,BDD!$AN:$AN,$AD$2,BDD!$AO:$AO,AD19,BDD!$AK:$AK,$AO$11,BDD!$AP:$AP,$AO$12)</f>
        <v>0</v>
      </c>
      <c r="AG19" s="84" t="s">
        <v>96</v>
      </c>
      <c r="AH19" s="100" t="s">
        <v>17</v>
      </c>
      <c r="AI19" s="321">
        <f>SUMIFS(BDD!$J:$J,BDD!$AN:$AN,$AG$2,BDD!$AO:$AO,AG19,BDD!$AK:$AK,$AO$11,BDD!$AP:$AP,$AO$12)</f>
        <v>0</v>
      </c>
      <c r="AJ19" s="84" t="s">
        <v>96</v>
      </c>
      <c r="AK19" s="90" t="s">
        <v>23</v>
      </c>
      <c r="AL19" s="324">
        <f>SUMIFS(BDD!$J:$J,BDD!$AN:$AN,$AJ$2,BDD!$AO:$AO,AJ19,BDD!$AK:$AK,$AO$11,BDD!$AP:$AP,$AO$12)</f>
        <v>0</v>
      </c>
      <c r="AM19" s="4"/>
      <c r="BB19" s="7"/>
      <c r="BC19" s="8"/>
      <c r="BD19" s="4"/>
      <c r="BG19" s="7"/>
      <c r="BH19" s="8"/>
      <c r="BI19" s="4"/>
      <c r="BL19" s="7"/>
      <c r="BM19" s="8"/>
      <c r="BN19" s="4"/>
      <c r="BQ19" s="7"/>
      <c r="BR19" s="8"/>
      <c r="BS19" s="4"/>
      <c r="BV19" s="7"/>
      <c r="BW19" s="8"/>
      <c r="BX19" s="4"/>
    </row>
    <row r="20" spans="1:76" x14ac:dyDescent="0.25">
      <c r="A20" s="12"/>
      <c r="B20" s="55"/>
      <c r="C20" s="84" t="s">
        <v>97</v>
      </c>
      <c r="D20" s="100" t="s">
        <v>24</v>
      </c>
      <c r="E20" s="321">
        <f>SUMIFS(BDD!$J:$J,BDD!$AN:$AN,$C$2,BDD!$AO:$AO,C20,BDD!$AK:$AK,$AO$11,BDD!$AP:$AP,$AO$12)</f>
        <v>0</v>
      </c>
      <c r="F20" s="84" t="s">
        <v>97</v>
      </c>
      <c r="G20" s="100" t="s">
        <v>25</v>
      </c>
      <c r="H20" s="321">
        <f>SUMIFS(BDD!$J:$J,BDD!$AN:$AN,$F$2,BDD!$AO:$AO,F20,BDD!$AK:$AK,$AO$11,BDD!$AP:$AP,$AO$12)</f>
        <v>0</v>
      </c>
      <c r="I20" s="84" t="s">
        <v>97</v>
      </c>
      <c r="J20" s="100" t="s">
        <v>25</v>
      </c>
      <c r="K20" s="321">
        <f>SUMIFS(BDD!$J:$J,BDD!$AN:$AN,$I$2,BDD!$AO:$AO,I20,BDD!$AK:$AK,$AO$11,BDD!$AP:$AP,$AO$12)</f>
        <v>0</v>
      </c>
      <c r="L20" s="84" t="s">
        <v>97</v>
      </c>
      <c r="M20" s="100" t="s">
        <v>24</v>
      </c>
      <c r="N20" s="321">
        <f>SUMIFS(BDD!$J:$J,BDD!$AN:$AN,$L$2,BDD!$AO:$AO,L20,BDD!$AK:$AK,$AO$11,BDD!$AP:$AP,$AO$12)</f>
        <v>0</v>
      </c>
      <c r="O20" s="84" t="s">
        <v>97</v>
      </c>
      <c r="P20" s="90" t="s">
        <v>27</v>
      </c>
      <c r="Q20" s="320">
        <f>SUMIFS(BDD!$J:$J,BDD!$AN:$AN,$O$2,BDD!$AO:$AO,O20,BDD!$AK:$AK,$AO$11,BDD!$AP:$AP,$AO$12)</f>
        <v>0</v>
      </c>
      <c r="R20" s="84" t="s">
        <v>97</v>
      </c>
      <c r="S20" s="90" t="s">
        <v>23</v>
      </c>
      <c r="T20" s="320">
        <f>SUMIFS(BDD!$J:$J,BDD!$AN:$AN,$R$2,BDD!$AO:$AO,R20,BDD!$AK:$AK,$AO$11,BDD!$AP:$AP,$AO$12)</f>
        <v>0</v>
      </c>
      <c r="U20" s="84" t="s">
        <v>97</v>
      </c>
      <c r="V20" s="100" t="s">
        <v>24</v>
      </c>
      <c r="W20" s="321">
        <f>SUMIFS(BDD!$J:$J,BDD!$AN:$AN,$U$2,BDD!$AO:$AO,U20,BDD!$AK:$AK,$AO$11,BDD!$AP:$AP,$AO$12)</f>
        <v>0</v>
      </c>
      <c r="X20" s="84" t="s">
        <v>97</v>
      </c>
      <c r="Y20" s="100" t="s">
        <v>17</v>
      </c>
      <c r="Z20" s="321">
        <f>SUMIFS(BDD!$J:$J,BDD!$AN:$AN,$X$2,BDD!$AO:$AO,X20,BDD!$AK:$AK,$AO$11,BDD!$AP:$AP,$AO$12)</f>
        <v>0</v>
      </c>
      <c r="AA20" s="84" t="s">
        <v>97</v>
      </c>
      <c r="AB20" s="100" t="s">
        <v>26</v>
      </c>
      <c r="AC20" s="321">
        <f>SUMIFS(BDD!$J:$J,BDD!$AN:$AN,$AA$2,BDD!$AO:$AO,AA20,BDD!$AK:$AK,$AO$11,BDD!$AP:$AP,$AO$12)</f>
        <v>0</v>
      </c>
      <c r="AD20" s="84" t="s">
        <v>97</v>
      </c>
      <c r="AE20" s="100" t="s">
        <v>24</v>
      </c>
      <c r="AF20" s="321">
        <f>SUMIFS(BDD!$J:$J,BDD!$AN:$AN,$AD$2,BDD!$AO:$AO,AD20,BDD!$AK:$AK,$AO$11,BDD!$AP:$AP,$AO$12)</f>
        <v>0</v>
      </c>
      <c r="AG20" s="84" t="s">
        <v>97</v>
      </c>
      <c r="AH20" s="100" t="s">
        <v>25</v>
      </c>
      <c r="AI20" s="321">
        <f>SUMIFS(BDD!$J:$J,BDD!$AN:$AN,$AG$2,BDD!$AO:$AO,AG20,BDD!$AK:$AK,$AO$11,BDD!$AP:$AP,$AO$12)</f>
        <v>0</v>
      </c>
      <c r="AJ20" s="84" t="s">
        <v>97</v>
      </c>
      <c r="AK20" s="100" t="s">
        <v>26</v>
      </c>
      <c r="AL20" s="323">
        <f>SUMIFS(BDD!$J:$J,BDD!$AN:$AN,$AJ$2,BDD!$AO:$AO,AJ20,BDD!$AK:$AK,$AO$11,BDD!$AP:$AP,$AO$12)</f>
        <v>0</v>
      </c>
      <c r="AM20" s="7"/>
      <c r="AS20" s="4"/>
      <c r="BB20" s="7"/>
      <c r="BC20" s="8"/>
      <c r="BD20" s="4"/>
      <c r="BG20" s="7"/>
      <c r="BH20" s="8"/>
      <c r="BI20" s="4"/>
      <c r="BL20" s="7"/>
      <c r="BM20" s="8"/>
      <c r="BN20" s="4"/>
      <c r="BQ20" s="7"/>
      <c r="BR20" s="8"/>
      <c r="BS20" s="4"/>
      <c r="BV20" s="7"/>
      <c r="BW20" s="8"/>
      <c r="BX20" s="4"/>
    </row>
    <row r="21" spans="1:76" x14ac:dyDescent="0.25">
      <c r="A21" s="12"/>
      <c r="B21" s="55"/>
      <c r="C21" s="84" t="s">
        <v>98</v>
      </c>
      <c r="D21" s="100" t="s">
        <v>27</v>
      </c>
      <c r="E21" s="321">
        <f>SUMIFS(BDD!$J:$J,BDD!$AN:$AN,$C$2,BDD!$AO:$AO,C21,BDD!$AK:$AK,$AO$11,BDD!$AP:$AP,$AO$12)</f>
        <v>0</v>
      </c>
      <c r="F21" s="84" t="s">
        <v>98</v>
      </c>
      <c r="G21" s="90" t="s">
        <v>23</v>
      </c>
      <c r="H21" s="320">
        <f>SUMIFS(BDD!$J:$J,BDD!$AN:$AN,$F$2,BDD!$AO:$AO,F21,BDD!$AK:$AK,$AO$11,BDD!$AP:$AP,$AO$12)</f>
        <v>0</v>
      </c>
      <c r="I21" s="84" t="s">
        <v>98</v>
      </c>
      <c r="J21" s="90" t="s">
        <v>23</v>
      </c>
      <c r="K21" s="320">
        <f>SUMIFS(BDD!$J:$J,BDD!$AN:$AN,$I$2,BDD!$AO:$AO,I21,BDD!$AK:$AK,$AO$11,BDD!$AP:$AP,$AO$12)</f>
        <v>0</v>
      </c>
      <c r="L21" s="84" t="s">
        <v>98</v>
      </c>
      <c r="M21" s="100" t="s">
        <v>24</v>
      </c>
      <c r="N21" s="321">
        <f>SUMIFS(BDD!$J:$J,BDD!$AN:$AN,$L$2,BDD!$AO:$AO,L21,BDD!$AK:$AK,$AO$11,BDD!$AP:$AP,$AO$12)</f>
        <v>0</v>
      </c>
      <c r="O21" s="84" t="s">
        <v>98</v>
      </c>
      <c r="P21" s="100" t="s">
        <v>17</v>
      </c>
      <c r="Q21" s="321">
        <f>SUMIFS(BDD!$J:$J,BDD!$AN:$AN,$O$2,BDD!$AO:$AO,O21,BDD!$AK:$AK,$AO$11,BDD!$AP:$AP,$AO$12)</f>
        <v>0</v>
      </c>
      <c r="R21" s="84" t="s">
        <v>98</v>
      </c>
      <c r="S21" s="100" t="s">
        <v>26</v>
      </c>
      <c r="T21" s="321">
        <f>SUMIFS(BDD!$J:$J,BDD!$AN:$AN,$R$2,BDD!$AO:$AO,R21,BDD!$AK:$AK,$AO$11,BDD!$AP:$AP,$AO$12)</f>
        <v>0</v>
      </c>
      <c r="U21" s="84" t="s">
        <v>98</v>
      </c>
      <c r="V21" s="100" t="s">
        <v>24</v>
      </c>
      <c r="W21" s="321">
        <f>SUMIFS(BDD!$J:$J,BDD!$AN:$AN,$U$2,BDD!$AO:$AO,U21,BDD!$AK:$AK,$AO$11,BDD!$AP:$AP,$AO$12)</f>
        <v>0</v>
      </c>
      <c r="X21" s="84" t="s">
        <v>98</v>
      </c>
      <c r="Y21" s="100" t="s">
        <v>25</v>
      </c>
      <c r="Z21" s="321">
        <f>SUMIFS(BDD!$J:$J,BDD!$AN:$AN,$X$2,BDD!$AO:$AO,X21,BDD!$AK:$AK,$AO$11,BDD!$AP:$AP,$AO$12)</f>
        <v>0</v>
      </c>
      <c r="AA21" s="84" t="s">
        <v>98</v>
      </c>
      <c r="AB21" s="100" t="s">
        <v>24</v>
      </c>
      <c r="AC21" s="321">
        <f>SUMIFS(BDD!$J:$J,BDD!$AN:$AN,$AA$2,BDD!$AO:$AO,AA21,BDD!$AK:$AK,$AO$11,BDD!$AP:$AP,$AO$12)</f>
        <v>0</v>
      </c>
      <c r="AD21" s="84" t="s">
        <v>98</v>
      </c>
      <c r="AE21" s="100" t="s">
        <v>27</v>
      </c>
      <c r="AF21" s="321">
        <f>SUMIFS(BDD!$J:$J,BDD!$AN:$AN,$AD$2,BDD!$AO:$AO,AD21,BDD!$AK:$AK,$AO$11,BDD!$AP:$AP,$AO$12)</f>
        <v>0</v>
      </c>
      <c r="AG21" s="84" t="s">
        <v>98</v>
      </c>
      <c r="AH21" s="90" t="s">
        <v>23</v>
      </c>
      <c r="AI21" s="320">
        <f>SUMIFS(BDD!$J:$J,BDD!$AN:$AN,$AG$2,BDD!$AO:$AO,AG21,BDD!$AK:$AK,$AO$11,BDD!$AP:$AP,$AO$12)</f>
        <v>0</v>
      </c>
      <c r="AJ21" s="84" t="s">
        <v>98</v>
      </c>
      <c r="AK21" s="100" t="s">
        <v>24</v>
      </c>
      <c r="AL21" s="323">
        <f>SUMIFS(BDD!$J:$J,BDD!$AN:$AN,$AJ$2,BDD!$AO:$AO,AJ21,BDD!$AK:$AK,$AO$11,BDD!$AP:$AP,$AO$12)</f>
        <v>0</v>
      </c>
      <c r="AM21" s="7"/>
      <c r="AS21" s="4"/>
      <c r="BB21" s="7"/>
      <c r="BC21" s="8"/>
      <c r="BD21" s="4"/>
      <c r="BG21" s="7"/>
      <c r="BH21" s="8"/>
      <c r="BI21" s="4"/>
      <c r="BL21" s="7"/>
      <c r="BM21" s="8"/>
      <c r="BN21" s="4"/>
      <c r="BQ21" s="7"/>
      <c r="BR21" s="8"/>
      <c r="BS21" s="4"/>
      <c r="BV21" s="7"/>
      <c r="BW21" s="8"/>
      <c r="BX21" s="4"/>
    </row>
    <row r="22" spans="1:76" x14ac:dyDescent="0.25">
      <c r="A22" s="12"/>
      <c r="B22" s="55"/>
      <c r="C22" s="84" t="s">
        <v>99</v>
      </c>
      <c r="D22" s="100" t="s">
        <v>17</v>
      </c>
      <c r="E22" s="321">
        <f>SUMIFS(BDD!$J:$J,BDD!$AN:$AN,$C$2,BDD!$AO:$AO,C22,BDD!$AK:$AK,$AO$11,BDD!$AP:$AP,$AO$12)</f>
        <v>0</v>
      </c>
      <c r="F22" s="84" t="s">
        <v>99</v>
      </c>
      <c r="G22" s="100" t="s">
        <v>26</v>
      </c>
      <c r="H22" s="321">
        <f>SUMIFS(BDD!$J:$J,BDD!$AN:$AN,$F$2,BDD!$AO:$AO,F22,BDD!$AK:$AK,$AO$11,BDD!$AP:$AP,$AO$12)</f>
        <v>0</v>
      </c>
      <c r="I22" s="84" t="s">
        <v>99</v>
      </c>
      <c r="J22" s="100" t="s">
        <v>26</v>
      </c>
      <c r="K22" s="321">
        <f>SUMIFS(BDD!$J:$J,BDD!$AN:$AN,$I$2,BDD!$AO:$AO,I22,BDD!$AK:$AK,$AO$11,BDD!$AP:$AP,$AO$12)</f>
        <v>0</v>
      </c>
      <c r="L22" s="84" t="s">
        <v>99</v>
      </c>
      <c r="M22" s="100" t="s">
        <v>27</v>
      </c>
      <c r="N22" s="321">
        <f>SUMIFS(BDD!$J:$J,BDD!$AN:$AN,$L$2,BDD!$AO:$AO,L22,BDD!$AK:$AK,$AO$11,BDD!$AP:$AP,$AO$12)</f>
        <v>0</v>
      </c>
      <c r="O22" s="84" t="s">
        <v>99</v>
      </c>
      <c r="P22" s="100" t="s">
        <v>25</v>
      </c>
      <c r="Q22" s="321">
        <f>SUMIFS(BDD!$J:$J,BDD!$AN:$AN,$O$2,BDD!$AO:$AO,O22,BDD!$AK:$AK,$AO$11,BDD!$AP:$AP,$AO$12)</f>
        <v>0</v>
      </c>
      <c r="R22" s="84" t="s">
        <v>99</v>
      </c>
      <c r="S22" s="100" t="s">
        <v>24</v>
      </c>
      <c r="T22" s="321">
        <f>SUMIFS(BDD!$J:$J,BDD!$AN:$AN,$R$2,BDD!$AO:$AO,R22,BDD!$AK:$AK,$AO$11,BDD!$AP:$AP,$AO$12)</f>
        <v>0</v>
      </c>
      <c r="U22" s="84" t="s">
        <v>99</v>
      </c>
      <c r="V22" s="100" t="s">
        <v>27</v>
      </c>
      <c r="W22" s="321">
        <f>SUMIFS(BDD!$J:$J,BDD!$AN:$AN,$U$2,BDD!$AO:$AO,U22,BDD!$AK:$AK,$AO$11,BDD!$AP:$AP,$AO$12)</f>
        <v>0</v>
      </c>
      <c r="X22" s="84" t="s">
        <v>99</v>
      </c>
      <c r="Y22" s="90" t="s">
        <v>23</v>
      </c>
      <c r="Z22" s="320">
        <f>SUMIFS(BDD!$J:$J,BDD!$AN:$AN,$X$2,BDD!$AO:$AO,X22,BDD!$AK:$AK,$AO$11,BDD!$AP:$AP,$AO$12)</f>
        <v>0</v>
      </c>
      <c r="AA22" s="84" t="s">
        <v>99</v>
      </c>
      <c r="AB22" s="100" t="s">
        <v>24</v>
      </c>
      <c r="AC22" s="321">
        <f>SUMIFS(BDD!$J:$J,BDD!$AN:$AN,$AA$2,BDD!$AO:$AO,AA22,BDD!$AK:$AK,$AO$11,BDD!$AP:$AP,$AO$12)</f>
        <v>0</v>
      </c>
      <c r="AD22" s="84" t="s">
        <v>99</v>
      </c>
      <c r="AE22" s="100" t="s">
        <v>17</v>
      </c>
      <c r="AF22" s="321">
        <f>SUMIFS(BDD!$J:$J,BDD!$AN:$AN,$AD$2,BDD!$AO:$AO,AD22,BDD!$AK:$AK,$AO$11,BDD!$AP:$AP,$AO$12)</f>
        <v>0</v>
      </c>
      <c r="AG22" s="84" t="s">
        <v>99</v>
      </c>
      <c r="AH22" s="100" t="s">
        <v>26</v>
      </c>
      <c r="AI22" s="321">
        <f>SUMIFS(BDD!$J:$J,BDD!$AN:$AN,$AG$2,BDD!$AO:$AO,AG22,BDD!$AK:$AK,$AO$11,BDD!$AP:$AP,$AO$12)</f>
        <v>0</v>
      </c>
      <c r="AJ22" s="84" t="s">
        <v>99</v>
      </c>
      <c r="AK22" s="100" t="s">
        <v>24</v>
      </c>
      <c r="AL22" s="323">
        <f>SUMIFS(BDD!$J:$J,BDD!$AN:$AN,$AJ$2,BDD!$AO:$AO,AJ22,BDD!$AK:$AK,$AO$11,BDD!$AP:$AP,$AO$12)</f>
        <v>0</v>
      </c>
      <c r="AM22" s="7"/>
      <c r="AS22" s="4"/>
      <c r="AY22" s="4"/>
      <c r="AZ22" s="1"/>
      <c r="BA22" s="1"/>
      <c r="BB22" s="7"/>
      <c r="BC22" s="8"/>
      <c r="BD22" s="4"/>
      <c r="BG22" s="7"/>
      <c r="BH22" s="8"/>
      <c r="BI22" s="4"/>
      <c r="BL22" s="7"/>
      <c r="BM22" s="8"/>
      <c r="BN22" s="4"/>
      <c r="BQ22" s="7"/>
      <c r="BR22" s="8"/>
      <c r="BS22" s="4"/>
      <c r="BV22" s="7"/>
      <c r="BW22" s="8"/>
      <c r="BX22" s="4"/>
    </row>
    <row r="23" spans="1:76" x14ac:dyDescent="0.25">
      <c r="A23" s="9"/>
      <c r="B23" s="10"/>
      <c r="C23" s="84" t="s">
        <v>100</v>
      </c>
      <c r="D23" s="100" t="s">
        <v>25</v>
      </c>
      <c r="E23" s="321">
        <f>SUMIFS(BDD!$J:$J,BDD!$AN:$AN,$C$2,BDD!$AO:$AO,C23,BDD!$AK:$AK,$AO$11,BDD!$AP:$AP,$AO$12)</f>
        <v>0</v>
      </c>
      <c r="F23" s="84" t="s">
        <v>100</v>
      </c>
      <c r="G23" s="100" t="s">
        <v>24</v>
      </c>
      <c r="H23" s="321">
        <f>SUMIFS(BDD!$J:$J,BDD!$AN:$AN,$F$2,BDD!$AO:$AO,F23,BDD!$AK:$AK,$AO$11,BDD!$AP:$AP,$AO$12)</f>
        <v>0</v>
      </c>
      <c r="I23" s="84" t="s">
        <v>100</v>
      </c>
      <c r="J23" s="100" t="s">
        <v>24</v>
      </c>
      <c r="K23" s="321">
        <f>SUMIFS(BDD!$J:$J,BDD!$AN:$AN,$I$2,BDD!$AO:$AO,I23,BDD!$AK:$AK,$AO$11,BDD!$AP:$AP,$AO$12)</f>
        <v>0</v>
      </c>
      <c r="L23" s="84" t="s">
        <v>100</v>
      </c>
      <c r="M23" s="100" t="s">
        <v>17</v>
      </c>
      <c r="N23" s="321">
        <f>SUMIFS(BDD!$J:$J,BDD!$AN:$AN,$L$2,BDD!$AO:$AO,L23,BDD!$AK:$AK,$AO$11,BDD!$AP:$AP,$AO$12)</f>
        <v>0</v>
      </c>
      <c r="O23" s="84" t="s">
        <v>100</v>
      </c>
      <c r="P23" s="90" t="s">
        <v>23</v>
      </c>
      <c r="Q23" s="320">
        <f>SUMIFS(BDD!$J:$J,BDD!$AN:$AN,$O$2,BDD!$AO:$AO,O23,BDD!$AK:$AK,$AO$11,BDD!$AP:$AP,$AO$12)</f>
        <v>0</v>
      </c>
      <c r="R23" s="84" t="s">
        <v>100</v>
      </c>
      <c r="S23" s="100" t="s">
        <v>24</v>
      </c>
      <c r="T23" s="321">
        <f>SUMIFS(BDD!$J:$J,BDD!$AN:$AN,$R$2,BDD!$AO:$AO,R23,BDD!$AK:$AK,$AO$11,BDD!$AP:$AP,$AO$12)</f>
        <v>0</v>
      </c>
      <c r="U23" s="84" t="s">
        <v>100</v>
      </c>
      <c r="V23" s="100" t="s">
        <v>17</v>
      </c>
      <c r="W23" s="321">
        <f>SUMIFS(BDD!$J:$J,BDD!$AN:$AN,$U$2,BDD!$AO:$AO,U23,BDD!$AK:$AK,$AO$11,BDD!$AP:$AP,$AO$12)</f>
        <v>0</v>
      </c>
      <c r="X23" s="84" t="s">
        <v>100</v>
      </c>
      <c r="Y23" s="100" t="s">
        <v>26</v>
      </c>
      <c r="Z23" s="321">
        <f>SUMIFS(BDD!$J:$J,BDD!$AN:$AN,$X$2,BDD!$AO:$AO,X23,BDD!$AK:$AK,$AO$11,BDD!$AP:$AP,$AO$12)</f>
        <v>0</v>
      </c>
      <c r="AA23" s="84" t="s">
        <v>100</v>
      </c>
      <c r="AB23" s="100" t="s">
        <v>27</v>
      </c>
      <c r="AC23" s="321">
        <f>SUMIFS(BDD!$J:$J,BDD!$AN:$AN,$AA$2,BDD!$AO:$AO,AA23,BDD!$AK:$AK,$AO$11,BDD!$AP:$AP,$AO$12)</f>
        <v>0</v>
      </c>
      <c r="AD23" s="84" t="s">
        <v>100</v>
      </c>
      <c r="AE23" s="100" t="s">
        <v>25</v>
      </c>
      <c r="AF23" s="321">
        <f>SUMIFS(BDD!$J:$J,BDD!$AN:$AN,$AD$2,BDD!$AO:$AO,AD23,BDD!$AK:$AK,$AO$11,BDD!$AP:$AP,$AO$12)</f>
        <v>0</v>
      </c>
      <c r="AG23" s="84" t="s">
        <v>100</v>
      </c>
      <c r="AH23" s="100" t="s">
        <v>24</v>
      </c>
      <c r="AI23" s="321">
        <f>SUMIFS(BDD!$J:$J,BDD!$AN:$AN,$AG$2,BDD!$AO:$AO,AG23,BDD!$AK:$AK,$AO$11,BDD!$AP:$AP,$AO$12)</f>
        <v>0</v>
      </c>
      <c r="AJ23" s="84" t="s">
        <v>100</v>
      </c>
      <c r="AK23" s="100" t="s">
        <v>27</v>
      </c>
      <c r="AL23" s="323">
        <f>SUMIFS(BDD!$J:$J,BDD!$AN:$AN,$AJ$2,BDD!$AO:$AO,AJ23,BDD!$AK:$AK,$AO$11,BDD!$AP:$AP,$AO$12)</f>
        <v>0</v>
      </c>
      <c r="AM23" s="7"/>
      <c r="AS23" s="4"/>
      <c r="AY23" s="4"/>
      <c r="AZ23" s="1"/>
      <c r="BA23" s="1"/>
      <c r="BB23" s="7"/>
      <c r="BC23" s="8"/>
      <c r="BD23" s="4"/>
      <c r="BG23" s="7"/>
      <c r="BH23" s="8"/>
      <c r="BI23" s="4"/>
      <c r="BL23" s="2"/>
      <c r="BM23" s="8"/>
      <c r="BN23" s="4"/>
      <c r="BQ23" s="2"/>
      <c r="BR23" s="8"/>
      <c r="BS23" s="4"/>
      <c r="BV23" s="2"/>
      <c r="BW23" s="8"/>
      <c r="BX23" s="4"/>
    </row>
    <row r="24" spans="1:76" x14ac:dyDescent="0.25">
      <c r="B24" s="2"/>
      <c r="C24" s="84" t="s">
        <v>101</v>
      </c>
      <c r="D24" s="90" t="s">
        <v>23</v>
      </c>
      <c r="E24" s="320">
        <f>SUMIFS(BDD!$J:$J,BDD!$AN:$AN,$C$2,BDD!$AO:$AO,C24,BDD!$AK:$AK,$AO$11,BDD!$AP:$AP,$AO$12)</f>
        <v>0</v>
      </c>
      <c r="F24" s="84" t="s">
        <v>101</v>
      </c>
      <c r="G24" s="100" t="s">
        <v>24</v>
      </c>
      <c r="H24" s="321">
        <f>SUMIFS(BDD!$J:$J,BDD!$AN:$AN,$F$2,BDD!$AO:$AO,F24,BDD!$AK:$AK,$AO$11,BDD!$AP:$AP,$AO$12)</f>
        <v>0</v>
      </c>
      <c r="I24" s="84" t="s">
        <v>101</v>
      </c>
      <c r="J24" s="100" t="s">
        <v>24</v>
      </c>
      <c r="K24" s="321">
        <f>SUMIFS(BDD!$J:$J,BDD!$AN:$AN,$I$2,BDD!$AO:$AO,I24,BDD!$AK:$AK,$AO$11,BDD!$AP:$AP,$AO$12)</f>
        <v>0</v>
      </c>
      <c r="L24" s="84" t="s">
        <v>101</v>
      </c>
      <c r="M24" s="100" t="s">
        <v>25</v>
      </c>
      <c r="N24" s="321">
        <f>SUMIFS(BDD!$J:$J,BDD!$AN:$AN,$L$2,BDD!$AO:$AO,L24,BDD!$AK:$AK,$AO$11,BDD!$AP:$AP,$AO$12)</f>
        <v>0</v>
      </c>
      <c r="O24" s="84" t="s">
        <v>101</v>
      </c>
      <c r="P24" s="100" t="s">
        <v>26</v>
      </c>
      <c r="Q24" s="321">
        <f>SUMIFS(BDD!$J:$J,BDD!$AN:$AN,$O$2,BDD!$AO:$AO,O24,BDD!$AK:$AK,$AO$11,BDD!$AP:$AP,$AO$12)</f>
        <v>0</v>
      </c>
      <c r="R24" s="84" t="s">
        <v>101</v>
      </c>
      <c r="S24" s="100" t="s">
        <v>27</v>
      </c>
      <c r="T24" s="321">
        <f>SUMIFS(BDD!$J:$J,BDD!$AN:$AN,$R$2,BDD!$AO:$AO,R24,BDD!$AK:$AK,$AO$11,BDD!$AP:$AP,$AO$12)</f>
        <v>0</v>
      </c>
      <c r="U24" s="84" t="s">
        <v>101</v>
      </c>
      <c r="V24" s="100" t="s">
        <v>25</v>
      </c>
      <c r="W24" s="321">
        <f>SUMIFS(BDD!$J:$J,BDD!$AN:$AN,$U$2,BDD!$AO:$AO,U24,BDD!$AK:$AK,$AO$11,BDD!$AP:$AP,$AO$12)</f>
        <v>0</v>
      </c>
      <c r="X24" s="84" t="s">
        <v>101</v>
      </c>
      <c r="Y24" s="100" t="s">
        <v>24</v>
      </c>
      <c r="Z24" s="321">
        <f>SUMIFS(BDD!$J:$J,BDD!$AN:$AN,$X$2,BDD!$AO:$AO,X24,BDD!$AK:$AK,$AO$11,BDD!$AP:$AP,$AO$12)</f>
        <v>0</v>
      </c>
      <c r="AA24" s="84" t="s">
        <v>101</v>
      </c>
      <c r="AB24" s="100" t="s">
        <v>17</v>
      </c>
      <c r="AC24" s="321">
        <f>SUMIFS(BDD!$J:$J,BDD!$AN:$AN,$AA$2,BDD!$AO:$AO,AA24,BDD!$AK:$AK,$AO$11,BDD!$AP:$AP,$AO$12)</f>
        <v>0</v>
      </c>
      <c r="AD24" s="84" t="s">
        <v>101</v>
      </c>
      <c r="AE24" s="90" t="s">
        <v>23</v>
      </c>
      <c r="AF24" s="320">
        <f>SUMIFS(BDD!$J:$J,BDD!$AN:$AN,$AD$2,BDD!$AO:$AO,AD24,BDD!$AK:$AK,$AO$11,BDD!$AP:$AP,$AO$12)</f>
        <v>0</v>
      </c>
      <c r="AG24" s="84" t="s">
        <v>101</v>
      </c>
      <c r="AH24" s="100" t="s">
        <v>24</v>
      </c>
      <c r="AI24" s="321">
        <f>SUMIFS(BDD!$J:$J,BDD!$AN:$AN,$AG$2,BDD!$AO:$AO,AG24,BDD!$AK:$AK,$AO$11,BDD!$AP:$AP,$AO$12)</f>
        <v>0</v>
      </c>
      <c r="AJ24" s="84" t="s">
        <v>101</v>
      </c>
      <c r="AK24" s="100" t="s">
        <v>17</v>
      </c>
      <c r="AL24" s="323">
        <f>SUMIFS(BDD!$J:$J,BDD!$AN:$AN,$AJ$2,BDD!$AO:$AO,AJ24,BDD!$AK:$AK,$AO$11,BDD!$AP:$AP,$AO$12)</f>
        <v>0</v>
      </c>
      <c r="AM24" s="7"/>
      <c r="AP24" s="4"/>
      <c r="AR24" s="1"/>
      <c r="AS24" s="4"/>
      <c r="AY24" s="4"/>
      <c r="AZ24" s="1"/>
      <c r="BA24" s="1"/>
      <c r="BB24" s="7"/>
      <c r="BC24" s="8"/>
      <c r="BD24" s="4"/>
      <c r="BG24" s="7"/>
      <c r="BH24" s="8"/>
      <c r="BI24" s="4"/>
      <c r="BL24" s="2"/>
      <c r="BM24" s="8"/>
      <c r="BN24" s="4"/>
      <c r="BQ24" s="2"/>
      <c r="BR24" s="8"/>
      <c r="BS24" s="4"/>
      <c r="BV24" s="2"/>
      <c r="BW24" s="8"/>
      <c r="BX24" s="4"/>
    </row>
    <row r="25" spans="1:76" x14ac:dyDescent="0.25">
      <c r="B25" s="2"/>
      <c r="C25" s="84" t="s">
        <v>102</v>
      </c>
      <c r="D25" s="100" t="s">
        <v>26</v>
      </c>
      <c r="E25" s="321">
        <f>SUMIFS(BDD!$J:$J,BDD!$AN:$AN,$C$2,BDD!$AO:$AO,C25,BDD!$AK:$AK,$AO$11,BDD!$AP:$AP,$AO$12)</f>
        <v>0</v>
      </c>
      <c r="F25" s="84" t="s">
        <v>102</v>
      </c>
      <c r="G25" s="100" t="s">
        <v>27</v>
      </c>
      <c r="H25" s="321">
        <f>SUMIFS(BDD!$J:$J,BDD!$AN:$AN,$F$2,BDD!$AO:$AO,F25,BDD!$AK:$AK,$AO$11,BDD!$AP:$AP,$AO$12)</f>
        <v>0</v>
      </c>
      <c r="I25" s="84" t="s">
        <v>102</v>
      </c>
      <c r="J25" s="100" t="s">
        <v>27</v>
      </c>
      <c r="K25" s="321">
        <f>SUMIFS(BDD!$J:$J,BDD!$AN:$AN,$I$2,BDD!$AO:$AO,I25,BDD!$AK:$AK,$AO$11,BDD!$AP:$AP,$AO$12)</f>
        <v>0</v>
      </c>
      <c r="L25" s="84" t="s">
        <v>102</v>
      </c>
      <c r="M25" s="90" t="s">
        <v>23</v>
      </c>
      <c r="N25" s="320">
        <f>SUMIFS(BDD!$J:$J,BDD!$AN:$AN,$L$2,BDD!$AO:$AO,L25,BDD!$AK:$AK,$AO$11,BDD!$AP:$AP,$AO$12)</f>
        <v>0</v>
      </c>
      <c r="O25" s="84" t="s">
        <v>102</v>
      </c>
      <c r="P25" s="100" t="s">
        <v>24</v>
      </c>
      <c r="Q25" s="321">
        <f>SUMIFS(BDD!$J:$J,BDD!$AN:$AN,$O$2,BDD!$AO:$AO,O25,BDD!$AK:$AK,$AO$11,BDD!$AP:$AP,$AO$12)</f>
        <v>0</v>
      </c>
      <c r="R25" s="84" t="s">
        <v>102</v>
      </c>
      <c r="S25" s="100" t="s">
        <v>17</v>
      </c>
      <c r="T25" s="321">
        <f>SUMIFS(BDD!$J:$J,BDD!$AN:$AN,$R$2,BDD!$AO:$AO,R25,BDD!$AK:$AK,$AO$11,BDD!$AP:$AP,$AO$12)</f>
        <v>0</v>
      </c>
      <c r="U25" s="84" t="s">
        <v>102</v>
      </c>
      <c r="V25" s="90" t="s">
        <v>23</v>
      </c>
      <c r="W25" s="320">
        <f>SUMIFS(BDD!$J:$J,BDD!$AN:$AN,$U$2,BDD!$AO:$AO,U25,BDD!$AK:$AK,$AO$11,BDD!$AP:$AP,$AO$12)</f>
        <v>0</v>
      </c>
      <c r="X25" s="84" t="s">
        <v>102</v>
      </c>
      <c r="Y25" s="100" t="s">
        <v>24</v>
      </c>
      <c r="Z25" s="321">
        <f>SUMIFS(BDD!$J:$J,BDD!$AN:$AN,$X$2,BDD!$AO:$AO,X25,BDD!$AK:$AK,$AO$11,BDD!$AP:$AP,$AO$12)</f>
        <v>0</v>
      </c>
      <c r="AA25" s="84" t="s">
        <v>102</v>
      </c>
      <c r="AB25" s="100" t="s">
        <v>25</v>
      </c>
      <c r="AC25" s="321">
        <f>SUMIFS(BDD!$J:$J,BDD!$AN:$AN,$AA$2,BDD!$AO:$AO,AA25,BDD!$AK:$AK,$AO$11,BDD!$AP:$AP,$AO$12)</f>
        <v>0</v>
      </c>
      <c r="AD25" s="84" t="s">
        <v>102</v>
      </c>
      <c r="AE25" s="100" t="s">
        <v>26</v>
      </c>
      <c r="AF25" s="321">
        <f>SUMIFS(BDD!$J:$J,BDD!$AN:$AN,$AD$2,BDD!$AO:$AO,AD25,BDD!$AK:$AK,$AO$11,BDD!$AP:$AP,$AO$12)</f>
        <v>0</v>
      </c>
      <c r="AG25" s="84" t="s">
        <v>102</v>
      </c>
      <c r="AH25" s="100" t="s">
        <v>27</v>
      </c>
      <c r="AI25" s="321">
        <f>SUMIFS(BDD!$J:$J,BDD!$AN:$AN,$AG$2,BDD!$AO:$AO,AG25,BDD!$AK:$AK,$AO$11,BDD!$AP:$AP,$AO$12)</f>
        <v>0</v>
      </c>
      <c r="AJ25" s="84" t="s">
        <v>102</v>
      </c>
      <c r="AK25" s="100" t="s">
        <v>25</v>
      </c>
      <c r="AL25" s="323">
        <f>SUMIFS(BDD!$J:$J,BDD!$AN:$AN,$AJ$2,BDD!$AO:$AO,AJ25,BDD!$AK:$AK,$AO$11,BDD!$AP:$AP,$AO$12)</f>
        <v>0</v>
      </c>
      <c r="AM25" s="7"/>
      <c r="AN25" s="9"/>
      <c r="AO25" s="9"/>
      <c r="AR25" s="1"/>
      <c r="AS25" s="4"/>
      <c r="AY25" s="4"/>
      <c r="AZ25" s="1"/>
      <c r="BA25" s="1"/>
      <c r="BB25" s="7"/>
      <c r="BC25" s="8"/>
      <c r="BD25" s="4"/>
      <c r="BG25" s="7"/>
      <c r="BH25" s="8"/>
      <c r="BI25" s="4"/>
      <c r="BL25" s="2"/>
      <c r="BM25" s="8"/>
      <c r="BN25" s="4"/>
      <c r="BQ25" s="2"/>
      <c r="BR25" s="8"/>
      <c r="BS25" s="4"/>
      <c r="BV25" s="2"/>
      <c r="BW25" s="8"/>
      <c r="BX25" s="4"/>
    </row>
    <row r="26" spans="1:76" x14ac:dyDescent="0.25">
      <c r="B26" s="2"/>
      <c r="C26" s="84" t="s">
        <v>103</v>
      </c>
      <c r="D26" s="100" t="s">
        <v>24</v>
      </c>
      <c r="E26" s="321">
        <f>SUMIFS(BDD!$J:$J,BDD!$AN:$AN,$C$2,BDD!$AO:$AO,C26,BDD!$AK:$AK,$AO$11,BDD!$AP:$AP,$AO$12)</f>
        <v>0</v>
      </c>
      <c r="F26" s="84" t="s">
        <v>103</v>
      </c>
      <c r="G26" s="100" t="s">
        <v>17</v>
      </c>
      <c r="H26" s="321">
        <f>SUMIFS(BDD!$J:$J,BDD!$AN:$AN,$F$2,BDD!$AO:$AO,F26,BDD!$AK:$AK,$AO$11,BDD!$AP:$AP,$AO$12)</f>
        <v>0</v>
      </c>
      <c r="I26" s="84" t="s">
        <v>103</v>
      </c>
      <c r="J26" s="100" t="s">
        <v>17</v>
      </c>
      <c r="K26" s="321">
        <f>SUMIFS(BDD!$J:$J,BDD!$AN:$AN,$I$2,BDD!$AO:$AO,I26,BDD!$AK:$AK,$AO$11,BDD!$AP:$AP,$AO$12)</f>
        <v>0</v>
      </c>
      <c r="L26" s="84" t="s">
        <v>103</v>
      </c>
      <c r="M26" s="100" t="s">
        <v>26</v>
      </c>
      <c r="N26" s="321">
        <f>SUMIFS(BDD!$J:$J,BDD!$AN:$AN,$L$2,BDD!$AO:$AO,L26,BDD!$AK:$AK,$AO$11,BDD!$AP:$AP,$AO$12)</f>
        <v>0</v>
      </c>
      <c r="O26" s="84" t="s">
        <v>103</v>
      </c>
      <c r="P26" s="100" t="s">
        <v>24</v>
      </c>
      <c r="Q26" s="321">
        <f>SUMIFS(BDD!$J:$J,BDD!$AN:$AN,$O$2,BDD!$AO:$AO,O26,BDD!$AK:$AK,$AO$11,BDD!$AP:$AP,$AO$12)</f>
        <v>0</v>
      </c>
      <c r="R26" s="84" t="s">
        <v>103</v>
      </c>
      <c r="S26" s="100" t="s">
        <v>25</v>
      </c>
      <c r="T26" s="321">
        <f>SUMIFS(BDD!$J:$J,BDD!$AN:$AN,$R$2,BDD!$AO:$AO,R26,BDD!$AK:$AK,$AO$11,BDD!$AP:$AP,$AO$12)</f>
        <v>0</v>
      </c>
      <c r="U26" s="84" t="s">
        <v>103</v>
      </c>
      <c r="V26" s="100" t="s">
        <v>26</v>
      </c>
      <c r="W26" s="321">
        <f>SUMIFS(BDD!$J:$J,BDD!$AN:$AN,$U$2,BDD!$AO:$AO,U26,BDD!$AK:$AK,$AO$11,BDD!$AP:$AP,$AO$12)</f>
        <v>0</v>
      </c>
      <c r="X26" s="84" t="s">
        <v>103</v>
      </c>
      <c r="Y26" s="100" t="s">
        <v>27</v>
      </c>
      <c r="Z26" s="321">
        <f>SUMIFS(BDD!$J:$J,BDD!$AN:$AN,$X$2,BDD!$AO:$AO,X26,BDD!$AK:$AK,$AO$11,BDD!$AP:$AP,$AO$12)</f>
        <v>0</v>
      </c>
      <c r="AA26" s="84" t="s">
        <v>103</v>
      </c>
      <c r="AB26" s="90" t="s">
        <v>23</v>
      </c>
      <c r="AC26" s="320">
        <f>SUMIFS(BDD!$J:$J,BDD!$AN:$AN,$AA$2,BDD!$AO:$AO,AA26,BDD!$AK:$AK,$AO$11,BDD!$AP:$AP,$AO$12)</f>
        <v>0</v>
      </c>
      <c r="AD26" s="84" t="s">
        <v>103</v>
      </c>
      <c r="AE26" s="100" t="s">
        <v>24</v>
      </c>
      <c r="AF26" s="321">
        <f>SUMIFS(BDD!$J:$J,BDD!$AN:$AN,$AD$2,BDD!$AO:$AO,AD26,BDD!$AK:$AK,$AO$11,BDD!$AP:$AP,$AO$12)</f>
        <v>0</v>
      </c>
      <c r="AG26" s="84" t="s">
        <v>103</v>
      </c>
      <c r="AH26" s="100" t="s">
        <v>17</v>
      </c>
      <c r="AI26" s="321">
        <f>SUMIFS(BDD!$J:$J,BDD!$AN:$AN,$AG$2,BDD!$AO:$AO,AG26,BDD!$AK:$AK,$AO$11,BDD!$AP:$AP,$AO$12)</f>
        <v>0</v>
      </c>
      <c r="AJ26" s="84" t="s">
        <v>103</v>
      </c>
      <c r="AK26" s="90" t="s">
        <v>23</v>
      </c>
      <c r="AL26" s="324">
        <f>SUMIFS(BDD!$J:$J,BDD!$AN:$AN,$AJ$2,BDD!$AO:$AO,AJ26,BDD!$AK:$AK,$AO$11,BDD!$AP:$AP,$AO$12)</f>
        <v>0</v>
      </c>
      <c r="AM26" s="7"/>
      <c r="AN26" s="5"/>
      <c r="AO26" s="5"/>
      <c r="AR26" s="1"/>
      <c r="AS26" s="4"/>
      <c r="AY26" s="4"/>
      <c r="AZ26" s="1"/>
      <c r="BA26" s="1"/>
      <c r="BB26" s="7"/>
      <c r="BC26" s="8"/>
      <c r="BD26" s="4"/>
      <c r="BG26" s="7"/>
      <c r="BH26" s="8"/>
      <c r="BI26" s="4"/>
      <c r="BL26" s="2"/>
      <c r="BM26" s="8"/>
      <c r="BN26" s="4"/>
      <c r="BQ26" s="2"/>
      <c r="BR26" s="8"/>
      <c r="BS26" s="4"/>
      <c r="BV26" s="2"/>
      <c r="BW26" s="8"/>
      <c r="BX26" s="4"/>
    </row>
    <row r="27" spans="1:76" x14ac:dyDescent="0.25">
      <c r="B27" s="2"/>
      <c r="C27" s="84" t="s">
        <v>104</v>
      </c>
      <c r="D27" s="100" t="s">
        <v>24</v>
      </c>
      <c r="E27" s="321">
        <f>SUMIFS(BDD!$J:$J,BDD!$AN:$AN,$C$2,BDD!$AO:$AO,C27,BDD!$AK:$AK,$AO$11,BDD!$AP:$AP,$AO$12)</f>
        <v>0</v>
      </c>
      <c r="F27" s="84" t="s">
        <v>104</v>
      </c>
      <c r="G27" s="100" t="s">
        <v>25</v>
      </c>
      <c r="H27" s="321">
        <f>SUMIFS(BDD!$J:$J,BDD!$AN:$AN,$F$2,BDD!$AO:$AO,F27,BDD!$AK:$AK,$AO$11,BDD!$AP:$AP,$AO$12)</f>
        <v>0</v>
      </c>
      <c r="I27" s="84" t="s">
        <v>104</v>
      </c>
      <c r="J27" s="100" t="s">
        <v>25</v>
      </c>
      <c r="K27" s="321">
        <f>SUMIFS(BDD!$J:$J,BDD!$AN:$AN,$I$2,BDD!$AO:$AO,I27,BDD!$AK:$AK,$AO$11,BDD!$AP:$AP,$AO$12)</f>
        <v>0</v>
      </c>
      <c r="L27" s="84" t="s">
        <v>104</v>
      </c>
      <c r="M27" s="100" t="s">
        <v>24</v>
      </c>
      <c r="N27" s="321">
        <f>SUMIFS(BDD!$J:$J,BDD!$AN:$AN,$L$2,BDD!$AO:$AO,L27,BDD!$AK:$AK,$AO$11,BDD!$AP:$AP,$AO$12)</f>
        <v>0</v>
      </c>
      <c r="O27" s="84" t="s">
        <v>104</v>
      </c>
      <c r="P27" s="100" t="s">
        <v>27</v>
      </c>
      <c r="Q27" s="321">
        <f>SUMIFS(BDD!$J:$J,BDD!$AN:$AN,$O$2,BDD!$AO:$AO,O27,BDD!$AK:$AK,$AO$11,BDD!$AP:$AP,$AO$12)</f>
        <v>0</v>
      </c>
      <c r="R27" s="84" t="s">
        <v>104</v>
      </c>
      <c r="S27" s="90" t="s">
        <v>23</v>
      </c>
      <c r="T27" s="320">
        <f>SUMIFS(BDD!$J:$J,BDD!$AN:$AN,$R$2,BDD!$AO:$AO,R27,BDD!$AK:$AK,$AO$11,BDD!$AP:$AP,$AO$12)</f>
        <v>0</v>
      </c>
      <c r="U27" s="84" t="s">
        <v>104</v>
      </c>
      <c r="V27" s="100" t="s">
        <v>24</v>
      </c>
      <c r="W27" s="321">
        <f>SUMIFS(BDD!$J:$J,BDD!$AN:$AN,$U$2,BDD!$AO:$AO,U27,BDD!$AK:$AK,$AO$11,BDD!$AP:$AP,$AO$12)</f>
        <v>0</v>
      </c>
      <c r="X27" s="84" t="s">
        <v>104</v>
      </c>
      <c r="Y27" s="100" t="s">
        <v>17</v>
      </c>
      <c r="Z27" s="321">
        <f>SUMIFS(BDD!$J:$J,BDD!$AN:$AN,$X$2,BDD!$AO:$AO,X27,BDD!$AK:$AK,$AO$11,BDD!$AP:$AP,$AO$12)</f>
        <v>0</v>
      </c>
      <c r="AA27" s="84" t="s">
        <v>104</v>
      </c>
      <c r="AB27" s="100" t="s">
        <v>26</v>
      </c>
      <c r="AC27" s="321">
        <f>SUMIFS(BDD!$J:$J,BDD!$AN:$AN,$AA$2,BDD!$AO:$AO,AA27,BDD!$AK:$AK,$AO$11,BDD!$AP:$AP,$AO$12)</f>
        <v>0</v>
      </c>
      <c r="AD27" s="84" t="s">
        <v>104</v>
      </c>
      <c r="AE27" s="100" t="s">
        <v>24</v>
      </c>
      <c r="AF27" s="321">
        <f>SUMIFS(BDD!$J:$J,BDD!$AN:$AN,$AD$2,BDD!$AO:$AO,AD27,BDD!$AK:$AK,$AO$11,BDD!$AP:$AP,$AO$12)</f>
        <v>0</v>
      </c>
      <c r="AG27" s="84" t="s">
        <v>104</v>
      </c>
      <c r="AH27" s="100" t="s">
        <v>25</v>
      </c>
      <c r="AI27" s="321">
        <f>SUMIFS(BDD!$J:$J,BDD!$AN:$AN,$AG$2,BDD!$AO:$AO,AG27,BDD!$AK:$AK,$AO$11,BDD!$AP:$AP,$AO$12)</f>
        <v>0</v>
      </c>
      <c r="AJ27" s="84" t="s">
        <v>104</v>
      </c>
      <c r="AK27" s="90" t="s">
        <v>26</v>
      </c>
      <c r="AL27" s="324">
        <f>SUMIFS(BDD!$J:$J,BDD!$AN:$AN,$AJ$2,BDD!$AO:$AO,AJ27,BDD!$AK:$AK,$AO$11,BDD!$AP:$AP,$AO$12)</f>
        <v>0</v>
      </c>
      <c r="AM27" s="7"/>
      <c r="AP27" s="4"/>
      <c r="AR27" s="1"/>
      <c r="AS27" s="4"/>
      <c r="AY27" s="4"/>
      <c r="AZ27" s="1"/>
      <c r="BA27" s="1"/>
      <c r="BB27" s="7"/>
      <c r="BC27" s="8"/>
      <c r="BD27" s="4"/>
      <c r="BG27" s="7"/>
      <c r="BH27" s="8"/>
      <c r="BI27" s="4"/>
      <c r="BL27" s="2"/>
      <c r="BM27" s="8"/>
      <c r="BN27" s="4"/>
      <c r="BQ27" s="2"/>
      <c r="BR27" s="8"/>
      <c r="BS27" s="4"/>
      <c r="BV27" s="2"/>
      <c r="BW27" s="8"/>
      <c r="BX27" s="4"/>
    </row>
    <row r="28" spans="1:76" x14ac:dyDescent="0.25">
      <c r="B28" s="2"/>
      <c r="C28" s="84" t="s">
        <v>105</v>
      </c>
      <c r="D28" s="100" t="s">
        <v>27</v>
      </c>
      <c r="E28" s="321">
        <f>SUMIFS(BDD!$J:$J,BDD!$AN:$AN,$C$2,BDD!$AO:$AO,C28,BDD!$AK:$AK,$AO$11,BDD!$AP:$AP,$AO$12)</f>
        <v>0</v>
      </c>
      <c r="F28" s="84" t="s">
        <v>105</v>
      </c>
      <c r="G28" s="90" t="s">
        <v>23</v>
      </c>
      <c r="H28" s="320">
        <f>SUMIFS(BDD!$J:$J,BDD!$AN:$AN,$F$2,BDD!$AO:$AO,F28,BDD!$AK:$AK,$AO$11,BDD!$AP:$AP,$AO$12)</f>
        <v>0</v>
      </c>
      <c r="I28" s="84" t="s">
        <v>105</v>
      </c>
      <c r="J28" s="90" t="s">
        <v>23</v>
      </c>
      <c r="K28" s="320">
        <f>SUMIFS(BDD!$J:$J,BDD!$AN:$AN,$I$2,BDD!$AO:$AO,I28,BDD!$AK:$AK,$AO$11,BDD!$AP:$AP,$AO$12)</f>
        <v>0</v>
      </c>
      <c r="L28" s="84" t="s">
        <v>105</v>
      </c>
      <c r="M28" s="100" t="s">
        <v>24</v>
      </c>
      <c r="N28" s="321">
        <f>SUMIFS(BDD!$J:$J,BDD!$AN:$AN,$L$2,BDD!$AO:$AO,L28,BDD!$AK:$AK,$AO$11,BDD!$AP:$AP,$AO$12)</f>
        <v>0</v>
      </c>
      <c r="O28" s="84" t="s">
        <v>105</v>
      </c>
      <c r="P28" s="100" t="s">
        <v>17</v>
      </c>
      <c r="Q28" s="321">
        <f>SUMIFS(BDD!$J:$J,BDD!$AN:$AN,$O$2,BDD!$AO:$AO,O28,BDD!$AK:$AK,$AO$11,BDD!$AP:$AP,$AO$12)</f>
        <v>0</v>
      </c>
      <c r="R28" s="84" t="s">
        <v>105</v>
      </c>
      <c r="S28" s="100" t="s">
        <v>26</v>
      </c>
      <c r="T28" s="321">
        <f>SUMIFS(BDD!$J:$J,BDD!$AN:$AN,$R$2,BDD!$AO:$AO,R28,BDD!$AK:$AK,$AO$11,BDD!$AP:$AP,$AO$12)</f>
        <v>0</v>
      </c>
      <c r="U28" s="84" t="s">
        <v>105</v>
      </c>
      <c r="V28" s="100" t="s">
        <v>24</v>
      </c>
      <c r="W28" s="321">
        <f>SUMIFS(BDD!$J:$J,BDD!$AN:$AN,$U$2,BDD!$AO:$AO,U28,BDD!$AK:$AK,$AO$11,BDD!$AP:$AP,$AO$12)</f>
        <v>0</v>
      </c>
      <c r="X28" s="84" t="s">
        <v>105</v>
      </c>
      <c r="Y28" s="100" t="s">
        <v>25</v>
      </c>
      <c r="Z28" s="321">
        <f>SUMIFS(BDD!$J:$J,BDD!$AN:$AN,$X$2,BDD!$AO:$AO,X28,BDD!$AK:$AK,$AO$11,BDD!$AP:$AP,$AO$12)</f>
        <v>0</v>
      </c>
      <c r="AA28" s="84" t="s">
        <v>105</v>
      </c>
      <c r="AB28" s="100" t="s">
        <v>24</v>
      </c>
      <c r="AC28" s="321">
        <f>SUMIFS(BDD!$J:$J,BDD!$AN:$AN,$AA$2,BDD!$AO:$AO,AA28,BDD!$AK:$AK,$AO$11,BDD!$AP:$AP,$AO$12)</f>
        <v>0</v>
      </c>
      <c r="AD28" s="84" t="s">
        <v>105</v>
      </c>
      <c r="AE28" s="100" t="s">
        <v>27</v>
      </c>
      <c r="AF28" s="321">
        <f>SUMIFS(BDD!$J:$J,BDD!$AN:$AN,$AD$2,BDD!$AO:$AO,AD28,BDD!$AK:$AK,$AO$11,BDD!$AP:$AP,$AO$12)</f>
        <v>0</v>
      </c>
      <c r="AG28" s="84" t="s">
        <v>105</v>
      </c>
      <c r="AH28" s="90" t="s">
        <v>23</v>
      </c>
      <c r="AI28" s="320">
        <f>SUMIFS(BDD!$J:$J,BDD!$AN:$AN,$AG$2,BDD!$AO:$AO,AG28,BDD!$AK:$AK,$AO$11,BDD!$AP:$AP,$AO$12)</f>
        <v>0</v>
      </c>
      <c r="AJ28" s="84" t="s">
        <v>105</v>
      </c>
      <c r="AK28" s="100" t="s">
        <v>24</v>
      </c>
      <c r="AL28" s="323">
        <f>SUMIFS(BDD!$J:$J,BDD!$AN:$AN,$AJ$2,BDD!$AO:$AO,AJ28,BDD!$AK:$AK,$AO$11,BDD!$AP:$AP,$AO$12)</f>
        <v>0</v>
      </c>
      <c r="AM28" s="7"/>
      <c r="AP28" s="4"/>
      <c r="AR28" s="1"/>
      <c r="AS28" s="4"/>
      <c r="AY28" s="4"/>
      <c r="AZ28" s="1"/>
      <c r="BA28" s="1"/>
      <c r="BB28" s="7"/>
      <c r="BC28" s="8"/>
      <c r="BD28" s="4"/>
      <c r="BG28" s="7"/>
      <c r="BH28" s="8"/>
      <c r="BI28" s="4"/>
      <c r="BL28" s="2"/>
      <c r="BM28" s="8"/>
      <c r="BN28" s="4"/>
      <c r="BQ28" s="2"/>
      <c r="BR28" s="8"/>
      <c r="BS28" s="4"/>
      <c r="BV28" s="2"/>
      <c r="BW28" s="8"/>
      <c r="BX28" s="4"/>
    </row>
    <row r="29" spans="1:76" x14ac:dyDescent="0.25">
      <c r="B29" s="2"/>
      <c r="C29" s="84" t="s">
        <v>106</v>
      </c>
      <c r="D29" s="100" t="s">
        <v>17</v>
      </c>
      <c r="E29" s="321">
        <f>SUMIFS(BDD!$J:$J,BDD!$AN:$AN,$C$2,BDD!$AO:$AO,C29,BDD!$AK:$AK,$AO$11,BDD!$AP:$AP,$AO$12)</f>
        <v>0</v>
      </c>
      <c r="F29" s="84" t="s">
        <v>106</v>
      </c>
      <c r="G29" s="100" t="s">
        <v>26</v>
      </c>
      <c r="H29" s="321">
        <f>SUMIFS(BDD!$J:$J,BDD!$AN:$AN,$F$2,BDD!$AO:$AO,F29,BDD!$AK:$AK,$AO$11,BDD!$AP:$AP,$AO$12)</f>
        <v>0</v>
      </c>
      <c r="I29" s="84" t="s">
        <v>106</v>
      </c>
      <c r="J29" s="100" t="s">
        <v>26</v>
      </c>
      <c r="K29" s="321">
        <f>SUMIFS(BDD!$J:$J,BDD!$AN:$AN,$I$2,BDD!$AO:$AO,I29,BDD!$AK:$AK,$AO$11,BDD!$AP:$AP,$AO$12)</f>
        <v>0</v>
      </c>
      <c r="L29" s="84" t="s">
        <v>106</v>
      </c>
      <c r="M29" s="100" t="s">
        <v>27</v>
      </c>
      <c r="N29" s="321">
        <f>SUMIFS(BDD!$J:$J,BDD!$AN:$AN,$L$2,BDD!$AO:$AO,L29,BDD!$AK:$AK,$AO$11,BDD!$AP:$AP,$AO$12)</f>
        <v>0</v>
      </c>
      <c r="O29" s="84" t="s">
        <v>106</v>
      </c>
      <c r="P29" s="100" t="s">
        <v>25</v>
      </c>
      <c r="Q29" s="321">
        <f>SUMIFS(BDD!$J:$J,BDD!$AN:$AN,$O$2,BDD!$AO:$AO,O29,BDD!$AK:$AK,$AO$11,BDD!$AP:$AP,$AO$12)</f>
        <v>0</v>
      </c>
      <c r="R29" s="84" t="s">
        <v>106</v>
      </c>
      <c r="S29" s="100" t="s">
        <v>24</v>
      </c>
      <c r="T29" s="321">
        <f>SUMIFS(BDD!$J:$J,BDD!$AN:$AN,$R$2,BDD!$AO:$AO,R29,BDD!$AK:$AK,$AO$11,BDD!$AP:$AP,$AO$12)</f>
        <v>0</v>
      </c>
      <c r="U29" s="84" t="s">
        <v>106</v>
      </c>
      <c r="V29" s="100" t="s">
        <v>27</v>
      </c>
      <c r="W29" s="321">
        <f>SUMIFS(BDD!$J:$J,BDD!$AN:$AN,$U$2,BDD!$AO:$AO,U29,BDD!$AK:$AK,$AO$11,BDD!$AP:$AP,$AO$12)</f>
        <v>0</v>
      </c>
      <c r="X29" s="84" t="s">
        <v>106</v>
      </c>
      <c r="Y29" s="90" t="s">
        <v>23</v>
      </c>
      <c r="Z29" s="320">
        <f>SUMIFS(BDD!$J:$J,BDD!$AN:$AN,$X$2,BDD!$AO:$AO,X29,BDD!$AK:$AK,$AO$11,BDD!$AP:$AP,$AO$12)</f>
        <v>0</v>
      </c>
      <c r="AA29" s="84" t="s">
        <v>106</v>
      </c>
      <c r="AB29" s="100" t="s">
        <v>24</v>
      </c>
      <c r="AC29" s="321">
        <f>SUMIFS(BDD!$J:$J,BDD!$AN:$AN,$AA$2,BDD!$AO:$AO,AA29,BDD!$AK:$AK,$AO$11,BDD!$AP:$AP,$AO$12)</f>
        <v>0</v>
      </c>
      <c r="AD29" s="84" t="s">
        <v>106</v>
      </c>
      <c r="AE29" s="100" t="s">
        <v>17</v>
      </c>
      <c r="AF29" s="321">
        <f>SUMIFS(BDD!$J:$J,BDD!$AN:$AN,$AD$2,BDD!$AO:$AO,AD29,BDD!$AK:$AK,$AO$11,BDD!$AP:$AP,$AO$12)</f>
        <v>0</v>
      </c>
      <c r="AG29" s="84" t="s">
        <v>106</v>
      </c>
      <c r="AH29" s="100" t="s">
        <v>26</v>
      </c>
      <c r="AI29" s="321">
        <f>SUMIFS(BDD!$J:$J,BDD!$AN:$AN,$AG$2,BDD!$AO:$AO,AG29,BDD!$AK:$AK,$AO$11,BDD!$AP:$AP,$AO$12)</f>
        <v>0</v>
      </c>
      <c r="AJ29" s="84" t="s">
        <v>106</v>
      </c>
      <c r="AK29" s="100" t="s">
        <v>24</v>
      </c>
      <c r="AL29" s="323">
        <f>SUMIFS(BDD!$J:$J,BDD!$AN:$AN,$AJ$2,BDD!$AO:$AO,AJ29,BDD!$AK:$AK,$AO$11,BDD!$AP:$AP,$AO$12)</f>
        <v>0</v>
      </c>
      <c r="AM29" s="7"/>
      <c r="AR29" s="1"/>
      <c r="AS29" s="4"/>
      <c r="AY29" s="4"/>
      <c r="AZ29" s="1"/>
      <c r="BA29" s="1"/>
      <c r="BB29" s="7"/>
      <c r="BC29" s="8"/>
      <c r="BD29" s="4"/>
      <c r="BG29" s="7"/>
      <c r="BH29" s="8"/>
      <c r="BI29" s="4"/>
      <c r="BL29" s="2"/>
      <c r="BM29" s="8"/>
      <c r="BN29" s="4"/>
      <c r="BQ29" s="2"/>
      <c r="BR29" s="8"/>
      <c r="BS29" s="4"/>
      <c r="BV29" s="2"/>
      <c r="BW29" s="8"/>
      <c r="BX29" s="4"/>
    </row>
    <row r="30" spans="1:76" x14ac:dyDescent="0.25">
      <c r="B30" s="2"/>
      <c r="C30" s="84" t="s">
        <v>107</v>
      </c>
      <c r="D30" s="100" t="s">
        <v>25</v>
      </c>
      <c r="E30" s="321">
        <f>SUMIFS(BDD!$J:$J,BDD!$AN:$AN,$C$2,BDD!$AO:$AO,C30,BDD!$AK:$AK,$AO$11,BDD!$AP:$AP,$AO$12)</f>
        <v>0</v>
      </c>
      <c r="F30" s="84" t="s">
        <v>107</v>
      </c>
      <c r="G30" s="100" t="s">
        <v>24</v>
      </c>
      <c r="H30" s="321">
        <f>SUMIFS(BDD!$J:$J,BDD!$AN:$AN,$F$2,BDD!$AO:$AO,F30,BDD!$AK:$AK,$AO$11,BDD!$AP:$AP,$AO$12)</f>
        <v>13900</v>
      </c>
      <c r="I30" s="84" t="s">
        <v>107</v>
      </c>
      <c r="J30" s="100" t="s">
        <v>24</v>
      </c>
      <c r="K30" s="321">
        <f>SUMIFS(BDD!$J:$J,BDD!$AN:$AN,$I$2,BDD!$AO:$AO,I30,BDD!$AK:$AK,$AO$11,BDD!$AP:$AP,$AO$12)</f>
        <v>0</v>
      </c>
      <c r="L30" s="84" t="s">
        <v>107</v>
      </c>
      <c r="M30" s="100" t="s">
        <v>17</v>
      </c>
      <c r="N30" s="321">
        <f>SUMIFS(BDD!$J:$J,BDD!$AN:$AN,$L$2,BDD!$AO:$AO,L30,BDD!$AK:$AK,$AO$11,BDD!$AP:$AP,$AO$12)</f>
        <v>0</v>
      </c>
      <c r="O30" s="84" t="s">
        <v>107</v>
      </c>
      <c r="P30" s="90" t="s">
        <v>23</v>
      </c>
      <c r="Q30" s="320">
        <f>SUMIFS(BDD!$J:$J,BDD!$AN:$AN,$O$2,BDD!$AO:$AO,O30,BDD!$AK:$AK,$AO$11,BDD!$AP:$AP,$AO$12)</f>
        <v>0</v>
      </c>
      <c r="R30" s="84" t="s">
        <v>107</v>
      </c>
      <c r="S30" s="100" t="s">
        <v>24</v>
      </c>
      <c r="T30" s="321">
        <f>SUMIFS(BDD!$J:$J,BDD!$AN:$AN,$R$2,BDD!$AO:$AO,R30,BDD!$AK:$AK,$AO$11,BDD!$AP:$AP,$AO$12)</f>
        <v>0</v>
      </c>
      <c r="U30" s="84" t="s">
        <v>107</v>
      </c>
      <c r="V30" s="100" t="s">
        <v>17</v>
      </c>
      <c r="W30" s="321">
        <f>SUMIFS(BDD!$J:$J,BDD!$AN:$AN,$U$2,BDD!$AO:$AO,U30,BDD!$AK:$AK,$AO$11,BDD!$AP:$AP,$AO$12)</f>
        <v>0</v>
      </c>
      <c r="X30" s="84" t="s">
        <v>107</v>
      </c>
      <c r="Y30" s="100" t="s">
        <v>26</v>
      </c>
      <c r="Z30" s="321">
        <f>SUMIFS(BDD!$J:$J,BDD!$AN:$AN,$X$2,BDD!$AO:$AO,X30,BDD!$AK:$AK,$AO$11,BDD!$AP:$AP,$AO$12)</f>
        <v>0</v>
      </c>
      <c r="AA30" s="84" t="s">
        <v>107</v>
      </c>
      <c r="AB30" s="100" t="s">
        <v>27</v>
      </c>
      <c r="AC30" s="321">
        <f>SUMIFS(BDD!$J:$J,BDD!$AN:$AN,$AA$2,BDD!$AO:$AO,AA30,BDD!$AK:$AK,$AO$11,BDD!$AP:$AP,$AO$12)</f>
        <v>0</v>
      </c>
      <c r="AD30" s="84" t="s">
        <v>107</v>
      </c>
      <c r="AE30" s="100" t="s">
        <v>25</v>
      </c>
      <c r="AF30" s="321">
        <f>SUMIFS(BDD!$J:$J,BDD!$AN:$AN,$AD$2,BDD!$AO:$AO,AD30,BDD!$AK:$AK,$AO$11,BDD!$AP:$AP,$AO$12)</f>
        <v>0</v>
      </c>
      <c r="AG30" s="84" t="s">
        <v>107</v>
      </c>
      <c r="AH30" s="100" t="s">
        <v>24</v>
      </c>
      <c r="AI30" s="321">
        <f>SUMIFS(BDD!$J:$J,BDD!$AN:$AN,$AG$2,BDD!$AO:$AO,AG30,BDD!$AK:$AK,$AO$11,BDD!$AP:$AP,$AO$12)</f>
        <v>0</v>
      </c>
      <c r="AJ30" s="84" t="s">
        <v>107</v>
      </c>
      <c r="AK30" s="100" t="s">
        <v>27</v>
      </c>
      <c r="AL30" s="323">
        <f>SUMIFS(BDD!$J:$J,BDD!$AN:$AN,$AJ$2,BDD!$AO:$AO,AJ30,BDD!$AK:$AK,$AO$11,BDD!$AP:$AP,$AO$12)</f>
        <v>0</v>
      </c>
      <c r="AM30" s="4"/>
      <c r="AN30" s="13"/>
      <c r="AO30" s="9"/>
      <c r="AP30" s="9"/>
      <c r="AQ30" s="9"/>
      <c r="AR30" s="9"/>
      <c r="AY30" s="4"/>
      <c r="AZ30" s="1"/>
      <c r="BA30" s="1"/>
      <c r="BB30" s="7"/>
      <c r="BC30" s="8"/>
      <c r="BD30" s="4"/>
      <c r="BG30" s="7"/>
      <c r="BH30" s="8"/>
      <c r="BI30" s="4"/>
      <c r="BL30" s="2"/>
      <c r="BM30" s="8"/>
      <c r="BN30" s="4"/>
      <c r="BQ30" s="2"/>
      <c r="BR30" s="8"/>
      <c r="BS30" s="4"/>
      <c r="BV30" s="2"/>
      <c r="BW30" s="8"/>
      <c r="BX30" s="4"/>
    </row>
    <row r="31" spans="1:76" x14ac:dyDescent="0.25">
      <c r="B31" s="2"/>
      <c r="C31" s="84" t="s">
        <v>108</v>
      </c>
      <c r="D31" s="90" t="s">
        <v>23</v>
      </c>
      <c r="E31" s="320">
        <f>SUMIFS(BDD!$J:$J,BDD!$AN:$AN,$C$2,BDD!$AO:$AO,C31,BDD!$AK:$AK,$AO$11,BDD!$AP:$AP,$AO$12)</f>
        <v>0</v>
      </c>
      <c r="F31" s="86"/>
      <c r="G31" s="87"/>
      <c r="H31" s="87"/>
      <c r="I31" s="84" t="s">
        <v>108</v>
      </c>
      <c r="J31" s="100" t="s">
        <v>24</v>
      </c>
      <c r="K31" s="321">
        <f>SUMIFS(BDD!$J:$J,BDD!$AN:$AN,$I$2,BDD!$AO:$AO,I31,BDD!$AK:$AK,$AO$11,BDD!$AP:$AP,$AO$12)</f>
        <v>0</v>
      </c>
      <c r="L31" s="84" t="s">
        <v>108</v>
      </c>
      <c r="M31" s="100" t="s">
        <v>25</v>
      </c>
      <c r="N31" s="321">
        <f>SUMIFS(BDD!$J:$J,BDD!$AN:$AN,$L$2,BDD!$AO:$AO,L31,BDD!$AK:$AK,$AO$11,BDD!$AP:$AP,$AO$12)</f>
        <v>0</v>
      </c>
      <c r="O31" s="84" t="s">
        <v>108</v>
      </c>
      <c r="P31" s="90" t="s">
        <v>26</v>
      </c>
      <c r="Q31" s="320">
        <f>SUMIFS(BDD!$J:$J,BDD!$AN:$AN,$O$2,BDD!$AO:$AO,O31,BDD!$AK:$AK,$AO$11,BDD!$AP:$AP,$AO$12)</f>
        <v>0</v>
      </c>
      <c r="R31" s="84" t="s">
        <v>108</v>
      </c>
      <c r="S31" s="100" t="s">
        <v>27</v>
      </c>
      <c r="T31" s="321">
        <f>SUMIFS(BDD!$J:$J,BDD!$AN:$AN,$R$2,BDD!$AO:$AO,R31,BDD!$AK:$AK,$AO$11,BDD!$AP:$AP,$AO$12)</f>
        <v>0</v>
      </c>
      <c r="U31" s="84" t="s">
        <v>108</v>
      </c>
      <c r="V31" s="100" t="s">
        <v>25</v>
      </c>
      <c r="W31" s="321">
        <f>SUMIFS(BDD!$J:$J,BDD!$AN:$AN,$U$2,BDD!$AO:$AO,U31,BDD!$AK:$AK,$AO$11,BDD!$AP:$AP,$AO$12)</f>
        <v>0</v>
      </c>
      <c r="X31" s="84" t="s">
        <v>108</v>
      </c>
      <c r="Y31" s="100" t="s">
        <v>24</v>
      </c>
      <c r="Z31" s="321">
        <f>SUMIFS(BDD!$J:$J,BDD!$AN:$AN,$X$2,BDD!$AO:$AO,X31,BDD!$AK:$AK,$AO$11,BDD!$AP:$AP,$AO$12)</f>
        <v>0</v>
      </c>
      <c r="AA31" s="84" t="s">
        <v>108</v>
      </c>
      <c r="AB31" s="100" t="s">
        <v>17</v>
      </c>
      <c r="AC31" s="321">
        <f>SUMIFS(BDD!$J:$J,BDD!$AN:$AN,$AA$2,BDD!$AO:$AO,AA31,BDD!$AK:$AK,$AO$11,BDD!$AP:$AP,$AO$12)</f>
        <v>0</v>
      </c>
      <c r="AD31" s="84" t="s">
        <v>108</v>
      </c>
      <c r="AE31" s="90" t="s">
        <v>23</v>
      </c>
      <c r="AF31" s="320">
        <f>SUMIFS(BDD!$J:$J,BDD!$AN:$AN,$AD$2,BDD!$AO:$AO,AD31,BDD!$AK:$AK,$AO$11,BDD!$AP:$AP,$AO$12)</f>
        <v>0</v>
      </c>
      <c r="AG31" s="84" t="s">
        <v>108</v>
      </c>
      <c r="AH31" s="100" t="s">
        <v>24</v>
      </c>
      <c r="AI31" s="321">
        <f>SUMIFS(BDD!$J:$J,BDD!$AN:$AN,$AG$2,BDD!$AO:$AO,AG31,BDD!$AK:$AK,$AO$11,BDD!$AP:$AP,$AO$12)</f>
        <v>0</v>
      </c>
      <c r="AJ31" s="84" t="s">
        <v>108</v>
      </c>
      <c r="AK31" s="100" t="s">
        <v>17</v>
      </c>
      <c r="AL31" s="323">
        <f>SUMIFS(BDD!$J:$J,BDD!$AN:$AN,$AJ$2,BDD!$AO:$AO,AJ31,BDD!$AK:$AK,$AO$11,BDD!$AP:$AP,$AO$12)</f>
        <v>0</v>
      </c>
      <c r="AM31" s="4"/>
      <c r="AP31" s="4"/>
      <c r="AY31" s="4"/>
      <c r="AZ31" s="1"/>
      <c r="BA31" s="1"/>
      <c r="BB31" s="7"/>
      <c r="BC31" s="8"/>
      <c r="BD31" s="4"/>
      <c r="BG31" s="7"/>
      <c r="BH31" s="8"/>
      <c r="BI31" s="4"/>
      <c r="BL31" s="2"/>
      <c r="BM31" s="8"/>
      <c r="BN31" s="4"/>
      <c r="BQ31" s="2"/>
      <c r="BR31" s="8"/>
      <c r="BS31" s="4"/>
      <c r="BV31" s="2"/>
      <c r="BW31" s="8"/>
      <c r="BX31" s="4"/>
    </row>
    <row r="32" spans="1:76" x14ac:dyDescent="0.25">
      <c r="B32" s="2"/>
      <c r="C32" s="84" t="s">
        <v>109</v>
      </c>
      <c r="D32" s="100" t="s">
        <v>26</v>
      </c>
      <c r="E32" s="321">
        <f>SUMIFS(BDD!$J:$J,BDD!$AN:$AN,$C$2,BDD!$AO:$AO,C32,BDD!$AK:$AK,$AO$11,BDD!$AP:$AP,$AO$12)</f>
        <v>0</v>
      </c>
      <c r="F32" s="86"/>
      <c r="G32" s="87"/>
      <c r="H32" s="87"/>
      <c r="I32" s="84" t="s">
        <v>109</v>
      </c>
      <c r="J32" s="100" t="s">
        <v>27</v>
      </c>
      <c r="K32" s="321">
        <f>SUMIFS(BDD!$J:$J,BDD!$AN:$AN,$I$2,BDD!$AO:$AO,I32,BDD!$AK:$AK,$AO$11,BDD!$AP:$AP,$AO$12)</f>
        <v>0</v>
      </c>
      <c r="L32" s="84" t="s">
        <v>109</v>
      </c>
      <c r="M32" s="90" t="s">
        <v>23</v>
      </c>
      <c r="N32" s="320">
        <f>SUMIFS(BDD!$J:$J,BDD!$AN:$AN,$L$2,BDD!$AO:$AO,L32,BDD!$AK:$AK,$AO$11,BDD!$AP:$AP,$AO$12)</f>
        <v>17200</v>
      </c>
      <c r="O32" s="84" t="s">
        <v>109</v>
      </c>
      <c r="P32" s="100" t="s">
        <v>24</v>
      </c>
      <c r="Q32" s="321">
        <f>SUMIFS(BDD!$J:$J,BDD!$AN:$AN,$O$2,BDD!$AO:$AO,O32,BDD!$AK:$AK,$AO$11,BDD!$AP:$AP,$AO$12)</f>
        <v>0</v>
      </c>
      <c r="R32" s="84" t="s">
        <v>109</v>
      </c>
      <c r="S32" s="100" t="s">
        <v>17</v>
      </c>
      <c r="T32" s="321">
        <f>SUMIFS(BDD!$J:$J,BDD!$AN:$AN,$R$2,BDD!$AO:$AO,R32,BDD!$AK:$AK,$AO$11,BDD!$AP:$AP,$AO$12)</f>
        <v>0</v>
      </c>
      <c r="U32" s="84" t="s">
        <v>109</v>
      </c>
      <c r="V32" s="90" t="s">
        <v>23</v>
      </c>
      <c r="W32" s="320">
        <f>SUMIFS(BDD!$J:$J,BDD!$AN:$AN,$U$2,BDD!$AO:$AO,U32,BDD!$AK:$AK,$AO$11,BDD!$AP:$AP,$AO$12)</f>
        <v>0</v>
      </c>
      <c r="X32" s="84" t="s">
        <v>109</v>
      </c>
      <c r="Y32" s="100" t="s">
        <v>24</v>
      </c>
      <c r="Z32" s="321">
        <f>SUMIFS(BDD!$J:$J,BDD!$AN:$AN,$X$2,BDD!$AO:$AO,X32,BDD!$AK:$AK,$AO$11,BDD!$AP:$AP,$AO$12)</f>
        <v>0</v>
      </c>
      <c r="AA32" s="84" t="s">
        <v>109</v>
      </c>
      <c r="AB32" s="100" t="s">
        <v>25</v>
      </c>
      <c r="AC32" s="321">
        <f>SUMIFS(BDD!$J:$J,BDD!$AN:$AN,$AA$2,BDD!$AO:$AO,AA32,BDD!$AK:$AK,$AO$11,BDD!$AP:$AP,$AO$12)</f>
        <v>0</v>
      </c>
      <c r="AD32" s="84" t="s">
        <v>109</v>
      </c>
      <c r="AE32" s="100" t="s">
        <v>26</v>
      </c>
      <c r="AF32" s="321">
        <f>SUMIFS(BDD!$J:$J,BDD!$AN:$AN,$AD$2,BDD!$AO:$AO,AD32,BDD!$AK:$AK,$AO$11,BDD!$AP:$AP,$AO$12)</f>
        <v>0</v>
      </c>
      <c r="AG32" s="84" t="s">
        <v>109</v>
      </c>
      <c r="AH32" s="100" t="s">
        <v>27</v>
      </c>
      <c r="AI32" s="321">
        <f>SUMIFS(BDD!$J:$J,BDD!$AN:$AN,$AG$2,BDD!$AO:$AO,AG32,BDD!$AK:$AK,$AO$11,BDD!$AP:$AP,$AO$12)</f>
        <v>0</v>
      </c>
      <c r="AJ32" s="84" t="s">
        <v>109</v>
      </c>
      <c r="AK32" s="100" t="s">
        <v>25</v>
      </c>
      <c r="AL32" s="323">
        <f>SUMIFS(BDD!$J:$J,BDD!$AN:$AN,$AJ$2,BDD!$AO:$AO,AJ32,BDD!$AK:$AK,$AO$11,BDD!$AP:$AP,$AO$12)</f>
        <v>0</v>
      </c>
      <c r="AM32" s="4"/>
      <c r="AP32" s="4"/>
      <c r="AY32" s="4"/>
      <c r="AZ32" s="1"/>
      <c r="BA32" s="1"/>
      <c r="BB32" s="7"/>
      <c r="BC32" s="8"/>
      <c r="BD32" s="4"/>
      <c r="BG32" s="7"/>
      <c r="BH32" s="8"/>
      <c r="BI32" s="4"/>
      <c r="BL32" s="2"/>
      <c r="BM32" s="8"/>
      <c r="BN32" s="4"/>
      <c r="BQ32" s="2"/>
      <c r="BR32" s="8"/>
      <c r="BS32" s="4"/>
      <c r="BV32" s="2"/>
      <c r="BW32" s="8"/>
      <c r="BX32" s="4"/>
    </row>
    <row r="33" spans="2:76" x14ac:dyDescent="0.25">
      <c r="B33" s="2"/>
      <c r="C33" s="85" t="s">
        <v>110</v>
      </c>
      <c r="D33" s="101" t="s">
        <v>24</v>
      </c>
      <c r="E33" s="322">
        <f>SUMIFS(BDD!$J:$J,BDD!$AN:$AN,$C$2,BDD!$AO:$AO,C33,BDD!$AK:$AK,$AO$11,BDD!$AP:$AP,$AO$12)</f>
        <v>23900</v>
      </c>
      <c r="F33" s="88"/>
      <c r="G33" s="89"/>
      <c r="H33" s="89"/>
      <c r="I33" s="85" t="s">
        <v>110</v>
      </c>
      <c r="J33" s="101" t="s">
        <v>17</v>
      </c>
      <c r="K33" s="322">
        <f>SUMIFS(BDD!$J:$J,BDD!$AN:$AN,$I$2,BDD!$AO:$AO,I33,BDD!$AK:$AK,$AO$11,BDD!$AP:$AP,$AO$12)</f>
        <v>7800</v>
      </c>
      <c r="L33" s="88"/>
      <c r="M33" s="89"/>
      <c r="N33" s="89"/>
      <c r="O33" s="85" t="s">
        <v>110</v>
      </c>
      <c r="P33" s="101" t="s">
        <v>24</v>
      </c>
      <c r="Q33" s="322">
        <f>SUMIFS(BDD!$J:$J,BDD!$AN:$AN,$O$2,BDD!$AO:$AO,O33,BDD!$AK:$AK,$AO$11,BDD!$AP:$AP,$AO$12)</f>
        <v>14300</v>
      </c>
      <c r="R33" s="88"/>
      <c r="S33" s="89"/>
      <c r="T33" s="89"/>
      <c r="U33" s="85" t="s">
        <v>110</v>
      </c>
      <c r="V33" s="101" t="s">
        <v>26</v>
      </c>
      <c r="W33" s="322">
        <f>SUMIFS(BDD!$J:$J,BDD!$AN:$AN,$U$2,BDD!$AO:$AO,U33,BDD!$AK:$AK,$AO$11,BDD!$AP:$AP,$AO$12)</f>
        <v>0</v>
      </c>
      <c r="X33" s="85" t="s">
        <v>110</v>
      </c>
      <c r="Y33" s="101" t="s">
        <v>27</v>
      </c>
      <c r="Z33" s="322">
        <f>SUMIFS(BDD!$J:$J,BDD!$AN:$AN,$X$2,BDD!$AO:$AO,X33,BDD!$AK:$AK,$AO$11,BDD!$AP:$AP,$AO$12)</f>
        <v>0</v>
      </c>
      <c r="AA33" s="88"/>
      <c r="AB33" s="89"/>
      <c r="AC33" s="89"/>
      <c r="AD33" s="85" t="s">
        <v>110</v>
      </c>
      <c r="AE33" s="101" t="s">
        <v>24</v>
      </c>
      <c r="AF33" s="322">
        <f>SUMIFS(BDD!$J:$J,BDD!$AN:$AN,$AD$2,BDD!$AO:$AO,AD33,BDD!$AK:$AK,$AO$11,BDD!$AP:$AP,$AO$12)</f>
        <v>0</v>
      </c>
      <c r="AG33" s="88"/>
      <c r="AH33" s="89"/>
      <c r="AI33" s="89"/>
      <c r="AJ33" s="85" t="s">
        <v>110</v>
      </c>
      <c r="AK33" s="91" t="s">
        <v>23</v>
      </c>
      <c r="AL33" s="325">
        <f>SUMIFS(BDD!$J:$J,BDD!$AN:$AN,$AJ$2,BDD!$AO:$AO,AJ33,BDD!$AK:$AK,$AO$11,BDD!$AP:$AP,$AO$12)</f>
        <v>0</v>
      </c>
      <c r="AM33" s="4"/>
      <c r="AP33" s="4"/>
      <c r="AY33" s="4"/>
      <c r="AZ33" s="1"/>
      <c r="BA33" s="1"/>
      <c r="BB33" s="7"/>
      <c r="BC33" s="8"/>
      <c r="BD33" s="4"/>
      <c r="BG33" s="7"/>
      <c r="BH33" s="8"/>
      <c r="BI33" s="4"/>
      <c r="BL33" s="2"/>
      <c r="BM33" s="8"/>
      <c r="BN33" s="4"/>
      <c r="BQ33" s="2"/>
      <c r="BR33" s="8"/>
      <c r="BS33" s="4"/>
      <c r="BV33" s="2"/>
      <c r="BW33" s="8"/>
      <c r="BX33" s="4"/>
    </row>
    <row r="34" spans="2:76" ht="16.5" x14ac:dyDescent="0.3">
      <c r="C34" s="26"/>
      <c r="D34" s="27"/>
      <c r="E34" s="326">
        <f>SUM(E$3:E$33)</f>
        <v>23900</v>
      </c>
      <c r="F34" s="27"/>
      <c r="G34" s="27"/>
      <c r="H34" s="326">
        <f>SUM(H$3:H$30)</f>
        <v>13900</v>
      </c>
      <c r="I34" s="27"/>
      <c r="J34" s="27"/>
      <c r="K34" s="326">
        <f>SUM(K$3:K$33)</f>
        <v>7800</v>
      </c>
      <c r="L34" s="27"/>
      <c r="M34" s="27"/>
      <c r="N34" s="326">
        <f>SUM(N$3:N$32)</f>
        <v>17200</v>
      </c>
      <c r="O34" s="27"/>
      <c r="P34" s="27"/>
      <c r="Q34" s="326">
        <f>SUM(Q$3:Q$33)</f>
        <v>14300</v>
      </c>
      <c r="R34" s="27"/>
      <c r="S34" s="27"/>
      <c r="T34" s="326">
        <f>SUM(T$3:T$32)</f>
        <v>0</v>
      </c>
      <c r="U34" s="27"/>
      <c r="V34" s="27"/>
      <c r="W34" s="326">
        <f>SUM(W$3:W$33)</f>
        <v>0</v>
      </c>
      <c r="X34" s="27"/>
      <c r="Y34" s="27"/>
      <c r="Z34" s="326">
        <f>SUM(Z$3:Z$33)</f>
        <v>0</v>
      </c>
      <c r="AA34" s="27"/>
      <c r="AB34" s="27"/>
      <c r="AC34" s="326">
        <f>SUM(AC$3:AC$32)</f>
        <v>0</v>
      </c>
      <c r="AD34" s="27"/>
      <c r="AE34" s="27"/>
      <c r="AF34" s="326">
        <f>SUM(AF$3:AF$33)</f>
        <v>0</v>
      </c>
      <c r="AG34" s="27"/>
      <c r="AH34" s="27"/>
      <c r="AI34" s="326">
        <f>SUM(AI$3:AI$32)</f>
        <v>0</v>
      </c>
      <c r="AJ34" s="27"/>
      <c r="AK34" s="27"/>
      <c r="AL34" s="326">
        <f>SUM(AL$3:AL$33)</f>
        <v>0</v>
      </c>
      <c r="AN34" s="9"/>
      <c r="AO34" s="9"/>
      <c r="AY34" s="4"/>
      <c r="AZ34" s="1"/>
      <c r="BA34" s="1"/>
      <c r="BB34" s="7"/>
      <c r="BC34" s="8"/>
      <c r="BD34" s="4"/>
      <c r="BG34" s="7"/>
      <c r="BH34" s="8"/>
      <c r="BI34" s="4"/>
      <c r="BL34" s="2"/>
      <c r="BM34" s="8"/>
      <c r="BN34" s="4"/>
      <c r="BQ34" s="2"/>
      <c r="BR34" s="8"/>
      <c r="BS34" s="4"/>
      <c r="BV34" s="2"/>
      <c r="BW34" s="8"/>
      <c r="BX34" s="4"/>
    </row>
    <row r="35" spans="2:76" x14ac:dyDescent="0.25">
      <c r="AY35" s="4"/>
      <c r="AZ35" s="1"/>
      <c r="BA35" s="1"/>
      <c r="BB35" s="7"/>
      <c r="BC35" s="8"/>
      <c r="BD35" s="4"/>
      <c r="BG35" s="7"/>
      <c r="BH35" s="8"/>
      <c r="BI35" s="4"/>
      <c r="BL35" s="2"/>
      <c r="BM35" s="8"/>
      <c r="BN35" s="4"/>
      <c r="BQ35" s="2"/>
      <c r="BR35" s="8"/>
      <c r="BS35" s="4"/>
      <c r="BV35" s="2"/>
      <c r="BW35" s="8"/>
      <c r="BX35" s="4"/>
    </row>
    <row r="36" spans="2:76" x14ac:dyDescent="0.25">
      <c r="AY36" s="4"/>
      <c r="AZ36" s="1"/>
      <c r="BA36" s="1"/>
      <c r="BB36" s="7"/>
      <c r="BC36" s="8"/>
      <c r="BD36" s="4"/>
      <c r="BG36" s="7"/>
      <c r="BH36" s="8"/>
      <c r="BI36" s="4"/>
      <c r="BL36" s="2"/>
      <c r="BM36" s="8"/>
      <c r="BN36" s="4"/>
      <c r="BQ36" s="2"/>
      <c r="BR36" s="8"/>
      <c r="BS36" s="4"/>
      <c r="BV36" s="2"/>
      <c r="BW36" s="8"/>
      <c r="BX36" s="4"/>
    </row>
    <row r="37" spans="2:76" x14ac:dyDescent="0.25">
      <c r="AY37" s="4"/>
      <c r="AZ37" s="1"/>
      <c r="BA37" s="1"/>
      <c r="BB37" s="7"/>
      <c r="BC37" s="8"/>
      <c r="BD37" s="4"/>
      <c r="BG37" s="7"/>
      <c r="BH37" s="8"/>
      <c r="BI37" s="4"/>
      <c r="BL37" s="2"/>
      <c r="BM37" s="8"/>
      <c r="BN37" s="4"/>
      <c r="BQ37" s="2"/>
      <c r="BR37" s="8"/>
      <c r="BS37" s="4"/>
      <c r="BV37" s="2"/>
      <c r="BW37" s="8"/>
      <c r="BX37" s="4"/>
    </row>
    <row r="38" spans="2:76" x14ac:dyDescent="0.25">
      <c r="AY38" s="4"/>
      <c r="AZ38" s="1"/>
      <c r="BA38" s="4"/>
      <c r="BB38" s="4"/>
      <c r="BC38" s="9"/>
      <c r="BG38" s="4"/>
      <c r="BH38" s="9"/>
      <c r="BM38" s="9"/>
      <c r="BR38" s="9"/>
      <c r="BW38" s="9"/>
    </row>
    <row r="39" spans="2:76" x14ac:dyDescent="0.25">
      <c r="AY39" s="4"/>
      <c r="AZ39" s="1"/>
      <c r="BA39" s="4"/>
      <c r="BB39" s="4"/>
      <c r="BG39" s="4"/>
    </row>
    <row r="40" spans="2:76" x14ac:dyDescent="0.25">
      <c r="AY40" s="4"/>
      <c r="AZ40" s="1"/>
      <c r="BA40" s="4"/>
      <c r="BB40" s="4"/>
      <c r="BG40" s="4"/>
    </row>
    <row r="41" spans="2:76" x14ac:dyDescent="0.25">
      <c r="AY41" s="4"/>
      <c r="AZ41" s="1"/>
      <c r="BA41" s="4"/>
      <c r="BB41" s="4"/>
      <c r="BG41" s="4"/>
    </row>
    <row r="42" spans="2:76" x14ac:dyDescent="0.25">
      <c r="AY42" s="4"/>
      <c r="AZ42" s="1"/>
      <c r="BA42" s="4"/>
      <c r="BB42" s="4"/>
      <c r="BG42" s="4"/>
    </row>
    <row r="43" spans="2:76" x14ac:dyDescent="0.25">
      <c r="AY43" s="4"/>
      <c r="AZ43" s="1"/>
      <c r="BA43" s="4"/>
      <c r="BB43" s="4"/>
      <c r="BG43" s="4"/>
    </row>
    <row r="44" spans="2:76" x14ac:dyDescent="0.25">
      <c r="AY44" s="4"/>
      <c r="AZ44" s="1"/>
      <c r="BA44" s="4"/>
      <c r="BB44" s="4"/>
      <c r="BG44" s="4"/>
    </row>
    <row r="45" spans="2:76" x14ac:dyDescent="0.25">
      <c r="AY45" s="4"/>
      <c r="AZ45" s="1"/>
      <c r="BA45" s="4"/>
      <c r="BB45" s="4"/>
      <c r="BG45" s="4"/>
    </row>
    <row r="46" spans="2:76" x14ac:dyDescent="0.25">
      <c r="AY46" s="4"/>
      <c r="AZ46" s="1"/>
      <c r="BA46" s="4"/>
      <c r="BB46" s="4"/>
      <c r="BG46" s="4"/>
    </row>
    <row r="47" spans="2:76" x14ac:dyDescent="0.25">
      <c r="AY47" s="4"/>
      <c r="AZ47" s="1"/>
      <c r="BA47" s="4"/>
      <c r="BB47" s="4"/>
      <c r="BG47" s="4"/>
    </row>
    <row r="48" spans="2:76" x14ac:dyDescent="0.25">
      <c r="AY48" s="4"/>
      <c r="AZ48" s="1"/>
      <c r="BA48" s="4"/>
      <c r="BB48" s="4"/>
      <c r="BG48" s="4"/>
    </row>
    <row r="49" spans="51:59" x14ac:dyDescent="0.25">
      <c r="AY49" s="4"/>
      <c r="AZ49" s="1"/>
      <c r="BA49" s="4"/>
      <c r="BB49" s="4"/>
      <c r="BG49" s="4"/>
    </row>
    <row r="50" spans="51:59" x14ac:dyDescent="0.25">
      <c r="AY50" s="4"/>
      <c r="AZ50" s="1"/>
      <c r="BA50" s="4"/>
      <c r="BB50" s="4"/>
      <c r="BG50" s="4"/>
    </row>
    <row r="51" spans="51:59" x14ac:dyDescent="0.25">
      <c r="AY51" s="4"/>
      <c r="AZ51" s="1"/>
      <c r="BA51" s="4"/>
      <c r="BB51" s="4"/>
      <c r="BG51" s="4"/>
    </row>
    <row r="52" spans="51:59" x14ac:dyDescent="0.25">
      <c r="AY52" s="4"/>
      <c r="AZ52" s="1"/>
      <c r="BA52" s="4"/>
      <c r="BB52" s="4"/>
      <c r="BG52" s="4"/>
    </row>
    <row r="53" spans="51:59" x14ac:dyDescent="0.25">
      <c r="AY53" s="4"/>
      <c r="AZ53" s="1"/>
      <c r="BA53" s="4"/>
      <c r="BB53" s="4"/>
      <c r="BG53" s="4"/>
    </row>
    <row r="54" spans="51:59" x14ac:dyDescent="0.25">
      <c r="AY54" s="4"/>
      <c r="AZ54" s="1"/>
      <c r="BA54" s="4"/>
      <c r="BB54" s="4"/>
      <c r="BG54" s="4"/>
    </row>
    <row r="55" spans="51:59" x14ac:dyDescent="0.25">
      <c r="AY55" s="4"/>
      <c r="AZ55" s="1"/>
      <c r="BA55" s="4"/>
      <c r="BB55" s="4"/>
      <c r="BG55" s="4"/>
    </row>
    <row r="56" spans="51:59" x14ac:dyDescent="0.25">
      <c r="AY56" s="4"/>
      <c r="AZ56" s="1"/>
      <c r="BA56" s="4"/>
      <c r="BB56" s="4"/>
      <c r="BG56" s="4"/>
    </row>
    <row r="57" spans="51:59" x14ac:dyDescent="0.25">
      <c r="AY57" s="4"/>
      <c r="AZ57" s="1"/>
      <c r="BA57" s="4"/>
      <c r="BB57" s="4"/>
      <c r="BG57" s="4"/>
    </row>
    <row r="58" spans="51:59" x14ac:dyDescent="0.25">
      <c r="AY58" s="4"/>
      <c r="AZ58" s="1"/>
      <c r="BA58" s="4"/>
      <c r="BB58" s="4"/>
      <c r="BG58" s="4"/>
    </row>
    <row r="59" spans="51:59" x14ac:dyDescent="0.25">
      <c r="AY59" s="4"/>
      <c r="AZ59" s="1"/>
      <c r="BA59" s="4"/>
      <c r="BB59" s="4"/>
      <c r="BG59" s="4"/>
    </row>
    <row r="60" spans="51:59" x14ac:dyDescent="0.25">
      <c r="AY60" s="4"/>
      <c r="AZ60" s="1"/>
      <c r="BA60" s="4"/>
      <c r="BB60" s="4"/>
      <c r="BG60" s="4"/>
    </row>
    <row r="61" spans="51:59" x14ac:dyDescent="0.25">
      <c r="AY61" s="4"/>
      <c r="AZ61" s="1"/>
      <c r="BA61" s="4"/>
      <c r="BB61" s="4"/>
      <c r="BG61" s="4"/>
    </row>
    <row r="62" spans="51:59" x14ac:dyDescent="0.25">
      <c r="AY62" s="4"/>
      <c r="AZ62" s="1"/>
      <c r="BA62" s="4"/>
      <c r="BB62" s="4"/>
      <c r="BG62" s="4"/>
    </row>
    <row r="63" spans="51:59" x14ac:dyDescent="0.25">
      <c r="AY63" s="4"/>
      <c r="AZ63" s="1"/>
      <c r="BA63" s="4"/>
      <c r="BB63" s="4"/>
      <c r="BG63" s="4"/>
    </row>
    <row r="64" spans="51:59" x14ac:dyDescent="0.25">
      <c r="AY64" s="4"/>
      <c r="AZ64" s="1"/>
      <c r="BA64" s="4"/>
      <c r="BB64" s="4"/>
      <c r="BG64" s="4"/>
    </row>
    <row r="65" spans="51:59" x14ac:dyDescent="0.25">
      <c r="AY65" s="4"/>
      <c r="AZ65" s="1"/>
      <c r="BA65" s="4"/>
      <c r="BB65" s="4"/>
      <c r="BG65" s="4"/>
    </row>
    <row r="66" spans="51:59" x14ac:dyDescent="0.25">
      <c r="AY66" s="4"/>
      <c r="AZ66" s="1"/>
      <c r="BA66" s="4"/>
      <c r="BB66" s="4"/>
      <c r="BG66" s="4"/>
    </row>
    <row r="67" spans="51:59" x14ac:dyDescent="0.25">
      <c r="AY67" s="4"/>
      <c r="AZ67" s="1"/>
      <c r="BA67" s="4"/>
      <c r="BB67" s="4"/>
      <c r="BG67" s="4"/>
    </row>
    <row r="68" spans="51:59" x14ac:dyDescent="0.25">
      <c r="AY68" s="4"/>
      <c r="AZ68" s="1"/>
      <c r="BA68" s="4"/>
      <c r="BB68" s="4"/>
      <c r="BG68" s="4"/>
    </row>
    <row r="69" spans="51:59" x14ac:dyDescent="0.25">
      <c r="AY69" s="4"/>
      <c r="AZ69" s="1"/>
      <c r="BA69" s="4"/>
      <c r="BB69" s="4"/>
      <c r="BG69" s="4"/>
    </row>
    <row r="70" spans="51:59" x14ac:dyDescent="0.25">
      <c r="AY70" s="4"/>
      <c r="AZ70" s="1"/>
      <c r="BA70" s="4"/>
      <c r="BB70" s="4"/>
      <c r="BG70" s="4"/>
    </row>
    <row r="71" spans="51:59" x14ac:dyDescent="0.25">
      <c r="AY71" s="4"/>
      <c r="AZ71" s="1"/>
      <c r="BA71" s="4"/>
      <c r="BB71" s="4"/>
      <c r="BG71" s="4"/>
    </row>
    <row r="72" spans="51:59" x14ac:dyDescent="0.25">
      <c r="AY72" s="4"/>
      <c r="AZ72" s="1"/>
      <c r="BA72" s="4"/>
      <c r="BB72" s="4"/>
      <c r="BG72" s="4"/>
    </row>
    <row r="73" spans="51:59" x14ac:dyDescent="0.25">
      <c r="AY73" s="4"/>
      <c r="AZ73" s="1"/>
      <c r="BA73" s="4"/>
      <c r="BB73" s="4"/>
      <c r="BG73" s="4"/>
    </row>
    <row r="74" spans="51:59" x14ac:dyDescent="0.25">
      <c r="AY74" s="4"/>
      <c r="AZ74" s="1"/>
      <c r="BA74" s="4"/>
      <c r="BB74" s="4"/>
      <c r="BG74" s="4"/>
    </row>
    <row r="75" spans="51:59" x14ac:dyDescent="0.25">
      <c r="AY75" s="4"/>
      <c r="AZ75" s="1"/>
      <c r="BA75" s="4"/>
      <c r="BB75" s="4"/>
      <c r="BG75" s="4"/>
    </row>
    <row r="76" spans="51:59" x14ac:dyDescent="0.25">
      <c r="AY76" s="4"/>
      <c r="AZ76" s="1"/>
      <c r="BA76" s="4"/>
      <c r="BB76" s="4"/>
      <c r="BG76" s="4"/>
    </row>
    <row r="77" spans="51:59" x14ac:dyDescent="0.25">
      <c r="AY77" s="4"/>
      <c r="AZ77" s="1"/>
      <c r="BA77" s="4"/>
      <c r="BB77" s="4"/>
      <c r="BG77" s="4"/>
    </row>
    <row r="78" spans="51:59" x14ac:dyDescent="0.25">
      <c r="AY78" s="4"/>
      <c r="AZ78" s="1"/>
      <c r="BA78" s="4"/>
      <c r="BB78" s="4"/>
      <c r="BG78" s="4"/>
    </row>
    <row r="79" spans="51:59" x14ac:dyDescent="0.25">
      <c r="AY79" s="4"/>
      <c r="AZ79" s="1"/>
      <c r="BA79" s="4"/>
      <c r="BB79" s="4"/>
      <c r="BG79" s="4"/>
    </row>
    <row r="80" spans="51:59" x14ac:dyDescent="0.25">
      <c r="AY80" s="4"/>
      <c r="AZ80" s="1"/>
      <c r="BA80" s="4"/>
      <c r="BB80" s="4"/>
      <c r="BG80" s="4"/>
    </row>
    <row r="81" spans="51:59" x14ac:dyDescent="0.25">
      <c r="AY81" s="4"/>
      <c r="AZ81" s="1"/>
      <c r="BA81" s="4"/>
      <c r="BB81" s="4"/>
      <c r="BG81" s="4"/>
    </row>
    <row r="82" spans="51:59" x14ac:dyDescent="0.25">
      <c r="AY82" s="4"/>
      <c r="AZ82" s="1"/>
      <c r="BA82" s="4"/>
      <c r="BB82" s="4"/>
      <c r="BG82" s="4"/>
    </row>
    <row r="83" spans="51:59" x14ac:dyDescent="0.25">
      <c r="AY83" s="4"/>
      <c r="AZ83" s="1"/>
      <c r="BA83" s="4"/>
      <c r="BB83" s="4"/>
      <c r="BG83" s="4"/>
    </row>
    <row r="84" spans="51:59" x14ac:dyDescent="0.25">
      <c r="AY84" s="4"/>
      <c r="AZ84" s="1"/>
      <c r="BA84" s="4"/>
      <c r="BB84" s="4"/>
      <c r="BG84" s="4"/>
    </row>
    <row r="85" spans="51:59" x14ac:dyDescent="0.25">
      <c r="AY85" s="4"/>
      <c r="AZ85" s="1"/>
      <c r="BA85" s="4"/>
      <c r="BB85" s="4"/>
      <c r="BG85" s="4"/>
    </row>
    <row r="86" spans="51:59" x14ac:dyDescent="0.25">
      <c r="AY86" s="4"/>
      <c r="AZ86" s="1"/>
      <c r="BA86" s="4"/>
      <c r="BB86" s="4"/>
      <c r="BG86" s="4"/>
    </row>
    <row r="87" spans="51:59" x14ac:dyDescent="0.25">
      <c r="AY87" s="4"/>
      <c r="AZ87" s="1"/>
      <c r="BA87" s="4"/>
      <c r="BB87" s="4"/>
      <c r="BG87" s="4"/>
    </row>
    <row r="88" spans="51:59" x14ac:dyDescent="0.25">
      <c r="AY88" s="4"/>
      <c r="AZ88" s="1"/>
      <c r="BA88" s="4"/>
      <c r="BB88" s="4"/>
      <c r="BG88" s="4"/>
    </row>
    <row r="89" spans="51:59" x14ac:dyDescent="0.25">
      <c r="AY89" s="4"/>
      <c r="AZ89" s="1"/>
      <c r="BA89" s="4"/>
      <c r="BB89" s="4"/>
      <c r="BG89" s="4"/>
    </row>
    <row r="90" spans="51:59" x14ac:dyDescent="0.25">
      <c r="AY90" s="4"/>
      <c r="AZ90" s="1"/>
      <c r="BA90" s="4"/>
      <c r="BB90" s="4"/>
      <c r="BG90" s="4"/>
    </row>
    <row r="91" spans="51:59" x14ac:dyDescent="0.25">
      <c r="AY91" s="4"/>
      <c r="AZ91" s="1"/>
      <c r="BA91" s="4"/>
      <c r="BB91" s="4"/>
      <c r="BG91" s="4"/>
    </row>
    <row r="92" spans="51:59" x14ac:dyDescent="0.25">
      <c r="AY92" s="4"/>
      <c r="AZ92" s="1"/>
      <c r="BA92" s="4"/>
      <c r="BB92" s="4"/>
      <c r="BG92" s="4"/>
    </row>
    <row r="93" spans="51:59" x14ac:dyDescent="0.25">
      <c r="AY93" s="4"/>
      <c r="AZ93" s="1"/>
      <c r="BA93" s="4"/>
      <c r="BB93" s="4"/>
      <c r="BG93" s="4"/>
    </row>
    <row r="94" spans="51:59" x14ac:dyDescent="0.25">
      <c r="AY94" s="4"/>
      <c r="AZ94" s="1"/>
      <c r="BA94" s="4"/>
      <c r="BB94" s="4"/>
      <c r="BG94" s="4"/>
    </row>
    <row r="95" spans="51:59" x14ac:dyDescent="0.25">
      <c r="AY95" s="4"/>
      <c r="AZ95" s="1"/>
      <c r="BA95" s="4"/>
      <c r="BB95" s="4"/>
      <c r="BG95" s="4"/>
    </row>
    <row r="96" spans="51:59" x14ac:dyDescent="0.25">
      <c r="AY96" s="4"/>
      <c r="AZ96" s="1"/>
      <c r="BA96" s="4"/>
      <c r="BB96" s="4"/>
      <c r="BG96" s="4"/>
    </row>
    <row r="97" spans="51:59" x14ac:dyDescent="0.25">
      <c r="AY97" s="4"/>
      <c r="AZ97" s="1"/>
      <c r="BA97" s="4"/>
      <c r="BB97" s="4"/>
      <c r="BG97" s="4"/>
    </row>
    <row r="98" spans="51:59" x14ac:dyDescent="0.25">
      <c r="AY98" s="4"/>
      <c r="AZ98" s="1"/>
      <c r="BA98" s="4"/>
      <c r="BB98" s="4"/>
      <c r="BG98" s="4"/>
    </row>
    <row r="99" spans="51:59" x14ac:dyDescent="0.25">
      <c r="AY99" s="4"/>
      <c r="AZ99" s="1"/>
      <c r="BA99" s="4"/>
      <c r="BB99" s="4"/>
      <c r="BG99" s="4"/>
    </row>
    <row r="100" spans="51:59" x14ac:dyDescent="0.25">
      <c r="AY100" s="4"/>
      <c r="AZ100" s="1"/>
      <c r="BA100" s="4"/>
      <c r="BB100" s="4"/>
      <c r="BG100" s="4"/>
    </row>
    <row r="101" spans="51:59" x14ac:dyDescent="0.25">
      <c r="AY101" s="4"/>
      <c r="AZ101" s="1"/>
      <c r="BA101" s="4"/>
      <c r="BB101" s="4"/>
      <c r="BG101" s="4"/>
    </row>
    <row r="102" spans="51:59" x14ac:dyDescent="0.25">
      <c r="AY102" s="4"/>
      <c r="AZ102" s="1"/>
      <c r="BA102" s="4"/>
      <c r="BB102" s="4"/>
      <c r="BG102" s="4"/>
    </row>
    <row r="103" spans="51:59" x14ac:dyDescent="0.25">
      <c r="AY103" s="4"/>
      <c r="AZ103" s="1"/>
      <c r="BA103" s="4"/>
      <c r="BB103" s="4"/>
      <c r="BG103" s="4"/>
    </row>
    <row r="104" spans="51:59" x14ac:dyDescent="0.25">
      <c r="AY104" s="4"/>
      <c r="AZ104" s="1"/>
      <c r="BA104" s="4"/>
      <c r="BB104" s="4"/>
      <c r="BG104" s="4"/>
    </row>
    <row r="105" spans="51:59" x14ac:dyDescent="0.25">
      <c r="AY105" s="4"/>
      <c r="AZ105" s="1"/>
      <c r="BA105" s="4"/>
      <c r="BB105" s="4"/>
      <c r="BG105" s="4"/>
    </row>
    <row r="106" spans="51:59" x14ac:dyDescent="0.25">
      <c r="AY106" s="4"/>
      <c r="AZ106" s="1"/>
      <c r="BA106" s="4"/>
      <c r="BB106" s="4"/>
      <c r="BG106" s="4"/>
    </row>
    <row r="107" spans="51:59" x14ac:dyDescent="0.25">
      <c r="AY107" s="4"/>
      <c r="AZ107" s="1"/>
      <c r="BA107" s="4"/>
      <c r="BB107" s="4"/>
      <c r="BG107" s="4"/>
    </row>
    <row r="108" spans="51:59" x14ac:dyDescent="0.25">
      <c r="AY108" s="4"/>
      <c r="AZ108" s="1"/>
      <c r="BA108" s="4"/>
      <c r="BB108" s="4"/>
      <c r="BG108" s="4"/>
    </row>
    <row r="109" spans="51:59" x14ac:dyDescent="0.25">
      <c r="AY109" s="4"/>
      <c r="AZ109" s="1"/>
      <c r="BA109" s="4"/>
      <c r="BB109" s="4"/>
      <c r="BG109" s="4"/>
    </row>
    <row r="110" spans="51:59" x14ac:dyDescent="0.25">
      <c r="AY110" s="4"/>
      <c r="AZ110" s="1"/>
      <c r="BA110" s="4"/>
      <c r="BB110" s="4"/>
      <c r="BG110" s="4"/>
    </row>
    <row r="111" spans="51:59" x14ac:dyDescent="0.25">
      <c r="AY111" s="4"/>
      <c r="AZ111" s="1"/>
      <c r="BA111" s="4"/>
      <c r="BB111" s="4"/>
      <c r="BG111" s="4"/>
    </row>
    <row r="112" spans="51:59" x14ac:dyDescent="0.25">
      <c r="AY112" s="4"/>
      <c r="AZ112" s="1"/>
      <c r="BA112" s="4"/>
      <c r="BB112" s="4"/>
      <c r="BG112" s="4"/>
    </row>
    <row r="113" spans="51:59" x14ac:dyDescent="0.25">
      <c r="AY113" s="4"/>
      <c r="AZ113" s="1"/>
      <c r="BA113" s="4"/>
      <c r="BB113" s="4"/>
      <c r="BG113" s="4"/>
    </row>
    <row r="114" spans="51:59" x14ac:dyDescent="0.25">
      <c r="AY114" s="4"/>
      <c r="AZ114" s="1"/>
      <c r="BA114" s="4"/>
      <c r="BB114" s="4"/>
      <c r="BG114" s="4"/>
    </row>
    <row r="115" spans="51:59" x14ac:dyDescent="0.25">
      <c r="AY115" s="4"/>
      <c r="AZ115" s="1"/>
      <c r="BA115" s="4"/>
      <c r="BB115" s="4"/>
      <c r="BG115" s="4"/>
    </row>
    <row r="116" spans="51:59" x14ac:dyDescent="0.25">
      <c r="AY116" s="4"/>
      <c r="AZ116" s="1"/>
      <c r="BA116" s="4"/>
      <c r="BB116" s="4"/>
      <c r="BG116" s="4"/>
    </row>
    <row r="117" spans="51:59" x14ac:dyDescent="0.25">
      <c r="AY117" s="4"/>
      <c r="AZ117" s="1"/>
      <c r="BA117" s="4"/>
      <c r="BB117" s="4"/>
      <c r="BG117" s="4"/>
    </row>
    <row r="118" spans="51:59" x14ac:dyDescent="0.25">
      <c r="AY118" s="4"/>
      <c r="AZ118" s="1"/>
      <c r="BA118" s="4"/>
      <c r="BB118" s="4"/>
      <c r="BG118" s="4"/>
    </row>
    <row r="119" spans="51:59" x14ac:dyDescent="0.25">
      <c r="AY119" s="4"/>
      <c r="AZ119" s="1"/>
      <c r="BA119" s="4"/>
      <c r="BB119" s="4"/>
      <c r="BG119" s="4"/>
    </row>
    <row r="120" spans="51:59" x14ac:dyDescent="0.25">
      <c r="AY120" s="4"/>
      <c r="AZ120" s="1"/>
      <c r="BA120" s="4"/>
      <c r="BB120" s="4"/>
      <c r="BG120" s="4"/>
    </row>
  </sheetData>
  <dataConsolidate/>
  <mergeCells count="18">
    <mergeCell ref="BE1:BF1"/>
    <mergeCell ref="BT1:BU1"/>
    <mergeCell ref="AY1:BA1"/>
    <mergeCell ref="BO1:BP1"/>
    <mergeCell ref="BJ1:BK1"/>
    <mergeCell ref="C1:AL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10" type="noConversion"/>
  <dataValidations disablePrompts="1" count="2">
    <dataValidation type="list" allowBlank="1" showInputMessage="1" showErrorMessage="1" sqref="AO12" xr:uid="{5DB47D75-3B0D-40A8-A9C8-40B769EE5689}">
      <formula1>$AU$3:$AU$11</formula1>
    </dataValidation>
    <dataValidation type="list" allowBlank="1" showInputMessage="1" showErrorMessage="1" sqref="AO11" xr:uid="{BAAAA152-2E7B-4529-8B1A-8BEBE3EADC34}">
      <formula1>$AT$3:$AT$7</formula1>
    </dataValidation>
  </dataValidations>
  <pageMargins left="0.25" right="0.25" top="0.75" bottom="0.75" header="0.3" footer="0.3"/>
  <pageSetup paperSize="9" scale="85" fitToWidth="0" orientation="landscape" r:id="rId1"/>
  <ignoredErrors>
    <ignoredError sqref="C3:C33 F3:F30 I3:I33 L9:M14 U4:V8 L4:M8 L33:P33 L15:M15 L3:M3 O3:P3 R3 U3:V3 X3:Y3 AA3:AB3 AD3:AE3 AG3:AH3 AJ3:AK3 O9:P14 O4:P8 L16:M32 O16:P32 O15:P15 R33:V33 R9:S14 R4:R8 R16:S32 R15:S15 U9:V14 U16:V32 U15:V15 X4:Y8 X33:Y33 X9:Y14 X16:Y32 X15:Y15 AA4:AB8 AA33:AE33 AA9:AB14 AA16:AB32 AA15:AB15 AD4:AE8 AD9:AE14 AD16:AE32 AD15:AE15 AG33:AK33 AG4:AH8 AG9:AH14 AG16:AH32 AG15:AH15 AJ4:AK8 AJ9:AK14 AJ16:AK32 AJ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0644-DCB8-49D2-AAFC-7DBE2AB143E8}">
  <dimension ref="A1:AP655"/>
  <sheetViews>
    <sheetView zoomScaleNormal="100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baseColWidth="10" defaultColWidth="11.42578125" defaultRowHeight="15" x14ac:dyDescent="0.25"/>
  <cols>
    <col min="1" max="1" width="12.7109375" style="304" bestFit="1" customWidth="1"/>
    <col min="2" max="2" width="12.85546875" style="304" bestFit="1" customWidth="1"/>
    <col min="3" max="3" width="17.28515625" style="304" bestFit="1" customWidth="1"/>
    <col min="4" max="4" width="19.42578125" bestFit="1" customWidth="1"/>
    <col min="5" max="5" width="49.28515625" bestFit="1" customWidth="1"/>
    <col min="6" max="6" width="16.28515625" style="305" bestFit="1" customWidth="1"/>
    <col min="7" max="7" width="27.28515625" style="304" bestFit="1" customWidth="1"/>
    <col min="8" max="8" width="17.42578125" bestFit="1" customWidth="1"/>
    <col min="9" max="9" width="28.42578125" style="304" bestFit="1" customWidth="1"/>
    <col min="10" max="10" width="10.85546875" style="305" bestFit="1" customWidth="1"/>
    <col min="11" max="11" width="9.28515625" bestFit="1" customWidth="1"/>
    <col min="12" max="12" width="19.85546875" bestFit="1" customWidth="1"/>
    <col min="13" max="13" width="20.28515625" bestFit="1" customWidth="1"/>
    <col min="14" max="14" width="17.42578125" bestFit="1" customWidth="1"/>
    <col min="15" max="15" width="19.42578125" customWidth="1"/>
    <col min="16" max="16" width="7.5703125" bestFit="1" customWidth="1"/>
    <col min="17" max="17" width="10.28515625" bestFit="1" customWidth="1"/>
    <col min="18" max="18" width="11.7109375" bestFit="1" customWidth="1"/>
    <col min="19" max="19" width="10.28515625" bestFit="1" customWidth="1"/>
    <col min="20" max="20" width="16.140625" style="304" bestFit="1" customWidth="1"/>
    <col min="21" max="21" width="13.42578125" style="304" bestFit="1" customWidth="1"/>
    <col min="22" max="22" width="20.140625" bestFit="1" customWidth="1"/>
    <col min="23" max="23" width="12.85546875" bestFit="1" customWidth="1"/>
    <col min="24" max="24" width="23" bestFit="1" customWidth="1"/>
    <col min="25" max="25" width="24.7109375" bestFit="1" customWidth="1"/>
    <col min="26" max="26" width="52.28515625" bestFit="1" customWidth="1"/>
    <col min="27" max="27" width="27.85546875" bestFit="1" customWidth="1"/>
    <col min="28" max="28" width="20.5703125" bestFit="1" customWidth="1"/>
    <col min="29" max="29" width="30.85546875" bestFit="1" customWidth="1"/>
    <col min="30" max="30" width="16" style="305" bestFit="1" customWidth="1"/>
    <col min="31" max="31" width="24.28515625" bestFit="1" customWidth="1"/>
    <col min="32" max="32" width="19" bestFit="1" customWidth="1"/>
    <col min="33" max="33" width="11.140625" bestFit="1" customWidth="1"/>
    <col min="34" max="34" width="23.5703125" bestFit="1" customWidth="1"/>
    <col min="35" max="35" width="19.28515625" bestFit="1" customWidth="1"/>
    <col min="36" max="36" width="25.42578125" bestFit="1" customWidth="1"/>
    <col min="37" max="37" width="12.85546875" bestFit="1" customWidth="1"/>
    <col min="38" max="38" width="19.5703125" bestFit="1" customWidth="1"/>
    <col min="39" max="39" width="7.5703125" bestFit="1" customWidth="1"/>
    <col min="40" max="40" width="12.7109375" bestFit="1" customWidth="1"/>
  </cols>
  <sheetData>
    <row r="1" spans="1:42" x14ac:dyDescent="0.25">
      <c r="A1" s="124" t="s">
        <v>154</v>
      </c>
      <c r="B1" s="125" t="s">
        <v>136</v>
      </c>
      <c r="C1" s="126" t="s">
        <v>137</v>
      </c>
      <c r="D1" s="127" t="s">
        <v>77</v>
      </c>
      <c r="E1" s="127" t="s">
        <v>153</v>
      </c>
      <c r="F1" s="128" t="s">
        <v>20</v>
      </c>
      <c r="G1" s="129" t="s">
        <v>118</v>
      </c>
      <c r="H1" s="130" t="s">
        <v>119</v>
      </c>
      <c r="I1" s="129" t="s">
        <v>120</v>
      </c>
      <c r="J1" s="131" t="s">
        <v>50</v>
      </c>
      <c r="K1" s="19" t="s">
        <v>138</v>
      </c>
      <c r="L1" s="45" t="s">
        <v>142</v>
      </c>
      <c r="M1" s="45" t="s">
        <v>139</v>
      </c>
      <c r="N1" s="45" t="s">
        <v>140</v>
      </c>
      <c r="O1" s="45" t="s">
        <v>141</v>
      </c>
      <c r="P1" s="130" t="s">
        <v>122</v>
      </c>
      <c r="Q1" s="20" t="s">
        <v>127</v>
      </c>
      <c r="R1" s="129" t="s">
        <v>123</v>
      </c>
      <c r="S1" s="130" t="s">
        <v>48</v>
      </c>
      <c r="T1" s="132" t="s">
        <v>124</v>
      </c>
      <c r="U1" s="133" t="s">
        <v>125</v>
      </c>
      <c r="V1" s="134" t="s">
        <v>128</v>
      </c>
      <c r="W1" s="20" t="s">
        <v>129</v>
      </c>
      <c r="X1" s="135" t="s">
        <v>131</v>
      </c>
      <c r="Y1" s="45" t="s">
        <v>134</v>
      </c>
      <c r="Z1" s="45" t="s">
        <v>135</v>
      </c>
      <c r="AA1" s="130" t="s">
        <v>130</v>
      </c>
      <c r="AB1" s="20" t="s">
        <v>132</v>
      </c>
      <c r="AC1" s="129" t="s">
        <v>133</v>
      </c>
      <c r="AD1" s="136" t="s">
        <v>143</v>
      </c>
      <c r="AE1" s="129" t="s">
        <v>144</v>
      </c>
      <c r="AF1" s="130" t="s">
        <v>175</v>
      </c>
      <c r="AG1" s="20" t="s">
        <v>148</v>
      </c>
      <c r="AH1" s="129" t="s">
        <v>149</v>
      </c>
      <c r="AI1" s="130" t="s">
        <v>151</v>
      </c>
      <c r="AJ1" s="129" t="s">
        <v>152</v>
      </c>
      <c r="AK1" s="134" t="s">
        <v>121</v>
      </c>
      <c r="AL1" s="45" t="s">
        <v>126</v>
      </c>
      <c r="AM1" s="19" t="s">
        <v>31</v>
      </c>
      <c r="AN1" s="19" t="s">
        <v>285</v>
      </c>
      <c r="AO1" t="s">
        <v>289</v>
      </c>
      <c r="AP1" t="s">
        <v>295</v>
      </c>
    </row>
    <row r="2" spans="1:42" x14ac:dyDescent="0.25">
      <c r="A2" s="137">
        <v>44957</v>
      </c>
      <c r="B2" s="132">
        <v>44957</v>
      </c>
      <c r="C2" s="133">
        <v>44957</v>
      </c>
      <c r="D2" s="127">
        <v>62110000</v>
      </c>
      <c r="E2" s="127" t="s">
        <v>172</v>
      </c>
      <c r="F2" s="128">
        <v>6201</v>
      </c>
      <c r="G2" s="133" t="s">
        <v>45</v>
      </c>
      <c r="H2" s="130"/>
      <c r="I2" s="133"/>
      <c r="J2" s="131">
        <v>2100</v>
      </c>
      <c r="K2" s="19" t="s">
        <v>165</v>
      </c>
      <c r="L2" s="45"/>
      <c r="M2" s="45"/>
      <c r="N2" s="45"/>
      <c r="O2" s="45"/>
      <c r="P2" s="130" t="s">
        <v>155</v>
      </c>
      <c r="Q2" s="20" t="s">
        <v>156</v>
      </c>
      <c r="R2" s="129">
        <v>10001</v>
      </c>
      <c r="S2" s="130">
        <v>2023</v>
      </c>
      <c r="T2" s="132">
        <v>44927</v>
      </c>
      <c r="U2" s="133">
        <v>44957</v>
      </c>
      <c r="V2" s="134" t="s">
        <v>166</v>
      </c>
      <c r="W2" s="138" t="s">
        <v>167</v>
      </c>
      <c r="X2" s="135"/>
      <c r="Y2" s="45">
        <v>40110000</v>
      </c>
      <c r="Z2" s="139" t="s">
        <v>170</v>
      </c>
      <c r="AA2" s="130"/>
      <c r="AB2" s="20"/>
      <c r="AC2" s="129"/>
      <c r="AD2" s="136">
        <v>20001</v>
      </c>
      <c r="AE2" s="129" t="s">
        <v>168</v>
      </c>
      <c r="AF2" s="130" t="s">
        <v>145</v>
      </c>
      <c r="AG2" s="20">
        <v>140</v>
      </c>
      <c r="AH2" s="129">
        <f t="shared" ref="AH2:AH22" si="0">J2/AG2</f>
        <v>15</v>
      </c>
      <c r="AI2" s="130">
        <v>101</v>
      </c>
      <c r="AJ2" s="133" t="s">
        <v>41</v>
      </c>
      <c r="AK2" s="134" t="s">
        <v>73</v>
      </c>
      <c r="AL2" s="45">
        <v>30001</v>
      </c>
      <c r="AM2" s="19">
        <f t="shared" ref="AM2:AM33" si="1">MONTH(A2)</f>
        <v>1</v>
      </c>
      <c r="AN2" s="19" t="str">
        <f t="shared" ref="AN2:AN33" si="2">TEXT(DATE($S2,$AM2,1),"mmmm")</f>
        <v>janvier</v>
      </c>
      <c r="AO2">
        <f>DAY(A2)</f>
        <v>31</v>
      </c>
      <c r="AP2" t="str">
        <f>VLOOKUP(E2,Référence!$AZ$3:$BA$10,2,0)</f>
        <v>Interim</v>
      </c>
    </row>
    <row r="3" spans="1:42" x14ac:dyDescent="0.25">
      <c r="A3" s="137">
        <v>44957</v>
      </c>
      <c r="B3" s="132">
        <v>44957</v>
      </c>
      <c r="C3" s="133">
        <v>44957</v>
      </c>
      <c r="D3" s="127">
        <v>62110000</v>
      </c>
      <c r="E3" s="127" t="s">
        <v>172</v>
      </c>
      <c r="F3" s="128">
        <v>6202</v>
      </c>
      <c r="G3" s="133" t="s">
        <v>46</v>
      </c>
      <c r="H3" s="130"/>
      <c r="I3" s="133"/>
      <c r="J3" s="131">
        <v>2100</v>
      </c>
      <c r="K3" s="19" t="s">
        <v>165</v>
      </c>
      <c r="L3" s="45"/>
      <c r="M3" s="45"/>
      <c r="N3" s="45"/>
      <c r="O3" s="45"/>
      <c r="P3" s="130" t="s">
        <v>157</v>
      </c>
      <c r="Q3" s="20" t="s">
        <v>158</v>
      </c>
      <c r="R3" s="129">
        <v>10002</v>
      </c>
      <c r="S3" s="130">
        <v>2023</v>
      </c>
      <c r="T3" s="132">
        <v>44927</v>
      </c>
      <c r="U3" s="133">
        <v>44957</v>
      </c>
      <c r="V3" s="134" t="s">
        <v>166</v>
      </c>
      <c r="W3" s="138" t="s">
        <v>185</v>
      </c>
      <c r="X3" s="135"/>
      <c r="Y3" s="45">
        <v>40110000</v>
      </c>
      <c r="Z3" t="s">
        <v>170</v>
      </c>
      <c r="AA3" s="130"/>
      <c r="AB3" s="20"/>
      <c r="AC3" s="129"/>
      <c r="AD3" s="136">
        <v>20002</v>
      </c>
      <c r="AE3" s="129" t="s">
        <v>169</v>
      </c>
      <c r="AF3" s="130" t="s">
        <v>145</v>
      </c>
      <c r="AG3" s="20">
        <v>140</v>
      </c>
      <c r="AH3" s="129">
        <f t="shared" si="0"/>
        <v>15</v>
      </c>
      <c r="AI3" s="130">
        <v>101</v>
      </c>
      <c r="AJ3" s="129" t="s">
        <v>41</v>
      </c>
      <c r="AK3" s="134" t="s">
        <v>73</v>
      </c>
      <c r="AL3" s="45">
        <v>30002</v>
      </c>
      <c r="AM3" s="19">
        <f t="shared" si="1"/>
        <v>1</v>
      </c>
      <c r="AN3" s="19" t="str">
        <f t="shared" si="2"/>
        <v>janvier</v>
      </c>
      <c r="AO3">
        <f t="shared" ref="AO3:AO66" si="3">DAY(A3)</f>
        <v>31</v>
      </c>
      <c r="AP3" t="str">
        <f>VLOOKUP(E3,Référence!$AZ$3:$BA$10,2,0)</f>
        <v>Interim</v>
      </c>
    </row>
    <row r="4" spans="1:42" x14ac:dyDescent="0.25">
      <c r="A4" s="137">
        <v>44957</v>
      </c>
      <c r="B4" s="132">
        <v>44957</v>
      </c>
      <c r="C4" s="133">
        <v>44957</v>
      </c>
      <c r="D4" s="127">
        <v>62110000</v>
      </c>
      <c r="E4" s="127" t="s">
        <v>172</v>
      </c>
      <c r="F4" s="128">
        <v>6204</v>
      </c>
      <c r="G4" s="133" t="s">
        <v>52</v>
      </c>
      <c r="H4" s="130"/>
      <c r="I4" s="133"/>
      <c r="J4" s="131">
        <v>2100</v>
      </c>
      <c r="K4" s="19" t="s">
        <v>165</v>
      </c>
      <c r="L4" s="45"/>
      <c r="M4" s="45"/>
      <c r="N4" s="45"/>
      <c r="O4" s="45"/>
      <c r="P4" s="130" t="s">
        <v>161</v>
      </c>
      <c r="Q4" s="20" t="s">
        <v>162</v>
      </c>
      <c r="R4" s="129">
        <v>10004</v>
      </c>
      <c r="S4" s="130">
        <v>2023</v>
      </c>
      <c r="T4" s="132">
        <v>44927</v>
      </c>
      <c r="U4" s="133">
        <v>44957</v>
      </c>
      <c r="V4" s="134" t="s">
        <v>166</v>
      </c>
      <c r="W4" s="138" t="s">
        <v>186</v>
      </c>
      <c r="X4" s="135"/>
      <c r="Y4" s="45">
        <v>40110000</v>
      </c>
      <c r="Z4" t="s">
        <v>170</v>
      </c>
      <c r="AA4" s="130"/>
      <c r="AB4" s="20"/>
      <c r="AC4" s="129"/>
      <c r="AD4" s="136">
        <v>20002</v>
      </c>
      <c r="AE4" s="129" t="s">
        <v>169</v>
      </c>
      <c r="AF4" s="130" t="s">
        <v>145</v>
      </c>
      <c r="AG4" s="20">
        <v>140</v>
      </c>
      <c r="AH4" s="129">
        <f t="shared" si="0"/>
        <v>15</v>
      </c>
      <c r="AI4" s="130">
        <v>101</v>
      </c>
      <c r="AJ4" s="133" t="s">
        <v>41</v>
      </c>
      <c r="AK4" s="134" t="s">
        <v>73</v>
      </c>
      <c r="AL4" s="45">
        <v>30003</v>
      </c>
      <c r="AM4" s="19">
        <f t="shared" si="1"/>
        <v>1</v>
      </c>
      <c r="AN4" s="19" t="str">
        <f t="shared" si="2"/>
        <v>janvier</v>
      </c>
      <c r="AO4">
        <f t="shared" si="3"/>
        <v>31</v>
      </c>
      <c r="AP4" t="str">
        <f>VLOOKUP(E4,Référence!$AZ$3:$BA$10,2,0)</f>
        <v>Interim</v>
      </c>
    </row>
    <row r="5" spans="1:42" x14ac:dyDescent="0.25">
      <c r="A5" s="137">
        <v>44957</v>
      </c>
      <c r="B5" s="132">
        <v>44957</v>
      </c>
      <c r="C5" s="133">
        <v>44957</v>
      </c>
      <c r="D5" s="127">
        <v>62110000</v>
      </c>
      <c r="E5" s="127" t="s">
        <v>172</v>
      </c>
      <c r="F5" s="128">
        <v>6205</v>
      </c>
      <c r="G5" s="133" t="s">
        <v>53</v>
      </c>
      <c r="H5" s="130"/>
      <c r="I5" s="133"/>
      <c r="J5" s="131">
        <v>2100</v>
      </c>
      <c r="K5" s="19" t="s">
        <v>165</v>
      </c>
      <c r="L5" s="45"/>
      <c r="M5" s="45"/>
      <c r="N5" s="45"/>
      <c r="O5" s="45"/>
      <c r="P5" s="130" t="s">
        <v>163</v>
      </c>
      <c r="Q5" s="20" t="s">
        <v>164</v>
      </c>
      <c r="R5" s="129">
        <v>10005</v>
      </c>
      <c r="S5" s="130">
        <v>2023</v>
      </c>
      <c r="T5" s="132">
        <v>44927</v>
      </c>
      <c r="U5" s="133">
        <v>44957</v>
      </c>
      <c r="V5" s="134" t="s">
        <v>166</v>
      </c>
      <c r="W5" s="138" t="s">
        <v>187</v>
      </c>
      <c r="X5" s="135"/>
      <c r="Y5" s="45">
        <v>40110000</v>
      </c>
      <c r="Z5" t="s">
        <v>170</v>
      </c>
      <c r="AA5" s="130"/>
      <c r="AB5" s="20"/>
      <c r="AC5" s="129"/>
      <c r="AD5" s="136">
        <v>20001</v>
      </c>
      <c r="AE5" s="129" t="s">
        <v>168</v>
      </c>
      <c r="AF5" s="130" t="s">
        <v>145</v>
      </c>
      <c r="AG5" s="20">
        <v>140</v>
      </c>
      <c r="AH5" s="129">
        <f t="shared" si="0"/>
        <v>15</v>
      </c>
      <c r="AI5" s="130">
        <v>101</v>
      </c>
      <c r="AJ5" s="133" t="s">
        <v>41</v>
      </c>
      <c r="AK5" s="134" t="s">
        <v>73</v>
      </c>
      <c r="AL5" s="45">
        <v>30004</v>
      </c>
      <c r="AM5" s="19">
        <f t="shared" si="1"/>
        <v>1</v>
      </c>
      <c r="AN5" s="19" t="str">
        <f t="shared" si="2"/>
        <v>janvier</v>
      </c>
      <c r="AO5">
        <f t="shared" si="3"/>
        <v>31</v>
      </c>
      <c r="AP5" t="str">
        <f>VLOOKUP(E5,Référence!$AZ$3:$BA$10,2,0)</f>
        <v>Interim</v>
      </c>
    </row>
    <row r="6" spans="1:42" x14ac:dyDescent="0.25">
      <c r="A6" s="137">
        <v>44985</v>
      </c>
      <c r="B6" s="132">
        <v>44985</v>
      </c>
      <c r="C6" s="133">
        <v>44985</v>
      </c>
      <c r="D6" s="127">
        <v>62110000</v>
      </c>
      <c r="E6" s="127" t="s">
        <v>172</v>
      </c>
      <c r="F6" s="128">
        <v>6201</v>
      </c>
      <c r="G6" s="133" t="s">
        <v>45</v>
      </c>
      <c r="H6" s="130"/>
      <c r="I6" s="133"/>
      <c r="J6" s="131">
        <v>2100</v>
      </c>
      <c r="K6" s="19" t="s">
        <v>165</v>
      </c>
      <c r="L6" s="45"/>
      <c r="M6" s="45"/>
      <c r="N6" s="45"/>
      <c r="O6" s="45"/>
      <c r="P6" s="130" t="s">
        <v>155</v>
      </c>
      <c r="Q6" s="20" t="s">
        <v>156</v>
      </c>
      <c r="R6" s="129">
        <v>10001</v>
      </c>
      <c r="S6" s="130">
        <v>2023</v>
      </c>
      <c r="T6" s="132">
        <v>44958</v>
      </c>
      <c r="U6" s="133">
        <v>44985</v>
      </c>
      <c r="V6" s="134" t="s">
        <v>166</v>
      </c>
      <c r="W6" s="138" t="s">
        <v>188</v>
      </c>
      <c r="X6" s="135"/>
      <c r="Y6" s="45">
        <v>40110000</v>
      </c>
      <c r="Z6" t="s">
        <v>170</v>
      </c>
      <c r="AA6" s="130"/>
      <c r="AB6" s="20"/>
      <c r="AC6" s="129"/>
      <c r="AD6" s="136">
        <v>20001</v>
      </c>
      <c r="AE6" s="129" t="s">
        <v>168</v>
      </c>
      <c r="AF6" s="130" t="s">
        <v>145</v>
      </c>
      <c r="AG6" s="20">
        <v>140</v>
      </c>
      <c r="AH6" s="129">
        <f t="shared" si="0"/>
        <v>15</v>
      </c>
      <c r="AI6" s="130">
        <v>101</v>
      </c>
      <c r="AJ6" s="133" t="s">
        <v>41</v>
      </c>
      <c r="AK6" s="134" t="s">
        <v>73</v>
      </c>
      <c r="AL6" s="45">
        <v>30005</v>
      </c>
      <c r="AM6" s="19">
        <f t="shared" si="1"/>
        <v>2</v>
      </c>
      <c r="AN6" s="19" t="str">
        <f t="shared" si="2"/>
        <v>février</v>
      </c>
      <c r="AO6">
        <f t="shared" si="3"/>
        <v>28</v>
      </c>
      <c r="AP6" t="str">
        <f>VLOOKUP(E6,Référence!$AZ$3:$BA$10,2,0)</f>
        <v>Interim</v>
      </c>
    </row>
    <row r="7" spans="1:42" x14ac:dyDescent="0.25">
      <c r="A7" s="137">
        <v>44985</v>
      </c>
      <c r="B7" s="132">
        <v>44985</v>
      </c>
      <c r="C7" s="133">
        <v>44985</v>
      </c>
      <c r="D7" s="127">
        <v>62110000</v>
      </c>
      <c r="E7" s="127" t="s">
        <v>172</v>
      </c>
      <c r="F7" s="128">
        <v>6203</v>
      </c>
      <c r="G7" s="133" t="s">
        <v>47</v>
      </c>
      <c r="H7" s="130"/>
      <c r="I7" s="133"/>
      <c r="J7" s="131">
        <v>2100</v>
      </c>
      <c r="K7" s="19" t="s">
        <v>165</v>
      </c>
      <c r="L7" s="45"/>
      <c r="M7" s="45"/>
      <c r="N7" s="45"/>
      <c r="O7" s="45"/>
      <c r="P7" s="130" t="s">
        <v>159</v>
      </c>
      <c r="Q7" s="20" t="s">
        <v>160</v>
      </c>
      <c r="R7" s="129">
        <v>10003</v>
      </c>
      <c r="S7" s="130">
        <v>2023</v>
      </c>
      <c r="T7" s="132">
        <v>44958</v>
      </c>
      <c r="U7" s="133">
        <v>44985</v>
      </c>
      <c r="V7" s="134" t="s">
        <v>166</v>
      </c>
      <c r="W7" s="138" t="s">
        <v>189</v>
      </c>
      <c r="X7" s="135"/>
      <c r="Y7" s="45">
        <v>40110000</v>
      </c>
      <c r="Z7" t="s">
        <v>170</v>
      </c>
      <c r="AA7" s="130"/>
      <c r="AB7" s="20"/>
      <c r="AC7" s="129"/>
      <c r="AD7" s="136">
        <v>20001</v>
      </c>
      <c r="AE7" s="129" t="s">
        <v>168</v>
      </c>
      <c r="AF7" s="130" t="s">
        <v>145</v>
      </c>
      <c r="AG7" s="20">
        <v>140</v>
      </c>
      <c r="AH7" s="129">
        <f t="shared" si="0"/>
        <v>15</v>
      </c>
      <c r="AI7" s="130">
        <v>101</v>
      </c>
      <c r="AJ7" s="133" t="s">
        <v>41</v>
      </c>
      <c r="AK7" s="134" t="s">
        <v>73</v>
      </c>
      <c r="AL7" s="45">
        <v>30006</v>
      </c>
      <c r="AM7" s="19">
        <f t="shared" si="1"/>
        <v>2</v>
      </c>
      <c r="AN7" s="19" t="str">
        <f t="shared" si="2"/>
        <v>février</v>
      </c>
      <c r="AO7">
        <f t="shared" si="3"/>
        <v>28</v>
      </c>
      <c r="AP7" t="str">
        <f>VLOOKUP(E7,Référence!$AZ$3:$BA$10,2,0)</f>
        <v>Interim</v>
      </c>
    </row>
    <row r="8" spans="1:42" x14ac:dyDescent="0.25">
      <c r="A8" s="137">
        <v>44985</v>
      </c>
      <c r="B8" s="132">
        <v>44985</v>
      </c>
      <c r="C8" s="133">
        <v>44985</v>
      </c>
      <c r="D8" s="127">
        <v>62110000</v>
      </c>
      <c r="E8" s="127" t="s">
        <v>172</v>
      </c>
      <c r="F8" s="128">
        <v>6204</v>
      </c>
      <c r="G8" s="133" t="s">
        <v>52</v>
      </c>
      <c r="H8" s="130"/>
      <c r="I8" s="133"/>
      <c r="J8" s="131">
        <v>2100</v>
      </c>
      <c r="K8" s="19" t="s">
        <v>165</v>
      </c>
      <c r="L8" s="45"/>
      <c r="M8" s="45"/>
      <c r="N8" s="45"/>
      <c r="O8" s="45"/>
      <c r="P8" s="130" t="s">
        <v>161</v>
      </c>
      <c r="Q8" s="20" t="s">
        <v>162</v>
      </c>
      <c r="R8" s="129">
        <v>10004</v>
      </c>
      <c r="S8" s="130">
        <v>2023</v>
      </c>
      <c r="T8" s="132">
        <v>44958</v>
      </c>
      <c r="U8" s="133">
        <v>44985</v>
      </c>
      <c r="V8" s="134" t="s">
        <v>166</v>
      </c>
      <c r="W8" s="138" t="s">
        <v>190</v>
      </c>
      <c r="X8" s="135"/>
      <c r="Y8" s="45">
        <v>40110000</v>
      </c>
      <c r="Z8" t="s">
        <v>170</v>
      </c>
      <c r="AA8" s="130"/>
      <c r="AB8" s="20"/>
      <c r="AC8" s="129"/>
      <c r="AD8" s="136">
        <v>20002</v>
      </c>
      <c r="AE8" s="129" t="s">
        <v>169</v>
      </c>
      <c r="AF8" s="130" t="s">
        <v>145</v>
      </c>
      <c r="AG8" s="20">
        <v>140</v>
      </c>
      <c r="AH8" s="129">
        <f t="shared" si="0"/>
        <v>15</v>
      </c>
      <c r="AI8" s="130">
        <v>101</v>
      </c>
      <c r="AJ8" s="133" t="s">
        <v>41</v>
      </c>
      <c r="AK8" s="134" t="s">
        <v>73</v>
      </c>
      <c r="AL8" s="45">
        <v>30007</v>
      </c>
      <c r="AM8" s="19">
        <f t="shared" si="1"/>
        <v>2</v>
      </c>
      <c r="AN8" s="19" t="str">
        <f t="shared" si="2"/>
        <v>février</v>
      </c>
      <c r="AO8">
        <f t="shared" si="3"/>
        <v>28</v>
      </c>
      <c r="AP8" t="str">
        <f>VLOOKUP(E8,Référence!$AZ$3:$BA$10,2,0)</f>
        <v>Interim</v>
      </c>
    </row>
    <row r="9" spans="1:42" x14ac:dyDescent="0.25">
      <c r="A9" s="137">
        <v>44985</v>
      </c>
      <c r="B9" s="132">
        <v>44985</v>
      </c>
      <c r="C9" s="133">
        <v>44985</v>
      </c>
      <c r="D9" s="127">
        <v>62110000</v>
      </c>
      <c r="E9" s="127" t="s">
        <v>172</v>
      </c>
      <c r="F9" s="128">
        <v>6205</v>
      </c>
      <c r="G9" s="133" t="s">
        <v>53</v>
      </c>
      <c r="H9" s="130"/>
      <c r="I9" s="133"/>
      <c r="J9" s="131">
        <v>2100</v>
      </c>
      <c r="K9" s="19" t="s">
        <v>165</v>
      </c>
      <c r="L9" s="45"/>
      <c r="M9" s="45"/>
      <c r="N9" s="45"/>
      <c r="O9" s="45"/>
      <c r="P9" s="130" t="s">
        <v>163</v>
      </c>
      <c r="Q9" s="20" t="s">
        <v>164</v>
      </c>
      <c r="R9" s="129">
        <v>10005</v>
      </c>
      <c r="S9" s="130">
        <v>2023</v>
      </c>
      <c r="T9" s="132">
        <v>44958</v>
      </c>
      <c r="U9" s="133">
        <v>44985</v>
      </c>
      <c r="V9" s="134" t="s">
        <v>166</v>
      </c>
      <c r="W9" s="138" t="s">
        <v>191</v>
      </c>
      <c r="X9" s="135"/>
      <c r="Y9" s="45">
        <v>40110000</v>
      </c>
      <c r="Z9" t="s">
        <v>170</v>
      </c>
      <c r="AA9" s="130"/>
      <c r="AB9" s="20"/>
      <c r="AC9" s="129"/>
      <c r="AD9" s="136">
        <v>20001</v>
      </c>
      <c r="AE9" s="129" t="s">
        <v>168</v>
      </c>
      <c r="AF9" s="130" t="s">
        <v>145</v>
      </c>
      <c r="AG9" s="20">
        <v>140</v>
      </c>
      <c r="AH9" s="129">
        <f t="shared" si="0"/>
        <v>15</v>
      </c>
      <c r="AI9" s="130">
        <v>101</v>
      </c>
      <c r="AJ9" s="133" t="s">
        <v>41</v>
      </c>
      <c r="AK9" s="134" t="s">
        <v>73</v>
      </c>
      <c r="AL9" s="45">
        <v>30008</v>
      </c>
      <c r="AM9" s="19">
        <f t="shared" si="1"/>
        <v>2</v>
      </c>
      <c r="AN9" s="19" t="str">
        <f t="shared" si="2"/>
        <v>février</v>
      </c>
      <c r="AO9">
        <f t="shared" si="3"/>
        <v>28</v>
      </c>
      <c r="AP9" t="str">
        <f>VLOOKUP(E9,Référence!$AZ$3:$BA$10,2,0)</f>
        <v>Interim</v>
      </c>
    </row>
    <row r="10" spans="1:42" x14ac:dyDescent="0.25">
      <c r="A10" s="137">
        <v>45016</v>
      </c>
      <c r="B10" s="132">
        <v>45016</v>
      </c>
      <c r="C10" s="133">
        <v>45016</v>
      </c>
      <c r="D10" s="127">
        <v>62110000</v>
      </c>
      <c r="E10" s="127" t="s">
        <v>172</v>
      </c>
      <c r="F10" s="128">
        <v>6205</v>
      </c>
      <c r="G10" s="133" t="s">
        <v>53</v>
      </c>
      <c r="H10" s="130"/>
      <c r="I10" s="133"/>
      <c r="J10" s="131">
        <v>2100</v>
      </c>
      <c r="K10" s="19" t="s">
        <v>165</v>
      </c>
      <c r="L10" s="45"/>
      <c r="M10" s="45"/>
      <c r="N10" s="45"/>
      <c r="O10" s="45"/>
      <c r="P10" s="130" t="s">
        <v>163</v>
      </c>
      <c r="Q10" s="20" t="s">
        <v>164</v>
      </c>
      <c r="R10" s="129">
        <v>10005</v>
      </c>
      <c r="S10" s="130">
        <v>2023</v>
      </c>
      <c r="T10" s="132">
        <v>44986</v>
      </c>
      <c r="U10" s="133">
        <v>45016</v>
      </c>
      <c r="V10" s="134" t="s">
        <v>166</v>
      </c>
      <c r="W10" s="138" t="s">
        <v>192</v>
      </c>
      <c r="X10" s="135"/>
      <c r="Y10" s="45">
        <v>40110000</v>
      </c>
      <c r="Z10" t="s">
        <v>170</v>
      </c>
      <c r="AA10" s="130"/>
      <c r="AB10" s="20"/>
      <c r="AC10" s="129"/>
      <c r="AD10" s="136">
        <v>20001</v>
      </c>
      <c r="AE10" s="129" t="s">
        <v>168</v>
      </c>
      <c r="AF10" s="130" t="s">
        <v>145</v>
      </c>
      <c r="AG10" s="20">
        <v>140</v>
      </c>
      <c r="AH10" s="129">
        <f t="shared" si="0"/>
        <v>15</v>
      </c>
      <c r="AI10" s="130">
        <v>101</v>
      </c>
      <c r="AJ10" s="133" t="s">
        <v>41</v>
      </c>
      <c r="AK10" s="134" t="s">
        <v>73</v>
      </c>
      <c r="AL10" s="45">
        <v>30009</v>
      </c>
      <c r="AM10" s="19">
        <f t="shared" si="1"/>
        <v>3</v>
      </c>
      <c r="AN10" s="19" t="str">
        <f t="shared" si="2"/>
        <v>mars</v>
      </c>
      <c r="AO10">
        <f t="shared" si="3"/>
        <v>31</v>
      </c>
      <c r="AP10" t="str">
        <f>VLOOKUP(E10,Référence!$AZ$3:$BA$10,2,0)</f>
        <v>Interim</v>
      </c>
    </row>
    <row r="11" spans="1:42" x14ac:dyDescent="0.25">
      <c r="A11" s="137">
        <v>45046</v>
      </c>
      <c r="B11" s="132">
        <v>45046</v>
      </c>
      <c r="C11" s="133">
        <v>45046</v>
      </c>
      <c r="D11" s="127">
        <v>62110000</v>
      </c>
      <c r="E11" s="127" t="s">
        <v>172</v>
      </c>
      <c r="F11" s="128">
        <v>6201</v>
      </c>
      <c r="G11" s="133" t="s">
        <v>45</v>
      </c>
      <c r="H11" s="130"/>
      <c r="I11" s="133"/>
      <c r="J11" s="131">
        <v>2100</v>
      </c>
      <c r="K11" s="19" t="s">
        <v>165</v>
      </c>
      <c r="L11" s="45"/>
      <c r="M11" s="45"/>
      <c r="N11" s="45"/>
      <c r="O11" s="45"/>
      <c r="P11" s="130" t="s">
        <v>155</v>
      </c>
      <c r="Q11" s="20" t="s">
        <v>156</v>
      </c>
      <c r="R11" s="129">
        <v>10001</v>
      </c>
      <c r="S11" s="130">
        <v>2023</v>
      </c>
      <c r="T11" s="132">
        <v>45017</v>
      </c>
      <c r="U11" s="133">
        <v>45046</v>
      </c>
      <c r="V11" s="134" t="s">
        <v>166</v>
      </c>
      <c r="W11" s="138" t="s">
        <v>193</v>
      </c>
      <c r="X11" s="135"/>
      <c r="Y11" s="45">
        <v>40110000</v>
      </c>
      <c r="Z11" t="s">
        <v>170</v>
      </c>
      <c r="AA11" s="130"/>
      <c r="AB11" s="20"/>
      <c r="AC11" s="129"/>
      <c r="AD11" s="136">
        <v>20001</v>
      </c>
      <c r="AE11" s="129" t="s">
        <v>168</v>
      </c>
      <c r="AF11" s="130" t="s">
        <v>145</v>
      </c>
      <c r="AG11" s="20">
        <v>140</v>
      </c>
      <c r="AH11" s="129">
        <f t="shared" si="0"/>
        <v>15</v>
      </c>
      <c r="AI11" s="130">
        <v>101</v>
      </c>
      <c r="AJ11" s="133" t="s">
        <v>41</v>
      </c>
      <c r="AK11" s="134" t="s">
        <v>73</v>
      </c>
      <c r="AL11" s="45">
        <v>30010</v>
      </c>
      <c r="AM11" s="19">
        <f t="shared" si="1"/>
        <v>4</v>
      </c>
      <c r="AN11" s="19" t="str">
        <f t="shared" si="2"/>
        <v>avril</v>
      </c>
      <c r="AO11">
        <f t="shared" si="3"/>
        <v>30</v>
      </c>
      <c r="AP11" t="str">
        <f>VLOOKUP(E11,Référence!$AZ$3:$BA$10,2,0)</f>
        <v>Interim</v>
      </c>
    </row>
    <row r="12" spans="1:42" x14ac:dyDescent="0.25">
      <c r="A12" s="137">
        <v>45046</v>
      </c>
      <c r="B12" s="132">
        <v>45046</v>
      </c>
      <c r="C12" s="133">
        <v>45046</v>
      </c>
      <c r="D12" s="127">
        <v>62110000</v>
      </c>
      <c r="E12" s="127" t="s">
        <v>172</v>
      </c>
      <c r="F12" s="128">
        <v>6202</v>
      </c>
      <c r="G12" s="133" t="s">
        <v>46</v>
      </c>
      <c r="H12" s="130"/>
      <c r="I12" s="133"/>
      <c r="J12" s="131">
        <v>2100</v>
      </c>
      <c r="K12" s="19" t="s">
        <v>165</v>
      </c>
      <c r="L12" s="45"/>
      <c r="M12" s="45"/>
      <c r="N12" s="45"/>
      <c r="O12" s="45"/>
      <c r="P12" s="130" t="s">
        <v>157</v>
      </c>
      <c r="Q12" s="20" t="s">
        <v>158</v>
      </c>
      <c r="R12" s="129">
        <v>10002</v>
      </c>
      <c r="S12" s="130">
        <v>2023</v>
      </c>
      <c r="T12" s="132">
        <v>45017</v>
      </c>
      <c r="U12" s="133">
        <v>45046</v>
      </c>
      <c r="V12" s="134" t="s">
        <v>166</v>
      </c>
      <c r="W12" s="138" t="s">
        <v>194</v>
      </c>
      <c r="X12" s="135"/>
      <c r="Y12" s="45">
        <v>40110000</v>
      </c>
      <c r="Z12" t="s">
        <v>170</v>
      </c>
      <c r="AA12" s="130"/>
      <c r="AB12" s="20"/>
      <c r="AC12" s="129"/>
      <c r="AD12" s="136">
        <v>20002</v>
      </c>
      <c r="AE12" s="129" t="s">
        <v>169</v>
      </c>
      <c r="AF12" s="130" t="s">
        <v>145</v>
      </c>
      <c r="AG12" s="20">
        <v>140</v>
      </c>
      <c r="AH12" s="129">
        <f t="shared" si="0"/>
        <v>15</v>
      </c>
      <c r="AI12" s="130">
        <v>101</v>
      </c>
      <c r="AJ12" s="129" t="s">
        <v>41</v>
      </c>
      <c r="AK12" s="134" t="s">
        <v>73</v>
      </c>
      <c r="AL12" s="45">
        <v>30011</v>
      </c>
      <c r="AM12" s="19">
        <f t="shared" si="1"/>
        <v>4</v>
      </c>
      <c r="AN12" s="19" t="str">
        <f t="shared" si="2"/>
        <v>avril</v>
      </c>
      <c r="AO12">
        <f t="shared" si="3"/>
        <v>30</v>
      </c>
      <c r="AP12" t="str">
        <f>VLOOKUP(E12,Référence!$AZ$3:$BA$10,2,0)</f>
        <v>Interim</v>
      </c>
    </row>
    <row r="13" spans="1:42" x14ac:dyDescent="0.25">
      <c r="A13" s="137">
        <v>45046</v>
      </c>
      <c r="B13" s="132">
        <v>45046</v>
      </c>
      <c r="C13" s="133">
        <v>45046</v>
      </c>
      <c r="D13" s="127">
        <v>62110000</v>
      </c>
      <c r="E13" s="127" t="s">
        <v>172</v>
      </c>
      <c r="F13" s="128">
        <v>6203</v>
      </c>
      <c r="G13" s="133" t="s">
        <v>47</v>
      </c>
      <c r="H13" s="130"/>
      <c r="I13" s="133"/>
      <c r="J13" s="131">
        <v>2100</v>
      </c>
      <c r="K13" s="19" t="s">
        <v>165</v>
      </c>
      <c r="L13" s="45"/>
      <c r="M13" s="45"/>
      <c r="N13" s="45"/>
      <c r="O13" s="45"/>
      <c r="P13" s="130" t="s">
        <v>159</v>
      </c>
      <c r="Q13" s="20" t="s">
        <v>160</v>
      </c>
      <c r="R13" s="129">
        <v>10003</v>
      </c>
      <c r="S13" s="130">
        <v>2023</v>
      </c>
      <c r="T13" s="132">
        <v>45017</v>
      </c>
      <c r="U13" s="133">
        <v>45046</v>
      </c>
      <c r="V13" s="134" t="s">
        <v>166</v>
      </c>
      <c r="W13" s="138" t="s">
        <v>195</v>
      </c>
      <c r="X13" s="135"/>
      <c r="Y13" s="45">
        <v>40110000</v>
      </c>
      <c r="Z13" t="s">
        <v>170</v>
      </c>
      <c r="AA13" s="130"/>
      <c r="AB13" s="20"/>
      <c r="AC13" s="129"/>
      <c r="AD13" s="136">
        <v>20001</v>
      </c>
      <c r="AE13" s="129" t="s">
        <v>168</v>
      </c>
      <c r="AF13" s="130" t="s">
        <v>145</v>
      </c>
      <c r="AG13" s="20">
        <v>140</v>
      </c>
      <c r="AH13" s="129">
        <f t="shared" si="0"/>
        <v>15</v>
      </c>
      <c r="AI13" s="130">
        <v>101</v>
      </c>
      <c r="AJ13" s="133" t="s">
        <v>41</v>
      </c>
      <c r="AK13" s="134" t="s">
        <v>73</v>
      </c>
      <c r="AL13" s="45">
        <v>30012</v>
      </c>
      <c r="AM13" s="19">
        <f t="shared" si="1"/>
        <v>4</v>
      </c>
      <c r="AN13" s="19" t="str">
        <f t="shared" si="2"/>
        <v>avril</v>
      </c>
      <c r="AO13">
        <f t="shared" si="3"/>
        <v>30</v>
      </c>
      <c r="AP13" t="str">
        <f>VLOOKUP(E13,Référence!$AZ$3:$BA$10,2,0)</f>
        <v>Interim</v>
      </c>
    </row>
    <row r="14" spans="1:42" x14ac:dyDescent="0.25">
      <c r="A14" s="137">
        <v>45046</v>
      </c>
      <c r="B14" s="132">
        <v>45046</v>
      </c>
      <c r="C14" s="133">
        <v>45046</v>
      </c>
      <c r="D14" s="127">
        <v>62110000</v>
      </c>
      <c r="E14" s="127" t="s">
        <v>172</v>
      </c>
      <c r="F14" s="128">
        <v>6204</v>
      </c>
      <c r="G14" s="133" t="s">
        <v>52</v>
      </c>
      <c r="H14" s="130"/>
      <c r="I14" s="133"/>
      <c r="J14" s="131">
        <v>2100</v>
      </c>
      <c r="K14" s="19" t="s">
        <v>165</v>
      </c>
      <c r="L14" s="45"/>
      <c r="M14" s="45"/>
      <c r="N14" s="45"/>
      <c r="O14" s="45"/>
      <c r="P14" s="130" t="s">
        <v>161</v>
      </c>
      <c r="Q14" s="20" t="s">
        <v>162</v>
      </c>
      <c r="R14" s="129">
        <v>10004</v>
      </c>
      <c r="S14" s="130">
        <v>2023</v>
      </c>
      <c r="T14" s="132">
        <v>45017</v>
      </c>
      <c r="U14" s="133">
        <v>45046</v>
      </c>
      <c r="V14" s="134" t="s">
        <v>166</v>
      </c>
      <c r="W14" s="138" t="s">
        <v>196</v>
      </c>
      <c r="X14" s="135"/>
      <c r="Y14" s="45">
        <v>40110000</v>
      </c>
      <c r="Z14" t="s">
        <v>170</v>
      </c>
      <c r="AA14" s="130"/>
      <c r="AB14" s="20"/>
      <c r="AC14" s="129"/>
      <c r="AD14" s="136">
        <v>20002</v>
      </c>
      <c r="AE14" s="129" t="s">
        <v>169</v>
      </c>
      <c r="AF14" s="130" t="s">
        <v>145</v>
      </c>
      <c r="AG14" s="20">
        <v>140</v>
      </c>
      <c r="AH14" s="129">
        <f t="shared" si="0"/>
        <v>15</v>
      </c>
      <c r="AI14" s="130">
        <v>101</v>
      </c>
      <c r="AJ14" s="133" t="s">
        <v>41</v>
      </c>
      <c r="AK14" s="134" t="s">
        <v>73</v>
      </c>
      <c r="AL14" s="45">
        <v>30013</v>
      </c>
      <c r="AM14" s="19">
        <f t="shared" si="1"/>
        <v>4</v>
      </c>
      <c r="AN14" s="19" t="str">
        <f t="shared" si="2"/>
        <v>avril</v>
      </c>
      <c r="AO14">
        <f t="shared" si="3"/>
        <v>30</v>
      </c>
      <c r="AP14" t="str">
        <f>VLOOKUP(E14,Référence!$AZ$3:$BA$10,2,0)</f>
        <v>Interim</v>
      </c>
    </row>
    <row r="15" spans="1:42" x14ac:dyDescent="0.25">
      <c r="A15" s="137">
        <v>45077</v>
      </c>
      <c r="B15" s="132">
        <v>45077</v>
      </c>
      <c r="C15" s="133">
        <v>45077</v>
      </c>
      <c r="D15" s="127">
        <v>62110000</v>
      </c>
      <c r="E15" s="127" t="s">
        <v>172</v>
      </c>
      <c r="F15" s="128">
        <v>6201</v>
      </c>
      <c r="G15" s="133" t="s">
        <v>45</v>
      </c>
      <c r="H15" s="130"/>
      <c r="I15" s="133"/>
      <c r="J15" s="131">
        <v>2100</v>
      </c>
      <c r="K15" s="19" t="s">
        <v>165</v>
      </c>
      <c r="L15" s="45"/>
      <c r="M15" s="45"/>
      <c r="N15" s="45"/>
      <c r="O15" s="45"/>
      <c r="P15" s="130" t="s">
        <v>155</v>
      </c>
      <c r="Q15" s="20" t="s">
        <v>156</v>
      </c>
      <c r="R15" s="129">
        <v>10001</v>
      </c>
      <c r="S15" s="130">
        <v>2023</v>
      </c>
      <c r="T15" s="132">
        <v>45047</v>
      </c>
      <c r="U15" s="133">
        <v>45077</v>
      </c>
      <c r="V15" s="134" t="s">
        <v>166</v>
      </c>
      <c r="W15" s="138" t="s">
        <v>197</v>
      </c>
      <c r="X15" s="135"/>
      <c r="Y15" s="45">
        <v>40110000</v>
      </c>
      <c r="Z15" t="s">
        <v>170</v>
      </c>
      <c r="AA15" s="130"/>
      <c r="AB15" s="20"/>
      <c r="AC15" s="129"/>
      <c r="AD15" s="136">
        <v>20001</v>
      </c>
      <c r="AE15" s="129" t="s">
        <v>168</v>
      </c>
      <c r="AF15" s="130" t="s">
        <v>145</v>
      </c>
      <c r="AG15" s="20">
        <v>140</v>
      </c>
      <c r="AH15" s="129">
        <f t="shared" si="0"/>
        <v>15</v>
      </c>
      <c r="AI15" s="130">
        <v>101</v>
      </c>
      <c r="AJ15" s="133" t="s">
        <v>41</v>
      </c>
      <c r="AK15" s="134" t="s">
        <v>73</v>
      </c>
      <c r="AL15" s="45">
        <v>30014</v>
      </c>
      <c r="AM15" s="19">
        <f t="shared" si="1"/>
        <v>5</v>
      </c>
      <c r="AN15" s="19" t="str">
        <f t="shared" si="2"/>
        <v>mai</v>
      </c>
      <c r="AO15">
        <f t="shared" si="3"/>
        <v>31</v>
      </c>
      <c r="AP15" t="str">
        <f>VLOOKUP(E15,Référence!$AZ$3:$BA$10,2,0)</f>
        <v>Interim</v>
      </c>
    </row>
    <row r="16" spans="1:42" x14ac:dyDescent="0.25">
      <c r="A16" s="137">
        <v>45077</v>
      </c>
      <c r="B16" s="132">
        <v>45077</v>
      </c>
      <c r="C16" s="133">
        <v>45077</v>
      </c>
      <c r="D16" s="127">
        <v>62110000</v>
      </c>
      <c r="E16" s="127" t="s">
        <v>172</v>
      </c>
      <c r="F16" s="128">
        <v>6202</v>
      </c>
      <c r="G16" s="133" t="s">
        <v>46</v>
      </c>
      <c r="H16" s="130"/>
      <c r="I16" s="133"/>
      <c r="J16" s="131">
        <v>2100</v>
      </c>
      <c r="K16" s="19" t="s">
        <v>165</v>
      </c>
      <c r="L16" s="45"/>
      <c r="M16" s="45"/>
      <c r="N16" s="45"/>
      <c r="O16" s="45"/>
      <c r="P16" s="130" t="s">
        <v>157</v>
      </c>
      <c r="Q16" s="20" t="s">
        <v>158</v>
      </c>
      <c r="R16" s="129">
        <v>10002</v>
      </c>
      <c r="S16" s="130">
        <v>2023</v>
      </c>
      <c r="T16" s="132">
        <v>45047</v>
      </c>
      <c r="U16" s="133">
        <v>45077</v>
      </c>
      <c r="V16" s="134" t="s">
        <v>166</v>
      </c>
      <c r="W16" s="138" t="s">
        <v>198</v>
      </c>
      <c r="X16" s="135"/>
      <c r="Y16" s="45">
        <v>40110000</v>
      </c>
      <c r="Z16" t="s">
        <v>170</v>
      </c>
      <c r="AA16" s="130"/>
      <c r="AB16" s="20"/>
      <c r="AC16" s="129"/>
      <c r="AD16" s="136">
        <v>20002</v>
      </c>
      <c r="AE16" s="129" t="s">
        <v>169</v>
      </c>
      <c r="AF16" s="130" t="s">
        <v>145</v>
      </c>
      <c r="AG16" s="20">
        <v>140</v>
      </c>
      <c r="AH16" s="129">
        <f t="shared" si="0"/>
        <v>15</v>
      </c>
      <c r="AI16" s="130">
        <v>101</v>
      </c>
      <c r="AJ16" s="129" t="s">
        <v>41</v>
      </c>
      <c r="AK16" s="134" t="s">
        <v>73</v>
      </c>
      <c r="AL16" s="45">
        <v>30015</v>
      </c>
      <c r="AM16" s="19">
        <f t="shared" si="1"/>
        <v>5</v>
      </c>
      <c r="AN16" s="19" t="str">
        <f t="shared" si="2"/>
        <v>mai</v>
      </c>
      <c r="AO16">
        <f t="shared" si="3"/>
        <v>31</v>
      </c>
      <c r="AP16" t="str">
        <f>VLOOKUP(E16,Référence!$AZ$3:$BA$10,2,0)</f>
        <v>Interim</v>
      </c>
    </row>
    <row r="17" spans="1:42" x14ac:dyDescent="0.25">
      <c r="A17" s="137">
        <v>45077</v>
      </c>
      <c r="B17" s="132">
        <v>45077</v>
      </c>
      <c r="C17" s="133">
        <v>45077</v>
      </c>
      <c r="D17" s="127">
        <v>62110000</v>
      </c>
      <c r="E17" s="127" t="s">
        <v>172</v>
      </c>
      <c r="F17" s="128">
        <v>6203</v>
      </c>
      <c r="G17" s="133" t="s">
        <v>47</v>
      </c>
      <c r="H17" s="130"/>
      <c r="I17" s="133"/>
      <c r="J17" s="131">
        <v>2100</v>
      </c>
      <c r="K17" s="19" t="s">
        <v>165</v>
      </c>
      <c r="L17" s="45"/>
      <c r="M17" s="45"/>
      <c r="N17" s="45"/>
      <c r="O17" s="45"/>
      <c r="P17" s="130" t="s">
        <v>159</v>
      </c>
      <c r="Q17" s="20" t="s">
        <v>160</v>
      </c>
      <c r="R17" s="129">
        <v>10003</v>
      </c>
      <c r="S17" s="130">
        <v>2023</v>
      </c>
      <c r="T17" s="132">
        <v>45047</v>
      </c>
      <c r="U17" s="133">
        <v>45077</v>
      </c>
      <c r="V17" s="134" t="s">
        <v>166</v>
      </c>
      <c r="W17" s="138" t="s">
        <v>199</v>
      </c>
      <c r="X17" s="135"/>
      <c r="Y17" s="45">
        <v>40110000</v>
      </c>
      <c r="Z17" t="s">
        <v>170</v>
      </c>
      <c r="AA17" s="130"/>
      <c r="AB17" s="20"/>
      <c r="AC17" s="129"/>
      <c r="AD17" s="136">
        <v>20001</v>
      </c>
      <c r="AE17" s="129" t="s">
        <v>168</v>
      </c>
      <c r="AF17" s="130" t="s">
        <v>145</v>
      </c>
      <c r="AG17" s="20">
        <v>140</v>
      </c>
      <c r="AH17" s="129">
        <f t="shared" si="0"/>
        <v>15</v>
      </c>
      <c r="AI17" s="130">
        <v>101</v>
      </c>
      <c r="AJ17" s="133" t="s">
        <v>41</v>
      </c>
      <c r="AK17" s="134" t="s">
        <v>73</v>
      </c>
      <c r="AL17" s="45">
        <v>30016</v>
      </c>
      <c r="AM17" s="19">
        <f t="shared" si="1"/>
        <v>5</v>
      </c>
      <c r="AN17" s="19" t="str">
        <f t="shared" si="2"/>
        <v>mai</v>
      </c>
      <c r="AO17">
        <f t="shared" si="3"/>
        <v>31</v>
      </c>
      <c r="AP17" t="str">
        <f>VLOOKUP(E17,Référence!$AZ$3:$BA$10,2,0)</f>
        <v>Interim</v>
      </c>
    </row>
    <row r="18" spans="1:42" x14ac:dyDescent="0.25">
      <c r="A18" s="179">
        <v>45077</v>
      </c>
      <c r="B18" s="180">
        <v>45077</v>
      </c>
      <c r="C18" s="181">
        <v>45077</v>
      </c>
      <c r="D18" s="182">
        <v>62110000</v>
      </c>
      <c r="E18" s="182" t="s">
        <v>172</v>
      </c>
      <c r="F18" s="183">
        <v>6205</v>
      </c>
      <c r="G18" s="181" t="s">
        <v>53</v>
      </c>
      <c r="H18" s="184"/>
      <c r="I18" s="181"/>
      <c r="J18" s="185">
        <v>2100</v>
      </c>
      <c r="K18" s="79" t="s">
        <v>165</v>
      </c>
      <c r="L18" s="139"/>
      <c r="M18" s="139"/>
      <c r="N18" s="139"/>
      <c r="O18" s="139"/>
      <c r="P18" s="184" t="s">
        <v>163</v>
      </c>
      <c r="Q18" s="80" t="s">
        <v>164</v>
      </c>
      <c r="R18" s="186">
        <v>10005</v>
      </c>
      <c r="S18" s="184">
        <v>2023</v>
      </c>
      <c r="T18" s="180">
        <v>45047</v>
      </c>
      <c r="U18" s="181">
        <v>45077</v>
      </c>
      <c r="V18" s="187" t="s">
        <v>166</v>
      </c>
      <c r="W18" s="188" t="s">
        <v>200</v>
      </c>
      <c r="X18" s="189"/>
      <c r="Y18" s="139">
        <v>40110000</v>
      </c>
      <c r="Z18" t="s">
        <v>170</v>
      </c>
      <c r="AA18" s="184"/>
      <c r="AB18" s="80"/>
      <c r="AC18" s="186"/>
      <c r="AD18" s="190">
        <v>20001</v>
      </c>
      <c r="AE18" s="186" t="s">
        <v>168</v>
      </c>
      <c r="AF18" s="184" t="s">
        <v>145</v>
      </c>
      <c r="AG18" s="80">
        <v>140</v>
      </c>
      <c r="AH18" s="186">
        <f t="shared" si="0"/>
        <v>15</v>
      </c>
      <c r="AI18" s="184">
        <v>101</v>
      </c>
      <c r="AJ18" s="181" t="s">
        <v>41</v>
      </c>
      <c r="AK18" s="187" t="s">
        <v>73</v>
      </c>
      <c r="AL18" s="139">
        <v>30017</v>
      </c>
      <c r="AM18" s="19">
        <f t="shared" si="1"/>
        <v>5</v>
      </c>
      <c r="AN18" s="19" t="str">
        <f t="shared" si="2"/>
        <v>mai</v>
      </c>
      <c r="AO18">
        <f t="shared" si="3"/>
        <v>31</v>
      </c>
      <c r="AP18" t="str">
        <f>VLOOKUP(E18,Référence!$AZ$3:$BA$10,2,0)</f>
        <v>Interim</v>
      </c>
    </row>
    <row r="19" spans="1:42" x14ac:dyDescent="0.25">
      <c r="A19" s="235">
        <v>44957</v>
      </c>
      <c r="B19" s="193">
        <v>44957</v>
      </c>
      <c r="C19" s="193">
        <v>44957</v>
      </c>
      <c r="D19" s="201">
        <v>64750000</v>
      </c>
      <c r="E19" s="201" t="s">
        <v>173</v>
      </c>
      <c r="F19" s="236">
        <v>6201</v>
      </c>
      <c r="G19" s="193" t="s">
        <v>45</v>
      </c>
      <c r="H19" s="201"/>
      <c r="I19" s="193"/>
      <c r="J19" s="236">
        <v>1500</v>
      </c>
      <c r="K19" s="201" t="s">
        <v>165</v>
      </c>
      <c r="L19" s="201"/>
      <c r="M19" s="201"/>
      <c r="N19" s="201"/>
      <c r="O19" s="201"/>
      <c r="P19" s="201" t="s">
        <v>155</v>
      </c>
      <c r="Q19" s="201" t="s">
        <v>156</v>
      </c>
      <c r="R19" s="201">
        <v>10001</v>
      </c>
      <c r="S19" s="201">
        <v>2023</v>
      </c>
      <c r="T19" s="193">
        <v>44941</v>
      </c>
      <c r="U19" s="193">
        <v>44941</v>
      </c>
      <c r="V19" s="201" t="s">
        <v>166</v>
      </c>
      <c r="W19" s="204" t="s">
        <v>201</v>
      </c>
      <c r="X19" s="201"/>
      <c r="Y19" s="201">
        <v>40110000</v>
      </c>
      <c r="Z19" s="201" t="s">
        <v>170</v>
      </c>
      <c r="AA19" s="201"/>
      <c r="AB19" s="201"/>
      <c r="AC19" s="201"/>
      <c r="AD19" s="236">
        <v>20003</v>
      </c>
      <c r="AE19" s="201" t="s">
        <v>174</v>
      </c>
      <c r="AF19" s="201" t="s">
        <v>176</v>
      </c>
      <c r="AG19" s="201">
        <v>1</v>
      </c>
      <c r="AH19" s="201">
        <f t="shared" si="0"/>
        <v>1500</v>
      </c>
      <c r="AI19" s="201">
        <v>101</v>
      </c>
      <c r="AJ19" s="201" t="s">
        <v>41</v>
      </c>
      <c r="AK19" s="201" t="s">
        <v>73</v>
      </c>
      <c r="AL19" s="200">
        <v>30018</v>
      </c>
      <c r="AM19" s="19">
        <f t="shared" si="1"/>
        <v>1</v>
      </c>
      <c r="AN19" s="19" t="str">
        <f t="shared" si="2"/>
        <v>janvier</v>
      </c>
      <c r="AO19">
        <f t="shared" si="3"/>
        <v>31</v>
      </c>
      <c r="AP19" t="str">
        <f>VLOOKUP(E19,Référence!$AZ$3:$BA$10,2,0)</f>
        <v>Pole sante</v>
      </c>
    </row>
    <row r="20" spans="1:42" x14ac:dyDescent="0.25">
      <c r="A20" s="222">
        <v>44957</v>
      </c>
      <c r="B20" s="132">
        <v>44957</v>
      </c>
      <c r="C20" s="132">
        <v>44957</v>
      </c>
      <c r="D20" s="20">
        <v>64750000</v>
      </c>
      <c r="E20" s="20" t="s">
        <v>173</v>
      </c>
      <c r="F20" s="234">
        <v>6202</v>
      </c>
      <c r="G20" s="132" t="s">
        <v>46</v>
      </c>
      <c r="H20" s="20"/>
      <c r="I20" s="132"/>
      <c r="J20" s="234">
        <v>1500</v>
      </c>
      <c r="K20" s="20" t="s">
        <v>165</v>
      </c>
      <c r="L20" s="20"/>
      <c r="M20" s="20"/>
      <c r="N20" s="20"/>
      <c r="O20" s="20"/>
      <c r="P20" s="20" t="s">
        <v>157</v>
      </c>
      <c r="Q20" s="20" t="s">
        <v>158</v>
      </c>
      <c r="R20" s="20">
        <v>10001</v>
      </c>
      <c r="S20" s="20">
        <v>2023</v>
      </c>
      <c r="T20" s="132">
        <v>44941</v>
      </c>
      <c r="U20" s="132">
        <v>44941</v>
      </c>
      <c r="V20" s="20" t="s">
        <v>166</v>
      </c>
      <c r="W20" s="138" t="s">
        <v>202</v>
      </c>
      <c r="X20" s="20"/>
      <c r="Y20" s="20">
        <v>40110000</v>
      </c>
      <c r="Z20" s="20" t="s">
        <v>170</v>
      </c>
      <c r="AA20" s="20"/>
      <c r="AB20" s="20"/>
      <c r="AC20" s="20"/>
      <c r="AD20" s="234">
        <v>20003</v>
      </c>
      <c r="AE20" s="20" t="s">
        <v>174</v>
      </c>
      <c r="AF20" s="20" t="s">
        <v>176</v>
      </c>
      <c r="AG20" s="20">
        <v>1</v>
      </c>
      <c r="AH20" s="20">
        <f t="shared" si="0"/>
        <v>1500</v>
      </c>
      <c r="AI20" s="20">
        <v>101</v>
      </c>
      <c r="AJ20" s="20" t="s">
        <v>41</v>
      </c>
      <c r="AK20" s="20" t="s">
        <v>73</v>
      </c>
      <c r="AL20" s="45">
        <v>30019</v>
      </c>
      <c r="AM20" s="19">
        <f t="shared" si="1"/>
        <v>1</v>
      </c>
      <c r="AN20" s="19" t="str">
        <f t="shared" si="2"/>
        <v>janvier</v>
      </c>
      <c r="AO20">
        <f t="shared" si="3"/>
        <v>31</v>
      </c>
      <c r="AP20" t="str">
        <f>VLOOKUP(E20,Référence!$AZ$3:$BA$10,2,0)</f>
        <v>Pole sante</v>
      </c>
    </row>
    <row r="21" spans="1:42" x14ac:dyDescent="0.25">
      <c r="A21" s="222">
        <v>44957</v>
      </c>
      <c r="B21" s="132">
        <v>44957</v>
      </c>
      <c r="C21" s="132">
        <v>44957</v>
      </c>
      <c r="D21" s="20">
        <v>64750000</v>
      </c>
      <c r="E21" s="20" t="s">
        <v>173</v>
      </c>
      <c r="F21" s="234">
        <v>6203</v>
      </c>
      <c r="G21" s="132" t="s">
        <v>47</v>
      </c>
      <c r="H21" s="20"/>
      <c r="I21" s="132"/>
      <c r="J21" s="234">
        <v>1500</v>
      </c>
      <c r="K21" s="20" t="s">
        <v>165</v>
      </c>
      <c r="L21" s="20"/>
      <c r="M21" s="20"/>
      <c r="N21" s="20"/>
      <c r="O21" s="20"/>
      <c r="P21" s="20" t="s">
        <v>159</v>
      </c>
      <c r="Q21" s="20" t="s">
        <v>160</v>
      </c>
      <c r="R21" s="20">
        <v>10001</v>
      </c>
      <c r="S21" s="20">
        <v>2023</v>
      </c>
      <c r="T21" s="132">
        <v>44941</v>
      </c>
      <c r="U21" s="132">
        <v>44941</v>
      </c>
      <c r="V21" s="20" t="s">
        <v>166</v>
      </c>
      <c r="W21" s="138" t="s">
        <v>203</v>
      </c>
      <c r="X21" s="20"/>
      <c r="Y21" s="20">
        <v>40110000</v>
      </c>
      <c r="Z21" s="20" t="s">
        <v>170</v>
      </c>
      <c r="AA21" s="20"/>
      <c r="AB21" s="20"/>
      <c r="AC21" s="20"/>
      <c r="AD21" s="234">
        <v>20003</v>
      </c>
      <c r="AE21" s="20" t="s">
        <v>174</v>
      </c>
      <c r="AF21" s="20" t="s">
        <v>176</v>
      </c>
      <c r="AG21" s="20">
        <v>1</v>
      </c>
      <c r="AH21" s="20">
        <f t="shared" si="0"/>
        <v>1500</v>
      </c>
      <c r="AI21" s="20">
        <v>101</v>
      </c>
      <c r="AJ21" s="20" t="s">
        <v>41</v>
      </c>
      <c r="AK21" s="20" t="s">
        <v>73</v>
      </c>
      <c r="AL21" s="45">
        <v>30020</v>
      </c>
      <c r="AM21" s="19">
        <f t="shared" si="1"/>
        <v>1</v>
      </c>
      <c r="AN21" s="19" t="str">
        <f t="shared" si="2"/>
        <v>janvier</v>
      </c>
      <c r="AO21">
        <f t="shared" si="3"/>
        <v>31</v>
      </c>
      <c r="AP21" t="str">
        <f>VLOOKUP(E21,Référence!$AZ$3:$BA$10,2,0)</f>
        <v>Pole sante</v>
      </c>
    </row>
    <row r="22" spans="1:42" x14ac:dyDescent="0.25">
      <c r="A22" s="222">
        <v>44957</v>
      </c>
      <c r="B22" s="132">
        <v>44957</v>
      </c>
      <c r="C22" s="132">
        <v>44957</v>
      </c>
      <c r="D22" s="20">
        <v>64750000</v>
      </c>
      <c r="E22" s="20" t="s">
        <v>173</v>
      </c>
      <c r="F22" s="234">
        <v>6204</v>
      </c>
      <c r="G22" s="132" t="s">
        <v>52</v>
      </c>
      <c r="H22" s="20"/>
      <c r="I22" s="132"/>
      <c r="J22" s="234">
        <v>1500</v>
      </c>
      <c r="K22" s="20" t="s">
        <v>165</v>
      </c>
      <c r="L22" s="20"/>
      <c r="M22" s="20"/>
      <c r="N22" s="20"/>
      <c r="O22" s="20"/>
      <c r="P22" s="20" t="s">
        <v>161</v>
      </c>
      <c r="Q22" s="20" t="s">
        <v>162</v>
      </c>
      <c r="R22" s="20">
        <v>10001</v>
      </c>
      <c r="S22" s="20">
        <v>2023</v>
      </c>
      <c r="T22" s="132">
        <v>44941</v>
      </c>
      <c r="U22" s="132">
        <v>44941</v>
      </c>
      <c r="V22" s="20" t="s">
        <v>166</v>
      </c>
      <c r="W22" s="138" t="s">
        <v>204</v>
      </c>
      <c r="X22" s="20"/>
      <c r="Y22" s="20">
        <v>40110000</v>
      </c>
      <c r="Z22" s="20" t="s">
        <v>170</v>
      </c>
      <c r="AA22" s="20"/>
      <c r="AB22" s="20"/>
      <c r="AC22" s="20"/>
      <c r="AD22" s="234">
        <v>20003</v>
      </c>
      <c r="AE22" s="20" t="s">
        <v>174</v>
      </c>
      <c r="AF22" s="20" t="s">
        <v>176</v>
      </c>
      <c r="AG22" s="20">
        <v>1</v>
      </c>
      <c r="AH22" s="20">
        <f t="shared" si="0"/>
        <v>1500</v>
      </c>
      <c r="AI22" s="20">
        <v>101</v>
      </c>
      <c r="AJ22" s="20" t="s">
        <v>41</v>
      </c>
      <c r="AK22" s="20" t="s">
        <v>73</v>
      </c>
      <c r="AL22" s="45">
        <v>30021</v>
      </c>
      <c r="AM22" s="19">
        <f t="shared" si="1"/>
        <v>1</v>
      </c>
      <c r="AN22" s="19" t="str">
        <f t="shared" si="2"/>
        <v>janvier</v>
      </c>
      <c r="AO22">
        <f t="shared" si="3"/>
        <v>31</v>
      </c>
      <c r="AP22" t="str">
        <f>VLOOKUP(E22,Référence!$AZ$3:$BA$10,2,0)</f>
        <v>Pole sante</v>
      </c>
    </row>
    <row r="23" spans="1:42" x14ac:dyDescent="0.25">
      <c r="A23" s="237">
        <v>44957</v>
      </c>
      <c r="B23" s="141">
        <v>44957</v>
      </c>
      <c r="C23" s="141">
        <v>44957</v>
      </c>
      <c r="D23" s="149">
        <v>64750000</v>
      </c>
      <c r="E23" s="149" t="s">
        <v>173</v>
      </c>
      <c r="F23" s="238">
        <v>6205</v>
      </c>
      <c r="G23" s="141" t="s">
        <v>53</v>
      </c>
      <c r="H23" s="149"/>
      <c r="I23" s="141"/>
      <c r="J23" s="238">
        <v>1500</v>
      </c>
      <c r="K23" s="149" t="s">
        <v>165</v>
      </c>
      <c r="L23" s="149"/>
      <c r="M23" s="149"/>
      <c r="N23" s="149"/>
      <c r="O23" s="149"/>
      <c r="P23" s="149" t="s">
        <v>163</v>
      </c>
      <c r="Q23" s="149" t="s">
        <v>164</v>
      </c>
      <c r="R23" s="149">
        <v>10001</v>
      </c>
      <c r="S23" s="149">
        <v>2023</v>
      </c>
      <c r="T23" s="141">
        <v>44941</v>
      </c>
      <c r="U23" s="141">
        <v>44941</v>
      </c>
      <c r="V23" s="149" t="s">
        <v>166</v>
      </c>
      <c r="W23" s="207" t="s">
        <v>205</v>
      </c>
      <c r="X23" s="149"/>
      <c r="Y23" s="149">
        <v>40110000</v>
      </c>
      <c r="Z23" s="149" t="s">
        <v>170</v>
      </c>
      <c r="AA23" s="149"/>
      <c r="AB23" s="149"/>
      <c r="AC23" s="149"/>
      <c r="AD23" s="238">
        <v>20003</v>
      </c>
      <c r="AE23" s="149" t="s">
        <v>174</v>
      </c>
      <c r="AF23" s="149" t="s">
        <v>176</v>
      </c>
      <c r="AG23" s="149">
        <v>1</v>
      </c>
      <c r="AH23" s="149">
        <v>1500</v>
      </c>
      <c r="AI23" s="149">
        <v>101</v>
      </c>
      <c r="AJ23" s="149" t="s">
        <v>41</v>
      </c>
      <c r="AK23" s="149" t="s">
        <v>73</v>
      </c>
      <c r="AL23" s="148">
        <v>30022</v>
      </c>
      <c r="AM23" s="19">
        <f t="shared" si="1"/>
        <v>1</v>
      </c>
      <c r="AN23" s="19" t="str">
        <f t="shared" si="2"/>
        <v>janvier</v>
      </c>
      <c r="AO23">
        <f t="shared" si="3"/>
        <v>31</v>
      </c>
      <c r="AP23" t="str">
        <f>VLOOKUP(E23,Référence!$AZ$3:$BA$10,2,0)</f>
        <v>Pole sante</v>
      </c>
    </row>
    <row r="24" spans="1:42" x14ac:dyDescent="0.25">
      <c r="A24" s="154">
        <v>44957</v>
      </c>
      <c r="B24" s="155">
        <v>44957</v>
      </c>
      <c r="C24" s="156">
        <v>44957</v>
      </c>
      <c r="D24" s="157">
        <v>60610001</v>
      </c>
      <c r="E24" t="s">
        <v>278</v>
      </c>
      <c r="F24" s="158">
        <v>6201</v>
      </c>
      <c r="G24" s="156" t="s">
        <v>45</v>
      </c>
      <c r="H24" s="159"/>
      <c r="I24" s="156"/>
      <c r="J24" s="160">
        <v>100</v>
      </c>
      <c r="K24" s="16" t="s">
        <v>165</v>
      </c>
      <c r="L24" s="44"/>
      <c r="M24" s="44"/>
      <c r="N24" s="44"/>
      <c r="O24" s="44"/>
      <c r="P24" s="159"/>
      <c r="Q24" s="17"/>
      <c r="R24" s="161"/>
      <c r="S24" s="159">
        <v>2023</v>
      </c>
      <c r="T24" s="155">
        <v>44927</v>
      </c>
      <c r="U24" s="156">
        <v>44957</v>
      </c>
      <c r="V24" s="162" t="s">
        <v>166</v>
      </c>
      <c r="W24" s="191" t="s">
        <v>206</v>
      </c>
      <c r="X24" s="163"/>
      <c r="Y24" s="44">
        <v>40110000</v>
      </c>
      <c r="Z24" s="44" t="s">
        <v>170</v>
      </c>
      <c r="AA24" s="159"/>
      <c r="AB24" s="17"/>
      <c r="AC24" s="161"/>
      <c r="AD24" s="164">
        <v>20004</v>
      </c>
      <c r="AE24" s="161" t="s">
        <v>177</v>
      </c>
      <c r="AF24" s="159" t="s">
        <v>180</v>
      </c>
      <c r="AG24" s="17">
        <v>100</v>
      </c>
      <c r="AH24" s="161">
        <v>1</v>
      </c>
      <c r="AI24" s="159">
        <v>101</v>
      </c>
      <c r="AJ24" s="161" t="s">
        <v>41</v>
      </c>
      <c r="AK24" s="162" t="s">
        <v>73</v>
      </c>
      <c r="AL24" s="44">
        <v>30023</v>
      </c>
      <c r="AM24" s="19">
        <f t="shared" si="1"/>
        <v>1</v>
      </c>
      <c r="AN24" s="19" t="str">
        <f t="shared" si="2"/>
        <v>janvier</v>
      </c>
      <c r="AO24">
        <f t="shared" si="3"/>
        <v>31</v>
      </c>
      <c r="AP24" t="str">
        <f>VLOOKUP(E24,Référence!$AZ$3:$BA$10,2,0)</f>
        <v>Eau</v>
      </c>
    </row>
    <row r="25" spans="1:42" x14ac:dyDescent="0.25">
      <c r="A25" s="137">
        <v>44985</v>
      </c>
      <c r="B25" s="132">
        <v>44985</v>
      </c>
      <c r="C25" s="133">
        <v>44985</v>
      </c>
      <c r="D25" s="127">
        <v>60610001</v>
      </c>
      <c r="E25" s="127" t="s">
        <v>278</v>
      </c>
      <c r="F25" s="128">
        <v>6201</v>
      </c>
      <c r="G25" s="133" t="s">
        <v>45</v>
      </c>
      <c r="H25" s="130"/>
      <c r="I25" s="133"/>
      <c r="J25" s="131">
        <v>100</v>
      </c>
      <c r="K25" s="19" t="s">
        <v>165</v>
      </c>
      <c r="L25" s="45"/>
      <c r="M25" s="45"/>
      <c r="N25" s="45"/>
      <c r="O25" s="45"/>
      <c r="P25" s="130"/>
      <c r="Q25" s="20"/>
      <c r="R25" s="129"/>
      <c r="S25" s="130">
        <v>2023</v>
      </c>
      <c r="T25" s="132">
        <v>44958</v>
      </c>
      <c r="U25" s="133">
        <v>44985</v>
      </c>
      <c r="V25" s="134" t="s">
        <v>166</v>
      </c>
      <c r="W25" s="138" t="s">
        <v>207</v>
      </c>
      <c r="X25" s="135"/>
      <c r="Y25" s="45">
        <v>40110000</v>
      </c>
      <c r="Z25" s="45" t="s">
        <v>170</v>
      </c>
      <c r="AA25" s="130"/>
      <c r="AB25" s="20"/>
      <c r="AC25" s="129"/>
      <c r="AD25" s="136">
        <v>20004</v>
      </c>
      <c r="AE25" s="129" t="s">
        <v>177</v>
      </c>
      <c r="AF25" s="130" t="s">
        <v>180</v>
      </c>
      <c r="AG25" s="20">
        <v>100</v>
      </c>
      <c r="AH25" s="129">
        <v>1</v>
      </c>
      <c r="AI25" s="130">
        <v>101</v>
      </c>
      <c r="AJ25" s="129" t="s">
        <v>41</v>
      </c>
      <c r="AK25" s="134" t="s">
        <v>73</v>
      </c>
      <c r="AL25" s="45">
        <v>30024</v>
      </c>
      <c r="AM25" s="19">
        <f t="shared" si="1"/>
        <v>2</v>
      </c>
      <c r="AN25" s="19" t="str">
        <f t="shared" si="2"/>
        <v>février</v>
      </c>
      <c r="AO25">
        <f t="shared" si="3"/>
        <v>28</v>
      </c>
      <c r="AP25" t="str">
        <f>VLOOKUP(E25,Référence!$AZ$3:$BA$10,2,0)</f>
        <v>Eau</v>
      </c>
    </row>
    <row r="26" spans="1:42" x14ac:dyDescent="0.25">
      <c r="A26" s="137">
        <v>45016</v>
      </c>
      <c r="B26" s="132">
        <v>45016</v>
      </c>
      <c r="C26" s="133">
        <v>45016</v>
      </c>
      <c r="D26" s="127">
        <v>60610001</v>
      </c>
      <c r="E26" s="127" t="s">
        <v>278</v>
      </c>
      <c r="F26" s="128">
        <v>6201</v>
      </c>
      <c r="G26" s="133" t="s">
        <v>45</v>
      </c>
      <c r="H26" s="130"/>
      <c r="I26" s="133"/>
      <c r="J26" s="131">
        <v>100</v>
      </c>
      <c r="K26" s="19" t="s">
        <v>165</v>
      </c>
      <c r="L26" s="45"/>
      <c r="M26" s="45"/>
      <c r="N26" s="45"/>
      <c r="O26" s="45"/>
      <c r="P26" s="130"/>
      <c r="Q26" s="20"/>
      <c r="R26" s="129"/>
      <c r="S26" s="130">
        <v>2023</v>
      </c>
      <c r="T26" s="132">
        <v>44986</v>
      </c>
      <c r="U26" s="133">
        <v>45016</v>
      </c>
      <c r="V26" s="134" t="s">
        <v>166</v>
      </c>
      <c r="W26" s="138" t="s">
        <v>208</v>
      </c>
      <c r="X26" s="135"/>
      <c r="Y26" s="45">
        <v>40110000</v>
      </c>
      <c r="Z26" s="45" t="s">
        <v>170</v>
      </c>
      <c r="AA26" s="130"/>
      <c r="AB26" s="20"/>
      <c r="AC26" s="129"/>
      <c r="AD26" s="136">
        <v>20004</v>
      </c>
      <c r="AE26" s="129" t="s">
        <v>177</v>
      </c>
      <c r="AF26" s="130" t="s">
        <v>180</v>
      </c>
      <c r="AG26" s="20">
        <v>100</v>
      </c>
      <c r="AH26" s="129">
        <v>1</v>
      </c>
      <c r="AI26" s="130">
        <v>101</v>
      </c>
      <c r="AJ26" s="129" t="s">
        <v>41</v>
      </c>
      <c r="AK26" s="134" t="s">
        <v>73</v>
      </c>
      <c r="AL26" s="45">
        <v>30025</v>
      </c>
      <c r="AM26" s="19">
        <f t="shared" si="1"/>
        <v>3</v>
      </c>
      <c r="AN26" s="19" t="str">
        <f t="shared" si="2"/>
        <v>mars</v>
      </c>
      <c r="AO26">
        <f t="shared" si="3"/>
        <v>31</v>
      </c>
      <c r="AP26" t="str">
        <f>VLOOKUP(E26,Référence!$AZ$3:$BA$10,2,0)</f>
        <v>Eau</v>
      </c>
    </row>
    <row r="27" spans="1:42" x14ac:dyDescent="0.25">
      <c r="A27" s="137">
        <v>45046</v>
      </c>
      <c r="B27" s="132">
        <v>45046</v>
      </c>
      <c r="C27" s="133">
        <v>45046</v>
      </c>
      <c r="D27" s="127">
        <v>60610001</v>
      </c>
      <c r="E27" s="127" t="s">
        <v>278</v>
      </c>
      <c r="F27" s="128">
        <v>6201</v>
      </c>
      <c r="G27" s="133" t="s">
        <v>45</v>
      </c>
      <c r="H27" s="130"/>
      <c r="I27" s="133"/>
      <c r="J27" s="131">
        <v>100</v>
      </c>
      <c r="K27" s="19" t="s">
        <v>165</v>
      </c>
      <c r="L27" s="45"/>
      <c r="M27" s="45"/>
      <c r="N27" s="45"/>
      <c r="O27" s="45"/>
      <c r="P27" s="130"/>
      <c r="Q27" s="20"/>
      <c r="R27" s="129"/>
      <c r="S27" s="130">
        <v>2023</v>
      </c>
      <c r="T27" s="132">
        <v>45017</v>
      </c>
      <c r="U27" s="133">
        <v>45046</v>
      </c>
      <c r="V27" s="134" t="s">
        <v>166</v>
      </c>
      <c r="W27" s="138" t="s">
        <v>209</v>
      </c>
      <c r="X27" s="135"/>
      <c r="Y27" s="45">
        <v>40110000</v>
      </c>
      <c r="Z27" s="45" t="s">
        <v>170</v>
      </c>
      <c r="AA27" s="130"/>
      <c r="AB27" s="20"/>
      <c r="AC27" s="129"/>
      <c r="AD27" s="136">
        <v>20004</v>
      </c>
      <c r="AE27" s="129" t="s">
        <v>177</v>
      </c>
      <c r="AF27" s="130" t="s">
        <v>180</v>
      </c>
      <c r="AG27" s="20">
        <v>100</v>
      </c>
      <c r="AH27" s="129">
        <v>1</v>
      </c>
      <c r="AI27" s="130">
        <v>101</v>
      </c>
      <c r="AJ27" s="129" t="s">
        <v>41</v>
      </c>
      <c r="AK27" s="134" t="s">
        <v>73</v>
      </c>
      <c r="AL27" s="45">
        <v>30026</v>
      </c>
      <c r="AM27" s="19">
        <f t="shared" si="1"/>
        <v>4</v>
      </c>
      <c r="AN27" s="19" t="str">
        <f t="shared" si="2"/>
        <v>avril</v>
      </c>
      <c r="AO27">
        <f t="shared" si="3"/>
        <v>30</v>
      </c>
      <c r="AP27" t="str">
        <f>VLOOKUP(E27,Référence!$AZ$3:$BA$10,2,0)</f>
        <v>Eau</v>
      </c>
    </row>
    <row r="28" spans="1:42" x14ac:dyDescent="0.25">
      <c r="A28" s="140">
        <v>45077</v>
      </c>
      <c r="B28" s="141">
        <v>45077</v>
      </c>
      <c r="C28" s="142">
        <v>45077</v>
      </c>
      <c r="D28" s="143">
        <v>60610001</v>
      </c>
      <c r="E28" s="143" t="s">
        <v>278</v>
      </c>
      <c r="F28" s="144">
        <v>6201</v>
      </c>
      <c r="G28" s="142" t="s">
        <v>45</v>
      </c>
      <c r="H28" s="145"/>
      <c r="I28" s="142"/>
      <c r="J28" s="146">
        <v>100</v>
      </c>
      <c r="K28" s="147" t="s">
        <v>165</v>
      </c>
      <c r="L28" s="148"/>
      <c r="M28" s="148"/>
      <c r="N28" s="148"/>
      <c r="O28" s="148"/>
      <c r="P28" s="145"/>
      <c r="Q28" s="149"/>
      <c r="R28" s="150"/>
      <c r="S28" s="145">
        <v>2023</v>
      </c>
      <c r="T28" s="141">
        <v>45047</v>
      </c>
      <c r="U28" s="142">
        <v>45077</v>
      </c>
      <c r="V28" s="151" t="s">
        <v>166</v>
      </c>
      <c r="W28" s="138" t="s">
        <v>210</v>
      </c>
      <c r="X28" s="152"/>
      <c r="Y28" s="148">
        <v>40110000</v>
      </c>
      <c r="Z28" s="148" t="s">
        <v>170</v>
      </c>
      <c r="AA28" s="145"/>
      <c r="AB28" s="149"/>
      <c r="AC28" s="150"/>
      <c r="AD28" s="153">
        <v>20004</v>
      </c>
      <c r="AE28" s="150" t="s">
        <v>177</v>
      </c>
      <c r="AF28" s="145" t="s">
        <v>180</v>
      </c>
      <c r="AG28" s="149">
        <v>100</v>
      </c>
      <c r="AH28" s="150">
        <v>1</v>
      </c>
      <c r="AI28" s="145">
        <v>101</v>
      </c>
      <c r="AJ28" s="150" t="s">
        <v>41</v>
      </c>
      <c r="AK28" s="151" t="s">
        <v>73</v>
      </c>
      <c r="AL28" s="45">
        <v>30027</v>
      </c>
      <c r="AM28" s="19">
        <f t="shared" si="1"/>
        <v>5</v>
      </c>
      <c r="AN28" s="19" t="str">
        <f t="shared" si="2"/>
        <v>mai</v>
      </c>
      <c r="AO28">
        <f t="shared" si="3"/>
        <v>31</v>
      </c>
      <c r="AP28" t="str">
        <f>VLOOKUP(E28,Référence!$AZ$3:$BA$10,2,0)</f>
        <v>Eau</v>
      </c>
    </row>
    <row r="29" spans="1:42" x14ac:dyDescent="0.25">
      <c r="A29" s="154">
        <v>44957</v>
      </c>
      <c r="B29" s="155">
        <v>44957</v>
      </c>
      <c r="C29" s="156">
        <v>44957</v>
      </c>
      <c r="D29" s="157">
        <v>60610001</v>
      </c>
      <c r="E29" t="s">
        <v>278</v>
      </c>
      <c r="F29" s="158">
        <v>6202</v>
      </c>
      <c r="G29" s="156" t="s">
        <v>46</v>
      </c>
      <c r="H29" s="159"/>
      <c r="I29" s="156"/>
      <c r="J29" s="160">
        <v>100</v>
      </c>
      <c r="K29" s="16" t="s">
        <v>165</v>
      </c>
      <c r="L29" s="44"/>
      <c r="M29" s="44"/>
      <c r="N29" s="44"/>
      <c r="O29" s="44"/>
      <c r="P29" s="159"/>
      <c r="Q29" s="17"/>
      <c r="R29" s="161"/>
      <c r="S29" s="159">
        <v>2023</v>
      </c>
      <c r="T29" s="155">
        <v>44927</v>
      </c>
      <c r="U29" s="156">
        <v>44957</v>
      </c>
      <c r="V29" s="162" t="s">
        <v>166</v>
      </c>
      <c r="W29" s="138" t="s">
        <v>211</v>
      </c>
      <c r="X29" s="163"/>
      <c r="Y29" s="44">
        <v>40110000</v>
      </c>
      <c r="Z29" s="44" t="s">
        <v>170</v>
      </c>
      <c r="AA29" s="159"/>
      <c r="AB29" s="17"/>
      <c r="AC29" s="161"/>
      <c r="AD29" s="164">
        <v>20004</v>
      </c>
      <c r="AE29" s="161" t="s">
        <v>177</v>
      </c>
      <c r="AF29" s="159" t="s">
        <v>180</v>
      </c>
      <c r="AG29" s="17">
        <v>100</v>
      </c>
      <c r="AH29" s="161">
        <v>1</v>
      </c>
      <c r="AI29" s="159">
        <v>101</v>
      </c>
      <c r="AJ29" s="161" t="s">
        <v>41</v>
      </c>
      <c r="AK29" s="162" t="s">
        <v>73</v>
      </c>
      <c r="AL29" s="45">
        <v>30028</v>
      </c>
      <c r="AM29" s="19">
        <f t="shared" si="1"/>
        <v>1</v>
      </c>
      <c r="AN29" s="19" t="str">
        <f t="shared" si="2"/>
        <v>janvier</v>
      </c>
      <c r="AO29">
        <f t="shared" si="3"/>
        <v>31</v>
      </c>
      <c r="AP29" t="str">
        <f>VLOOKUP(E29,Référence!$AZ$3:$BA$10,2,0)</f>
        <v>Eau</v>
      </c>
    </row>
    <row r="30" spans="1:42" x14ac:dyDescent="0.25">
      <c r="A30" s="137">
        <v>45016</v>
      </c>
      <c r="B30" s="132">
        <v>45016</v>
      </c>
      <c r="C30" s="133">
        <v>45016</v>
      </c>
      <c r="D30" s="127">
        <v>60610001</v>
      </c>
      <c r="E30" s="127" t="s">
        <v>278</v>
      </c>
      <c r="F30" s="128">
        <v>6202</v>
      </c>
      <c r="G30" s="133" t="s">
        <v>46</v>
      </c>
      <c r="H30" s="130"/>
      <c r="I30" s="133"/>
      <c r="J30" s="131">
        <v>100</v>
      </c>
      <c r="K30" s="19" t="s">
        <v>165</v>
      </c>
      <c r="L30" s="45"/>
      <c r="M30" s="45"/>
      <c r="N30" s="45"/>
      <c r="O30" s="45"/>
      <c r="P30" s="130"/>
      <c r="Q30" s="20"/>
      <c r="R30" s="129"/>
      <c r="S30" s="130">
        <v>2023</v>
      </c>
      <c r="T30" s="132">
        <v>44986</v>
      </c>
      <c r="U30" s="133">
        <v>45016</v>
      </c>
      <c r="V30" s="134" t="s">
        <v>166</v>
      </c>
      <c r="W30" s="138" t="s">
        <v>212</v>
      </c>
      <c r="X30" s="135"/>
      <c r="Y30" s="45">
        <v>40110000</v>
      </c>
      <c r="Z30" s="45" t="s">
        <v>170</v>
      </c>
      <c r="AA30" s="130"/>
      <c r="AB30" s="20"/>
      <c r="AC30" s="129"/>
      <c r="AD30" s="136">
        <v>20004</v>
      </c>
      <c r="AE30" s="129" t="s">
        <v>177</v>
      </c>
      <c r="AF30" s="130" t="s">
        <v>180</v>
      </c>
      <c r="AG30" s="20">
        <v>100</v>
      </c>
      <c r="AH30" s="129">
        <v>1</v>
      </c>
      <c r="AI30" s="130">
        <v>101</v>
      </c>
      <c r="AJ30" s="129" t="s">
        <v>41</v>
      </c>
      <c r="AK30" s="134" t="s">
        <v>73</v>
      </c>
      <c r="AL30" s="45">
        <v>30029</v>
      </c>
      <c r="AM30" s="19">
        <f t="shared" si="1"/>
        <v>3</v>
      </c>
      <c r="AN30" s="19" t="str">
        <f t="shared" si="2"/>
        <v>mars</v>
      </c>
      <c r="AO30">
        <f t="shared" si="3"/>
        <v>31</v>
      </c>
      <c r="AP30" t="str">
        <f>VLOOKUP(E30,Référence!$AZ$3:$BA$10,2,0)</f>
        <v>Eau</v>
      </c>
    </row>
    <row r="31" spans="1:42" x14ac:dyDescent="0.25">
      <c r="A31" s="179">
        <v>45046</v>
      </c>
      <c r="B31" s="180">
        <v>45046</v>
      </c>
      <c r="C31" s="181">
        <v>45046</v>
      </c>
      <c r="D31" s="182">
        <v>60610001</v>
      </c>
      <c r="E31" s="182" t="s">
        <v>278</v>
      </c>
      <c r="F31" s="183">
        <v>6202</v>
      </c>
      <c r="G31" s="181" t="s">
        <v>46</v>
      </c>
      <c r="H31" s="184"/>
      <c r="I31" s="181"/>
      <c r="J31" s="185">
        <v>100</v>
      </c>
      <c r="K31" s="79" t="s">
        <v>165</v>
      </c>
      <c r="L31" s="139"/>
      <c r="M31" s="139"/>
      <c r="N31" s="139"/>
      <c r="O31" s="139"/>
      <c r="P31" s="184"/>
      <c r="Q31" s="80"/>
      <c r="R31" s="186"/>
      <c r="S31" s="184">
        <v>2023</v>
      </c>
      <c r="T31" s="180">
        <v>45017</v>
      </c>
      <c r="U31" s="181">
        <v>45046</v>
      </c>
      <c r="V31" s="187" t="s">
        <v>166</v>
      </c>
      <c r="W31" s="138" t="s">
        <v>213</v>
      </c>
      <c r="X31" s="189"/>
      <c r="Y31" s="139">
        <v>40110000</v>
      </c>
      <c r="Z31" s="139" t="s">
        <v>170</v>
      </c>
      <c r="AA31" s="184"/>
      <c r="AB31" s="80"/>
      <c r="AC31" s="186"/>
      <c r="AD31" s="190">
        <v>20004</v>
      </c>
      <c r="AE31" s="186" t="s">
        <v>177</v>
      </c>
      <c r="AF31" s="184" t="s">
        <v>180</v>
      </c>
      <c r="AG31" s="80">
        <v>100</v>
      </c>
      <c r="AH31" s="186">
        <v>1</v>
      </c>
      <c r="AI31" s="184">
        <v>101</v>
      </c>
      <c r="AJ31" s="186" t="s">
        <v>41</v>
      </c>
      <c r="AK31" s="187" t="s">
        <v>73</v>
      </c>
      <c r="AL31" s="45">
        <v>30030</v>
      </c>
      <c r="AM31" s="19">
        <f t="shared" si="1"/>
        <v>4</v>
      </c>
      <c r="AN31" s="19" t="str">
        <f t="shared" si="2"/>
        <v>avril</v>
      </c>
      <c r="AO31">
        <f t="shared" si="3"/>
        <v>30</v>
      </c>
      <c r="AP31" t="str">
        <f>VLOOKUP(E31,Référence!$AZ$3:$BA$10,2,0)</f>
        <v>Eau</v>
      </c>
    </row>
    <row r="32" spans="1:42" x14ac:dyDescent="0.25">
      <c r="A32" s="192">
        <v>44957</v>
      </c>
      <c r="B32" s="193">
        <v>44957</v>
      </c>
      <c r="C32" s="194">
        <v>44957</v>
      </c>
      <c r="D32" s="195">
        <v>60610001</v>
      </c>
      <c r="E32" s="200" t="s">
        <v>278</v>
      </c>
      <c r="F32" s="196">
        <v>6203</v>
      </c>
      <c r="G32" s="194" t="s">
        <v>47</v>
      </c>
      <c r="H32" s="197"/>
      <c r="I32" s="194"/>
      <c r="J32" s="198">
        <v>100</v>
      </c>
      <c r="K32" s="199" t="s">
        <v>165</v>
      </c>
      <c r="L32" s="200"/>
      <c r="M32" s="200"/>
      <c r="N32" s="200"/>
      <c r="O32" s="200"/>
      <c r="P32" s="197"/>
      <c r="Q32" s="201"/>
      <c r="R32" s="202"/>
      <c r="S32" s="197">
        <v>2023</v>
      </c>
      <c r="T32" s="193">
        <v>44927</v>
      </c>
      <c r="U32" s="194">
        <v>44957</v>
      </c>
      <c r="V32" s="203" t="s">
        <v>166</v>
      </c>
      <c r="W32" s="138" t="s">
        <v>214</v>
      </c>
      <c r="X32" s="205"/>
      <c r="Y32" s="200">
        <v>40110000</v>
      </c>
      <c r="Z32" s="200" t="s">
        <v>170</v>
      </c>
      <c r="AA32" s="197"/>
      <c r="AB32" s="201"/>
      <c r="AC32" s="202"/>
      <c r="AD32" s="206">
        <v>20004</v>
      </c>
      <c r="AE32" s="202" t="s">
        <v>177</v>
      </c>
      <c r="AF32" s="197" t="s">
        <v>180</v>
      </c>
      <c r="AG32" s="201">
        <v>100</v>
      </c>
      <c r="AH32" s="202">
        <v>1</v>
      </c>
      <c r="AI32" s="197">
        <v>101</v>
      </c>
      <c r="AJ32" s="202" t="s">
        <v>41</v>
      </c>
      <c r="AK32" s="203" t="s">
        <v>73</v>
      </c>
      <c r="AL32" s="45">
        <v>30031</v>
      </c>
      <c r="AM32" s="19">
        <f t="shared" si="1"/>
        <v>1</v>
      </c>
      <c r="AN32" s="19" t="str">
        <f t="shared" si="2"/>
        <v>janvier</v>
      </c>
      <c r="AO32">
        <f t="shared" si="3"/>
        <v>31</v>
      </c>
      <c r="AP32" t="str">
        <f>VLOOKUP(E32,Référence!$AZ$3:$BA$10,2,0)</f>
        <v>Eau</v>
      </c>
    </row>
    <row r="33" spans="1:42" x14ac:dyDescent="0.25">
      <c r="A33" s="137">
        <v>44985</v>
      </c>
      <c r="B33" s="132">
        <v>44985</v>
      </c>
      <c r="C33" s="133">
        <v>44985</v>
      </c>
      <c r="D33" s="127">
        <v>60610001</v>
      </c>
      <c r="E33" s="127" t="s">
        <v>278</v>
      </c>
      <c r="F33" s="128">
        <v>6203</v>
      </c>
      <c r="G33" s="133" t="s">
        <v>47</v>
      </c>
      <c r="H33" s="130"/>
      <c r="I33" s="133"/>
      <c r="J33" s="131">
        <v>100</v>
      </c>
      <c r="K33" s="19" t="s">
        <v>165</v>
      </c>
      <c r="L33" s="45"/>
      <c r="M33" s="45"/>
      <c r="N33" s="45"/>
      <c r="O33" s="45"/>
      <c r="P33" s="130"/>
      <c r="Q33" s="20"/>
      <c r="R33" s="129"/>
      <c r="S33" s="130">
        <v>2023</v>
      </c>
      <c r="T33" s="132">
        <v>44958</v>
      </c>
      <c r="U33" s="133">
        <v>44985</v>
      </c>
      <c r="V33" s="134" t="s">
        <v>166</v>
      </c>
      <c r="W33" s="138" t="s">
        <v>215</v>
      </c>
      <c r="X33" s="135"/>
      <c r="Y33" s="45">
        <v>40110000</v>
      </c>
      <c r="Z33" s="45" t="s">
        <v>170</v>
      </c>
      <c r="AA33" s="130"/>
      <c r="AB33" s="20"/>
      <c r="AC33" s="129"/>
      <c r="AD33" s="136">
        <v>20004</v>
      </c>
      <c r="AE33" s="129" t="s">
        <v>177</v>
      </c>
      <c r="AF33" s="130" t="s">
        <v>180</v>
      </c>
      <c r="AG33" s="20">
        <v>100</v>
      </c>
      <c r="AH33" s="129">
        <v>1</v>
      </c>
      <c r="AI33" s="130">
        <v>101</v>
      </c>
      <c r="AJ33" s="129" t="s">
        <v>41</v>
      </c>
      <c r="AK33" s="134" t="s">
        <v>73</v>
      </c>
      <c r="AL33" s="45">
        <v>30032</v>
      </c>
      <c r="AM33" s="19">
        <f t="shared" si="1"/>
        <v>2</v>
      </c>
      <c r="AN33" s="19" t="str">
        <f t="shared" si="2"/>
        <v>février</v>
      </c>
      <c r="AO33">
        <f t="shared" si="3"/>
        <v>28</v>
      </c>
      <c r="AP33" t="str">
        <f>VLOOKUP(E33,Référence!$AZ$3:$BA$10,2,0)</f>
        <v>Eau</v>
      </c>
    </row>
    <row r="34" spans="1:42" x14ac:dyDescent="0.25">
      <c r="A34" s="137">
        <v>45016</v>
      </c>
      <c r="B34" s="132">
        <v>45016</v>
      </c>
      <c r="C34" s="133">
        <v>45016</v>
      </c>
      <c r="D34" s="127">
        <v>60610001</v>
      </c>
      <c r="E34" s="127" t="s">
        <v>278</v>
      </c>
      <c r="F34" s="128">
        <v>6203</v>
      </c>
      <c r="G34" s="133" t="s">
        <v>47</v>
      </c>
      <c r="H34" s="130"/>
      <c r="I34" s="133"/>
      <c r="J34" s="131">
        <v>100</v>
      </c>
      <c r="K34" s="19" t="s">
        <v>165</v>
      </c>
      <c r="L34" s="45"/>
      <c r="M34" s="45"/>
      <c r="N34" s="45"/>
      <c r="O34" s="45"/>
      <c r="P34" s="130"/>
      <c r="Q34" s="20"/>
      <c r="R34" s="129"/>
      <c r="S34" s="130">
        <v>2023</v>
      </c>
      <c r="T34" s="132">
        <v>44986</v>
      </c>
      <c r="U34" s="133">
        <v>45016</v>
      </c>
      <c r="V34" s="134" t="s">
        <v>166</v>
      </c>
      <c r="W34" s="138" t="s">
        <v>216</v>
      </c>
      <c r="X34" s="135"/>
      <c r="Y34" s="45">
        <v>40110000</v>
      </c>
      <c r="Z34" s="45" t="s">
        <v>170</v>
      </c>
      <c r="AA34" s="130"/>
      <c r="AB34" s="20"/>
      <c r="AC34" s="129"/>
      <c r="AD34" s="136">
        <v>20004</v>
      </c>
      <c r="AE34" s="129" t="s">
        <v>177</v>
      </c>
      <c r="AF34" s="130" t="s">
        <v>180</v>
      </c>
      <c r="AG34" s="20">
        <v>100</v>
      </c>
      <c r="AH34" s="129">
        <v>1</v>
      </c>
      <c r="AI34" s="130">
        <v>101</v>
      </c>
      <c r="AJ34" s="129" t="s">
        <v>41</v>
      </c>
      <c r="AK34" s="134" t="s">
        <v>73</v>
      </c>
      <c r="AL34" s="45">
        <v>30033</v>
      </c>
      <c r="AM34" s="19">
        <f t="shared" ref="AM34:AM65" si="4">MONTH(A34)</f>
        <v>3</v>
      </c>
      <c r="AN34" s="19" t="str">
        <f t="shared" ref="AN34:AN65" si="5">TEXT(DATE($S34,$AM34,1),"mmmm")</f>
        <v>mars</v>
      </c>
      <c r="AO34">
        <f t="shared" si="3"/>
        <v>31</v>
      </c>
      <c r="AP34" t="str">
        <f>VLOOKUP(E34,Référence!$AZ$3:$BA$10,2,0)</f>
        <v>Eau</v>
      </c>
    </row>
    <row r="35" spans="1:42" x14ac:dyDescent="0.25">
      <c r="A35" s="137">
        <v>45046</v>
      </c>
      <c r="B35" s="132">
        <v>45046</v>
      </c>
      <c r="C35" s="133">
        <v>45046</v>
      </c>
      <c r="D35" s="127">
        <v>60610001</v>
      </c>
      <c r="E35" s="127" t="s">
        <v>278</v>
      </c>
      <c r="F35" s="128">
        <v>6203</v>
      </c>
      <c r="G35" s="133" t="s">
        <v>47</v>
      </c>
      <c r="H35" s="130"/>
      <c r="I35" s="133"/>
      <c r="J35" s="131">
        <v>100</v>
      </c>
      <c r="K35" s="19" t="s">
        <v>165</v>
      </c>
      <c r="L35" s="45"/>
      <c r="M35" s="45"/>
      <c r="N35" s="45"/>
      <c r="O35" s="45"/>
      <c r="P35" s="130"/>
      <c r="Q35" s="20"/>
      <c r="R35" s="129"/>
      <c r="S35" s="130">
        <v>2023</v>
      </c>
      <c r="T35" s="132">
        <v>45017</v>
      </c>
      <c r="U35" s="133">
        <v>45046</v>
      </c>
      <c r="V35" s="134" t="s">
        <v>166</v>
      </c>
      <c r="W35" s="138" t="s">
        <v>217</v>
      </c>
      <c r="X35" s="135"/>
      <c r="Y35" s="45">
        <v>40110000</v>
      </c>
      <c r="Z35" s="45" t="s">
        <v>170</v>
      </c>
      <c r="AA35" s="130"/>
      <c r="AB35" s="20"/>
      <c r="AC35" s="129"/>
      <c r="AD35" s="136">
        <v>20004</v>
      </c>
      <c r="AE35" s="129" t="s">
        <v>177</v>
      </c>
      <c r="AF35" s="130" t="s">
        <v>180</v>
      </c>
      <c r="AG35" s="20">
        <v>100</v>
      </c>
      <c r="AH35" s="129">
        <v>1</v>
      </c>
      <c r="AI35" s="130">
        <v>101</v>
      </c>
      <c r="AJ35" s="129" t="s">
        <v>41</v>
      </c>
      <c r="AK35" s="134" t="s">
        <v>73</v>
      </c>
      <c r="AL35" s="45">
        <v>30034</v>
      </c>
      <c r="AM35" s="19">
        <f t="shared" si="4"/>
        <v>4</v>
      </c>
      <c r="AN35" s="19" t="str">
        <f t="shared" si="5"/>
        <v>avril</v>
      </c>
      <c r="AO35">
        <f t="shared" si="3"/>
        <v>30</v>
      </c>
      <c r="AP35" t="str">
        <f>VLOOKUP(E35,Référence!$AZ$3:$BA$10,2,0)</f>
        <v>Eau</v>
      </c>
    </row>
    <row r="36" spans="1:42" x14ac:dyDescent="0.25">
      <c r="A36" s="140">
        <v>45077</v>
      </c>
      <c r="B36" s="141">
        <v>45077</v>
      </c>
      <c r="C36" s="142">
        <v>45077</v>
      </c>
      <c r="D36" s="143">
        <v>60610001</v>
      </c>
      <c r="E36" s="143" t="s">
        <v>278</v>
      </c>
      <c r="F36" s="144">
        <v>6203</v>
      </c>
      <c r="G36" s="142" t="s">
        <v>47</v>
      </c>
      <c r="H36" s="145"/>
      <c r="I36" s="142"/>
      <c r="J36" s="146">
        <v>100</v>
      </c>
      <c r="K36" s="147" t="s">
        <v>165</v>
      </c>
      <c r="L36" s="148"/>
      <c r="M36" s="148"/>
      <c r="N36" s="148"/>
      <c r="O36" s="148"/>
      <c r="P36" s="145"/>
      <c r="Q36" s="149"/>
      <c r="R36" s="150"/>
      <c r="S36" s="145">
        <v>2023</v>
      </c>
      <c r="T36" s="141">
        <v>45047</v>
      </c>
      <c r="U36" s="142">
        <v>45077</v>
      </c>
      <c r="V36" s="151" t="s">
        <v>166</v>
      </c>
      <c r="W36" s="138" t="s">
        <v>218</v>
      </c>
      <c r="X36" s="152"/>
      <c r="Y36" s="148">
        <v>40110000</v>
      </c>
      <c r="Z36" s="148" t="s">
        <v>170</v>
      </c>
      <c r="AA36" s="145"/>
      <c r="AB36" s="149"/>
      <c r="AC36" s="150"/>
      <c r="AD36" s="153">
        <v>20004</v>
      </c>
      <c r="AE36" s="150" t="s">
        <v>177</v>
      </c>
      <c r="AF36" s="145" t="s">
        <v>180</v>
      </c>
      <c r="AG36" s="149">
        <v>100</v>
      </c>
      <c r="AH36" s="150">
        <v>1</v>
      </c>
      <c r="AI36" s="145">
        <v>101</v>
      </c>
      <c r="AJ36" s="150" t="s">
        <v>41</v>
      </c>
      <c r="AK36" s="151" t="s">
        <v>73</v>
      </c>
      <c r="AL36" s="45">
        <v>30035</v>
      </c>
      <c r="AM36" s="19">
        <f t="shared" si="4"/>
        <v>5</v>
      </c>
      <c r="AN36" s="19" t="str">
        <f t="shared" si="5"/>
        <v>mai</v>
      </c>
      <c r="AO36">
        <f t="shared" si="3"/>
        <v>31</v>
      </c>
      <c r="AP36" t="str">
        <f>VLOOKUP(E36,Référence!$AZ$3:$BA$10,2,0)</f>
        <v>Eau</v>
      </c>
    </row>
    <row r="37" spans="1:42" x14ac:dyDescent="0.25">
      <c r="A37" s="154">
        <v>44957</v>
      </c>
      <c r="B37" s="155">
        <v>44957</v>
      </c>
      <c r="C37" s="156">
        <v>44957</v>
      </c>
      <c r="D37" s="157">
        <v>60610001</v>
      </c>
      <c r="E37" t="s">
        <v>278</v>
      </c>
      <c r="F37" s="158">
        <v>6204</v>
      </c>
      <c r="G37" s="156" t="s">
        <v>52</v>
      </c>
      <c r="H37" s="159"/>
      <c r="I37" s="156"/>
      <c r="J37" s="160">
        <v>100</v>
      </c>
      <c r="K37" s="16" t="s">
        <v>165</v>
      </c>
      <c r="L37" s="44"/>
      <c r="M37" s="44"/>
      <c r="N37" s="44"/>
      <c r="O37" s="44"/>
      <c r="P37" s="159"/>
      <c r="Q37" s="17"/>
      <c r="R37" s="161"/>
      <c r="S37" s="159">
        <v>2023</v>
      </c>
      <c r="T37" s="155">
        <v>44927</v>
      </c>
      <c r="U37" s="156">
        <v>44957</v>
      </c>
      <c r="V37" s="162" t="s">
        <v>166</v>
      </c>
      <c r="W37" s="138" t="s">
        <v>219</v>
      </c>
      <c r="X37" s="163"/>
      <c r="Y37" s="44">
        <v>40110000</v>
      </c>
      <c r="Z37" s="44" t="s">
        <v>170</v>
      </c>
      <c r="AA37" s="159"/>
      <c r="AB37" s="17"/>
      <c r="AC37" s="161"/>
      <c r="AD37" s="164">
        <v>20004</v>
      </c>
      <c r="AE37" s="161" t="s">
        <v>177</v>
      </c>
      <c r="AF37" s="159" t="s">
        <v>180</v>
      </c>
      <c r="AG37" s="17">
        <v>100</v>
      </c>
      <c r="AH37" s="161">
        <v>1</v>
      </c>
      <c r="AI37" s="159">
        <v>101</v>
      </c>
      <c r="AJ37" s="161" t="s">
        <v>41</v>
      </c>
      <c r="AK37" s="162" t="s">
        <v>73</v>
      </c>
      <c r="AL37" s="45">
        <v>30036</v>
      </c>
      <c r="AM37" s="19">
        <f t="shared" si="4"/>
        <v>1</v>
      </c>
      <c r="AN37" s="19" t="str">
        <f t="shared" si="5"/>
        <v>janvier</v>
      </c>
      <c r="AO37">
        <f t="shared" si="3"/>
        <v>31</v>
      </c>
      <c r="AP37" t="str">
        <f>VLOOKUP(E37,Référence!$AZ$3:$BA$10,2,0)</f>
        <v>Eau</v>
      </c>
    </row>
    <row r="38" spans="1:42" x14ac:dyDescent="0.25">
      <c r="A38" s="140">
        <v>45077</v>
      </c>
      <c r="B38" s="141">
        <v>45077</v>
      </c>
      <c r="C38" s="142">
        <v>45077</v>
      </c>
      <c r="D38" s="143">
        <v>60610001</v>
      </c>
      <c r="E38" s="143" t="s">
        <v>278</v>
      </c>
      <c r="F38" s="144">
        <v>6204</v>
      </c>
      <c r="G38" s="142" t="s">
        <v>52</v>
      </c>
      <c r="H38" s="145"/>
      <c r="I38" s="142"/>
      <c r="J38" s="146">
        <v>100</v>
      </c>
      <c r="K38" s="147" t="s">
        <v>165</v>
      </c>
      <c r="L38" s="148"/>
      <c r="M38" s="148"/>
      <c r="N38" s="148"/>
      <c r="O38" s="148"/>
      <c r="P38" s="145"/>
      <c r="Q38" s="149"/>
      <c r="R38" s="150"/>
      <c r="S38" s="145">
        <v>2023</v>
      </c>
      <c r="T38" s="141">
        <v>45047</v>
      </c>
      <c r="U38" s="142">
        <v>45077</v>
      </c>
      <c r="V38" s="151" t="s">
        <v>166</v>
      </c>
      <c r="W38" s="138" t="s">
        <v>220</v>
      </c>
      <c r="X38" s="152"/>
      <c r="Y38" s="148">
        <v>40110000</v>
      </c>
      <c r="Z38" s="148" t="s">
        <v>170</v>
      </c>
      <c r="AA38" s="145"/>
      <c r="AB38" s="149"/>
      <c r="AC38" s="150"/>
      <c r="AD38" s="153">
        <v>20004</v>
      </c>
      <c r="AE38" s="150" t="s">
        <v>177</v>
      </c>
      <c r="AF38" s="145" t="s">
        <v>180</v>
      </c>
      <c r="AG38" s="149">
        <v>100</v>
      </c>
      <c r="AH38" s="150">
        <v>1</v>
      </c>
      <c r="AI38" s="145">
        <v>101</v>
      </c>
      <c r="AJ38" s="150" t="s">
        <v>41</v>
      </c>
      <c r="AK38" s="151" t="s">
        <v>73</v>
      </c>
      <c r="AL38" s="45">
        <v>30037</v>
      </c>
      <c r="AM38" s="19">
        <f t="shared" si="4"/>
        <v>5</v>
      </c>
      <c r="AN38" s="19" t="str">
        <f t="shared" si="5"/>
        <v>mai</v>
      </c>
      <c r="AO38">
        <f t="shared" si="3"/>
        <v>31</v>
      </c>
      <c r="AP38" t="str">
        <f>VLOOKUP(E38,Référence!$AZ$3:$BA$10,2,0)</f>
        <v>Eau</v>
      </c>
    </row>
    <row r="39" spans="1:42" x14ac:dyDescent="0.25">
      <c r="A39" s="154">
        <v>44957</v>
      </c>
      <c r="B39" s="155">
        <v>44957</v>
      </c>
      <c r="C39" s="156">
        <v>44957</v>
      </c>
      <c r="D39" s="157">
        <v>60610001</v>
      </c>
      <c r="E39" t="s">
        <v>278</v>
      </c>
      <c r="F39" s="158">
        <v>6205</v>
      </c>
      <c r="G39" s="156" t="s">
        <v>53</v>
      </c>
      <c r="H39" s="159"/>
      <c r="I39" s="156"/>
      <c r="J39" s="160">
        <v>100</v>
      </c>
      <c r="K39" s="16" t="s">
        <v>165</v>
      </c>
      <c r="L39" s="44"/>
      <c r="M39" s="44"/>
      <c r="N39" s="44"/>
      <c r="O39" s="44"/>
      <c r="P39" s="159"/>
      <c r="Q39" s="17"/>
      <c r="R39" s="161"/>
      <c r="S39" s="159">
        <v>2023</v>
      </c>
      <c r="T39" s="155">
        <v>44927</v>
      </c>
      <c r="U39" s="156">
        <v>44957</v>
      </c>
      <c r="V39" s="162" t="s">
        <v>166</v>
      </c>
      <c r="W39" s="138" t="s">
        <v>221</v>
      </c>
      <c r="X39" s="163"/>
      <c r="Y39" s="44">
        <v>40110000</v>
      </c>
      <c r="Z39" s="44" t="s">
        <v>170</v>
      </c>
      <c r="AA39" s="159"/>
      <c r="AB39" s="17"/>
      <c r="AC39" s="161"/>
      <c r="AD39" s="164">
        <v>20004</v>
      </c>
      <c r="AE39" s="161" t="s">
        <v>177</v>
      </c>
      <c r="AF39" s="159" t="s">
        <v>180</v>
      </c>
      <c r="AG39" s="17">
        <v>100</v>
      </c>
      <c r="AH39" s="161">
        <v>1</v>
      </c>
      <c r="AI39" s="159">
        <v>101</v>
      </c>
      <c r="AJ39" s="161" t="s">
        <v>41</v>
      </c>
      <c r="AK39" s="162" t="s">
        <v>73</v>
      </c>
      <c r="AL39" s="45">
        <v>30038</v>
      </c>
      <c r="AM39" s="19">
        <f t="shared" si="4"/>
        <v>1</v>
      </c>
      <c r="AN39" s="19" t="str">
        <f t="shared" si="5"/>
        <v>janvier</v>
      </c>
      <c r="AO39">
        <f t="shared" si="3"/>
        <v>31</v>
      </c>
      <c r="AP39" t="str">
        <f>VLOOKUP(E39,Référence!$AZ$3:$BA$10,2,0)</f>
        <v>Eau</v>
      </c>
    </row>
    <row r="40" spans="1:42" x14ac:dyDescent="0.25">
      <c r="A40" s="137">
        <v>44985</v>
      </c>
      <c r="B40" s="132">
        <v>44985</v>
      </c>
      <c r="C40" s="133">
        <v>44985</v>
      </c>
      <c r="D40" s="127">
        <v>60610001</v>
      </c>
      <c r="E40" s="127" t="s">
        <v>278</v>
      </c>
      <c r="F40" s="128">
        <v>6205</v>
      </c>
      <c r="G40" s="133" t="s">
        <v>53</v>
      </c>
      <c r="H40" s="130"/>
      <c r="I40" s="133"/>
      <c r="J40" s="131">
        <v>100</v>
      </c>
      <c r="K40" s="19" t="s">
        <v>165</v>
      </c>
      <c r="L40" s="45"/>
      <c r="M40" s="45"/>
      <c r="N40" s="45"/>
      <c r="O40" s="45"/>
      <c r="P40" s="130"/>
      <c r="Q40" s="20"/>
      <c r="R40" s="129"/>
      <c r="S40" s="130">
        <v>2023</v>
      </c>
      <c r="T40" s="132">
        <v>44958</v>
      </c>
      <c r="U40" s="133">
        <v>44985</v>
      </c>
      <c r="V40" s="134" t="s">
        <v>166</v>
      </c>
      <c r="W40" s="138" t="s">
        <v>222</v>
      </c>
      <c r="X40" s="135"/>
      <c r="Y40" s="45">
        <v>40110000</v>
      </c>
      <c r="Z40" s="45" t="s">
        <v>170</v>
      </c>
      <c r="AA40" s="130"/>
      <c r="AB40" s="20"/>
      <c r="AC40" s="129"/>
      <c r="AD40" s="136">
        <v>20004</v>
      </c>
      <c r="AE40" s="129" t="s">
        <v>177</v>
      </c>
      <c r="AF40" s="130" t="s">
        <v>180</v>
      </c>
      <c r="AG40" s="20">
        <v>100</v>
      </c>
      <c r="AH40" s="129">
        <v>1</v>
      </c>
      <c r="AI40" s="130">
        <v>101</v>
      </c>
      <c r="AJ40" s="129" t="s">
        <v>41</v>
      </c>
      <c r="AK40" s="134" t="s">
        <v>73</v>
      </c>
      <c r="AL40" s="45">
        <v>30039</v>
      </c>
      <c r="AM40" s="19">
        <f t="shared" si="4"/>
        <v>2</v>
      </c>
      <c r="AN40" s="19" t="str">
        <f t="shared" si="5"/>
        <v>février</v>
      </c>
      <c r="AO40">
        <f t="shared" si="3"/>
        <v>28</v>
      </c>
      <c r="AP40" t="str">
        <f>VLOOKUP(E40,Référence!$AZ$3:$BA$10,2,0)</f>
        <v>Eau</v>
      </c>
    </row>
    <row r="41" spans="1:42" x14ac:dyDescent="0.25">
      <c r="A41" s="137">
        <v>45016</v>
      </c>
      <c r="B41" s="132">
        <v>45016</v>
      </c>
      <c r="C41" s="133">
        <v>45016</v>
      </c>
      <c r="D41" s="127">
        <v>60610001</v>
      </c>
      <c r="E41" s="127" t="s">
        <v>278</v>
      </c>
      <c r="F41" s="128">
        <v>6205</v>
      </c>
      <c r="G41" s="133" t="s">
        <v>53</v>
      </c>
      <c r="H41" s="130"/>
      <c r="I41" s="133"/>
      <c r="J41" s="131">
        <v>100</v>
      </c>
      <c r="K41" s="19" t="s">
        <v>165</v>
      </c>
      <c r="L41" s="45"/>
      <c r="M41" s="45"/>
      <c r="N41" s="45"/>
      <c r="O41" s="45"/>
      <c r="P41" s="130"/>
      <c r="Q41" s="20"/>
      <c r="R41" s="129"/>
      <c r="S41" s="130">
        <v>2023</v>
      </c>
      <c r="T41" s="132">
        <v>44986</v>
      </c>
      <c r="U41" s="133">
        <v>45016</v>
      </c>
      <c r="V41" s="134" t="s">
        <v>166</v>
      </c>
      <c r="W41" s="138" t="s">
        <v>223</v>
      </c>
      <c r="X41" s="135"/>
      <c r="Y41" s="45">
        <v>40110000</v>
      </c>
      <c r="Z41" s="45" t="s">
        <v>170</v>
      </c>
      <c r="AA41" s="130"/>
      <c r="AB41" s="20"/>
      <c r="AC41" s="129"/>
      <c r="AD41" s="136">
        <v>20004</v>
      </c>
      <c r="AE41" s="129" t="s">
        <v>177</v>
      </c>
      <c r="AF41" s="130" t="s">
        <v>180</v>
      </c>
      <c r="AG41" s="20">
        <v>100</v>
      </c>
      <c r="AH41" s="129">
        <v>1</v>
      </c>
      <c r="AI41" s="130">
        <v>101</v>
      </c>
      <c r="AJ41" s="129" t="s">
        <v>41</v>
      </c>
      <c r="AK41" s="134" t="s">
        <v>73</v>
      </c>
      <c r="AL41" s="45">
        <v>30040</v>
      </c>
      <c r="AM41" s="19">
        <f t="shared" si="4"/>
        <v>3</v>
      </c>
      <c r="AN41" s="19" t="str">
        <f t="shared" si="5"/>
        <v>mars</v>
      </c>
      <c r="AO41">
        <f t="shared" si="3"/>
        <v>31</v>
      </c>
      <c r="AP41" t="str">
        <f>VLOOKUP(E41,Référence!$AZ$3:$BA$10,2,0)</f>
        <v>Eau</v>
      </c>
    </row>
    <row r="42" spans="1:42" x14ac:dyDescent="0.25">
      <c r="A42" s="137">
        <v>45046</v>
      </c>
      <c r="B42" s="132">
        <v>45046</v>
      </c>
      <c r="C42" s="133">
        <v>45046</v>
      </c>
      <c r="D42" s="127">
        <v>60610001</v>
      </c>
      <c r="E42" s="127" t="s">
        <v>278</v>
      </c>
      <c r="F42" s="128">
        <v>6205</v>
      </c>
      <c r="G42" s="133" t="s">
        <v>53</v>
      </c>
      <c r="H42" s="130"/>
      <c r="I42" s="133"/>
      <c r="J42" s="131">
        <v>100</v>
      </c>
      <c r="K42" s="19" t="s">
        <v>165</v>
      </c>
      <c r="L42" s="45"/>
      <c r="M42" s="45"/>
      <c r="N42" s="45"/>
      <c r="O42" s="45"/>
      <c r="P42" s="130"/>
      <c r="Q42" s="20"/>
      <c r="R42" s="129"/>
      <c r="S42" s="130">
        <v>2023</v>
      </c>
      <c r="T42" s="132">
        <v>45017</v>
      </c>
      <c r="U42" s="133">
        <v>45046</v>
      </c>
      <c r="V42" s="134" t="s">
        <v>166</v>
      </c>
      <c r="W42" s="138" t="s">
        <v>224</v>
      </c>
      <c r="X42" s="135"/>
      <c r="Y42" s="45">
        <v>40110000</v>
      </c>
      <c r="Z42" s="45" t="s">
        <v>170</v>
      </c>
      <c r="AA42" s="130"/>
      <c r="AB42" s="20"/>
      <c r="AC42" s="129"/>
      <c r="AD42" s="136">
        <v>20004</v>
      </c>
      <c r="AE42" s="129" t="s">
        <v>177</v>
      </c>
      <c r="AF42" s="130" t="s">
        <v>180</v>
      </c>
      <c r="AG42" s="20">
        <v>100</v>
      </c>
      <c r="AH42" s="129">
        <v>1</v>
      </c>
      <c r="AI42" s="130">
        <v>101</v>
      </c>
      <c r="AJ42" s="129" t="s">
        <v>41</v>
      </c>
      <c r="AK42" s="134" t="s">
        <v>73</v>
      </c>
      <c r="AL42" s="45">
        <v>30041</v>
      </c>
      <c r="AM42" s="19">
        <f t="shared" si="4"/>
        <v>4</v>
      </c>
      <c r="AN42" s="19" t="str">
        <f t="shared" si="5"/>
        <v>avril</v>
      </c>
      <c r="AO42">
        <f t="shared" si="3"/>
        <v>30</v>
      </c>
      <c r="AP42" t="str">
        <f>VLOOKUP(E42,Référence!$AZ$3:$BA$10,2,0)</f>
        <v>Eau</v>
      </c>
    </row>
    <row r="43" spans="1:42" x14ac:dyDescent="0.25">
      <c r="A43" s="165">
        <v>45077</v>
      </c>
      <c r="B43" s="166">
        <v>45077</v>
      </c>
      <c r="C43" s="167">
        <v>45077</v>
      </c>
      <c r="D43" s="168">
        <v>60610001</v>
      </c>
      <c r="E43" s="168" t="s">
        <v>278</v>
      </c>
      <c r="F43" s="169">
        <v>6205</v>
      </c>
      <c r="G43" s="167" t="s">
        <v>53</v>
      </c>
      <c r="H43" s="170"/>
      <c r="I43" s="167"/>
      <c r="J43" s="171">
        <v>100</v>
      </c>
      <c r="K43" s="172" t="s">
        <v>165</v>
      </c>
      <c r="L43" s="46"/>
      <c r="M43" s="46"/>
      <c r="N43" s="46"/>
      <c r="O43" s="46"/>
      <c r="P43" s="170"/>
      <c r="Q43" s="22"/>
      <c r="R43" s="173"/>
      <c r="S43" s="170">
        <v>2023</v>
      </c>
      <c r="T43" s="166">
        <v>45047</v>
      </c>
      <c r="U43" s="167">
        <v>45077</v>
      </c>
      <c r="V43" s="174" t="s">
        <v>166</v>
      </c>
      <c r="W43" s="138" t="s">
        <v>225</v>
      </c>
      <c r="X43" s="175"/>
      <c r="Y43" s="46">
        <v>40110000</v>
      </c>
      <c r="Z43" s="46" t="s">
        <v>170</v>
      </c>
      <c r="AA43" s="170"/>
      <c r="AB43" s="22"/>
      <c r="AC43" s="173"/>
      <c r="AD43" s="176">
        <v>20004</v>
      </c>
      <c r="AE43" s="173" t="s">
        <v>177</v>
      </c>
      <c r="AF43" s="170" t="s">
        <v>180</v>
      </c>
      <c r="AG43" s="22">
        <v>100</v>
      </c>
      <c r="AH43" s="173">
        <v>1</v>
      </c>
      <c r="AI43" s="170">
        <v>101</v>
      </c>
      <c r="AJ43" s="173" t="s">
        <v>41</v>
      </c>
      <c r="AK43" s="174" t="s">
        <v>73</v>
      </c>
      <c r="AL43" s="45">
        <v>30042</v>
      </c>
      <c r="AM43" s="19">
        <f t="shared" si="4"/>
        <v>5</v>
      </c>
      <c r="AN43" s="19" t="str">
        <f t="shared" si="5"/>
        <v>mai</v>
      </c>
      <c r="AO43">
        <f t="shared" si="3"/>
        <v>31</v>
      </c>
      <c r="AP43" t="str">
        <f>VLOOKUP(E43,Référence!$AZ$3:$BA$10,2,0)</f>
        <v>Eau</v>
      </c>
    </row>
    <row r="44" spans="1:42" x14ac:dyDescent="0.25">
      <c r="A44" s="154">
        <v>44957</v>
      </c>
      <c r="B44" s="155">
        <v>44957</v>
      </c>
      <c r="C44" s="156">
        <v>44957</v>
      </c>
      <c r="D44" s="157">
        <v>60610002</v>
      </c>
      <c r="E44" t="s">
        <v>279</v>
      </c>
      <c r="F44" s="158">
        <v>6201</v>
      </c>
      <c r="G44" s="156" t="s">
        <v>45</v>
      </c>
      <c r="H44" s="159"/>
      <c r="I44" s="156"/>
      <c r="J44" s="160">
        <v>1000</v>
      </c>
      <c r="K44" s="16" t="s">
        <v>165</v>
      </c>
      <c r="L44" s="44"/>
      <c r="M44" s="44"/>
      <c r="N44" s="44"/>
      <c r="O44" s="44"/>
      <c r="P44" s="159"/>
      <c r="Q44" s="17"/>
      <c r="R44" s="161"/>
      <c r="S44" s="159">
        <v>2023</v>
      </c>
      <c r="T44" s="155">
        <v>44927</v>
      </c>
      <c r="U44" s="156">
        <v>44957</v>
      </c>
      <c r="V44" s="162" t="s">
        <v>166</v>
      </c>
      <c r="W44" s="138" t="s">
        <v>226</v>
      </c>
      <c r="X44" s="163"/>
      <c r="Y44" s="44">
        <v>40110000</v>
      </c>
      <c r="Z44" s="44" t="s">
        <v>170</v>
      </c>
      <c r="AA44" s="159"/>
      <c r="AB44" s="17"/>
      <c r="AC44" s="161"/>
      <c r="AD44" s="164">
        <v>20005</v>
      </c>
      <c r="AE44" s="161" t="s">
        <v>178</v>
      </c>
      <c r="AF44" s="159" t="s">
        <v>147</v>
      </c>
      <c r="AG44" s="17">
        <v>10</v>
      </c>
      <c r="AH44" s="161">
        <v>100</v>
      </c>
      <c r="AI44" s="159">
        <v>101</v>
      </c>
      <c r="AJ44" s="161" t="s">
        <v>41</v>
      </c>
      <c r="AK44" s="162" t="s">
        <v>73</v>
      </c>
      <c r="AL44" s="45">
        <v>30043</v>
      </c>
      <c r="AM44" s="19">
        <f t="shared" si="4"/>
        <v>1</v>
      </c>
      <c r="AN44" s="19" t="str">
        <f t="shared" si="5"/>
        <v>janvier</v>
      </c>
      <c r="AO44">
        <f t="shared" si="3"/>
        <v>31</v>
      </c>
      <c r="AP44" t="str">
        <f>VLOOKUP(E44,Référence!$AZ$3:$BA$10,2,0)</f>
        <v>Gaz</v>
      </c>
    </row>
    <row r="45" spans="1:42" x14ac:dyDescent="0.25">
      <c r="A45" s="137">
        <v>44985</v>
      </c>
      <c r="B45" s="132">
        <v>44985</v>
      </c>
      <c r="C45" s="133">
        <v>44985</v>
      </c>
      <c r="D45" s="127">
        <v>60610002</v>
      </c>
      <c r="E45" s="127" t="s">
        <v>279</v>
      </c>
      <c r="F45" s="128">
        <v>6201</v>
      </c>
      <c r="G45" s="133" t="s">
        <v>45</v>
      </c>
      <c r="H45" s="130"/>
      <c r="I45" s="133"/>
      <c r="J45" s="131">
        <v>1000</v>
      </c>
      <c r="K45" s="19" t="s">
        <v>165</v>
      </c>
      <c r="L45" s="45"/>
      <c r="M45" s="45"/>
      <c r="N45" s="45"/>
      <c r="O45" s="45"/>
      <c r="P45" s="130"/>
      <c r="Q45" s="20"/>
      <c r="R45" s="129"/>
      <c r="S45" s="130">
        <v>2023</v>
      </c>
      <c r="T45" s="132">
        <v>44958</v>
      </c>
      <c r="U45" s="133">
        <v>44985</v>
      </c>
      <c r="V45" s="134" t="s">
        <v>166</v>
      </c>
      <c r="W45" s="138" t="s">
        <v>227</v>
      </c>
      <c r="X45" s="135"/>
      <c r="Y45" s="45">
        <v>40110000</v>
      </c>
      <c r="Z45" s="45" t="s">
        <v>170</v>
      </c>
      <c r="AA45" s="130"/>
      <c r="AB45" s="20"/>
      <c r="AC45" s="129"/>
      <c r="AD45" s="136">
        <v>20005</v>
      </c>
      <c r="AE45" s="129" t="s">
        <v>178</v>
      </c>
      <c r="AF45" s="130" t="s">
        <v>147</v>
      </c>
      <c r="AG45" s="20">
        <v>10</v>
      </c>
      <c r="AH45" s="129">
        <v>100</v>
      </c>
      <c r="AI45" s="130">
        <v>101</v>
      </c>
      <c r="AJ45" s="129" t="s">
        <v>41</v>
      </c>
      <c r="AK45" s="134" t="s">
        <v>73</v>
      </c>
      <c r="AL45" s="45">
        <v>30044</v>
      </c>
      <c r="AM45" s="19">
        <f t="shared" si="4"/>
        <v>2</v>
      </c>
      <c r="AN45" s="19" t="str">
        <f t="shared" si="5"/>
        <v>février</v>
      </c>
      <c r="AO45">
        <f t="shared" si="3"/>
        <v>28</v>
      </c>
      <c r="AP45" t="str">
        <f>VLOOKUP(E45,Référence!$AZ$3:$BA$10,2,0)</f>
        <v>Gaz</v>
      </c>
    </row>
    <row r="46" spans="1:42" x14ac:dyDescent="0.25">
      <c r="A46" s="137">
        <v>45016</v>
      </c>
      <c r="B46" s="132">
        <v>45016</v>
      </c>
      <c r="C46" s="133">
        <v>45016</v>
      </c>
      <c r="D46" s="127">
        <v>60610002</v>
      </c>
      <c r="E46" s="127" t="s">
        <v>279</v>
      </c>
      <c r="F46" s="128">
        <v>6201</v>
      </c>
      <c r="G46" s="133" t="s">
        <v>45</v>
      </c>
      <c r="H46" s="130"/>
      <c r="I46" s="133"/>
      <c r="J46" s="131">
        <v>1000</v>
      </c>
      <c r="K46" s="19" t="s">
        <v>165</v>
      </c>
      <c r="L46" s="45"/>
      <c r="M46" s="45"/>
      <c r="N46" s="45"/>
      <c r="O46" s="45"/>
      <c r="P46" s="130"/>
      <c r="Q46" s="20"/>
      <c r="R46" s="129"/>
      <c r="S46" s="130">
        <v>2023</v>
      </c>
      <c r="T46" s="132">
        <v>44986</v>
      </c>
      <c r="U46" s="133">
        <v>45016</v>
      </c>
      <c r="V46" s="134" t="s">
        <v>166</v>
      </c>
      <c r="W46" s="138" t="s">
        <v>228</v>
      </c>
      <c r="X46" s="135"/>
      <c r="Y46" s="45">
        <v>40110000</v>
      </c>
      <c r="Z46" s="45" t="s">
        <v>170</v>
      </c>
      <c r="AA46" s="130"/>
      <c r="AB46" s="20"/>
      <c r="AC46" s="129"/>
      <c r="AD46" s="136">
        <v>20005</v>
      </c>
      <c r="AE46" s="129" t="s">
        <v>178</v>
      </c>
      <c r="AF46" s="130" t="s">
        <v>147</v>
      </c>
      <c r="AG46" s="20">
        <v>10</v>
      </c>
      <c r="AH46" s="129">
        <v>100</v>
      </c>
      <c r="AI46" s="130">
        <v>101</v>
      </c>
      <c r="AJ46" s="129" t="s">
        <v>41</v>
      </c>
      <c r="AK46" s="134" t="s">
        <v>73</v>
      </c>
      <c r="AL46" s="45">
        <v>30045</v>
      </c>
      <c r="AM46" s="19">
        <f t="shared" si="4"/>
        <v>3</v>
      </c>
      <c r="AN46" s="19" t="str">
        <f t="shared" si="5"/>
        <v>mars</v>
      </c>
      <c r="AO46">
        <f t="shared" si="3"/>
        <v>31</v>
      </c>
      <c r="AP46" t="str">
        <f>VLOOKUP(E46,Référence!$AZ$3:$BA$10,2,0)</f>
        <v>Gaz</v>
      </c>
    </row>
    <row r="47" spans="1:42" x14ac:dyDescent="0.25">
      <c r="A47" s="137">
        <v>45046</v>
      </c>
      <c r="B47" s="132">
        <v>45046</v>
      </c>
      <c r="C47" s="133">
        <v>45046</v>
      </c>
      <c r="D47" s="127">
        <v>60610002</v>
      </c>
      <c r="E47" s="127" t="s">
        <v>279</v>
      </c>
      <c r="F47" s="128">
        <v>6201</v>
      </c>
      <c r="G47" s="133" t="s">
        <v>45</v>
      </c>
      <c r="H47" s="130"/>
      <c r="I47" s="133"/>
      <c r="J47" s="131">
        <v>1000</v>
      </c>
      <c r="K47" s="19" t="s">
        <v>165</v>
      </c>
      <c r="L47" s="45"/>
      <c r="M47" s="45"/>
      <c r="N47" s="45"/>
      <c r="O47" s="45"/>
      <c r="P47" s="130"/>
      <c r="Q47" s="20"/>
      <c r="R47" s="129"/>
      <c r="S47" s="130">
        <v>2023</v>
      </c>
      <c r="T47" s="132">
        <v>45017</v>
      </c>
      <c r="U47" s="133">
        <v>45046</v>
      </c>
      <c r="V47" s="134" t="s">
        <v>166</v>
      </c>
      <c r="W47" s="138" t="s">
        <v>229</v>
      </c>
      <c r="X47" s="135"/>
      <c r="Y47" s="45">
        <v>40110000</v>
      </c>
      <c r="Z47" s="45" t="s">
        <v>170</v>
      </c>
      <c r="AA47" s="130"/>
      <c r="AB47" s="20"/>
      <c r="AC47" s="129"/>
      <c r="AD47" s="136">
        <v>20005</v>
      </c>
      <c r="AE47" s="129" t="s">
        <v>178</v>
      </c>
      <c r="AF47" s="130" t="s">
        <v>147</v>
      </c>
      <c r="AG47" s="20">
        <v>10</v>
      </c>
      <c r="AH47" s="129">
        <v>100</v>
      </c>
      <c r="AI47" s="130">
        <v>101</v>
      </c>
      <c r="AJ47" s="129" t="s">
        <v>41</v>
      </c>
      <c r="AK47" s="134" t="s">
        <v>73</v>
      </c>
      <c r="AL47" s="45">
        <v>30046</v>
      </c>
      <c r="AM47" s="19">
        <f t="shared" si="4"/>
        <v>4</v>
      </c>
      <c r="AN47" s="19" t="str">
        <f t="shared" si="5"/>
        <v>avril</v>
      </c>
      <c r="AO47">
        <f t="shared" si="3"/>
        <v>30</v>
      </c>
      <c r="AP47" t="str">
        <f>VLOOKUP(E47,Référence!$AZ$3:$BA$10,2,0)</f>
        <v>Gaz</v>
      </c>
    </row>
    <row r="48" spans="1:42" x14ac:dyDescent="0.25">
      <c r="A48" s="140">
        <v>45077</v>
      </c>
      <c r="B48" s="141">
        <v>45077</v>
      </c>
      <c r="C48" s="142">
        <v>45077</v>
      </c>
      <c r="D48" s="143">
        <v>60610002</v>
      </c>
      <c r="E48" s="143" t="s">
        <v>279</v>
      </c>
      <c r="F48" s="144">
        <v>6201</v>
      </c>
      <c r="G48" s="142" t="s">
        <v>45</v>
      </c>
      <c r="H48" s="145"/>
      <c r="I48" s="142"/>
      <c r="J48" s="146">
        <v>1000</v>
      </c>
      <c r="K48" s="147" t="s">
        <v>165</v>
      </c>
      <c r="L48" s="148"/>
      <c r="M48" s="148"/>
      <c r="N48" s="148"/>
      <c r="O48" s="148"/>
      <c r="P48" s="145"/>
      <c r="Q48" s="149"/>
      <c r="R48" s="150"/>
      <c r="S48" s="145">
        <v>2023</v>
      </c>
      <c r="T48" s="141">
        <v>45047</v>
      </c>
      <c r="U48" s="142">
        <v>45077</v>
      </c>
      <c r="V48" s="151" t="s">
        <v>166</v>
      </c>
      <c r="W48" s="138" t="s">
        <v>230</v>
      </c>
      <c r="X48" s="152"/>
      <c r="Y48" s="148">
        <v>40110000</v>
      </c>
      <c r="Z48" s="148" t="s">
        <v>170</v>
      </c>
      <c r="AA48" s="145"/>
      <c r="AB48" s="149"/>
      <c r="AC48" s="150"/>
      <c r="AD48" s="153">
        <v>20005</v>
      </c>
      <c r="AE48" s="150" t="s">
        <v>178</v>
      </c>
      <c r="AF48" s="145" t="s">
        <v>147</v>
      </c>
      <c r="AG48" s="149">
        <v>10</v>
      </c>
      <c r="AH48" s="150">
        <v>100</v>
      </c>
      <c r="AI48" s="145">
        <v>101</v>
      </c>
      <c r="AJ48" s="150" t="s">
        <v>41</v>
      </c>
      <c r="AK48" s="151" t="s">
        <v>73</v>
      </c>
      <c r="AL48" s="45">
        <v>30047</v>
      </c>
      <c r="AM48" s="19">
        <f t="shared" si="4"/>
        <v>5</v>
      </c>
      <c r="AN48" s="19" t="str">
        <f t="shared" si="5"/>
        <v>mai</v>
      </c>
      <c r="AO48">
        <f t="shared" si="3"/>
        <v>31</v>
      </c>
      <c r="AP48" t="str">
        <f>VLOOKUP(E48,Référence!$AZ$3:$BA$10,2,0)</f>
        <v>Gaz</v>
      </c>
    </row>
    <row r="49" spans="1:42" x14ac:dyDescent="0.25">
      <c r="A49" s="137">
        <v>44985</v>
      </c>
      <c r="B49" s="132">
        <v>44985</v>
      </c>
      <c r="C49" s="133">
        <v>44985</v>
      </c>
      <c r="D49" s="127">
        <v>60610002</v>
      </c>
      <c r="E49" s="127" t="s">
        <v>279</v>
      </c>
      <c r="F49" s="128">
        <v>6202</v>
      </c>
      <c r="G49" s="133" t="s">
        <v>46</v>
      </c>
      <c r="H49" s="130"/>
      <c r="I49" s="133"/>
      <c r="J49" s="131">
        <v>1000</v>
      </c>
      <c r="K49" s="19" t="s">
        <v>165</v>
      </c>
      <c r="L49" s="45"/>
      <c r="M49" s="45"/>
      <c r="N49" s="45"/>
      <c r="O49" s="45"/>
      <c r="P49" s="130"/>
      <c r="Q49" s="20"/>
      <c r="R49" s="129"/>
      <c r="S49" s="130">
        <v>2023</v>
      </c>
      <c r="T49" s="132">
        <v>44958</v>
      </c>
      <c r="U49" s="133">
        <v>44985</v>
      </c>
      <c r="V49" s="134" t="s">
        <v>166</v>
      </c>
      <c r="W49" s="138" t="s">
        <v>231</v>
      </c>
      <c r="X49" s="135"/>
      <c r="Y49" s="45">
        <v>40110000</v>
      </c>
      <c r="Z49" s="45" t="s">
        <v>170</v>
      </c>
      <c r="AA49" s="130"/>
      <c r="AB49" s="20"/>
      <c r="AC49" s="129"/>
      <c r="AD49" s="136">
        <v>20005</v>
      </c>
      <c r="AE49" s="129" t="s">
        <v>178</v>
      </c>
      <c r="AF49" s="130" t="s">
        <v>147</v>
      </c>
      <c r="AG49" s="20">
        <v>10</v>
      </c>
      <c r="AH49" s="129">
        <v>100</v>
      </c>
      <c r="AI49" s="130">
        <v>101</v>
      </c>
      <c r="AJ49" s="129" t="s">
        <v>41</v>
      </c>
      <c r="AK49" s="134" t="s">
        <v>73</v>
      </c>
      <c r="AL49" s="45">
        <v>30048</v>
      </c>
      <c r="AM49" s="19">
        <f t="shared" si="4"/>
        <v>2</v>
      </c>
      <c r="AN49" s="19" t="str">
        <f t="shared" si="5"/>
        <v>février</v>
      </c>
      <c r="AO49">
        <f t="shared" si="3"/>
        <v>28</v>
      </c>
      <c r="AP49" t="str">
        <f>VLOOKUP(E49,Référence!$AZ$3:$BA$10,2,0)</f>
        <v>Gaz</v>
      </c>
    </row>
    <row r="50" spans="1:42" x14ac:dyDescent="0.25">
      <c r="A50" s="137">
        <v>45046</v>
      </c>
      <c r="B50" s="132">
        <v>45046</v>
      </c>
      <c r="C50" s="133">
        <v>45046</v>
      </c>
      <c r="D50" s="127">
        <v>60610002</v>
      </c>
      <c r="E50" s="127" t="s">
        <v>279</v>
      </c>
      <c r="F50" s="128">
        <v>6202</v>
      </c>
      <c r="G50" s="133" t="s">
        <v>46</v>
      </c>
      <c r="H50" s="130"/>
      <c r="I50" s="133"/>
      <c r="J50" s="131">
        <v>1000</v>
      </c>
      <c r="K50" s="19" t="s">
        <v>165</v>
      </c>
      <c r="L50" s="45"/>
      <c r="M50" s="45"/>
      <c r="N50" s="45"/>
      <c r="O50" s="45"/>
      <c r="P50" s="130"/>
      <c r="Q50" s="20"/>
      <c r="R50" s="129"/>
      <c r="S50" s="130">
        <v>2023</v>
      </c>
      <c r="T50" s="132">
        <v>45017</v>
      </c>
      <c r="U50" s="133">
        <v>45046</v>
      </c>
      <c r="V50" s="134" t="s">
        <v>166</v>
      </c>
      <c r="W50" s="138" t="s">
        <v>232</v>
      </c>
      <c r="X50" s="135"/>
      <c r="Y50" s="45">
        <v>40110000</v>
      </c>
      <c r="Z50" s="45" t="s">
        <v>170</v>
      </c>
      <c r="AA50" s="130"/>
      <c r="AB50" s="20"/>
      <c r="AC50" s="129"/>
      <c r="AD50" s="136">
        <v>20005</v>
      </c>
      <c r="AE50" s="129" t="s">
        <v>178</v>
      </c>
      <c r="AF50" s="130" t="s">
        <v>147</v>
      </c>
      <c r="AG50" s="20">
        <v>10</v>
      </c>
      <c r="AH50" s="129">
        <v>100</v>
      </c>
      <c r="AI50" s="130">
        <v>101</v>
      </c>
      <c r="AJ50" s="129" t="s">
        <v>41</v>
      </c>
      <c r="AK50" s="134" t="s">
        <v>73</v>
      </c>
      <c r="AL50" s="45">
        <v>30049</v>
      </c>
      <c r="AM50" s="19">
        <f t="shared" si="4"/>
        <v>4</v>
      </c>
      <c r="AN50" s="19" t="str">
        <f t="shared" si="5"/>
        <v>avril</v>
      </c>
      <c r="AO50">
        <f t="shared" si="3"/>
        <v>30</v>
      </c>
      <c r="AP50" t="str">
        <f>VLOOKUP(E50,Référence!$AZ$3:$BA$10,2,0)</f>
        <v>Gaz</v>
      </c>
    </row>
    <row r="51" spans="1:42" x14ac:dyDescent="0.25">
      <c r="A51" s="140">
        <v>45077</v>
      </c>
      <c r="B51" s="141">
        <v>45077</v>
      </c>
      <c r="C51" s="142">
        <v>45077</v>
      </c>
      <c r="D51" s="143">
        <v>60610002</v>
      </c>
      <c r="E51" s="143" t="s">
        <v>279</v>
      </c>
      <c r="F51" s="144">
        <v>6202</v>
      </c>
      <c r="G51" s="142" t="s">
        <v>46</v>
      </c>
      <c r="H51" s="145"/>
      <c r="I51" s="142"/>
      <c r="J51" s="146">
        <v>1000</v>
      </c>
      <c r="K51" s="147" t="s">
        <v>165</v>
      </c>
      <c r="L51" s="148"/>
      <c r="M51" s="148"/>
      <c r="N51" s="148"/>
      <c r="O51" s="148"/>
      <c r="P51" s="145"/>
      <c r="Q51" s="149"/>
      <c r="R51" s="150"/>
      <c r="S51" s="145">
        <v>2023</v>
      </c>
      <c r="T51" s="141">
        <v>45047</v>
      </c>
      <c r="U51" s="142">
        <v>45077</v>
      </c>
      <c r="V51" s="151" t="s">
        <v>166</v>
      </c>
      <c r="W51" s="138" t="s">
        <v>233</v>
      </c>
      <c r="X51" s="152"/>
      <c r="Y51" s="148">
        <v>40110000</v>
      </c>
      <c r="Z51" s="148" t="s">
        <v>170</v>
      </c>
      <c r="AA51" s="145"/>
      <c r="AB51" s="149"/>
      <c r="AC51" s="150"/>
      <c r="AD51" s="153">
        <v>20005</v>
      </c>
      <c r="AE51" s="150" t="s">
        <v>178</v>
      </c>
      <c r="AF51" s="145" t="s">
        <v>147</v>
      </c>
      <c r="AG51" s="149">
        <v>10</v>
      </c>
      <c r="AH51" s="150">
        <v>100</v>
      </c>
      <c r="AI51" s="145">
        <v>101</v>
      </c>
      <c r="AJ51" s="150" t="s">
        <v>41</v>
      </c>
      <c r="AK51" s="151" t="s">
        <v>73</v>
      </c>
      <c r="AL51" s="45">
        <v>30050</v>
      </c>
      <c r="AM51" s="19">
        <f t="shared" si="4"/>
        <v>5</v>
      </c>
      <c r="AN51" s="19" t="str">
        <f t="shared" si="5"/>
        <v>mai</v>
      </c>
      <c r="AO51">
        <f t="shared" si="3"/>
        <v>31</v>
      </c>
      <c r="AP51" t="str">
        <f>VLOOKUP(E51,Référence!$AZ$3:$BA$10,2,0)</f>
        <v>Gaz</v>
      </c>
    </row>
    <row r="52" spans="1:42" x14ac:dyDescent="0.25">
      <c r="A52" s="154">
        <v>44957</v>
      </c>
      <c r="B52" s="155">
        <v>44957</v>
      </c>
      <c r="C52" s="156">
        <v>44957</v>
      </c>
      <c r="D52" s="157">
        <v>60610002</v>
      </c>
      <c r="E52" t="s">
        <v>279</v>
      </c>
      <c r="F52" s="158">
        <v>6203</v>
      </c>
      <c r="G52" s="156" t="s">
        <v>47</v>
      </c>
      <c r="H52" s="159"/>
      <c r="I52" s="156"/>
      <c r="J52" s="160">
        <v>1000</v>
      </c>
      <c r="K52" s="16" t="s">
        <v>165</v>
      </c>
      <c r="L52" s="44"/>
      <c r="M52" s="44"/>
      <c r="N52" s="44"/>
      <c r="O52" s="44"/>
      <c r="P52" s="159"/>
      <c r="Q52" s="17"/>
      <c r="R52" s="161"/>
      <c r="S52" s="159">
        <v>2023</v>
      </c>
      <c r="T52" s="155">
        <v>44927</v>
      </c>
      <c r="U52" s="156">
        <v>44957</v>
      </c>
      <c r="V52" s="162" t="s">
        <v>166</v>
      </c>
      <c r="W52" s="138" t="s">
        <v>234</v>
      </c>
      <c r="X52" s="163"/>
      <c r="Y52" s="44">
        <v>40110000</v>
      </c>
      <c r="Z52" s="44" t="s">
        <v>170</v>
      </c>
      <c r="AA52" s="159"/>
      <c r="AB52" s="17"/>
      <c r="AC52" s="161"/>
      <c r="AD52" s="164">
        <v>20005</v>
      </c>
      <c r="AE52" s="161" t="s">
        <v>178</v>
      </c>
      <c r="AF52" s="159" t="s">
        <v>147</v>
      </c>
      <c r="AG52" s="17">
        <v>10</v>
      </c>
      <c r="AH52" s="161">
        <v>100</v>
      </c>
      <c r="AI52" s="159">
        <v>101</v>
      </c>
      <c r="AJ52" s="161" t="s">
        <v>41</v>
      </c>
      <c r="AK52" s="162" t="s">
        <v>73</v>
      </c>
      <c r="AL52" s="45">
        <v>30051</v>
      </c>
      <c r="AM52" s="19">
        <f t="shared" si="4"/>
        <v>1</v>
      </c>
      <c r="AN52" s="19" t="str">
        <f t="shared" si="5"/>
        <v>janvier</v>
      </c>
      <c r="AO52">
        <f t="shared" si="3"/>
        <v>31</v>
      </c>
      <c r="AP52" t="str">
        <f>VLOOKUP(E52,Référence!$AZ$3:$BA$10,2,0)</f>
        <v>Gaz</v>
      </c>
    </row>
    <row r="53" spans="1:42" x14ac:dyDescent="0.25">
      <c r="A53" s="137">
        <v>45046</v>
      </c>
      <c r="B53" s="132">
        <v>45046</v>
      </c>
      <c r="C53" s="133">
        <v>45046</v>
      </c>
      <c r="D53" s="127">
        <v>60610002</v>
      </c>
      <c r="E53" s="127" t="s">
        <v>279</v>
      </c>
      <c r="F53" s="128">
        <v>6203</v>
      </c>
      <c r="G53" s="133" t="s">
        <v>47</v>
      </c>
      <c r="H53" s="130"/>
      <c r="I53" s="133"/>
      <c r="J53" s="131">
        <v>1000</v>
      </c>
      <c r="K53" s="19" t="s">
        <v>165</v>
      </c>
      <c r="L53" s="45"/>
      <c r="M53" s="45"/>
      <c r="N53" s="45"/>
      <c r="O53" s="45"/>
      <c r="P53" s="130"/>
      <c r="Q53" s="20"/>
      <c r="R53" s="129"/>
      <c r="S53" s="130">
        <v>2023</v>
      </c>
      <c r="T53" s="132">
        <v>45017</v>
      </c>
      <c r="U53" s="133">
        <v>45046</v>
      </c>
      <c r="V53" s="134" t="s">
        <v>166</v>
      </c>
      <c r="W53" s="138" t="s">
        <v>235</v>
      </c>
      <c r="X53" s="135"/>
      <c r="Y53" s="45">
        <v>40110000</v>
      </c>
      <c r="Z53" s="45" t="s">
        <v>170</v>
      </c>
      <c r="AA53" s="130"/>
      <c r="AB53" s="20"/>
      <c r="AC53" s="129"/>
      <c r="AD53" s="136">
        <v>20005</v>
      </c>
      <c r="AE53" s="129" t="s">
        <v>178</v>
      </c>
      <c r="AF53" s="130" t="s">
        <v>147</v>
      </c>
      <c r="AG53" s="20">
        <v>10</v>
      </c>
      <c r="AH53" s="129">
        <v>100</v>
      </c>
      <c r="AI53" s="130">
        <v>101</v>
      </c>
      <c r="AJ53" s="129" t="s">
        <v>41</v>
      </c>
      <c r="AK53" s="134" t="s">
        <v>73</v>
      </c>
      <c r="AL53" s="45">
        <v>30052</v>
      </c>
      <c r="AM53" s="19">
        <f t="shared" si="4"/>
        <v>4</v>
      </c>
      <c r="AN53" s="19" t="str">
        <f t="shared" si="5"/>
        <v>avril</v>
      </c>
      <c r="AO53">
        <f t="shared" si="3"/>
        <v>30</v>
      </c>
      <c r="AP53" t="str">
        <f>VLOOKUP(E53,Référence!$AZ$3:$BA$10,2,0)</f>
        <v>Gaz</v>
      </c>
    </row>
    <row r="54" spans="1:42" x14ac:dyDescent="0.25">
      <c r="A54" s="140">
        <v>45077</v>
      </c>
      <c r="B54" s="141">
        <v>45077</v>
      </c>
      <c r="C54" s="142">
        <v>45077</v>
      </c>
      <c r="D54" s="143">
        <v>60610002</v>
      </c>
      <c r="E54" s="143" t="s">
        <v>279</v>
      </c>
      <c r="F54" s="144">
        <v>6203</v>
      </c>
      <c r="G54" s="142" t="s">
        <v>47</v>
      </c>
      <c r="H54" s="145"/>
      <c r="I54" s="142"/>
      <c r="J54" s="146">
        <v>1000</v>
      </c>
      <c r="K54" s="147" t="s">
        <v>165</v>
      </c>
      <c r="L54" s="148"/>
      <c r="M54" s="148"/>
      <c r="N54" s="148"/>
      <c r="O54" s="148"/>
      <c r="P54" s="145"/>
      <c r="Q54" s="149"/>
      <c r="R54" s="150"/>
      <c r="S54" s="145">
        <v>2023</v>
      </c>
      <c r="T54" s="141">
        <v>45047</v>
      </c>
      <c r="U54" s="142">
        <v>45077</v>
      </c>
      <c r="V54" s="151" t="s">
        <v>166</v>
      </c>
      <c r="W54" s="138" t="s">
        <v>236</v>
      </c>
      <c r="X54" s="152"/>
      <c r="Y54" s="148">
        <v>40110000</v>
      </c>
      <c r="Z54" s="148" t="s">
        <v>170</v>
      </c>
      <c r="AA54" s="145"/>
      <c r="AB54" s="149"/>
      <c r="AC54" s="150"/>
      <c r="AD54" s="153">
        <v>20005</v>
      </c>
      <c r="AE54" s="150" t="s">
        <v>178</v>
      </c>
      <c r="AF54" s="145" t="s">
        <v>147</v>
      </c>
      <c r="AG54" s="149">
        <v>10</v>
      </c>
      <c r="AH54" s="150">
        <v>100</v>
      </c>
      <c r="AI54" s="145">
        <v>101</v>
      </c>
      <c r="AJ54" s="150" t="s">
        <v>41</v>
      </c>
      <c r="AK54" s="151" t="s">
        <v>73</v>
      </c>
      <c r="AL54" s="45">
        <v>30053</v>
      </c>
      <c r="AM54" s="19">
        <f t="shared" si="4"/>
        <v>5</v>
      </c>
      <c r="AN54" s="19" t="str">
        <f t="shared" si="5"/>
        <v>mai</v>
      </c>
      <c r="AO54">
        <f t="shared" si="3"/>
        <v>31</v>
      </c>
      <c r="AP54" t="str">
        <f>VLOOKUP(E54,Référence!$AZ$3:$BA$10,2,0)</f>
        <v>Gaz</v>
      </c>
    </row>
    <row r="55" spans="1:42" x14ac:dyDescent="0.25">
      <c r="A55" s="154">
        <v>44957</v>
      </c>
      <c r="B55" s="155">
        <v>44957</v>
      </c>
      <c r="C55" s="156">
        <v>44957</v>
      </c>
      <c r="D55" s="157">
        <v>60610002</v>
      </c>
      <c r="E55" t="s">
        <v>279</v>
      </c>
      <c r="F55" s="158">
        <v>6204</v>
      </c>
      <c r="G55" s="156" t="s">
        <v>52</v>
      </c>
      <c r="H55" s="159"/>
      <c r="I55" s="156"/>
      <c r="J55" s="160">
        <v>1000</v>
      </c>
      <c r="K55" s="16" t="s">
        <v>165</v>
      </c>
      <c r="L55" s="44"/>
      <c r="M55" s="44"/>
      <c r="N55" s="44"/>
      <c r="O55" s="44"/>
      <c r="P55" s="159"/>
      <c r="Q55" s="17"/>
      <c r="R55" s="161"/>
      <c r="S55" s="159">
        <v>2023</v>
      </c>
      <c r="T55" s="155">
        <v>44927</v>
      </c>
      <c r="U55" s="156">
        <v>44957</v>
      </c>
      <c r="V55" s="162" t="s">
        <v>166</v>
      </c>
      <c r="W55" s="138" t="s">
        <v>237</v>
      </c>
      <c r="X55" s="163"/>
      <c r="Y55" s="44">
        <v>40110000</v>
      </c>
      <c r="Z55" s="44" t="s">
        <v>170</v>
      </c>
      <c r="AA55" s="159"/>
      <c r="AB55" s="17"/>
      <c r="AC55" s="161"/>
      <c r="AD55" s="164">
        <v>20005</v>
      </c>
      <c r="AE55" s="161" t="s">
        <v>178</v>
      </c>
      <c r="AF55" s="159" t="s">
        <v>147</v>
      </c>
      <c r="AG55" s="17">
        <v>10</v>
      </c>
      <c r="AH55" s="161">
        <v>100</v>
      </c>
      <c r="AI55" s="159">
        <v>101</v>
      </c>
      <c r="AJ55" s="161" t="s">
        <v>41</v>
      </c>
      <c r="AK55" s="162" t="s">
        <v>73</v>
      </c>
      <c r="AL55" s="45">
        <v>30054</v>
      </c>
      <c r="AM55" s="19">
        <f t="shared" si="4"/>
        <v>1</v>
      </c>
      <c r="AN55" s="19" t="str">
        <f t="shared" si="5"/>
        <v>janvier</v>
      </c>
      <c r="AO55">
        <f t="shared" si="3"/>
        <v>31</v>
      </c>
      <c r="AP55" t="str">
        <f>VLOOKUP(E55,Référence!$AZ$3:$BA$10,2,0)</f>
        <v>Gaz</v>
      </c>
    </row>
    <row r="56" spans="1:42" x14ac:dyDescent="0.25">
      <c r="A56" s="137">
        <v>45016</v>
      </c>
      <c r="B56" s="132">
        <v>45016</v>
      </c>
      <c r="C56" s="133">
        <v>45016</v>
      </c>
      <c r="D56" s="127">
        <v>60610002</v>
      </c>
      <c r="E56" s="127" t="s">
        <v>279</v>
      </c>
      <c r="F56" s="128">
        <v>6204</v>
      </c>
      <c r="G56" s="133" t="s">
        <v>52</v>
      </c>
      <c r="H56" s="130"/>
      <c r="I56" s="133"/>
      <c r="J56" s="131">
        <v>1000</v>
      </c>
      <c r="K56" s="19" t="s">
        <v>165</v>
      </c>
      <c r="L56" s="45"/>
      <c r="M56" s="45"/>
      <c r="N56" s="45"/>
      <c r="O56" s="45"/>
      <c r="P56" s="130"/>
      <c r="Q56" s="20"/>
      <c r="R56" s="129"/>
      <c r="S56" s="130">
        <v>2023</v>
      </c>
      <c r="T56" s="132">
        <v>44986</v>
      </c>
      <c r="U56" s="133">
        <v>45016</v>
      </c>
      <c r="V56" s="134" t="s">
        <v>166</v>
      </c>
      <c r="W56" s="138" t="s">
        <v>238</v>
      </c>
      <c r="X56" s="135"/>
      <c r="Y56" s="45">
        <v>40110000</v>
      </c>
      <c r="Z56" s="45" t="s">
        <v>170</v>
      </c>
      <c r="AA56" s="130"/>
      <c r="AB56" s="20"/>
      <c r="AC56" s="129"/>
      <c r="AD56" s="136">
        <v>20005</v>
      </c>
      <c r="AE56" s="129" t="s">
        <v>178</v>
      </c>
      <c r="AF56" s="130" t="s">
        <v>147</v>
      </c>
      <c r="AG56" s="20">
        <v>10</v>
      </c>
      <c r="AH56" s="129">
        <v>100</v>
      </c>
      <c r="AI56" s="130">
        <v>101</v>
      </c>
      <c r="AJ56" s="129" t="s">
        <v>41</v>
      </c>
      <c r="AK56" s="134" t="s">
        <v>73</v>
      </c>
      <c r="AL56" s="45">
        <v>30055</v>
      </c>
      <c r="AM56" s="19">
        <f t="shared" si="4"/>
        <v>3</v>
      </c>
      <c r="AN56" s="19" t="str">
        <f t="shared" si="5"/>
        <v>mars</v>
      </c>
      <c r="AO56">
        <f t="shared" si="3"/>
        <v>31</v>
      </c>
      <c r="AP56" t="str">
        <f>VLOOKUP(E56,Référence!$AZ$3:$BA$10,2,0)</f>
        <v>Gaz</v>
      </c>
    </row>
    <row r="57" spans="1:42" x14ac:dyDescent="0.25">
      <c r="A57" s="137">
        <v>45046</v>
      </c>
      <c r="B57" s="132">
        <v>45046</v>
      </c>
      <c r="C57" s="133">
        <v>45046</v>
      </c>
      <c r="D57" s="127">
        <v>60610002</v>
      </c>
      <c r="E57" s="127" t="s">
        <v>279</v>
      </c>
      <c r="F57" s="128">
        <v>6204</v>
      </c>
      <c r="G57" s="133" t="s">
        <v>52</v>
      </c>
      <c r="H57" s="130"/>
      <c r="I57" s="133"/>
      <c r="J57" s="131">
        <v>1000</v>
      </c>
      <c r="K57" s="19" t="s">
        <v>165</v>
      </c>
      <c r="L57" s="45"/>
      <c r="M57" s="45"/>
      <c r="N57" s="45"/>
      <c r="O57" s="45"/>
      <c r="P57" s="130"/>
      <c r="Q57" s="20"/>
      <c r="R57" s="129"/>
      <c r="S57" s="130">
        <v>2023</v>
      </c>
      <c r="T57" s="132">
        <v>45017</v>
      </c>
      <c r="U57" s="133">
        <v>45046</v>
      </c>
      <c r="V57" s="134" t="s">
        <v>166</v>
      </c>
      <c r="W57" s="138" t="s">
        <v>239</v>
      </c>
      <c r="X57" s="135"/>
      <c r="Y57" s="45">
        <v>40110000</v>
      </c>
      <c r="Z57" s="45" t="s">
        <v>170</v>
      </c>
      <c r="AA57" s="130"/>
      <c r="AB57" s="20"/>
      <c r="AC57" s="129"/>
      <c r="AD57" s="136">
        <v>20005</v>
      </c>
      <c r="AE57" s="129" t="s">
        <v>178</v>
      </c>
      <c r="AF57" s="130" t="s">
        <v>147</v>
      </c>
      <c r="AG57" s="20">
        <v>10</v>
      </c>
      <c r="AH57" s="129">
        <v>100</v>
      </c>
      <c r="AI57" s="130">
        <v>101</v>
      </c>
      <c r="AJ57" s="129" t="s">
        <v>41</v>
      </c>
      <c r="AK57" s="134" t="s">
        <v>73</v>
      </c>
      <c r="AL57" s="45">
        <v>30056</v>
      </c>
      <c r="AM57" s="19">
        <f t="shared" si="4"/>
        <v>4</v>
      </c>
      <c r="AN57" s="19" t="str">
        <f t="shared" si="5"/>
        <v>avril</v>
      </c>
      <c r="AO57">
        <f t="shared" si="3"/>
        <v>30</v>
      </c>
      <c r="AP57" t="str">
        <f>VLOOKUP(E57,Référence!$AZ$3:$BA$10,2,0)</f>
        <v>Gaz</v>
      </c>
    </row>
    <row r="58" spans="1:42" x14ac:dyDescent="0.25">
      <c r="A58" s="140">
        <v>45077</v>
      </c>
      <c r="B58" s="141">
        <v>45077</v>
      </c>
      <c r="C58" s="142">
        <v>45077</v>
      </c>
      <c r="D58" s="143">
        <v>60610002</v>
      </c>
      <c r="E58" s="143" t="s">
        <v>279</v>
      </c>
      <c r="F58" s="144">
        <v>6204</v>
      </c>
      <c r="G58" s="142" t="s">
        <v>52</v>
      </c>
      <c r="H58" s="145"/>
      <c r="I58" s="142"/>
      <c r="J58" s="146">
        <v>1000</v>
      </c>
      <c r="K58" s="147" t="s">
        <v>165</v>
      </c>
      <c r="L58" s="148"/>
      <c r="M58" s="148"/>
      <c r="N58" s="148"/>
      <c r="O58" s="148"/>
      <c r="P58" s="145"/>
      <c r="Q58" s="149"/>
      <c r="R58" s="150"/>
      <c r="S58" s="145">
        <v>2023</v>
      </c>
      <c r="T58" s="141">
        <v>45047</v>
      </c>
      <c r="U58" s="142">
        <v>45077</v>
      </c>
      <c r="V58" s="151" t="s">
        <v>166</v>
      </c>
      <c r="W58" s="138" t="s">
        <v>240</v>
      </c>
      <c r="X58" s="152"/>
      <c r="Y58" s="148">
        <v>40110000</v>
      </c>
      <c r="Z58" s="148" t="s">
        <v>170</v>
      </c>
      <c r="AA58" s="145"/>
      <c r="AB58" s="149"/>
      <c r="AC58" s="150"/>
      <c r="AD58" s="153">
        <v>20005</v>
      </c>
      <c r="AE58" s="150" t="s">
        <v>178</v>
      </c>
      <c r="AF58" s="145" t="s">
        <v>147</v>
      </c>
      <c r="AG58" s="149">
        <v>10</v>
      </c>
      <c r="AH58" s="150">
        <v>100</v>
      </c>
      <c r="AI58" s="145">
        <v>101</v>
      </c>
      <c r="AJ58" s="150" t="s">
        <v>41</v>
      </c>
      <c r="AK58" s="151" t="s">
        <v>73</v>
      </c>
      <c r="AL58" s="45">
        <v>30057</v>
      </c>
      <c r="AM58" s="19">
        <f t="shared" si="4"/>
        <v>5</v>
      </c>
      <c r="AN58" s="19" t="str">
        <f t="shared" si="5"/>
        <v>mai</v>
      </c>
      <c r="AO58">
        <f t="shared" si="3"/>
        <v>31</v>
      </c>
      <c r="AP58" t="str">
        <f>VLOOKUP(E58,Référence!$AZ$3:$BA$10,2,0)</f>
        <v>Gaz</v>
      </c>
    </row>
    <row r="59" spans="1:42" x14ac:dyDescent="0.25">
      <c r="A59" s="154">
        <v>44957</v>
      </c>
      <c r="B59" s="155">
        <v>44957</v>
      </c>
      <c r="C59" s="156">
        <v>44957</v>
      </c>
      <c r="D59" s="157">
        <v>60610002</v>
      </c>
      <c r="E59" t="s">
        <v>279</v>
      </c>
      <c r="F59" s="158">
        <v>6205</v>
      </c>
      <c r="G59" s="156" t="s">
        <v>53</v>
      </c>
      <c r="H59" s="159"/>
      <c r="I59" s="156"/>
      <c r="J59" s="160">
        <v>1000</v>
      </c>
      <c r="K59" s="16" t="s">
        <v>165</v>
      </c>
      <c r="L59" s="44"/>
      <c r="M59" s="44"/>
      <c r="N59" s="44"/>
      <c r="O59" s="44"/>
      <c r="P59" s="159"/>
      <c r="Q59" s="17"/>
      <c r="R59" s="161"/>
      <c r="S59" s="159">
        <v>2023</v>
      </c>
      <c r="T59" s="155">
        <v>44927</v>
      </c>
      <c r="U59" s="156">
        <v>44957</v>
      </c>
      <c r="V59" s="162" t="s">
        <v>166</v>
      </c>
      <c r="W59" s="138" t="s">
        <v>241</v>
      </c>
      <c r="X59" s="163"/>
      <c r="Y59" s="44">
        <v>40110000</v>
      </c>
      <c r="Z59" s="44" t="s">
        <v>170</v>
      </c>
      <c r="AA59" s="159"/>
      <c r="AB59" s="17"/>
      <c r="AC59" s="161"/>
      <c r="AD59" s="164">
        <v>20005</v>
      </c>
      <c r="AE59" s="161" t="s">
        <v>178</v>
      </c>
      <c r="AF59" s="159" t="s">
        <v>147</v>
      </c>
      <c r="AG59" s="17">
        <v>10</v>
      </c>
      <c r="AH59" s="161">
        <v>100</v>
      </c>
      <c r="AI59" s="159">
        <v>101</v>
      </c>
      <c r="AJ59" s="161" t="s">
        <v>41</v>
      </c>
      <c r="AK59" s="162" t="s">
        <v>73</v>
      </c>
      <c r="AL59" s="45">
        <v>30058</v>
      </c>
      <c r="AM59" s="19">
        <f t="shared" si="4"/>
        <v>1</v>
      </c>
      <c r="AN59" s="19" t="str">
        <f t="shared" si="5"/>
        <v>janvier</v>
      </c>
      <c r="AO59">
        <f t="shared" si="3"/>
        <v>31</v>
      </c>
      <c r="AP59" t="str">
        <f>VLOOKUP(E59,Référence!$AZ$3:$BA$10,2,0)</f>
        <v>Gaz</v>
      </c>
    </row>
    <row r="60" spans="1:42" x14ac:dyDescent="0.25">
      <c r="A60" s="137">
        <v>45046</v>
      </c>
      <c r="B60" s="132">
        <v>45046</v>
      </c>
      <c r="C60" s="133">
        <v>45046</v>
      </c>
      <c r="D60" s="127">
        <v>60610002</v>
      </c>
      <c r="E60" s="127" t="s">
        <v>279</v>
      </c>
      <c r="F60" s="128">
        <v>6205</v>
      </c>
      <c r="G60" s="133" t="s">
        <v>53</v>
      </c>
      <c r="H60" s="130"/>
      <c r="I60" s="133"/>
      <c r="J60" s="131">
        <v>1000</v>
      </c>
      <c r="K60" s="19" t="s">
        <v>165</v>
      </c>
      <c r="L60" s="45"/>
      <c r="M60" s="45"/>
      <c r="N60" s="45"/>
      <c r="O60" s="45"/>
      <c r="P60" s="130"/>
      <c r="Q60" s="20"/>
      <c r="R60" s="129"/>
      <c r="S60" s="130">
        <v>2023</v>
      </c>
      <c r="T60" s="132">
        <v>45017</v>
      </c>
      <c r="U60" s="133">
        <v>45046</v>
      </c>
      <c r="V60" s="134" t="s">
        <v>166</v>
      </c>
      <c r="W60" s="138" t="s">
        <v>242</v>
      </c>
      <c r="X60" s="135"/>
      <c r="Y60" s="45">
        <v>40110000</v>
      </c>
      <c r="Z60" s="45" t="s">
        <v>170</v>
      </c>
      <c r="AA60" s="130"/>
      <c r="AB60" s="20"/>
      <c r="AC60" s="129"/>
      <c r="AD60" s="136">
        <v>20005</v>
      </c>
      <c r="AE60" s="129" t="s">
        <v>178</v>
      </c>
      <c r="AF60" s="130" t="s">
        <v>147</v>
      </c>
      <c r="AG60" s="20">
        <v>10</v>
      </c>
      <c r="AH60" s="129">
        <v>100</v>
      </c>
      <c r="AI60" s="130">
        <v>101</v>
      </c>
      <c r="AJ60" s="129" t="s">
        <v>41</v>
      </c>
      <c r="AK60" s="134" t="s">
        <v>73</v>
      </c>
      <c r="AL60" s="45">
        <v>30059</v>
      </c>
      <c r="AM60" s="19">
        <f t="shared" si="4"/>
        <v>4</v>
      </c>
      <c r="AN60" s="19" t="str">
        <f t="shared" si="5"/>
        <v>avril</v>
      </c>
      <c r="AO60">
        <f t="shared" si="3"/>
        <v>30</v>
      </c>
      <c r="AP60" t="str">
        <f>VLOOKUP(E60,Référence!$AZ$3:$BA$10,2,0)</f>
        <v>Gaz</v>
      </c>
    </row>
    <row r="61" spans="1:42" x14ac:dyDescent="0.25">
      <c r="A61" s="165">
        <v>45077</v>
      </c>
      <c r="B61" s="166">
        <v>45077</v>
      </c>
      <c r="C61" s="167">
        <v>45077</v>
      </c>
      <c r="D61" s="168">
        <v>60610002</v>
      </c>
      <c r="E61" s="168" t="s">
        <v>279</v>
      </c>
      <c r="F61" s="169">
        <v>6205</v>
      </c>
      <c r="G61" s="167" t="s">
        <v>53</v>
      </c>
      <c r="H61" s="170"/>
      <c r="I61" s="167"/>
      <c r="J61" s="171">
        <v>1000</v>
      </c>
      <c r="K61" s="172" t="s">
        <v>165</v>
      </c>
      <c r="L61" s="46"/>
      <c r="M61" s="46"/>
      <c r="N61" s="46"/>
      <c r="O61" s="46"/>
      <c r="P61" s="170"/>
      <c r="Q61" s="22"/>
      <c r="R61" s="173"/>
      <c r="S61" s="170">
        <v>2023</v>
      </c>
      <c r="T61" s="166">
        <v>45047</v>
      </c>
      <c r="U61" s="167">
        <v>45077</v>
      </c>
      <c r="V61" s="174" t="s">
        <v>166</v>
      </c>
      <c r="W61" s="138" t="s">
        <v>243</v>
      </c>
      <c r="X61" s="175"/>
      <c r="Y61" s="46">
        <v>40110000</v>
      </c>
      <c r="Z61" s="46" t="s">
        <v>170</v>
      </c>
      <c r="AA61" s="170"/>
      <c r="AB61" s="22"/>
      <c r="AC61" s="173"/>
      <c r="AD61" s="176">
        <v>20005</v>
      </c>
      <c r="AE61" s="173" t="s">
        <v>178</v>
      </c>
      <c r="AF61" s="170" t="s">
        <v>147</v>
      </c>
      <c r="AG61" s="22">
        <v>10</v>
      </c>
      <c r="AH61" s="173">
        <v>100</v>
      </c>
      <c r="AI61" s="170">
        <v>101</v>
      </c>
      <c r="AJ61" s="173" t="s">
        <v>41</v>
      </c>
      <c r="AK61" s="174" t="s">
        <v>73</v>
      </c>
      <c r="AL61" s="45">
        <v>30060</v>
      </c>
      <c r="AM61" s="19">
        <f t="shared" si="4"/>
        <v>5</v>
      </c>
      <c r="AN61" s="19" t="str">
        <f t="shared" si="5"/>
        <v>mai</v>
      </c>
      <c r="AO61">
        <f t="shared" si="3"/>
        <v>31</v>
      </c>
      <c r="AP61" t="str">
        <f>VLOOKUP(E61,Référence!$AZ$3:$BA$10,2,0)</f>
        <v>Gaz</v>
      </c>
    </row>
    <row r="62" spans="1:42" x14ac:dyDescent="0.25">
      <c r="A62" s="154">
        <v>44957</v>
      </c>
      <c r="B62" s="155">
        <v>44957</v>
      </c>
      <c r="C62" s="156">
        <v>44957</v>
      </c>
      <c r="D62" s="157">
        <v>60610003</v>
      </c>
      <c r="E62" t="s">
        <v>280</v>
      </c>
      <c r="F62" s="158">
        <v>6201</v>
      </c>
      <c r="G62" s="156" t="s">
        <v>45</v>
      </c>
      <c r="H62" s="159"/>
      <c r="I62" s="156"/>
      <c r="J62" s="160">
        <v>100</v>
      </c>
      <c r="K62" s="16" t="s">
        <v>165</v>
      </c>
      <c r="L62" s="44"/>
      <c r="M62" s="44"/>
      <c r="N62" s="44"/>
      <c r="O62" s="44"/>
      <c r="P62" s="159"/>
      <c r="Q62" s="17"/>
      <c r="R62" s="161"/>
      <c r="S62" s="159">
        <v>2023</v>
      </c>
      <c r="T62" s="155">
        <v>44927</v>
      </c>
      <c r="U62" s="156">
        <v>44957</v>
      </c>
      <c r="V62" s="162" t="s">
        <v>166</v>
      </c>
      <c r="W62" s="138" t="s">
        <v>244</v>
      </c>
      <c r="X62" s="163"/>
      <c r="Y62" s="44">
        <v>40110000</v>
      </c>
      <c r="Z62" s="44" t="s">
        <v>170</v>
      </c>
      <c r="AA62" s="159"/>
      <c r="AB62" s="17"/>
      <c r="AC62" s="161"/>
      <c r="AD62" s="164">
        <v>20006</v>
      </c>
      <c r="AE62" s="161" t="s">
        <v>179</v>
      </c>
      <c r="AF62" s="159" t="s">
        <v>147</v>
      </c>
      <c r="AG62" s="17">
        <v>1</v>
      </c>
      <c r="AH62" s="161">
        <v>100</v>
      </c>
      <c r="AI62" s="159">
        <v>101</v>
      </c>
      <c r="AJ62" s="161" t="s">
        <v>41</v>
      </c>
      <c r="AK62" s="162" t="s">
        <v>73</v>
      </c>
      <c r="AL62" s="45">
        <v>30061</v>
      </c>
      <c r="AM62" s="19">
        <f t="shared" si="4"/>
        <v>1</v>
      </c>
      <c r="AN62" s="19" t="str">
        <f t="shared" si="5"/>
        <v>janvier</v>
      </c>
      <c r="AO62">
        <f t="shared" si="3"/>
        <v>31</v>
      </c>
      <c r="AP62" t="str">
        <f>VLOOKUP(E62,Référence!$AZ$3:$BA$10,2,0)</f>
        <v>Electricite</v>
      </c>
    </row>
    <row r="63" spans="1:42" x14ac:dyDescent="0.25">
      <c r="A63" s="137">
        <v>44985</v>
      </c>
      <c r="B63" s="132">
        <v>44985</v>
      </c>
      <c r="C63" s="133">
        <v>44985</v>
      </c>
      <c r="D63" s="127">
        <v>60610003</v>
      </c>
      <c r="E63" s="127" t="s">
        <v>280</v>
      </c>
      <c r="F63" s="128">
        <v>6201</v>
      </c>
      <c r="G63" s="133" t="s">
        <v>45</v>
      </c>
      <c r="H63" s="130"/>
      <c r="I63" s="133"/>
      <c r="J63" s="131">
        <v>100</v>
      </c>
      <c r="K63" s="19" t="s">
        <v>165</v>
      </c>
      <c r="L63" s="45"/>
      <c r="M63" s="45"/>
      <c r="N63" s="45"/>
      <c r="O63" s="45"/>
      <c r="P63" s="130"/>
      <c r="Q63" s="20"/>
      <c r="R63" s="129"/>
      <c r="S63" s="130">
        <v>2023</v>
      </c>
      <c r="T63" s="132">
        <v>44958</v>
      </c>
      <c r="U63" s="133">
        <v>44985</v>
      </c>
      <c r="V63" s="134" t="s">
        <v>166</v>
      </c>
      <c r="W63" s="138" t="s">
        <v>245</v>
      </c>
      <c r="X63" s="135"/>
      <c r="Y63" s="45">
        <v>40110000</v>
      </c>
      <c r="Z63" s="45" t="s">
        <v>170</v>
      </c>
      <c r="AA63" s="130"/>
      <c r="AB63" s="20"/>
      <c r="AC63" s="129"/>
      <c r="AD63" s="136">
        <v>20006</v>
      </c>
      <c r="AE63" s="129" t="s">
        <v>179</v>
      </c>
      <c r="AF63" s="130" t="s">
        <v>147</v>
      </c>
      <c r="AG63" s="20">
        <v>1</v>
      </c>
      <c r="AH63" s="129">
        <v>100</v>
      </c>
      <c r="AI63" s="130">
        <v>101</v>
      </c>
      <c r="AJ63" s="129" t="s">
        <v>41</v>
      </c>
      <c r="AK63" s="134" t="s">
        <v>73</v>
      </c>
      <c r="AL63" s="45">
        <v>30062</v>
      </c>
      <c r="AM63" s="19">
        <f t="shared" si="4"/>
        <v>2</v>
      </c>
      <c r="AN63" s="19" t="str">
        <f t="shared" si="5"/>
        <v>février</v>
      </c>
      <c r="AO63">
        <f t="shared" si="3"/>
        <v>28</v>
      </c>
      <c r="AP63" t="str">
        <f>VLOOKUP(E63,Référence!$AZ$3:$BA$10,2,0)</f>
        <v>Electricite</v>
      </c>
    </row>
    <row r="64" spans="1:42" x14ac:dyDescent="0.25">
      <c r="A64" s="137">
        <v>45046</v>
      </c>
      <c r="B64" s="132">
        <v>45046</v>
      </c>
      <c r="C64" s="133">
        <v>45046</v>
      </c>
      <c r="D64" s="127">
        <v>60610003</v>
      </c>
      <c r="E64" s="127" t="s">
        <v>280</v>
      </c>
      <c r="F64" s="128">
        <v>6201</v>
      </c>
      <c r="G64" s="133" t="s">
        <v>45</v>
      </c>
      <c r="H64" s="130"/>
      <c r="I64" s="133"/>
      <c r="J64" s="131">
        <v>100</v>
      </c>
      <c r="K64" s="19" t="s">
        <v>165</v>
      </c>
      <c r="L64" s="45"/>
      <c r="M64" s="45"/>
      <c r="N64" s="45"/>
      <c r="O64" s="45"/>
      <c r="P64" s="130"/>
      <c r="Q64" s="20"/>
      <c r="R64" s="129"/>
      <c r="S64" s="130">
        <v>2023</v>
      </c>
      <c r="T64" s="132">
        <v>45017</v>
      </c>
      <c r="U64" s="133">
        <v>45046</v>
      </c>
      <c r="V64" s="134" t="s">
        <v>166</v>
      </c>
      <c r="W64" s="138" t="s">
        <v>246</v>
      </c>
      <c r="X64" s="135"/>
      <c r="Y64" s="45">
        <v>40110000</v>
      </c>
      <c r="Z64" s="45" t="s">
        <v>170</v>
      </c>
      <c r="AA64" s="130"/>
      <c r="AB64" s="20"/>
      <c r="AC64" s="129"/>
      <c r="AD64" s="136">
        <v>20006</v>
      </c>
      <c r="AE64" s="129" t="s">
        <v>179</v>
      </c>
      <c r="AF64" s="130" t="s">
        <v>147</v>
      </c>
      <c r="AG64" s="20">
        <v>1</v>
      </c>
      <c r="AH64" s="129">
        <v>100</v>
      </c>
      <c r="AI64" s="130">
        <v>101</v>
      </c>
      <c r="AJ64" s="129" t="s">
        <v>41</v>
      </c>
      <c r="AK64" s="134" t="s">
        <v>73</v>
      </c>
      <c r="AL64" s="45">
        <v>30063</v>
      </c>
      <c r="AM64" s="19">
        <f t="shared" si="4"/>
        <v>4</v>
      </c>
      <c r="AN64" s="19" t="str">
        <f t="shared" si="5"/>
        <v>avril</v>
      </c>
      <c r="AO64">
        <f t="shared" si="3"/>
        <v>30</v>
      </c>
      <c r="AP64" t="str">
        <f>VLOOKUP(E64,Référence!$AZ$3:$BA$10,2,0)</f>
        <v>Electricite</v>
      </c>
    </row>
    <row r="65" spans="1:42" x14ac:dyDescent="0.25">
      <c r="A65" s="140">
        <v>45077</v>
      </c>
      <c r="B65" s="141">
        <v>45077</v>
      </c>
      <c r="C65" s="142">
        <v>45077</v>
      </c>
      <c r="D65" s="143">
        <v>60610003</v>
      </c>
      <c r="E65" s="143" t="s">
        <v>280</v>
      </c>
      <c r="F65" s="144">
        <v>6201</v>
      </c>
      <c r="G65" s="142" t="s">
        <v>45</v>
      </c>
      <c r="H65" s="145"/>
      <c r="I65" s="142"/>
      <c r="J65" s="146">
        <v>100</v>
      </c>
      <c r="K65" s="147" t="s">
        <v>165</v>
      </c>
      <c r="L65" s="148"/>
      <c r="M65" s="148"/>
      <c r="N65" s="148"/>
      <c r="O65" s="148"/>
      <c r="P65" s="145"/>
      <c r="Q65" s="149"/>
      <c r="R65" s="150"/>
      <c r="S65" s="145">
        <v>2023</v>
      </c>
      <c r="T65" s="141">
        <v>45047</v>
      </c>
      <c r="U65" s="142">
        <v>45077</v>
      </c>
      <c r="V65" s="151" t="s">
        <v>166</v>
      </c>
      <c r="W65" s="138" t="s">
        <v>247</v>
      </c>
      <c r="X65" s="152"/>
      <c r="Y65" s="148">
        <v>40110000</v>
      </c>
      <c r="Z65" s="148" t="s">
        <v>170</v>
      </c>
      <c r="AA65" s="145"/>
      <c r="AB65" s="149"/>
      <c r="AC65" s="150"/>
      <c r="AD65" s="153">
        <v>20006</v>
      </c>
      <c r="AE65" s="150" t="s">
        <v>179</v>
      </c>
      <c r="AF65" s="145" t="s">
        <v>147</v>
      </c>
      <c r="AG65" s="149">
        <v>1</v>
      </c>
      <c r="AH65" s="150">
        <v>100</v>
      </c>
      <c r="AI65" s="145">
        <v>101</v>
      </c>
      <c r="AJ65" s="150" t="s">
        <v>41</v>
      </c>
      <c r="AK65" s="151" t="s">
        <v>73</v>
      </c>
      <c r="AL65" s="45">
        <v>30064</v>
      </c>
      <c r="AM65" s="19">
        <f t="shared" si="4"/>
        <v>5</v>
      </c>
      <c r="AN65" s="19" t="str">
        <f t="shared" si="5"/>
        <v>mai</v>
      </c>
      <c r="AO65">
        <f t="shared" si="3"/>
        <v>31</v>
      </c>
      <c r="AP65" t="str">
        <f>VLOOKUP(E65,Référence!$AZ$3:$BA$10,2,0)</f>
        <v>Electricite</v>
      </c>
    </row>
    <row r="66" spans="1:42" x14ac:dyDescent="0.25">
      <c r="A66" s="154">
        <v>44957</v>
      </c>
      <c r="B66" s="155">
        <v>44957</v>
      </c>
      <c r="C66" s="156">
        <v>44957</v>
      </c>
      <c r="D66" s="157">
        <v>60610003</v>
      </c>
      <c r="E66" t="s">
        <v>280</v>
      </c>
      <c r="F66" s="158">
        <v>6202</v>
      </c>
      <c r="G66" s="156" t="s">
        <v>46</v>
      </c>
      <c r="H66" s="159"/>
      <c r="I66" s="156"/>
      <c r="J66" s="160">
        <v>100</v>
      </c>
      <c r="K66" s="16" t="s">
        <v>165</v>
      </c>
      <c r="L66" s="44"/>
      <c r="M66" s="44"/>
      <c r="N66" s="44"/>
      <c r="O66" s="44"/>
      <c r="P66" s="159"/>
      <c r="Q66" s="17"/>
      <c r="R66" s="161"/>
      <c r="S66" s="159">
        <v>2023</v>
      </c>
      <c r="T66" s="155">
        <v>44927</v>
      </c>
      <c r="U66" s="156">
        <v>44957</v>
      </c>
      <c r="V66" s="162" t="s">
        <v>166</v>
      </c>
      <c r="W66" s="138" t="s">
        <v>248</v>
      </c>
      <c r="X66" s="163"/>
      <c r="Y66" s="44">
        <v>40110000</v>
      </c>
      <c r="Z66" s="44" t="s">
        <v>170</v>
      </c>
      <c r="AA66" s="159"/>
      <c r="AB66" s="17"/>
      <c r="AC66" s="161"/>
      <c r="AD66" s="164">
        <v>20006</v>
      </c>
      <c r="AE66" s="161" t="s">
        <v>179</v>
      </c>
      <c r="AF66" s="159" t="s">
        <v>147</v>
      </c>
      <c r="AG66" s="17">
        <v>1</v>
      </c>
      <c r="AH66" s="161">
        <v>100</v>
      </c>
      <c r="AI66" s="159">
        <v>101</v>
      </c>
      <c r="AJ66" s="161" t="s">
        <v>41</v>
      </c>
      <c r="AK66" s="162" t="s">
        <v>73</v>
      </c>
      <c r="AL66" s="45">
        <v>30065</v>
      </c>
      <c r="AM66" s="19">
        <f t="shared" ref="AM66:AM93" si="6">MONTH(A66)</f>
        <v>1</v>
      </c>
      <c r="AN66" s="19" t="str">
        <f t="shared" ref="AN66:AN93" si="7">TEXT(DATE($S66,$AM66,1),"mmmm")</f>
        <v>janvier</v>
      </c>
      <c r="AO66">
        <f t="shared" si="3"/>
        <v>31</v>
      </c>
      <c r="AP66" t="str">
        <f>VLOOKUP(E66,Référence!$AZ$3:$BA$10,2,0)</f>
        <v>Electricite</v>
      </c>
    </row>
    <row r="67" spans="1:42" x14ac:dyDescent="0.25">
      <c r="A67" s="137">
        <v>45016</v>
      </c>
      <c r="B67" s="132">
        <v>45016</v>
      </c>
      <c r="C67" s="133">
        <v>45016</v>
      </c>
      <c r="D67" s="127">
        <v>60610003</v>
      </c>
      <c r="E67" s="127" t="s">
        <v>280</v>
      </c>
      <c r="F67" s="128">
        <v>6202</v>
      </c>
      <c r="G67" s="133" t="s">
        <v>46</v>
      </c>
      <c r="H67" s="130"/>
      <c r="I67" s="133"/>
      <c r="J67" s="131">
        <v>100</v>
      </c>
      <c r="K67" s="19" t="s">
        <v>165</v>
      </c>
      <c r="L67" s="45"/>
      <c r="M67" s="45"/>
      <c r="N67" s="45"/>
      <c r="O67" s="45"/>
      <c r="P67" s="130"/>
      <c r="Q67" s="20"/>
      <c r="R67" s="129"/>
      <c r="S67" s="130">
        <v>2023</v>
      </c>
      <c r="T67" s="132">
        <v>44986</v>
      </c>
      <c r="U67" s="133">
        <v>45016</v>
      </c>
      <c r="V67" s="134" t="s">
        <v>166</v>
      </c>
      <c r="W67" s="138" t="s">
        <v>249</v>
      </c>
      <c r="X67" s="135"/>
      <c r="Y67" s="45">
        <v>40110000</v>
      </c>
      <c r="Z67" s="45" t="s">
        <v>170</v>
      </c>
      <c r="AA67" s="130"/>
      <c r="AB67" s="20"/>
      <c r="AC67" s="129"/>
      <c r="AD67" s="136">
        <v>20006</v>
      </c>
      <c r="AE67" s="129" t="s">
        <v>179</v>
      </c>
      <c r="AF67" s="130" t="s">
        <v>147</v>
      </c>
      <c r="AG67" s="20">
        <v>1</v>
      </c>
      <c r="AH67" s="129">
        <v>100</v>
      </c>
      <c r="AI67" s="130">
        <v>101</v>
      </c>
      <c r="AJ67" s="129" t="s">
        <v>41</v>
      </c>
      <c r="AK67" s="134" t="s">
        <v>73</v>
      </c>
      <c r="AL67" s="45">
        <v>30066</v>
      </c>
      <c r="AM67" s="19">
        <f t="shared" si="6"/>
        <v>3</v>
      </c>
      <c r="AN67" s="19" t="str">
        <f t="shared" si="7"/>
        <v>mars</v>
      </c>
      <c r="AO67">
        <f t="shared" ref="AO67:AO93" si="8">DAY(A67)</f>
        <v>31</v>
      </c>
      <c r="AP67" t="str">
        <f>VLOOKUP(E67,Référence!$AZ$3:$BA$10,2,0)</f>
        <v>Electricite</v>
      </c>
    </row>
    <row r="68" spans="1:42" x14ac:dyDescent="0.25">
      <c r="A68" s="137">
        <v>45046</v>
      </c>
      <c r="B68" s="132">
        <v>45046</v>
      </c>
      <c r="C68" s="133">
        <v>45046</v>
      </c>
      <c r="D68" s="127">
        <v>60610003</v>
      </c>
      <c r="E68" s="127" t="s">
        <v>280</v>
      </c>
      <c r="F68" s="128">
        <v>6202</v>
      </c>
      <c r="G68" s="133" t="s">
        <v>46</v>
      </c>
      <c r="H68" s="130"/>
      <c r="I68" s="133"/>
      <c r="J68" s="131">
        <v>100</v>
      </c>
      <c r="K68" s="19" t="s">
        <v>165</v>
      </c>
      <c r="L68" s="45"/>
      <c r="M68" s="45"/>
      <c r="N68" s="45"/>
      <c r="O68" s="45"/>
      <c r="P68" s="130"/>
      <c r="Q68" s="20"/>
      <c r="R68" s="129"/>
      <c r="S68" s="130">
        <v>2023</v>
      </c>
      <c r="T68" s="132">
        <v>45017</v>
      </c>
      <c r="U68" s="133">
        <v>45046</v>
      </c>
      <c r="V68" s="134" t="s">
        <v>166</v>
      </c>
      <c r="W68" s="138" t="s">
        <v>250</v>
      </c>
      <c r="X68" s="135"/>
      <c r="Y68" s="45">
        <v>40110000</v>
      </c>
      <c r="Z68" s="45" t="s">
        <v>170</v>
      </c>
      <c r="AA68" s="130"/>
      <c r="AB68" s="20"/>
      <c r="AC68" s="129"/>
      <c r="AD68" s="136">
        <v>20006</v>
      </c>
      <c r="AE68" s="129" t="s">
        <v>179</v>
      </c>
      <c r="AF68" s="130" t="s">
        <v>147</v>
      </c>
      <c r="AG68" s="20">
        <v>1</v>
      </c>
      <c r="AH68" s="129">
        <v>100</v>
      </c>
      <c r="AI68" s="130">
        <v>101</v>
      </c>
      <c r="AJ68" s="129" t="s">
        <v>41</v>
      </c>
      <c r="AK68" s="134" t="s">
        <v>73</v>
      </c>
      <c r="AL68" s="45">
        <v>30067</v>
      </c>
      <c r="AM68" s="19">
        <f t="shared" si="6"/>
        <v>4</v>
      </c>
      <c r="AN68" s="19" t="str">
        <f t="shared" si="7"/>
        <v>avril</v>
      </c>
      <c r="AO68">
        <f t="shared" si="8"/>
        <v>30</v>
      </c>
      <c r="AP68" t="str">
        <f>VLOOKUP(E68,Référence!$AZ$3:$BA$10,2,0)</f>
        <v>Electricite</v>
      </c>
    </row>
    <row r="69" spans="1:42" x14ac:dyDescent="0.25">
      <c r="A69" s="140">
        <v>45077</v>
      </c>
      <c r="B69" s="141">
        <v>45077</v>
      </c>
      <c r="C69" s="142">
        <v>45077</v>
      </c>
      <c r="D69" s="143">
        <v>60610003</v>
      </c>
      <c r="E69" s="143" t="s">
        <v>280</v>
      </c>
      <c r="F69" s="144">
        <v>6202</v>
      </c>
      <c r="G69" s="142" t="s">
        <v>46</v>
      </c>
      <c r="H69" s="145"/>
      <c r="I69" s="142"/>
      <c r="J69" s="146">
        <v>100</v>
      </c>
      <c r="K69" s="147" t="s">
        <v>165</v>
      </c>
      <c r="L69" s="148"/>
      <c r="M69" s="148"/>
      <c r="N69" s="148"/>
      <c r="O69" s="148"/>
      <c r="P69" s="145"/>
      <c r="Q69" s="149"/>
      <c r="R69" s="150"/>
      <c r="S69" s="145">
        <v>2023</v>
      </c>
      <c r="T69" s="141">
        <v>45047</v>
      </c>
      <c r="U69" s="142">
        <v>45077</v>
      </c>
      <c r="V69" s="151" t="s">
        <v>166</v>
      </c>
      <c r="W69" s="138" t="s">
        <v>251</v>
      </c>
      <c r="X69" s="152"/>
      <c r="Y69" s="148">
        <v>40110000</v>
      </c>
      <c r="Z69" s="148" t="s">
        <v>170</v>
      </c>
      <c r="AA69" s="145"/>
      <c r="AB69" s="149"/>
      <c r="AC69" s="150"/>
      <c r="AD69" s="153">
        <v>20006</v>
      </c>
      <c r="AE69" s="150" t="s">
        <v>179</v>
      </c>
      <c r="AF69" s="145" t="s">
        <v>147</v>
      </c>
      <c r="AG69" s="149">
        <v>1</v>
      </c>
      <c r="AH69" s="150">
        <v>100</v>
      </c>
      <c r="AI69" s="145">
        <v>101</v>
      </c>
      <c r="AJ69" s="150" t="s">
        <v>41</v>
      </c>
      <c r="AK69" s="151" t="s">
        <v>73</v>
      </c>
      <c r="AL69" s="45">
        <v>30068</v>
      </c>
      <c r="AM69" s="19">
        <f t="shared" si="6"/>
        <v>5</v>
      </c>
      <c r="AN69" s="19" t="str">
        <f t="shared" si="7"/>
        <v>mai</v>
      </c>
      <c r="AO69">
        <f t="shared" si="8"/>
        <v>31</v>
      </c>
      <c r="AP69" t="str">
        <f>VLOOKUP(E69,Référence!$AZ$3:$BA$10,2,0)</f>
        <v>Electricite</v>
      </c>
    </row>
    <row r="70" spans="1:42" x14ac:dyDescent="0.25">
      <c r="A70" s="154">
        <v>44957</v>
      </c>
      <c r="B70" s="155">
        <v>44957</v>
      </c>
      <c r="C70" s="156">
        <v>44957</v>
      </c>
      <c r="D70" s="157">
        <v>60610003</v>
      </c>
      <c r="E70" t="s">
        <v>280</v>
      </c>
      <c r="F70" s="158">
        <v>6203</v>
      </c>
      <c r="G70" s="156" t="s">
        <v>47</v>
      </c>
      <c r="H70" s="159"/>
      <c r="I70" s="156"/>
      <c r="J70" s="160">
        <v>100</v>
      </c>
      <c r="K70" s="16" t="s">
        <v>165</v>
      </c>
      <c r="L70" s="44"/>
      <c r="M70" s="44"/>
      <c r="N70" s="44"/>
      <c r="O70" s="44"/>
      <c r="P70" s="159"/>
      <c r="Q70" s="17"/>
      <c r="R70" s="161"/>
      <c r="S70" s="159">
        <v>2023</v>
      </c>
      <c r="T70" s="155">
        <v>44927</v>
      </c>
      <c r="U70" s="156">
        <v>44957</v>
      </c>
      <c r="V70" s="162" t="s">
        <v>166</v>
      </c>
      <c r="W70" s="138" t="s">
        <v>252</v>
      </c>
      <c r="X70" s="163"/>
      <c r="Y70" s="44">
        <v>40110000</v>
      </c>
      <c r="Z70" s="44" t="s">
        <v>170</v>
      </c>
      <c r="AA70" s="159"/>
      <c r="AB70" s="17"/>
      <c r="AC70" s="161"/>
      <c r="AD70" s="164">
        <v>20006</v>
      </c>
      <c r="AE70" s="161" t="s">
        <v>179</v>
      </c>
      <c r="AF70" s="159" t="s">
        <v>147</v>
      </c>
      <c r="AG70" s="17">
        <v>1</v>
      </c>
      <c r="AH70" s="161">
        <v>100</v>
      </c>
      <c r="AI70" s="159">
        <v>101</v>
      </c>
      <c r="AJ70" s="161" t="s">
        <v>41</v>
      </c>
      <c r="AK70" s="162" t="s">
        <v>73</v>
      </c>
      <c r="AL70" s="45">
        <v>30069</v>
      </c>
      <c r="AM70" s="19">
        <f t="shared" si="6"/>
        <v>1</v>
      </c>
      <c r="AN70" s="19" t="str">
        <f t="shared" si="7"/>
        <v>janvier</v>
      </c>
      <c r="AO70">
        <f t="shared" si="8"/>
        <v>31</v>
      </c>
      <c r="AP70" t="str">
        <f>VLOOKUP(E70,Référence!$AZ$3:$BA$10,2,0)</f>
        <v>Electricite</v>
      </c>
    </row>
    <row r="71" spans="1:42" x14ac:dyDescent="0.25">
      <c r="A71" s="137">
        <v>44985</v>
      </c>
      <c r="B71" s="132">
        <v>44985</v>
      </c>
      <c r="C71" s="133">
        <v>44985</v>
      </c>
      <c r="D71" s="127">
        <v>60610003</v>
      </c>
      <c r="E71" s="127" t="s">
        <v>280</v>
      </c>
      <c r="F71" s="128">
        <v>6203</v>
      </c>
      <c r="G71" s="133" t="s">
        <v>47</v>
      </c>
      <c r="H71" s="130"/>
      <c r="I71" s="133"/>
      <c r="J71" s="131">
        <v>100</v>
      </c>
      <c r="K71" s="19" t="s">
        <v>165</v>
      </c>
      <c r="L71" s="45"/>
      <c r="M71" s="45"/>
      <c r="N71" s="45"/>
      <c r="O71" s="45"/>
      <c r="P71" s="130"/>
      <c r="Q71" s="20"/>
      <c r="R71" s="129"/>
      <c r="S71" s="130">
        <v>2023</v>
      </c>
      <c r="T71" s="132">
        <v>44958</v>
      </c>
      <c r="U71" s="133">
        <v>44985</v>
      </c>
      <c r="V71" s="134" t="s">
        <v>166</v>
      </c>
      <c r="W71" s="138" t="s">
        <v>253</v>
      </c>
      <c r="X71" s="135"/>
      <c r="Y71" s="45">
        <v>40110000</v>
      </c>
      <c r="Z71" s="45" t="s">
        <v>170</v>
      </c>
      <c r="AA71" s="130"/>
      <c r="AB71" s="20"/>
      <c r="AC71" s="129"/>
      <c r="AD71" s="136">
        <v>20006</v>
      </c>
      <c r="AE71" s="129" t="s">
        <v>179</v>
      </c>
      <c r="AF71" s="130" t="s">
        <v>147</v>
      </c>
      <c r="AG71" s="20">
        <v>1</v>
      </c>
      <c r="AH71" s="129">
        <v>100</v>
      </c>
      <c r="AI71" s="130">
        <v>101</v>
      </c>
      <c r="AJ71" s="129" t="s">
        <v>41</v>
      </c>
      <c r="AK71" s="134" t="s">
        <v>73</v>
      </c>
      <c r="AL71" s="45">
        <v>30070</v>
      </c>
      <c r="AM71" s="19">
        <f t="shared" si="6"/>
        <v>2</v>
      </c>
      <c r="AN71" s="19" t="str">
        <f t="shared" si="7"/>
        <v>février</v>
      </c>
      <c r="AO71">
        <f t="shared" si="8"/>
        <v>28</v>
      </c>
      <c r="AP71" t="str">
        <f>VLOOKUP(E71,Référence!$AZ$3:$BA$10,2,0)</f>
        <v>Electricite</v>
      </c>
    </row>
    <row r="72" spans="1:42" x14ac:dyDescent="0.25">
      <c r="A72" s="137">
        <v>45016</v>
      </c>
      <c r="B72" s="132">
        <v>45016</v>
      </c>
      <c r="C72" s="133">
        <v>45016</v>
      </c>
      <c r="D72" s="127">
        <v>60610003</v>
      </c>
      <c r="E72" s="127" t="s">
        <v>280</v>
      </c>
      <c r="F72" s="128">
        <v>6203</v>
      </c>
      <c r="G72" s="133" t="s">
        <v>47</v>
      </c>
      <c r="H72" s="130"/>
      <c r="I72" s="133"/>
      <c r="J72" s="131">
        <v>100</v>
      </c>
      <c r="K72" s="19" t="s">
        <v>165</v>
      </c>
      <c r="L72" s="45"/>
      <c r="M72" s="45"/>
      <c r="N72" s="45"/>
      <c r="O72" s="45"/>
      <c r="P72" s="130"/>
      <c r="Q72" s="20"/>
      <c r="R72" s="129"/>
      <c r="S72" s="130">
        <v>2023</v>
      </c>
      <c r="T72" s="132">
        <v>44986</v>
      </c>
      <c r="U72" s="133">
        <v>45016</v>
      </c>
      <c r="V72" s="134" t="s">
        <v>166</v>
      </c>
      <c r="W72" s="138" t="s">
        <v>254</v>
      </c>
      <c r="X72" s="135"/>
      <c r="Y72" s="45">
        <v>40110000</v>
      </c>
      <c r="Z72" s="45" t="s">
        <v>170</v>
      </c>
      <c r="AA72" s="130"/>
      <c r="AB72" s="20"/>
      <c r="AC72" s="129"/>
      <c r="AD72" s="136">
        <v>20006</v>
      </c>
      <c r="AE72" s="129" t="s">
        <v>179</v>
      </c>
      <c r="AF72" s="130" t="s">
        <v>147</v>
      </c>
      <c r="AG72" s="20">
        <v>1</v>
      </c>
      <c r="AH72" s="129">
        <v>100</v>
      </c>
      <c r="AI72" s="130">
        <v>101</v>
      </c>
      <c r="AJ72" s="129" t="s">
        <v>41</v>
      </c>
      <c r="AK72" s="134" t="s">
        <v>73</v>
      </c>
      <c r="AL72" s="45">
        <v>30071</v>
      </c>
      <c r="AM72" s="19">
        <f t="shared" si="6"/>
        <v>3</v>
      </c>
      <c r="AN72" s="19" t="str">
        <f t="shared" si="7"/>
        <v>mars</v>
      </c>
      <c r="AO72">
        <f t="shared" si="8"/>
        <v>31</v>
      </c>
      <c r="AP72" t="str">
        <f>VLOOKUP(E72,Référence!$AZ$3:$BA$10,2,0)</f>
        <v>Electricite</v>
      </c>
    </row>
    <row r="73" spans="1:42" x14ac:dyDescent="0.25">
      <c r="A73" s="137">
        <v>45046</v>
      </c>
      <c r="B73" s="132">
        <v>45046</v>
      </c>
      <c r="C73" s="133">
        <v>45046</v>
      </c>
      <c r="D73" s="127">
        <v>60610003</v>
      </c>
      <c r="E73" s="127" t="s">
        <v>280</v>
      </c>
      <c r="F73" s="128">
        <v>6203</v>
      </c>
      <c r="G73" s="133" t="s">
        <v>47</v>
      </c>
      <c r="H73" s="130"/>
      <c r="I73" s="133"/>
      <c r="J73" s="131">
        <v>100</v>
      </c>
      <c r="K73" s="19" t="s">
        <v>165</v>
      </c>
      <c r="L73" s="45"/>
      <c r="M73" s="45"/>
      <c r="N73" s="45"/>
      <c r="O73" s="45"/>
      <c r="P73" s="130"/>
      <c r="Q73" s="20"/>
      <c r="R73" s="129"/>
      <c r="S73" s="130">
        <v>2023</v>
      </c>
      <c r="T73" s="132">
        <v>45017</v>
      </c>
      <c r="U73" s="133">
        <v>45046</v>
      </c>
      <c r="V73" s="134" t="s">
        <v>166</v>
      </c>
      <c r="W73" s="138" t="s">
        <v>255</v>
      </c>
      <c r="X73" s="135"/>
      <c r="Y73" s="45">
        <v>40110000</v>
      </c>
      <c r="Z73" s="45" t="s">
        <v>170</v>
      </c>
      <c r="AA73" s="130"/>
      <c r="AB73" s="20"/>
      <c r="AC73" s="129"/>
      <c r="AD73" s="136">
        <v>20006</v>
      </c>
      <c r="AE73" s="129" t="s">
        <v>179</v>
      </c>
      <c r="AF73" s="130" t="s">
        <v>147</v>
      </c>
      <c r="AG73" s="20">
        <v>1</v>
      </c>
      <c r="AH73" s="129">
        <v>100</v>
      </c>
      <c r="AI73" s="130">
        <v>101</v>
      </c>
      <c r="AJ73" s="129" t="s">
        <v>41</v>
      </c>
      <c r="AK73" s="134" t="s">
        <v>73</v>
      </c>
      <c r="AL73" s="45">
        <v>30072</v>
      </c>
      <c r="AM73" s="19">
        <f t="shared" si="6"/>
        <v>4</v>
      </c>
      <c r="AN73" s="19" t="str">
        <f t="shared" si="7"/>
        <v>avril</v>
      </c>
      <c r="AO73">
        <f t="shared" si="8"/>
        <v>30</v>
      </c>
      <c r="AP73" t="str">
        <f>VLOOKUP(E73,Référence!$AZ$3:$BA$10,2,0)</f>
        <v>Electricite</v>
      </c>
    </row>
    <row r="74" spans="1:42" x14ac:dyDescent="0.25">
      <c r="A74" s="140">
        <v>45077</v>
      </c>
      <c r="B74" s="141">
        <v>45077</v>
      </c>
      <c r="C74" s="142">
        <v>45077</v>
      </c>
      <c r="D74" s="143">
        <v>60610003</v>
      </c>
      <c r="E74" s="143" t="s">
        <v>280</v>
      </c>
      <c r="F74" s="144">
        <v>6203</v>
      </c>
      <c r="G74" s="142" t="s">
        <v>47</v>
      </c>
      <c r="H74" s="145"/>
      <c r="I74" s="142"/>
      <c r="J74" s="146">
        <v>100</v>
      </c>
      <c r="K74" s="147" t="s">
        <v>165</v>
      </c>
      <c r="L74" s="148"/>
      <c r="M74" s="148"/>
      <c r="N74" s="148"/>
      <c r="O74" s="148"/>
      <c r="P74" s="145"/>
      <c r="Q74" s="149"/>
      <c r="R74" s="150"/>
      <c r="S74" s="145">
        <v>2023</v>
      </c>
      <c r="T74" s="141">
        <v>45047</v>
      </c>
      <c r="U74" s="142">
        <v>45077</v>
      </c>
      <c r="V74" s="151" t="s">
        <v>166</v>
      </c>
      <c r="W74" s="138" t="s">
        <v>256</v>
      </c>
      <c r="X74" s="152"/>
      <c r="Y74" s="148">
        <v>40110000</v>
      </c>
      <c r="Z74" s="148" t="s">
        <v>170</v>
      </c>
      <c r="AA74" s="145"/>
      <c r="AB74" s="149"/>
      <c r="AC74" s="150"/>
      <c r="AD74" s="153">
        <v>20006</v>
      </c>
      <c r="AE74" s="150" t="s">
        <v>179</v>
      </c>
      <c r="AF74" s="145" t="s">
        <v>147</v>
      </c>
      <c r="AG74" s="149">
        <v>1</v>
      </c>
      <c r="AH74" s="150">
        <v>100</v>
      </c>
      <c r="AI74" s="145">
        <v>101</v>
      </c>
      <c r="AJ74" s="150" t="s">
        <v>41</v>
      </c>
      <c r="AK74" s="151" t="s">
        <v>73</v>
      </c>
      <c r="AL74" s="45">
        <v>30073</v>
      </c>
      <c r="AM74" s="19">
        <f t="shared" si="6"/>
        <v>5</v>
      </c>
      <c r="AN74" s="19" t="str">
        <f t="shared" si="7"/>
        <v>mai</v>
      </c>
      <c r="AO74">
        <f t="shared" si="8"/>
        <v>31</v>
      </c>
      <c r="AP74" t="str">
        <f>VLOOKUP(E74,Référence!$AZ$3:$BA$10,2,0)</f>
        <v>Electricite</v>
      </c>
    </row>
    <row r="75" spans="1:42" x14ac:dyDescent="0.25">
      <c r="A75" s="154">
        <v>44957</v>
      </c>
      <c r="B75" s="155">
        <v>44957</v>
      </c>
      <c r="C75" s="156">
        <v>44957</v>
      </c>
      <c r="D75" s="157">
        <v>60610003</v>
      </c>
      <c r="E75" t="s">
        <v>280</v>
      </c>
      <c r="F75" s="158">
        <v>6204</v>
      </c>
      <c r="G75" s="156" t="s">
        <v>52</v>
      </c>
      <c r="H75" s="159"/>
      <c r="I75" s="156"/>
      <c r="J75" s="160">
        <v>100</v>
      </c>
      <c r="K75" s="16" t="s">
        <v>165</v>
      </c>
      <c r="L75" s="44"/>
      <c r="M75" s="44"/>
      <c r="N75" s="44"/>
      <c r="O75" s="44"/>
      <c r="P75" s="159"/>
      <c r="Q75" s="17"/>
      <c r="R75" s="161"/>
      <c r="S75" s="159">
        <v>2023</v>
      </c>
      <c r="T75" s="155">
        <v>44927</v>
      </c>
      <c r="U75" s="156">
        <v>44957</v>
      </c>
      <c r="V75" s="162" t="s">
        <v>166</v>
      </c>
      <c r="W75" s="138" t="s">
        <v>257</v>
      </c>
      <c r="X75" s="163"/>
      <c r="Y75" s="44">
        <v>40110000</v>
      </c>
      <c r="Z75" s="44" t="s">
        <v>170</v>
      </c>
      <c r="AA75" s="159"/>
      <c r="AB75" s="17"/>
      <c r="AC75" s="161"/>
      <c r="AD75" s="164">
        <v>20006</v>
      </c>
      <c r="AE75" s="161" t="s">
        <v>179</v>
      </c>
      <c r="AF75" s="159" t="s">
        <v>147</v>
      </c>
      <c r="AG75" s="17">
        <v>1</v>
      </c>
      <c r="AH75" s="161">
        <v>100</v>
      </c>
      <c r="AI75" s="159">
        <v>101</v>
      </c>
      <c r="AJ75" s="161" t="s">
        <v>41</v>
      </c>
      <c r="AK75" s="162" t="s">
        <v>73</v>
      </c>
      <c r="AL75" s="45">
        <v>30074</v>
      </c>
      <c r="AM75" s="19">
        <f t="shared" si="6"/>
        <v>1</v>
      </c>
      <c r="AN75" s="19" t="str">
        <f t="shared" si="7"/>
        <v>janvier</v>
      </c>
      <c r="AO75">
        <f t="shared" si="8"/>
        <v>31</v>
      </c>
      <c r="AP75" t="str">
        <f>VLOOKUP(E75,Référence!$AZ$3:$BA$10,2,0)</f>
        <v>Electricite</v>
      </c>
    </row>
    <row r="76" spans="1:42" x14ac:dyDescent="0.25">
      <c r="A76" s="137">
        <v>45046</v>
      </c>
      <c r="B76" s="132">
        <v>45046</v>
      </c>
      <c r="C76" s="133">
        <v>45046</v>
      </c>
      <c r="D76" s="127">
        <v>60610003</v>
      </c>
      <c r="E76" s="127" t="s">
        <v>280</v>
      </c>
      <c r="F76" s="128">
        <v>6204</v>
      </c>
      <c r="G76" s="133" t="s">
        <v>52</v>
      </c>
      <c r="H76" s="130"/>
      <c r="I76" s="133"/>
      <c r="J76" s="131">
        <v>100</v>
      </c>
      <c r="K76" s="19" t="s">
        <v>165</v>
      </c>
      <c r="L76" s="45"/>
      <c r="M76" s="45"/>
      <c r="N76" s="45"/>
      <c r="O76" s="45"/>
      <c r="P76" s="130"/>
      <c r="Q76" s="20"/>
      <c r="R76" s="129"/>
      <c r="S76" s="130">
        <v>2023</v>
      </c>
      <c r="T76" s="132">
        <v>45017</v>
      </c>
      <c r="U76" s="133">
        <v>45046</v>
      </c>
      <c r="V76" s="134" t="s">
        <v>166</v>
      </c>
      <c r="W76" s="138" t="s">
        <v>258</v>
      </c>
      <c r="X76" s="135"/>
      <c r="Y76" s="45">
        <v>40110000</v>
      </c>
      <c r="Z76" s="45" t="s">
        <v>170</v>
      </c>
      <c r="AA76" s="130"/>
      <c r="AB76" s="20"/>
      <c r="AC76" s="129"/>
      <c r="AD76" s="136">
        <v>20006</v>
      </c>
      <c r="AE76" s="129" t="s">
        <v>179</v>
      </c>
      <c r="AF76" s="130" t="s">
        <v>147</v>
      </c>
      <c r="AG76" s="20">
        <v>1</v>
      </c>
      <c r="AH76" s="129">
        <v>100</v>
      </c>
      <c r="AI76" s="130">
        <v>101</v>
      </c>
      <c r="AJ76" s="129" t="s">
        <v>41</v>
      </c>
      <c r="AK76" s="134" t="s">
        <v>73</v>
      </c>
      <c r="AL76" s="45">
        <v>30075</v>
      </c>
      <c r="AM76" s="19">
        <f t="shared" si="6"/>
        <v>4</v>
      </c>
      <c r="AN76" s="19" t="str">
        <f t="shared" si="7"/>
        <v>avril</v>
      </c>
      <c r="AO76">
        <f t="shared" si="8"/>
        <v>30</v>
      </c>
      <c r="AP76" t="str">
        <f>VLOOKUP(E76,Référence!$AZ$3:$BA$10,2,0)</f>
        <v>Electricite</v>
      </c>
    </row>
    <row r="77" spans="1:42" x14ac:dyDescent="0.25">
      <c r="A77" s="140">
        <v>45077</v>
      </c>
      <c r="B77" s="141">
        <v>45077</v>
      </c>
      <c r="C77" s="142">
        <v>45077</v>
      </c>
      <c r="D77" s="143">
        <v>60610003</v>
      </c>
      <c r="E77" s="143" t="s">
        <v>280</v>
      </c>
      <c r="F77" s="144">
        <v>6204</v>
      </c>
      <c r="G77" s="142" t="s">
        <v>52</v>
      </c>
      <c r="H77" s="145"/>
      <c r="I77" s="142"/>
      <c r="J77" s="146">
        <v>100</v>
      </c>
      <c r="K77" s="147" t="s">
        <v>165</v>
      </c>
      <c r="L77" s="148"/>
      <c r="M77" s="148"/>
      <c r="N77" s="148"/>
      <c r="O77" s="148"/>
      <c r="P77" s="145"/>
      <c r="Q77" s="149"/>
      <c r="R77" s="150"/>
      <c r="S77" s="145">
        <v>2023</v>
      </c>
      <c r="T77" s="141">
        <v>45047</v>
      </c>
      <c r="U77" s="142">
        <v>45077</v>
      </c>
      <c r="V77" s="151" t="s">
        <v>166</v>
      </c>
      <c r="W77" s="138" t="s">
        <v>259</v>
      </c>
      <c r="X77" s="152"/>
      <c r="Y77" s="148">
        <v>40110000</v>
      </c>
      <c r="Z77" s="148" t="s">
        <v>170</v>
      </c>
      <c r="AA77" s="145"/>
      <c r="AB77" s="149"/>
      <c r="AC77" s="150"/>
      <c r="AD77" s="153">
        <v>20006</v>
      </c>
      <c r="AE77" s="150" t="s">
        <v>179</v>
      </c>
      <c r="AF77" s="145" t="s">
        <v>147</v>
      </c>
      <c r="AG77" s="149">
        <v>1</v>
      </c>
      <c r="AH77" s="150">
        <v>100</v>
      </c>
      <c r="AI77" s="145">
        <v>101</v>
      </c>
      <c r="AJ77" s="150" t="s">
        <v>41</v>
      </c>
      <c r="AK77" s="151" t="s">
        <v>73</v>
      </c>
      <c r="AL77" s="45">
        <v>30076</v>
      </c>
      <c r="AM77" s="19">
        <f t="shared" si="6"/>
        <v>5</v>
      </c>
      <c r="AN77" s="19" t="str">
        <f t="shared" si="7"/>
        <v>mai</v>
      </c>
      <c r="AO77">
        <f t="shared" si="8"/>
        <v>31</v>
      </c>
      <c r="AP77" t="str">
        <f>VLOOKUP(E77,Référence!$AZ$3:$BA$10,2,0)</f>
        <v>Electricite</v>
      </c>
    </row>
    <row r="78" spans="1:42" x14ac:dyDescent="0.25">
      <c r="A78" s="154">
        <v>44957</v>
      </c>
      <c r="B78" s="155">
        <v>44957</v>
      </c>
      <c r="C78" s="156">
        <v>44957</v>
      </c>
      <c r="D78" s="157">
        <v>60610003</v>
      </c>
      <c r="E78" t="s">
        <v>280</v>
      </c>
      <c r="F78" s="158">
        <v>6205</v>
      </c>
      <c r="G78" s="156" t="s">
        <v>53</v>
      </c>
      <c r="H78" s="159"/>
      <c r="I78" s="156"/>
      <c r="J78" s="160">
        <v>100</v>
      </c>
      <c r="K78" s="16" t="s">
        <v>165</v>
      </c>
      <c r="L78" s="44"/>
      <c r="M78" s="44"/>
      <c r="N78" s="44"/>
      <c r="O78" s="44"/>
      <c r="P78" s="159"/>
      <c r="Q78" s="17"/>
      <c r="R78" s="161"/>
      <c r="S78" s="159">
        <v>2023</v>
      </c>
      <c r="T78" s="155">
        <v>44927</v>
      </c>
      <c r="U78" s="156">
        <v>44957</v>
      </c>
      <c r="V78" s="162" t="s">
        <v>166</v>
      </c>
      <c r="W78" s="138" t="s">
        <v>260</v>
      </c>
      <c r="X78" s="163"/>
      <c r="Y78" s="44">
        <v>40110000</v>
      </c>
      <c r="Z78" s="44" t="s">
        <v>170</v>
      </c>
      <c r="AA78" s="159"/>
      <c r="AB78" s="17"/>
      <c r="AC78" s="161"/>
      <c r="AD78" s="164">
        <v>20006</v>
      </c>
      <c r="AE78" s="161" t="s">
        <v>179</v>
      </c>
      <c r="AF78" s="159" t="s">
        <v>147</v>
      </c>
      <c r="AG78" s="17">
        <v>1</v>
      </c>
      <c r="AH78" s="161">
        <v>100</v>
      </c>
      <c r="AI78" s="159">
        <v>101</v>
      </c>
      <c r="AJ78" s="161" t="s">
        <v>41</v>
      </c>
      <c r="AK78" s="162" t="s">
        <v>73</v>
      </c>
      <c r="AL78" s="45">
        <v>30077</v>
      </c>
      <c r="AM78" s="19">
        <f t="shared" si="6"/>
        <v>1</v>
      </c>
      <c r="AN78" s="19" t="str">
        <f t="shared" si="7"/>
        <v>janvier</v>
      </c>
      <c r="AO78">
        <f t="shared" si="8"/>
        <v>31</v>
      </c>
      <c r="AP78" t="str">
        <f>VLOOKUP(E78,Référence!$AZ$3:$BA$10,2,0)</f>
        <v>Electricite</v>
      </c>
    </row>
    <row r="79" spans="1:42" x14ac:dyDescent="0.25">
      <c r="A79" s="137">
        <v>45016</v>
      </c>
      <c r="B79" s="132">
        <v>45016</v>
      </c>
      <c r="C79" s="133">
        <v>45016</v>
      </c>
      <c r="D79" s="127">
        <v>60610003</v>
      </c>
      <c r="E79" s="127" t="s">
        <v>280</v>
      </c>
      <c r="F79" s="128">
        <v>6205</v>
      </c>
      <c r="G79" s="133" t="s">
        <v>53</v>
      </c>
      <c r="H79" s="130"/>
      <c r="I79" s="133"/>
      <c r="J79" s="131">
        <v>100</v>
      </c>
      <c r="K79" s="19" t="s">
        <v>165</v>
      </c>
      <c r="L79" s="45"/>
      <c r="M79" s="45"/>
      <c r="N79" s="45"/>
      <c r="O79" s="45"/>
      <c r="P79" s="130"/>
      <c r="Q79" s="20"/>
      <c r="R79" s="129"/>
      <c r="S79" s="130">
        <v>2023</v>
      </c>
      <c r="T79" s="132">
        <v>44986</v>
      </c>
      <c r="U79" s="133">
        <v>45016</v>
      </c>
      <c r="V79" s="134" t="s">
        <v>166</v>
      </c>
      <c r="W79" s="138" t="s">
        <v>261</v>
      </c>
      <c r="X79" s="135"/>
      <c r="Y79" s="45">
        <v>40110000</v>
      </c>
      <c r="Z79" s="45" t="s">
        <v>170</v>
      </c>
      <c r="AA79" s="130"/>
      <c r="AB79" s="20"/>
      <c r="AC79" s="129"/>
      <c r="AD79" s="136">
        <v>20006</v>
      </c>
      <c r="AE79" s="129" t="s">
        <v>179</v>
      </c>
      <c r="AF79" s="130" t="s">
        <v>147</v>
      </c>
      <c r="AG79" s="20">
        <v>1</v>
      </c>
      <c r="AH79" s="129">
        <v>100</v>
      </c>
      <c r="AI79" s="130">
        <v>101</v>
      </c>
      <c r="AJ79" s="129" t="s">
        <v>41</v>
      </c>
      <c r="AK79" s="134" t="s">
        <v>73</v>
      </c>
      <c r="AL79" s="45">
        <v>30078</v>
      </c>
      <c r="AM79" s="19">
        <f t="shared" si="6"/>
        <v>3</v>
      </c>
      <c r="AN79" s="19" t="str">
        <f t="shared" si="7"/>
        <v>mars</v>
      </c>
      <c r="AO79">
        <f t="shared" si="8"/>
        <v>31</v>
      </c>
      <c r="AP79" t="str">
        <f>VLOOKUP(E79,Référence!$AZ$3:$BA$10,2,0)</f>
        <v>Electricite</v>
      </c>
    </row>
    <row r="80" spans="1:42" x14ac:dyDescent="0.25">
      <c r="A80" s="165">
        <v>45077</v>
      </c>
      <c r="B80" s="166">
        <v>45077</v>
      </c>
      <c r="C80" s="167">
        <v>45077</v>
      </c>
      <c r="D80" s="168">
        <v>60610003</v>
      </c>
      <c r="E80" s="168" t="s">
        <v>280</v>
      </c>
      <c r="F80" s="169">
        <v>6205</v>
      </c>
      <c r="G80" s="167" t="s">
        <v>53</v>
      </c>
      <c r="H80" s="170"/>
      <c r="I80" s="167"/>
      <c r="J80" s="171">
        <v>100</v>
      </c>
      <c r="K80" s="172" t="s">
        <v>165</v>
      </c>
      <c r="L80" s="46"/>
      <c r="M80" s="46"/>
      <c r="N80" s="46"/>
      <c r="O80" s="46"/>
      <c r="P80" s="170"/>
      <c r="Q80" s="22"/>
      <c r="R80" s="173"/>
      <c r="S80" s="170">
        <v>2023</v>
      </c>
      <c r="T80" s="166">
        <v>45047</v>
      </c>
      <c r="U80" s="167">
        <v>45077</v>
      </c>
      <c r="V80" s="174" t="s">
        <v>166</v>
      </c>
      <c r="W80" s="138" t="s">
        <v>262</v>
      </c>
      <c r="X80" s="175"/>
      <c r="Y80" s="46">
        <v>40110000</v>
      </c>
      <c r="Z80" s="46" t="s">
        <v>170</v>
      </c>
      <c r="AA80" s="170"/>
      <c r="AB80" s="22"/>
      <c r="AC80" s="173"/>
      <c r="AD80" s="176">
        <v>20006</v>
      </c>
      <c r="AE80" s="173" t="s">
        <v>179</v>
      </c>
      <c r="AF80" s="170" t="s">
        <v>147</v>
      </c>
      <c r="AG80" s="22">
        <v>1</v>
      </c>
      <c r="AH80" s="173">
        <v>100</v>
      </c>
      <c r="AI80" s="170">
        <v>101</v>
      </c>
      <c r="AJ80" s="173" t="s">
        <v>41</v>
      </c>
      <c r="AK80" s="174" t="s">
        <v>73</v>
      </c>
      <c r="AL80" s="45">
        <v>30079</v>
      </c>
      <c r="AM80" s="19">
        <f t="shared" si="6"/>
        <v>5</v>
      </c>
      <c r="AN80" s="19" t="str">
        <f t="shared" si="7"/>
        <v>mai</v>
      </c>
      <c r="AO80">
        <f t="shared" si="8"/>
        <v>31</v>
      </c>
      <c r="AP80" t="str">
        <f>VLOOKUP(E80,Référence!$AZ$3:$BA$10,2,0)</f>
        <v>Electricite</v>
      </c>
    </row>
    <row r="81" spans="1:42" x14ac:dyDescent="0.25">
      <c r="A81" s="137">
        <v>44957</v>
      </c>
      <c r="B81" s="132">
        <v>44957</v>
      </c>
      <c r="C81" s="133">
        <v>44957</v>
      </c>
      <c r="D81" s="127">
        <v>61100000</v>
      </c>
      <c r="E81" s="127" t="s">
        <v>281</v>
      </c>
      <c r="F81" s="128">
        <v>6206</v>
      </c>
      <c r="G81" s="133" t="s">
        <v>181</v>
      </c>
      <c r="H81" s="130"/>
      <c r="I81" s="133"/>
      <c r="J81" s="131">
        <v>1500</v>
      </c>
      <c r="K81" s="19" t="s">
        <v>165</v>
      </c>
      <c r="L81" s="45"/>
      <c r="M81" s="45"/>
      <c r="N81" s="45"/>
      <c r="O81" s="45"/>
      <c r="P81" s="130"/>
      <c r="Q81" s="20"/>
      <c r="R81" s="129"/>
      <c r="S81" s="130">
        <v>2023</v>
      </c>
      <c r="T81" s="132">
        <v>44927</v>
      </c>
      <c r="U81" s="133">
        <v>44957</v>
      </c>
      <c r="V81" s="134" t="s">
        <v>166</v>
      </c>
      <c r="W81" s="138" t="s">
        <v>263</v>
      </c>
      <c r="X81" s="135"/>
      <c r="Y81" s="45">
        <v>40110000</v>
      </c>
      <c r="Z81" s="45" t="s">
        <v>170</v>
      </c>
      <c r="AA81" s="130"/>
      <c r="AB81" s="20"/>
      <c r="AC81" s="129"/>
      <c r="AD81" s="136">
        <v>20007</v>
      </c>
      <c r="AE81" s="129" t="s">
        <v>182</v>
      </c>
      <c r="AF81" s="130" t="s">
        <v>145</v>
      </c>
      <c r="AG81" s="20">
        <v>75</v>
      </c>
      <c r="AH81" s="129">
        <f>1500/AG81</f>
        <v>20</v>
      </c>
      <c r="AI81" s="130">
        <v>101</v>
      </c>
      <c r="AJ81" s="129" t="s">
        <v>41</v>
      </c>
      <c r="AK81" s="134" t="s">
        <v>73</v>
      </c>
      <c r="AL81" s="45">
        <v>30080</v>
      </c>
      <c r="AM81" s="19">
        <f t="shared" si="6"/>
        <v>1</v>
      </c>
      <c r="AN81" s="19" t="str">
        <f t="shared" si="7"/>
        <v>janvier</v>
      </c>
      <c r="AO81">
        <f t="shared" si="8"/>
        <v>31</v>
      </c>
      <c r="AP81" t="str">
        <f>VLOOKUP(E81,Référence!$AZ$3:$BA$10,2,0)</f>
        <v>Cantine</v>
      </c>
    </row>
    <row r="82" spans="1:42" x14ac:dyDescent="0.25">
      <c r="A82" s="137">
        <v>44985</v>
      </c>
      <c r="B82" s="132">
        <v>44985</v>
      </c>
      <c r="C82" s="133">
        <v>44985</v>
      </c>
      <c r="D82" s="127">
        <v>61100000</v>
      </c>
      <c r="E82" s="127" t="s">
        <v>281</v>
      </c>
      <c r="F82" s="128">
        <v>6206</v>
      </c>
      <c r="G82" s="133" t="s">
        <v>181</v>
      </c>
      <c r="H82" s="130"/>
      <c r="I82" s="133"/>
      <c r="J82" s="131">
        <v>1500</v>
      </c>
      <c r="K82" s="19" t="s">
        <v>165</v>
      </c>
      <c r="L82" s="45"/>
      <c r="M82" s="45"/>
      <c r="N82" s="45"/>
      <c r="O82" s="45"/>
      <c r="P82" s="130"/>
      <c r="Q82" s="20"/>
      <c r="R82" s="129"/>
      <c r="S82" s="130">
        <v>2023</v>
      </c>
      <c r="T82" s="132">
        <v>44958</v>
      </c>
      <c r="U82" s="133">
        <v>44985</v>
      </c>
      <c r="V82" s="134" t="s">
        <v>166</v>
      </c>
      <c r="W82" s="138" t="s">
        <v>264</v>
      </c>
      <c r="X82" s="135"/>
      <c r="Y82" s="45">
        <v>40110000</v>
      </c>
      <c r="Z82" s="45" t="s">
        <v>170</v>
      </c>
      <c r="AA82" s="130"/>
      <c r="AB82" s="20"/>
      <c r="AC82" s="129"/>
      <c r="AD82" s="136">
        <v>20007</v>
      </c>
      <c r="AE82" s="129" t="s">
        <v>182</v>
      </c>
      <c r="AF82" s="130" t="s">
        <v>145</v>
      </c>
      <c r="AG82" s="20">
        <v>75</v>
      </c>
      <c r="AH82" s="129">
        <v>20</v>
      </c>
      <c r="AI82" s="130">
        <v>101</v>
      </c>
      <c r="AJ82" s="129" t="s">
        <v>41</v>
      </c>
      <c r="AK82" s="134" t="s">
        <v>73</v>
      </c>
      <c r="AL82" s="45">
        <v>30081</v>
      </c>
      <c r="AM82" s="19">
        <f t="shared" si="6"/>
        <v>2</v>
      </c>
      <c r="AN82" s="19" t="str">
        <f t="shared" si="7"/>
        <v>février</v>
      </c>
      <c r="AO82">
        <f t="shared" si="8"/>
        <v>28</v>
      </c>
      <c r="AP82" t="str">
        <f>VLOOKUP(E82,Référence!$AZ$3:$BA$10,2,0)</f>
        <v>Cantine</v>
      </c>
    </row>
    <row r="83" spans="1:42" x14ac:dyDescent="0.25">
      <c r="A83" s="137">
        <v>45016</v>
      </c>
      <c r="B83" s="132">
        <v>45016</v>
      </c>
      <c r="C83" s="133">
        <v>45016</v>
      </c>
      <c r="D83" s="127">
        <v>61100000</v>
      </c>
      <c r="E83" s="127" t="s">
        <v>281</v>
      </c>
      <c r="F83" s="128">
        <v>6206</v>
      </c>
      <c r="G83" s="133" t="s">
        <v>181</v>
      </c>
      <c r="H83" s="130"/>
      <c r="I83" s="133"/>
      <c r="J83" s="131">
        <v>1500</v>
      </c>
      <c r="K83" s="19" t="s">
        <v>165</v>
      </c>
      <c r="L83" s="45"/>
      <c r="M83" s="45"/>
      <c r="N83" s="45"/>
      <c r="O83" s="45"/>
      <c r="P83" s="130"/>
      <c r="Q83" s="20"/>
      <c r="R83" s="129"/>
      <c r="S83" s="130">
        <v>2023</v>
      </c>
      <c r="T83" s="132">
        <v>44986</v>
      </c>
      <c r="U83" s="133">
        <v>45016</v>
      </c>
      <c r="V83" s="134" t="s">
        <v>166</v>
      </c>
      <c r="W83" s="138" t="s">
        <v>265</v>
      </c>
      <c r="X83" s="135"/>
      <c r="Y83" s="45">
        <v>40110000</v>
      </c>
      <c r="Z83" s="45" t="s">
        <v>170</v>
      </c>
      <c r="AA83" s="130"/>
      <c r="AB83" s="20"/>
      <c r="AC83" s="129"/>
      <c r="AD83" s="136">
        <v>20007</v>
      </c>
      <c r="AE83" s="129" t="s">
        <v>182</v>
      </c>
      <c r="AF83" s="130" t="s">
        <v>145</v>
      </c>
      <c r="AG83" s="20">
        <v>75</v>
      </c>
      <c r="AH83" s="129">
        <v>20</v>
      </c>
      <c r="AI83" s="130">
        <v>101</v>
      </c>
      <c r="AJ83" s="129" t="s">
        <v>41</v>
      </c>
      <c r="AK83" s="134" t="s">
        <v>73</v>
      </c>
      <c r="AL83" s="45">
        <v>30082</v>
      </c>
      <c r="AM83" s="19">
        <f t="shared" si="6"/>
        <v>3</v>
      </c>
      <c r="AN83" s="19" t="str">
        <f t="shared" si="7"/>
        <v>mars</v>
      </c>
      <c r="AO83">
        <f t="shared" si="8"/>
        <v>31</v>
      </c>
      <c r="AP83" t="str">
        <f>VLOOKUP(E83,Référence!$AZ$3:$BA$10,2,0)</f>
        <v>Cantine</v>
      </c>
    </row>
    <row r="84" spans="1:42" x14ac:dyDescent="0.25">
      <c r="A84" s="179">
        <v>45046</v>
      </c>
      <c r="B84" s="180">
        <v>45046</v>
      </c>
      <c r="C84" s="181">
        <v>45046</v>
      </c>
      <c r="D84" s="182">
        <v>61100000</v>
      </c>
      <c r="E84" s="182" t="s">
        <v>281</v>
      </c>
      <c r="F84" s="183">
        <v>6206</v>
      </c>
      <c r="G84" s="181" t="s">
        <v>181</v>
      </c>
      <c r="H84" s="184"/>
      <c r="I84" s="181"/>
      <c r="J84" s="185">
        <v>1500</v>
      </c>
      <c r="K84" s="79" t="s">
        <v>165</v>
      </c>
      <c r="L84" s="139"/>
      <c r="M84" s="139"/>
      <c r="N84" s="139"/>
      <c r="O84" s="139"/>
      <c r="P84" s="184"/>
      <c r="Q84" s="80"/>
      <c r="R84" s="186"/>
      <c r="S84" s="184">
        <v>2023</v>
      </c>
      <c r="T84" s="180">
        <v>45017</v>
      </c>
      <c r="U84" s="181">
        <v>45046</v>
      </c>
      <c r="V84" s="187" t="s">
        <v>166</v>
      </c>
      <c r="W84" s="138" t="s">
        <v>266</v>
      </c>
      <c r="X84" s="189"/>
      <c r="Y84" s="139">
        <v>40110000</v>
      </c>
      <c r="Z84" s="139" t="s">
        <v>170</v>
      </c>
      <c r="AA84" s="184"/>
      <c r="AB84" s="80"/>
      <c r="AC84" s="186"/>
      <c r="AD84" s="190">
        <v>20007</v>
      </c>
      <c r="AE84" s="186" t="s">
        <v>182</v>
      </c>
      <c r="AF84" s="184" t="s">
        <v>145</v>
      </c>
      <c r="AG84" s="80">
        <v>75</v>
      </c>
      <c r="AH84" s="186">
        <v>20</v>
      </c>
      <c r="AI84" s="184">
        <v>101</v>
      </c>
      <c r="AJ84" s="186" t="s">
        <v>41</v>
      </c>
      <c r="AK84" s="187" t="s">
        <v>73</v>
      </c>
      <c r="AL84" s="45">
        <v>30083</v>
      </c>
      <c r="AM84" s="19">
        <f t="shared" si="6"/>
        <v>4</v>
      </c>
      <c r="AN84" s="19" t="str">
        <f t="shared" si="7"/>
        <v>avril</v>
      </c>
      <c r="AO84">
        <f t="shared" si="8"/>
        <v>30</v>
      </c>
      <c r="AP84" t="str">
        <f>VLOOKUP(E84,Référence!$AZ$3:$BA$10,2,0)</f>
        <v>Cantine</v>
      </c>
    </row>
    <row r="85" spans="1:42" x14ac:dyDescent="0.25">
      <c r="A85" s="221">
        <v>44957</v>
      </c>
      <c r="B85" s="208">
        <v>44957</v>
      </c>
      <c r="C85" s="209">
        <v>44957</v>
      </c>
      <c r="D85" s="210">
        <v>61520000</v>
      </c>
      <c r="E85" s="210" t="s">
        <v>283</v>
      </c>
      <c r="F85" s="211">
        <v>6207</v>
      </c>
      <c r="G85" s="209" t="s">
        <v>183</v>
      </c>
      <c r="H85" s="212"/>
      <c r="I85" s="209"/>
      <c r="J85" s="213">
        <v>1500</v>
      </c>
      <c r="K85" s="214" t="s">
        <v>165</v>
      </c>
      <c r="L85" s="215"/>
      <c r="M85" s="215"/>
      <c r="N85" s="215"/>
      <c r="O85" s="215"/>
      <c r="P85" s="212"/>
      <c r="Q85" s="216"/>
      <c r="R85" s="217"/>
      <c r="S85" s="212">
        <v>2023</v>
      </c>
      <c r="T85" s="208">
        <v>44927</v>
      </c>
      <c r="U85" s="209">
        <v>44957</v>
      </c>
      <c r="V85" s="218" t="s">
        <v>166</v>
      </c>
      <c r="W85" s="138" t="s">
        <v>267</v>
      </c>
      <c r="X85" s="219"/>
      <c r="Y85" s="215">
        <v>40110000</v>
      </c>
      <c r="Z85" s="215" t="s">
        <v>170</v>
      </c>
      <c r="AA85" s="212"/>
      <c r="AB85" s="216"/>
      <c r="AC85" s="217"/>
      <c r="AD85" s="220">
        <v>20008</v>
      </c>
      <c r="AE85" s="217" t="s">
        <v>38</v>
      </c>
      <c r="AF85" s="212" t="s">
        <v>145</v>
      </c>
      <c r="AG85" s="216">
        <v>75</v>
      </c>
      <c r="AH85" s="217">
        <f>1500/AG85</f>
        <v>20</v>
      </c>
      <c r="AI85" s="212">
        <v>101</v>
      </c>
      <c r="AJ85" s="217" t="s">
        <v>41</v>
      </c>
      <c r="AK85" s="218" t="s">
        <v>73</v>
      </c>
      <c r="AL85" s="45">
        <v>30084</v>
      </c>
      <c r="AM85" s="19">
        <f t="shared" si="6"/>
        <v>1</v>
      </c>
      <c r="AN85" s="19" t="str">
        <f t="shared" si="7"/>
        <v>janvier</v>
      </c>
      <c r="AO85">
        <f t="shared" si="8"/>
        <v>31</v>
      </c>
      <c r="AP85" t="str">
        <f>VLOOKUP(E85,Référence!$AZ$3:$BA$10,2,0)</f>
        <v>Nettoyage</v>
      </c>
    </row>
    <row r="86" spans="1:42" x14ac:dyDescent="0.25">
      <c r="A86" s="222">
        <v>44985</v>
      </c>
      <c r="B86" s="132">
        <v>44985</v>
      </c>
      <c r="C86" s="133">
        <v>44985</v>
      </c>
      <c r="D86" s="127">
        <v>61520000</v>
      </c>
      <c r="E86" s="127" t="s">
        <v>283</v>
      </c>
      <c r="F86" s="128">
        <v>6207</v>
      </c>
      <c r="G86" s="133" t="s">
        <v>183</v>
      </c>
      <c r="H86" s="130"/>
      <c r="I86" s="133"/>
      <c r="J86" s="131">
        <v>1500</v>
      </c>
      <c r="K86" s="19" t="s">
        <v>165</v>
      </c>
      <c r="L86" s="45"/>
      <c r="M86" s="45"/>
      <c r="N86" s="45"/>
      <c r="O86" s="45"/>
      <c r="P86" s="130"/>
      <c r="Q86" s="20"/>
      <c r="R86" s="129"/>
      <c r="S86" s="130">
        <v>2023</v>
      </c>
      <c r="T86" s="132">
        <v>44958</v>
      </c>
      <c r="U86" s="133">
        <v>44985</v>
      </c>
      <c r="V86" s="134" t="s">
        <v>166</v>
      </c>
      <c r="W86" s="138" t="s">
        <v>268</v>
      </c>
      <c r="X86" s="135"/>
      <c r="Y86" s="45">
        <v>40110000</v>
      </c>
      <c r="Z86" s="45" t="s">
        <v>170</v>
      </c>
      <c r="AA86" s="130"/>
      <c r="AB86" s="20"/>
      <c r="AC86" s="129"/>
      <c r="AD86" s="136">
        <v>20008</v>
      </c>
      <c r="AE86" s="129" t="s">
        <v>38</v>
      </c>
      <c r="AF86" s="130" t="s">
        <v>145</v>
      </c>
      <c r="AG86" s="20">
        <v>75</v>
      </c>
      <c r="AH86" s="129">
        <v>20</v>
      </c>
      <c r="AI86" s="130">
        <v>101</v>
      </c>
      <c r="AJ86" s="129" t="s">
        <v>41</v>
      </c>
      <c r="AK86" s="134" t="s">
        <v>73</v>
      </c>
      <c r="AL86" s="45">
        <v>30085</v>
      </c>
      <c r="AM86" s="19">
        <f t="shared" si="6"/>
        <v>2</v>
      </c>
      <c r="AN86" s="19" t="str">
        <f t="shared" si="7"/>
        <v>février</v>
      </c>
      <c r="AO86">
        <f t="shared" si="8"/>
        <v>28</v>
      </c>
      <c r="AP86" t="str">
        <f>VLOOKUP(E86,Référence!$AZ$3:$BA$10,2,0)</f>
        <v>Nettoyage</v>
      </c>
    </row>
    <row r="87" spans="1:42" x14ac:dyDescent="0.25">
      <c r="A87" s="222">
        <v>45016</v>
      </c>
      <c r="B87" s="132">
        <v>45016</v>
      </c>
      <c r="C87" s="133">
        <v>45016</v>
      </c>
      <c r="D87" s="127">
        <v>61520000</v>
      </c>
      <c r="E87" s="127" t="s">
        <v>283</v>
      </c>
      <c r="F87" s="128">
        <v>6207</v>
      </c>
      <c r="G87" s="133" t="s">
        <v>183</v>
      </c>
      <c r="H87" s="130"/>
      <c r="I87" s="133"/>
      <c r="J87" s="131">
        <v>1500</v>
      </c>
      <c r="K87" s="19" t="s">
        <v>165</v>
      </c>
      <c r="L87" s="45"/>
      <c r="M87" s="45"/>
      <c r="N87" s="45"/>
      <c r="O87" s="45"/>
      <c r="P87" s="130"/>
      <c r="Q87" s="20"/>
      <c r="R87" s="129"/>
      <c r="S87" s="130">
        <v>2023</v>
      </c>
      <c r="T87" s="132">
        <v>44986</v>
      </c>
      <c r="U87" s="133">
        <v>45016</v>
      </c>
      <c r="V87" s="134" t="s">
        <v>166</v>
      </c>
      <c r="W87" s="138" t="s">
        <v>269</v>
      </c>
      <c r="X87" s="135"/>
      <c r="Y87" s="45">
        <v>40110000</v>
      </c>
      <c r="Z87" s="45" t="s">
        <v>170</v>
      </c>
      <c r="AA87" s="130"/>
      <c r="AB87" s="20"/>
      <c r="AC87" s="129"/>
      <c r="AD87" s="136">
        <v>20008</v>
      </c>
      <c r="AE87" s="129" t="s">
        <v>38</v>
      </c>
      <c r="AF87" s="130" t="s">
        <v>145</v>
      </c>
      <c r="AG87" s="20">
        <v>75</v>
      </c>
      <c r="AH87" s="129">
        <v>20</v>
      </c>
      <c r="AI87" s="130">
        <v>101</v>
      </c>
      <c r="AJ87" s="129" t="s">
        <v>41</v>
      </c>
      <c r="AK87" s="134" t="s">
        <v>73</v>
      </c>
      <c r="AL87" s="45">
        <v>30086</v>
      </c>
      <c r="AM87" s="19">
        <f t="shared" si="6"/>
        <v>3</v>
      </c>
      <c r="AN87" s="19" t="str">
        <f t="shared" si="7"/>
        <v>mars</v>
      </c>
      <c r="AO87">
        <f t="shared" si="8"/>
        <v>31</v>
      </c>
      <c r="AP87" t="str">
        <f>VLOOKUP(E87,Référence!$AZ$3:$BA$10,2,0)</f>
        <v>Nettoyage</v>
      </c>
    </row>
    <row r="88" spans="1:42" x14ac:dyDescent="0.25">
      <c r="A88" s="223">
        <v>45046</v>
      </c>
      <c r="B88" s="166">
        <v>45046</v>
      </c>
      <c r="C88" s="167">
        <v>45046</v>
      </c>
      <c r="D88" s="168">
        <v>61520000</v>
      </c>
      <c r="E88" s="168" t="s">
        <v>283</v>
      </c>
      <c r="F88" s="169">
        <v>6207</v>
      </c>
      <c r="G88" s="167" t="s">
        <v>183</v>
      </c>
      <c r="H88" s="170"/>
      <c r="I88" s="167"/>
      <c r="J88" s="171">
        <v>1500</v>
      </c>
      <c r="K88" s="172" t="s">
        <v>165</v>
      </c>
      <c r="L88" s="46"/>
      <c r="M88" s="46"/>
      <c r="N88" s="46"/>
      <c r="O88" s="46"/>
      <c r="P88" s="170"/>
      <c r="Q88" s="22"/>
      <c r="R88" s="173"/>
      <c r="S88" s="170">
        <v>2023</v>
      </c>
      <c r="T88" s="166">
        <v>45017</v>
      </c>
      <c r="U88" s="167">
        <v>45046</v>
      </c>
      <c r="V88" s="174" t="s">
        <v>166</v>
      </c>
      <c r="W88" s="138" t="s">
        <v>270</v>
      </c>
      <c r="X88" s="175"/>
      <c r="Y88" s="46">
        <v>40110000</v>
      </c>
      <c r="Z88" s="46" t="s">
        <v>170</v>
      </c>
      <c r="AA88" s="170"/>
      <c r="AB88" s="22"/>
      <c r="AC88" s="173"/>
      <c r="AD88" s="176">
        <v>20008</v>
      </c>
      <c r="AE88" s="173" t="s">
        <v>38</v>
      </c>
      <c r="AF88" s="170" t="s">
        <v>145</v>
      </c>
      <c r="AG88" s="22">
        <v>75</v>
      </c>
      <c r="AH88" s="173">
        <v>20</v>
      </c>
      <c r="AI88" s="170">
        <v>101</v>
      </c>
      <c r="AJ88" s="173" t="s">
        <v>41</v>
      </c>
      <c r="AK88" s="174" t="s">
        <v>73</v>
      </c>
      <c r="AL88" s="45">
        <v>30087</v>
      </c>
      <c r="AM88" s="19">
        <f t="shared" si="6"/>
        <v>4</v>
      </c>
      <c r="AN88" s="19" t="str">
        <f t="shared" si="7"/>
        <v>avril</v>
      </c>
      <c r="AO88">
        <f t="shared" si="8"/>
        <v>30</v>
      </c>
      <c r="AP88" t="str">
        <f>VLOOKUP(E88,Référence!$AZ$3:$BA$10,2,0)</f>
        <v>Nettoyage</v>
      </c>
    </row>
    <row r="89" spans="1:42" x14ac:dyDescent="0.25">
      <c r="A89" s="154">
        <v>44957</v>
      </c>
      <c r="B89" s="155">
        <v>44957</v>
      </c>
      <c r="C89" s="156">
        <v>44957</v>
      </c>
      <c r="D89" s="157">
        <v>62420000</v>
      </c>
      <c r="E89" s="157" t="s">
        <v>282</v>
      </c>
      <c r="F89" s="158">
        <v>6208</v>
      </c>
      <c r="G89" s="156" t="s">
        <v>184</v>
      </c>
      <c r="H89" s="159"/>
      <c r="I89" s="156"/>
      <c r="J89" s="160">
        <v>2000</v>
      </c>
      <c r="K89" s="16" t="s">
        <v>165</v>
      </c>
      <c r="L89" s="44"/>
      <c r="M89" s="44"/>
      <c r="N89" s="44"/>
      <c r="O89" s="44"/>
      <c r="P89" s="159"/>
      <c r="Q89" s="17"/>
      <c r="R89" s="161"/>
      <c r="S89" s="159">
        <v>2023</v>
      </c>
      <c r="T89" s="155">
        <v>44927</v>
      </c>
      <c r="U89" s="156">
        <v>44957</v>
      </c>
      <c r="V89" s="162" t="s">
        <v>166</v>
      </c>
      <c r="W89" s="138" t="s">
        <v>271</v>
      </c>
      <c r="X89" s="163"/>
      <c r="Y89" s="44">
        <v>40110000</v>
      </c>
      <c r="Z89" s="44" t="s">
        <v>170</v>
      </c>
      <c r="AA89" s="159"/>
      <c r="AB89" s="17"/>
      <c r="AC89" s="161"/>
      <c r="AD89" s="164"/>
      <c r="AE89" s="161"/>
      <c r="AF89" s="130" t="s">
        <v>299</v>
      </c>
      <c r="AG89" s="17">
        <v>1000</v>
      </c>
      <c r="AH89" s="161">
        <v>2</v>
      </c>
      <c r="AI89" s="159">
        <v>101</v>
      </c>
      <c r="AJ89" s="161" t="s">
        <v>41</v>
      </c>
      <c r="AK89" s="162"/>
      <c r="AL89" s="45">
        <v>30088</v>
      </c>
      <c r="AM89" s="19">
        <f t="shared" si="6"/>
        <v>1</v>
      </c>
      <c r="AN89" s="19" t="str">
        <f t="shared" si="7"/>
        <v>janvier</v>
      </c>
      <c r="AO89">
        <f t="shared" si="8"/>
        <v>31</v>
      </c>
      <c r="AP89" t="str">
        <f>VLOOKUP(E89,Référence!$AZ$3:$BA$10,2,0)</f>
        <v>Transport</v>
      </c>
    </row>
    <row r="90" spans="1:42" x14ac:dyDescent="0.25">
      <c r="A90" s="137">
        <v>44985</v>
      </c>
      <c r="B90" s="132">
        <v>44985</v>
      </c>
      <c r="C90" s="133">
        <v>44985</v>
      </c>
      <c r="D90" s="127">
        <v>62420000</v>
      </c>
      <c r="E90" s="127" t="s">
        <v>282</v>
      </c>
      <c r="F90" s="128">
        <v>6208</v>
      </c>
      <c r="G90" s="133" t="s">
        <v>184</v>
      </c>
      <c r="H90" s="130"/>
      <c r="I90" s="133"/>
      <c r="J90" s="131">
        <v>2000</v>
      </c>
      <c r="K90" s="19" t="s">
        <v>165</v>
      </c>
      <c r="L90" s="45"/>
      <c r="M90" s="45"/>
      <c r="N90" s="45"/>
      <c r="O90" s="45"/>
      <c r="P90" s="130"/>
      <c r="Q90" s="20"/>
      <c r="R90" s="129"/>
      <c r="S90" s="130">
        <v>2023</v>
      </c>
      <c r="T90" s="132">
        <v>44958</v>
      </c>
      <c r="U90" s="133">
        <v>44985</v>
      </c>
      <c r="V90" s="134" t="s">
        <v>166</v>
      </c>
      <c r="W90" s="138" t="s">
        <v>272</v>
      </c>
      <c r="X90" s="135"/>
      <c r="Y90" s="45">
        <v>40110000</v>
      </c>
      <c r="Z90" s="45" t="s">
        <v>170</v>
      </c>
      <c r="AA90" s="130"/>
      <c r="AB90" s="20"/>
      <c r="AC90" s="129"/>
      <c r="AD90" s="136"/>
      <c r="AE90" s="129"/>
      <c r="AF90" s="315" t="s">
        <v>299</v>
      </c>
      <c r="AG90" s="17">
        <v>1000</v>
      </c>
      <c r="AH90" s="129">
        <v>2</v>
      </c>
      <c r="AI90" s="130">
        <v>101</v>
      </c>
      <c r="AJ90" s="129" t="s">
        <v>41</v>
      </c>
      <c r="AK90" s="134"/>
      <c r="AL90" s="45">
        <v>30089</v>
      </c>
      <c r="AM90" s="19">
        <f t="shared" si="6"/>
        <v>2</v>
      </c>
      <c r="AN90" s="19" t="str">
        <f t="shared" si="7"/>
        <v>février</v>
      </c>
      <c r="AO90">
        <f t="shared" si="8"/>
        <v>28</v>
      </c>
      <c r="AP90" t="str">
        <f>VLOOKUP(E90,Référence!$AZ$3:$BA$10,2,0)</f>
        <v>Transport</v>
      </c>
    </row>
    <row r="91" spans="1:42" x14ac:dyDescent="0.25">
      <c r="A91" s="137">
        <v>45016</v>
      </c>
      <c r="B91" s="132">
        <v>45016</v>
      </c>
      <c r="C91" s="133">
        <v>45016</v>
      </c>
      <c r="D91" s="127">
        <v>62420000</v>
      </c>
      <c r="E91" s="127" t="s">
        <v>282</v>
      </c>
      <c r="F91" s="128">
        <v>6208</v>
      </c>
      <c r="G91" s="133" t="s">
        <v>184</v>
      </c>
      <c r="H91" s="130"/>
      <c r="I91" s="133"/>
      <c r="J91" s="131">
        <v>2000</v>
      </c>
      <c r="K91" s="19" t="s">
        <v>165</v>
      </c>
      <c r="L91" s="45"/>
      <c r="M91" s="45"/>
      <c r="N91" s="45"/>
      <c r="O91" s="45"/>
      <c r="P91" s="130"/>
      <c r="Q91" s="20"/>
      <c r="R91" s="129"/>
      <c r="S91" s="130">
        <v>2023</v>
      </c>
      <c r="T91" s="132">
        <v>44986</v>
      </c>
      <c r="U91" s="133">
        <v>45016</v>
      </c>
      <c r="V91" s="134" t="s">
        <v>166</v>
      </c>
      <c r="W91" s="138" t="s">
        <v>273</v>
      </c>
      <c r="X91" s="135"/>
      <c r="Y91" s="45">
        <v>40110000</v>
      </c>
      <c r="Z91" s="45" t="s">
        <v>170</v>
      </c>
      <c r="AA91" s="130"/>
      <c r="AB91" s="20"/>
      <c r="AC91" s="129"/>
      <c r="AD91" s="136"/>
      <c r="AE91" s="129"/>
      <c r="AF91" s="130" t="s">
        <v>299</v>
      </c>
      <c r="AG91" s="17">
        <v>1000</v>
      </c>
      <c r="AH91" s="129">
        <v>2</v>
      </c>
      <c r="AI91" s="130">
        <v>101</v>
      </c>
      <c r="AJ91" s="129" t="s">
        <v>41</v>
      </c>
      <c r="AK91" s="134"/>
      <c r="AL91" s="45">
        <v>30090</v>
      </c>
      <c r="AM91" s="19">
        <f t="shared" si="6"/>
        <v>3</v>
      </c>
      <c r="AN91" s="19" t="str">
        <f t="shared" si="7"/>
        <v>mars</v>
      </c>
      <c r="AO91">
        <f t="shared" si="8"/>
        <v>31</v>
      </c>
      <c r="AP91" t="str">
        <f>VLOOKUP(E91,Référence!$AZ$3:$BA$10,2,0)</f>
        <v>Transport</v>
      </c>
    </row>
    <row r="92" spans="1:42" x14ac:dyDescent="0.25">
      <c r="A92" s="137">
        <v>45046</v>
      </c>
      <c r="B92" s="132">
        <v>45046</v>
      </c>
      <c r="C92" s="133">
        <v>45046</v>
      </c>
      <c r="D92" s="127">
        <v>62420000</v>
      </c>
      <c r="E92" s="127" t="s">
        <v>282</v>
      </c>
      <c r="F92" s="128">
        <v>6208</v>
      </c>
      <c r="G92" s="133" t="s">
        <v>184</v>
      </c>
      <c r="H92" s="130"/>
      <c r="I92" s="133"/>
      <c r="J92" s="131">
        <v>2000</v>
      </c>
      <c r="K92" s="19" t="s">
        <v>165</v>
      </c>
      <c r="L92" s="45"/>
      <c r="M92" s="45"/>
      <c r="N92" s="45"/>
      <c r="O92" s="45"/>
      <c r="P92" s="130"/>
      <c r="Q92" s="20"/>
      <c r="R92" s="129"/>
      <c r="S92" s="130">
        <v>2023</v>
      </c>
      <c r="T92" s="132">
        <v>45017</v>
      </c>
      <c r="U92" s="133">
        <v>45046</v>
      </c>
      <c r="V92" s="134" t="s">
        <v>166</v>
      </c>
      <c r="W92" s="138" t="s">
        <v>274</v>
      </c>
      <c r="X92" s="135"/>
      <c r="Y92" s="45">
        <v>40110000</v>
      </c>
      <c r="Z92" s="45" t="s">
        <v>170</v>
      </c>
      <c r="AA92" s="130"/>
      <c r="AB92" s="20"/>
      <c r="AC92" s="129"/>
      <c r="AD92" s="136"/>
      <c r="AE92" s="129"/>
      <c r="AF92" s="130" t="s">
        <v>299</v>
      </c>
      <c r="AG92" s="17">
        <v>1000</v>
      </c>
      <c r="AH92" s="129">
        <v>2</v>
      </c>
      <c r="AI92" s="130">
        <v>101</v>
      </c>
      <c r="AJ92" s="129" t="s">
        <v>41</v>
      </c>
      <c r="AK92" s="134"/>
      <c r="AL92" s="45">
        <v>30091</v>
      </c>
      <c r="AM92" s="19">
        <f t="shared" si="6"/>
        <v>4</v>
      </c>
      <c r="AN92" s="19" t="str">
        <f t="shared" si="7"/>
        <v>avril</v>
      </c>
      <c r="AO92">
        <f t="shared" si="8"/>
        <v>30</v>
      </c>
      <c r="AP92" t="str">
        <f>VLOOKUP(E92,Référence!$AZ$3:$BA$10,2,0)</f>
        <v>Transport</v>
      </c>
    </row>
    <row r="93" spans="1:42" x14ac:dyDescent="0.25">
      <c r="A93" s="179">
        <v>45077</v>
      </c>
      <c r="B93" s="180">
        <v>45077</v>
      </c>
      <c r="C93" s="181">
        <v>45077</v>
      </c>
      <c r="D93" s="182">
        <v>62420000</v>
      </c>
      <c r="E93" s="182" t="s">
        <v>282</v>
      </c>
      <c r="F93" s="183">
        <v>6208</v>
      </c>
      <c r="G93" s="181" t="s">
        <v>184</v>
      </c>
      <c r="H93" s="184"/>
      <c r="I93" s="181"/>
      <c r="J93" s="185">
        <v>2000</v>
      </c>
      <c r="K93" s="79" t="s">
        <v>165</v>
      </c>
      <c r="L93" s="139"/>
      <c r="M93" s="139"/>
      <c r="N93" s="139"/>
      <c r="O93" s="139"/>
      <c r="P93" s="184"/>
      <c r="Q93" s="80"/>
      <c r="R93" s="186"/>
      <c r="S93" s="184">
        <v>2023</v>
      </c>
      <c r="T93" s="180">
        <v>45047</v>
      </c>
      <c r="U93" s="181">
        <v>45077</v>
      </c>
      <c r="V93" s="187" t="s">
        <v>166</v>
      </c>
      <c r="W93" s="188" t="s">
        <v>275</v>
      </c>
      <c r="X93" s="189"/>
      <c r="Y93" s="139">
        <v>40110000</v>
      </c>
      <c r="Z93" s="139" t="s">
        <v>170</v>
      </c>
      <c r="AA93" s="184"/>
      <c r="AB93" s="80"/>
      <c r="AC93" s="186"/>
      <c r="AD93" s="190"/>
      <c r="AE93" s="186"/>
      <c r="AF93" s="184" t="s">
        <v>299</v>
      </c>
      <c r="AG93" s="17">
        <v>1000</v>
      </c>
      <c r="AH93" s="186">
        <v>2</v>
      </c>
      <c r="AI93" s="130">
        <v>101</v>
      </c>
      <c r="AJ93" s="129" t="s">
        <v>41</v>
      </c>
      <c r="AK93" s="187"/>
      <c r="AL93" s="139">
        <v>30092</v>
      </c>
      <c r="AM93" s="79">
        <f t="shared" si="6"/>
        <v>5</v>
      </c>
      <c r="AN93" s="79" t="str">
        <f t="shared" si="7"/>
        <v>mai</v>
      </c>
      <c r="AO93">
        <f t="shared" si="8"/>
        <v>31</v>
      </c>
      <c r="AP93" t="str">
        <f>VLOOKUP(E93,Référence!$AZ$3:$BA$10,2,0)</f>
        <v>Transport</v>
      </c>
    </row>
    <row r="236" spans="7:9" x14ac:dyDescent="0.25">
      <c r="G236"/>
      <c r="I236"/>
    </row>
    <row r="237" spans="7:9" x14ac:dyDescent="0.25">
      <c r="G237"/>
      <c r="I237"/>
    </row>
    <row r="238" spans="7:9" x14ac:dyDescent="0.25">
      <c r="G238"/>
      <c r="I238"/>
    </row>
    <row r="239" spans="7:9" x14ac:dyDescent="0.25">
      <c r="G239"/>
      <c r="I239"/>
    </row>
    <row r="240" spans="7:9" x14ac:dyDescent="0.25">
      <c r="G240"/>
      <c r="I240"/>
    </row>
    <row r="241" spans="7:9" x14ac:dyDescent="0.25">
      <c r="G241"/>
      <c r="I241"/>
    </row>
    <row r="242" spans="7:9" x14ac:dyDescent="0.25">
      <c r="G242"/>
      <c r="I242"/>
    </row>
    <row r="243" spans="7:9" x14ac:dyDescent="0.25">
      <c r="G243"/>
      <c r="I243"/>
    </row>
    <row r="244" spans="7:9" x14ac:dyDescent="0.25">
      <c r="G244"/>
      <c r="I244"/>
    </row>
    <row r="245" spans="7:9" x14ac:dyDescent="0.25">
      <c r="G245"/>
      <c r="I245"/>
    </row>
    <row r="246" spans="7:9" x14ac:dyDescent="0.25">
      <c r="G246"/>
      <c r="I246"/>
    </row>
    <row r="247" spans="7:9" x14ac:dyDescent="0.25">
      <c r="G247"/>
      <c r="I247"/>
    </row>
    <row r="248" spans="7:9" x14ac:dyDescent="0.25">
      <c r="G248"/>
      <c r="I248"/>
    </row>
    <row r="249" spans="7:9" x14ac:dyDescent="0.25">
      <c r="G249"/>
      <c r="I249"/>
    </row>
    <row r="250" spans="7:9" x14ac:dyDescent="0.25">
      <c r="G250"/>
      <c r="I250"/>
    </row>
    <row r="251" spans="7:9" x14ac:dyDescent="0.25">
      <c r="G251"/>
      <c r="I251"/>
    </row>
    <row r="252" spans="7:9" x14ac:dyDescent="0.25">
      <c r="G252"/>
      <c r="I252"/>
    </row>
    <row r="253" spans="7:9" x14ac:dyDescent="0.25">
      <c r="G253"/>
      <c r="I253"/>
    </row>
    <row r="254" spans="7:9" x14ac:dyDescent="0.25">
      <c r="G254"/>
      <c r="I254"/>
    </row>
    <row r="255" spans="7:9" x14ac:dyDescent="0.25">
      <c r="G255"/>
      <c r="I255"/>
    </row>
    <row r="476" spans="7:9" x14ac:dyDescent="0.25">
      <c r="G476"/>
      <c r="I476"/>
    </row>
    <row r="477" spans="7:9" x14ac:dyDescent="0.25">
      <c r="G477"/>
      <c r="I477"/>
    </row>
    <row r="478" spans="7:9" x14ac:dyDescent="0.25">
      <c r="G478"/>
      <c r="I478"/>
    </row>
    <row r="479" spans="7:9" x14ac:dyDescent="0.25">
      <c r="G479"/>
      <c r="I479"/>
    </row>
    <row r="480" spans="7:9" x14ac:dyDescent="0.25">
      <c r="G480"/>
      <c r="I480"/>
    </row>
    <row r="481" spans="7:9" x14ac:dyDescent="0.25">
      <c r="G481"/>
      <c r="I481"/>
    </row>
    <row r="482" spans="7:9" x14ac:dyDescent="0.25">
      <c r="G482"/>
      <c r="I482"/>
    </row>
    <row r="483" spans="7:9" x14ac:dyDescent="0.25">
      <c r="G483"/>
      <c r="I483"/>
    </row>
    <row r="484" spans="7:9" x14ac:dyDescent="0.25">
      <c r="G484"/>
      <c r="I484"/>
    </row>
    <row r="485" spans="7:9" x14ac:dyDescent="0.25">
      <c r="G485"/>
      <c r="I485"/>
    </row>
    <row r="486" spans="7:9" x14ac:dyDescent="0.25">
      <c r="G486"/>
      <c r="I486"/>
    </row>
    <row r="487" spans="7:9" x14ac:dyDescent="0.25">
      <c r="G487"/>
      <c r="I487"/>
    </row>
    <row r="488" spans="7:9" x14ac:dyDescent="0.25">
      <c r="G488"/>
      <c r="I488"/>
    </row>
    <row r="489" spans="7:9" x14ac:dyDescent="0.25">
      <c r="G489"/>
      <c r="I489"/>
    </row>
    <row r="490" spans="7:9" x14ac:dyDescent="0.25">
      <c r="G490"/>
      <c r="I490"/>
    </row>
    <row r="491" spans="7:9" x14ac:dyDescent="0.25">
      <c r="G491"/>
      <c r="I491"/>
    </row>
    <row r="492" spans="7:9" x14ac:dyDescent="0.25">
      <c r="G492"/>
      <c r="I492"/>
    </row>
    <row r="493" spans="7:9" x14ac:dyDescent="0.25">
      <c r="G493"/>
      <c r="I493"/>
    </row>
    <row r="494" spans="7:9" x14ac:dyDescent="0.25">
      <c r="G494"/>
      <c r="I494"/>
    </row>
    <row r="495" spans="7:9" x14ac:dyDescent="0.25">
      <c r="G495"/>
      <c r="I495"/>
    </row>
    <row r="653" spans="32:36" x14ac:dyDescent="0.25">
      <c r="AF653" t="s">
        <v>146</v>
      </c>
      <c r="AJ653" s="304"/>
    </row>
    <row r="654" spans="32:36" x14ac:dyDescent="0.25">
      <c r="AF654" t="s">
        <v>147</v>
      </c>
    </row>
    <row r="655" spans="32:36" x14ac:dyDescent="0.25">
      <c r="AF655" t="s">
        <v>150</v>
      </c>
    </row>
  </sheetData>
  <autoFilter ref="A1:AL655" xr:uid="{86E00644-DCB8-49D2-AAFC-7DBE2AB143E8}"/>
  <phoneticPr fontId="10" type="noConversion"/>
  <pageMargins left="0.7" right="0.7" top="0.75" bottom="0.75" header="0.3" footer="0.3"/>
  <pageSetup paperSize="9" orientation="portrait" r:id="rId1"/>
  <ignoredErrors>
    <ignoredError sqref="W2 W14:W9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AC0-908D-4B35-8A4B-D4477E407FFF}">
  <dimension ref="B2:AW96"/>
  <sheetViews>
    <sheetView topLeftCell="J1" workbookViewId="0">
      <selection activeCell="AQ14" sqref="AQ14"/>
    </sheetView>
  </sheetViews>
  <sheetFormatPr baseColWidth="10" defaultColWidth="11.42578125" defaultRowHeight="15" x14ac:dyDescent="0.25"/>
  <cols>
    <col min="1" max="1" width="7.140625" customWidth="1"/>
    <col min="2" max="2" width="10.28515625" bestFit="1" customWidth="1"/>
    <col min="13" max="13" width="7.140625" customWidth="1"/>
    <col min="14" max="14" width="10.28515625" bestFit="1" customWidth="1"/>
    <col min="25" max="25" width="7.140625" customWidth="1"/>
    <col min="26" max="26" width="10.28515625" bestFit="1" customWidth="1"/>
    <col min="37" max="37" width="20.140625" bestFit="1" customWidth="1"/>
    <col min="39" max="39" width="10.28515625" bestFit="1" customWidth="1"/>
  </cols>
  <sheetData>
    <row r="2" spans="2:49" x14ac:dyDescent="0.25">
      <c r="AM2" t="s">
        <v>300</v>
      </c>
    </row>
    <row r="3" spans="2:49" x14ac:dyDescent="0.25">
      <c r="B3" s="344" t="s">
        <v>60</v>
      </c>
      <c r="C3" s="345"/>
      <c r="D3" s="345"/>
      <c r="E3" s="345"/>
      <c r="F3" s="345"/>
      <c r="G3" s="345"/>
      <c r="H3" s="345"/>
      <c r="I3" s="345"/>
      <c r="J3" s="345"/>
      <c r="K3" s="345"/>
      <c r="L3" s="346"/>
      <c r="N3" s="344" t="s">
        <v>62</v>
      </c>
      <c r="O3" s="345"/>
      <c r="P3" s="345"/>
      <c r="Q3" s="345"/>
      <c r="R3" s="345"/>
      <c r="S3" s="345"/>
      <c r="T3" s="345"/>
      <c r="U3" s="345"/>
      <c r="V3" s="345"/>
      <c r="W3" s="345"/>
      <c r="X3" s="346"/>
      <c r="Z3" s="344" t="s">
        <v>63</v>
      </c>
      <c r="AA3" s="345"/>
      <c r="AB3" s="345"/>
      <c r="AC3" s="345"/>
      <c r="AD3" s="345"/>
      <c r="AE3" s="345"/>
      <c r="AF3" s="345"/>
      <c r="AG3" s="345"/>
      <c r="AH3" s="345"/>
      <c r="AI3" s="345"/>
      <c r="AJ3" s="346"/>
      <c r="AK3" s="77" t="s">
        <v>72</v>
      </c>
      <c r="AM3" s="344" t="s">
        <v>61</v>
      </c>
      <c r="AN3" s="345"/>
      <c r="AO3" s="345"/>
      <c r="AP3" s="345"/>
      <c r="AQ3" s="345"/>
      <c r="AR3" s="345"/>
      <c r="AS3" s="345"/>
      <c r="AT3" s="345"/>
      <c r="AU3" s="345"/>
      <c r="AV3" s="345"/>
      <c r="AW3" s="346"/>
    </row>
    <row r="4" spans="2:49" x14ac:dyDescent="0.25">
      <c r="B4" s="6" t="s">
        <v>40</v>
      </c>
      <c r="C4" s="70">
        <f ca="1">YEAR(TODAY())</f>
        <v>2024</v>
      </c>
      <c r="D4" s="71">
        <f ca="1">C4-1</f>
        <v>2023</v>
      </c>
      <c r="E4" s="71">
        <f t="shared" ref="E4:L4" ca="1" si="0">D4-1</f>
        <v>2022</v>
      </c>
      <c r="F4" s="71">
        <f t="shared" ca="1" si="0"/>
        <v>2021</v>
      </c>
      <c r="G4" s="71">
        <f t="shared" ca="1" si="0"/>
        <v>2020</v>
      </c>
      <c r="H4" s="71">
        <f t="shared" ca="1" si="0"/>
        <v>2019</v>
      </c>
      <c r="I4" s="71">
        <f t="shared" ca="1" si="0"/>
        <v>2018</v>
      </c>
      <c r="J4" s="71">
        <f t="shared" ca="1" si="0"/>
        <v>2017</v>
      </c>
      <c r="K4" s="71">
        <f t="shared" ca="1" si="0"/>
        <v>2016</v>
      </c>
      <c r="L4" s="15">
        <f t="shared" ca="1" si="0"/>
        <v>2015</v>
      </c>
      <c r="N4" s="6" t="s">
        <v>40</v>
      </c>
      <c r="O4" s="70">
        <f ca="1">YEAR(TODAY())</f>
        <v>2024</v>
      </c>
      <c r="P4" s="71">
        <f ca="1">O4-1</f>
        <v>2023</v>
      </c>
      <c r="Q4" s="71">
        <f t="shared" ref="Q4:X4" ca="1" si="1">P4-1</f>
        <v>2022</v>
      </c>
      <c r="R4" s="71">
        <f t="shared" ca="1" si="1"/>
        <v>2021</v>
      </c>
      <c r="S4" s="71">
        <f t="shared" ca="1" si="1"/>
        <v>2020</v>
      </c>
      <c r="T4" s="71">
        <f t="shared" ca="1" si="1"/>
        <v>2019</v>
      </c>
      <c r="U4" s="71">
        <f t="shared" ca="1" si="1"/>
        <v>2018</v>
      </c>
      <c r="V4" s="71">
        <f t="shared" ca="1" si="1"/>
        <v>2017</v>
      </c>
      <c r="W4" s="71">
        <f t="shared" ca="1" si="1"/>
        <v>2016</v>
      </c>
      <c r="X4" s="15">
        <f t="shared" ca="1" si="1"/>
        <v>2015</v>
      </c>
      <c r="Z4" s="6" t="s">
        <v>40</v>
      </c>
      <c r="AA4" s="70">
        <f ca="1">YEAR(TODAY())</f>
        <v>2024</v>
      </c>
      <c r="AB4" s="71">
        <f ca="1">AA4-1</f>
        <v>2023</v>
      </c>
      <c r="AC4" s="71">
        <f t="shared" ref="AC4:AJ4" ca="1" si="2">AB4-1</f>
        <v>2022</v>
      </c>
      <c r="AD4" s="71">
        <f t="shared" ca="1" si="2"/>
        <v>2021</v>
      </c>
      <c r="AE4" s="71">
        <f t="shared" ca="1" si="2"/>
        <v>2020</v>
      </c>
      <c r="AF4" s="71">
        <f t="shared" ca="1" si="2"/>
        <v>2019</v>
      </c>
      <c r="AG4" s="71">
        <f t="shared" ca="1" si="2"/>
        <v>2018</v>
      </c>
      <c r="AH4" s="71">
        <f t="shared" ca="1" si="2"/>
        <v>2017</v>
      </c>
      <c r="AI4" s="71">
        <f t="shared" ca="1" si="2"/>
        <v>2016</v>
      </c>
      <c r="AJ4" s="15">
        <f t="shared" ca="1" si="2"/>
        <v>2015</v>
      </c>
      <c r="AK4" s="78"/>
      <c r="AM4" s="6" t="s">
        <v>40</v>
      </c>
      <c r="AN4" s="70">
        <f ca="1">YEAR(TODAY())</f>
        <v>2024</v>
      </c>
      <c r="AO4" s="71">
        <f ca="1">AN4-1</f>
        <v>2023</v>
      </c>
      <c r="AP4" s="71">
        <f t="shared" ref="AP4:AW4" ca="1" si="3">AO4-1</f>
        <v>2022</v>
      </c>
      <c r="AQ4" s="71">
        <f t="shared" ca="1" si="3"/>
        <v>2021</v>
      </c>
      <c r="AR4" s="71">
        <f t="shared" ca="1" si="3"/>
        <v>2020</v>
      </c>
      <c r="AS4" s="71">
        <f t="shared" ca="1" si="3"/>
        <v>2019</v>
      </c>
      <c r="AT4" s="71">
        <f t="shared" ca="1" si="3"/>
        <v>2018</v>
      </c>
      <c r="AU4" s="71">
        <f t="shared" ca="1" si="3"/>
        <v>2017</v>
      </c>
      <c r="AV4" s="71">
        <f t="shared" ca="1" si="3"/>
        <v>2016</v>
      </c>
      <c r="AW4" s="15">
        <f t="shared" ca="1" si="3"/>
        <v>2015</v>
      </c>
    </row>
    <row r="5" spans="2:49" x14ac:dyDescent="0.25">
      <c r="B5" s="66">
        <v>1</v>
      </c>
      <c r="C5" s="67">
        <f ca="1">SUMIFS(BDD!$J:$J,BDD!$AP:$AP,'Suivis consommation'!$B$4,BDD!$AM:$AM,'Suivis consommation'!$B5,BDD!$S:$S,'Suivis consommation'!C$4)</f>
        <v>0</v>
      </c>
      <c r="D5" s="68">
        <f ca="1">SUMIFS(BDD!$J:$J,BDD!$AP:$AP,'Suivis consommation'!$B$4,BDD!$AM:$AM,'Suivis consommation'!$B5,BDD!$S:$S,'Suivis consommation'!D$4)</f>
        <v>500</v>
      </c>
      <c r="E5" s="68">
        <f ca="1">SUMIFS(BDD!$J:$J,BDD!$AP:$AP,'Suivis consommation'!$B$4,BDD!$AM:$AM,'Suivis consommation'!$B5,BDD!$S:$S,'Suivis consommation'!E$4)</f>
        <v>0</v>
      </c>
      <c r="F5" s="68">
        <f ca="1">SUMIFS(BDD!$J:$J,BDD!$AP:$AP,'Suivis consommation'!$B$4,BDD!$AM:$AM,'Suivis consommation'!$B5,BDD!$S:$S,'Suivis consommation'!F$4)</f>
        <v>0</v>
      </c>
      <c r="G5" s="68">
        <f ca="1">SUMIFS(BDD!$J:$J,BDD!$AP:$AP,'Suivis consommation'!$B$4,BDD!$AM:$AM,'Suivis consommation'!$B5,BDD!$S:$S,'Suivis consommation'!G$4)</f>
        <v>0</v>
      </c>
      <c r="H5" s="68">
        <f ca="1">SUMIFS(BDD!$J:$J,BDD!$AP:$AP,'Suivis consommation'!$B$4,BDD!$AM:$AM,'Suivis consommation'!$B5,BDD!$S:$S,'Suivis consommation'!H$4)</f>
        <v>0</v>
      </c>
      <c r="I5" s="68">
        <f ca="1">SUMIFS(BDD!$J:$J,BDD!$AP:$AP,'Suivis consommation'!$B$4,BDD!$AM:$AM,'Suivis consommation'!$B5,BDD!$S:$S,'Suivis consommation'!I$4)</f>
        <v>0</v>
      </c>
      <c r="J5" s="68">
        <f ca="1">SUMIFS(BDD!$J:$J,BDD!$AP:$AP,'Suivis consommation'!$B$4,BDD!$AM:$AM,'Suivis consommation'!$B5,BDD!$S:$S,'Suivis consommation'!J$4)</f>
        <v>0</v>
      </c>
      <c r="K5" s="68">
        <f ca="1">SUMIFS(BDD!$J:$J,BDD!$AP:$AP,'Suivis consommation'!$B$4,BDD!$AM:$AM,'Suivis consommation'!$B5,BDD!$S:$S,'Suivis consommation'!K$4)</f>
        <v>0</v>
      </c>
      <c r="L5" s="69">
        <f ca="1">SUMIFS(BDD!$J:$J,BDD!$AP:$AP,'Suivis consommation'!$B$4,BDD!$AM:$AM,'Suivis consommation'!$B5,BDD!$S:$S,'Suivis consommation'!L$4)</f>
        <v>0</v>
      </c>
      <c r="N5" s="66">
        <v>1</v>
      </c>
      <c r="O5" s="67">
        <f ca="1">SUMIFS(BDD!$AG:$AG,BDD!$AP:$AP,'Suivis consommation'!$N$4,BDD!$AM:$AM,'Suivis consommation'!$N5,BDD!$S:$S,'Suivis consommation'!O$4)</f>
        <v>0</v>
      </c>
      <c r="P5" s="68">
        <f ca="1">SUMIFS(BDD!$AG:$AG,BDD!$AP:$AP,'Suivis consommation'!$N$4,BDD!$AM:$AM,'Suivis consommation'!$N5,BDD!$S:$S,'Suivis consommation'!P$4)</f>
        <v>500</v>
      </c>
      <c r="Q5" s="68">
        <f ca="1">SUMIFS(BDD!$AG:$AG,BDD!$AP:$AP,'Suivis consommation'!$N$4,BDD!$AM:$AM,'Suivis consommation'!$N5,BDD!$S:$S,'Suivis consommation'!Q$4)</f>
        <v>0</v>
      </c>
      <c r="R5" s="68">
        <f ca="1">SUMIFS(BDD!$AG:$AG,BDD!$AP:$AP,'Suivis consommation'!$N$4,BDD!$AM:$AM,'Suivis consommation'!$N5,BDD!$S:$S,'Suivis consommation'!R$4)</f>
        <v>0</v>
      </c>
      <c r="S5" s="68">
        <f ca="1">SUMIFS(BDD!$AG:$AG,BDD!$AP:$AP,'Suivis consommation'!$N$4,BDD!$AM:$AM,'Suivis consommation'!$N5,BDD!$S:$S,'Suivis consommation'!S$4)</f>
        <v>0</v>
      </c>
      <c r="T5" s="68">
        <f ca="1">SUMIFS(BDD!$AG:$AG,BDD!$AP:$AP,'Suivis consommation'!$N$4,BDD!$AM:$AM,'Suivis consommation'!$N5,BDD!$S:$S,'Suivis consommation'!T$4)</f>
        <v>0</v>
      </c>
      <c r="U5" s="68">
        <f ca="1">SUMIFS(BDD!$AG:$AG,BDD!$AP:$AP,'Suivis consommation'!$N$4,BDD!$AM:$AM,'Suivis consommation'!$N5,BDD!$S:$S,'Suivis consommation'!U$4)</f>
        <v>0</v>
      </c>
      <c r="V5" s="68">
        <f ca="1">SUMIFS(BDD!$AG:$AG,BDD!$AP:$AP,'Suivis consommation'!$N$4,BDD!$AM:$AM,'Suivis consommation'!$N5,BDD!$S:$S,'Suivis consommation'!V$4)</f>
        <v>0</v>
      </c>
      <c r="W5" s="68">
        <f ca="1">SUMIFS(BDD!$AG:$AG,BDD!$AP:$AP,'Suivis consommation'!$N$4,BDD!$AM:$AM,'Suivis consommation'!$N5,BDD!$S:$S,'Suivis consommation'!W$4)</f>
        <v>0</v>
      </c>
      <c r="X5" s="69">
        <f ca="1">SUMIFS(BDD!$AG:$AG,BDD!$AP:$AP,'Suivis consommation'!$N$4,BDD!$AM:$AM,'Suivis consommation'!$N5,BDD!$S:$S,'Suivis consommation'!X$4)</f>
        <v>0</v>
      </c>
      <c r="Z5" s="66">
        <v>1</v>
      </c>
      <c r="AA5" s="67">
        <f ca="1">SUMIFS(BDD!$AH:$AH,BDD!$AP:$AP,'Suivis consommation'!$Z$4,BDD!$AM:$AM,'Suivis consommation'!$Z5,BDD!$S:$S,'Suivis consommation'!AA$4)</f>
        <v>0</v>
      </c>
      <c r="AB5" s="68">
        <f ca="1">SUMIFS(BDD!$AH:$AH,BDD!$AP:$AP,'Suivis consommation'!$Z$4,BDD!$AM:$AM,'Suivis consommation'!$Z5,BDD!$S:$S,'Suivis consommation'!AB$4)</f>
        <v>5</v>
      </c>
      <c r="AC5" s="68">
        <f ca="1">SUMIFS(BDD!$AH:$AH,BDD!$AP:$AP,'Suivis consommation'!$Z$4,BDD!$AM:$AM,'Suivis consommation'!$Z5,BDD!$S:$S,'Suivis consommation'!AC$4)</f>
        <v>0</v>
      </c>
      <c r="AD5" s="68">
        <f ca="1">SUMIFS(BDD!$AH:$AH,BDD!$AP:$AP,'Suivis consommation'!$Z$4,BDD!$AM:$AM,'Suivis consommation'!$Z5,BDD!$S:$S,'Suivis consommation'!AD$4)</f>
        <v>0</v>
      </c>
      <c r="AE5" s="68">
        <f ca="1">SUMIFS(BDD!$AH:$AH,BDD!$AP:$AP,'Suivis consommation'!$Z$4,BDD!$AM:$AM,'Suivis consommation'!$Z5,BDD!$S:$S,'Suivis consommation'!AE$4)</f>
        <v>0</v>
      </c>
      <c r="AF5" s="68">
        <f ca="1">SUMIFS(BDD!$AH:$AH,BDD!$AP:$AP,'Suivis consommation'!$Z$4,BDD!$AM:$AM,'Suivis consommation'!$Z5,BDD!$S:$S,'Suivis consommation'!AF$4)</f>
        <v>0</v>
      </c>
      <c r="AG5" s="68">
        <f ca="1">SUMIFS(BDD!$AH:$AH,BDD!$AP:$AP,'Suivis consommation'!$Z$4,BDD!$AM:$AM,'Suivis consommation'!$Z5,BDD!$S:$S,'Suivis consommation'!AG$4)</f>
        <v>0</v>
      </c>
      <c r="AH5" s="68">
        <f ca="1">SUMIFS(BDD!$AH:$AH,BDD!$AP:$AP,'Suivis consommation'!$Z$4,BDD!$AM:$AM,'Suivis consommation'!$Z5,BDD!$S:$S,'Suivis consommation'!AH$4)</f>
        <v>0</v>
      </c>
      <c r="AI5" s="68">
        <f ca="1">SUMIFS(BDD!$AH:$AH,BDD!$AP:$AP,'Suivis consommation'!$Z$4,BDD!$AM:$AM,'Suivis consommation'!$Z5,BDD!$S:$S,'Suivis consommation'!AI$4)</f>
        <v>0</v>
      </c>
      <c r="AJ5" s="69">
        <f ca="1">SUMIFS(BDD!$AH:$AH,BDD!$AP:$AP,'Suivis consommation'!$Z$4,BDD!$AM:$AM,'Suivis consommation'!$Z5,BDD!$S:$S,'Suivis consommation'!AJ$4)</f>
        <v>0</v>
      </c>
      <c r="AM5" s="66">
        <v>1</v>
      </c>
      <c r="AN5" s="67"/>
      <c r="AO5" s="68"/>
      <c r="AP5" s="68"/>
      <c r="AQ5" s="68"/>
      <c r="AR5" s="68"/>
      <c r="AS5" s="68"/>
      <c r="AT5" s="68"/>
      <c r="AU5" s="68"/>
      <c r="AV5" s="68"/>
      <c r="AW5" s="69"/>
    </row>
    <row r="6" spans="2:49" x14ac:dyDescent="0.25">
      <c r="B6" s="64">
        <v>2</v>
      </c>
      <c r="C6" s="62">
        <f ca="1">SUMIFS(BDD!$J:$J,BDD!$AP:$AP,'Suivis consommation'!$B$4,BDD!$AM:$AM,'Suivis consommation'!$B6,BDD!$S:$S,'Suivis consommation'!C$4)</f>
        <v>0</v>
      </c>
      <c r="D6" s="60">
        <f ca="1">SUMIFS(BDD!$J:$J,BDD!$AP:$AP,'Suivis consommation'!$B$4,BDD!$AM:$AM,'Suivis consommation'!$B6,BDD!$S:$S,'Suivis consommation'!D$4)</f>
        <v>300</v>
      </c>
      <c r="E6" s="60">
        <f ca="1">SUMIFS(BDD!$J:$J,BDD!$AP:$AP,'Suivis consommation'!$B$4,BDD!$AM:$AM,'Suivis consommation'!$B6,BDD!$S:$S,'Suivis consommation'!E$4)</f>
        <v>0</v>
      </c>
      <c r="F6" s="60">
        <f ca="1">SUMIFS(BDD!$J:$J,BDD!$AP:$AP,'Suivis consommation'!$B$4,BDD!$AM:$AM,'Suivis consommation'!$B6,BDD!$S:$S,'Suivis consommation'!F$4)</f>
        <v>0</v>
      </c>
      <c r="G6" s="60">
        <f ca="1">SUMIFS(BDD!$J:$J,BDD!$AP:$AP,'Suivis consommation'!$B$4,BDD!$AM:$AM,'Suivis consommation'!$B6,BDD!$S:$S,'Suivis consommation'!G$4)</f>
        <v>0</v>
      </c>
      <c r="H6" s="60">
        <f ca="1">SUMIFS(BDD!$J:$J,BDD!$AP:$AP,'Suivis consommation'!$B$4,BDD!$AM:$AM,'Suivis consommation'!$B6,BDD!$S:$S,'Suivis consommation'!H$4)</f>
        <v>0</v>
      </c>
      <c r="I6" s="60">
        <f ca="1">SUMIFS(BDD!$J:$J,BDD!$AP:$AP,'Suivis consommation'!$B$4,BDD!$AM:$AM,'Suivis consommation'!$B6,BDD!$S:$S,'Suivis consommation'!I$4)</f>
        <v>0</v>
      </c>
      <c r="J6" s="60">
        <f ca="1">SUMIFS(BDD!$J:$J,BDD!$AP:$AP,'Suivis consommation'!$B$4,BDD!$AM:$AM,'Suivis consommation'!$B6,BDD!$S:$S,'Suivis consommation'!J$4)</f>
        <v>0</v>
      </c>
      <c r="K6" s="60">
        <f ca="1">SUMIFS(BDD!$J:$J,BDD!$AP:$AP,'Suivis consommation'!$B$4,BDD!$AM:$AM,'Suivis consommation'!$B6,BDD!$S:$S,'Suivis consommation'!K$4)</f>
        <v>0</v>
      </c>
      <c r="L6" s="37">
        <f ca="1">SUMIFS(BDD!$J:$J,BDD!$AP:$AP,'Suivis consommation'!$B$4,BDD!$AM:$AM,'Suivis consommation'!$B6,BDD!$S:$S,'Suivis consommation'!L$4)</f>
        <v>0</v>
      </c>
      <c r="N6" s="64">
        <v>2</v>
      </c>
      <c r="O6" s="62">
        <f ca="1">SUMIFS(BDD!$AG:$AG,BDD!$AP:$AP,'Suivis consommation'!$N$4,BDD!$AM:$AM,'Suivis consommation'!$N6,BDD!$S:$S,'Suivis consommation'!O$4)</f>
        <v>0</v>
      </c>
      <c r="P6" s="60">
        <f ca="1">SUMIFS(BDD!$AG:$AG,BDD!$AP:$AP,'Suivis consommation'!$N$4,BDD!$AM:$AM,'Suivis consommation'!$N6,BDD!$S:$S,'Suivis consommation'!P$4)</f>
        <v>300</v>
      </c>
      <c r="Q6" s="60">
        <f ca="1">SUMIFS(BDD!$AG:$AG,BDD!$AP:$AP,'Suivis consommation'!$N$4,BDD!$AM:$AM,'Suivis consommation'!$N6,BDD!$S:$S,'Suivis consommation'!Q$4)</f>
        <v>0</v>
      </c>
      <c r="R6" s="60">
        <f ca="1">SUMIFS(BDD!$AG:$AG,BDD!$AP:$AP,'Suivis consommation'!$N$4,BDD!$AM:$AM,'Suivis consommation'!$N6,BDD!$S:$S,'Suivis consommation'!R$4)</f>
        <v>0</v>
      </c>
      <c r="S6" s="60">
        <f ca="1">SUMIFS(BDD!$AG:$AG,BDD!$AP:$AP,'Suivis consommation'!$N$4,BDD!$AM:$AM,'Suivis consommation'!$N6,BDD!$S:$S,'Suivis consommation'!S$4)</f>
        <v>0</v>
      </c>
      <c r="T6" s="60">
        <f ca="1">SUMIFS(BDD!$AG:$AG,BDD!$AP:$AP,'Suivis consommation'!$N$4,BDD!$AM:$AM,'Suivis consommation'!$N6,BDD!$S:$S,'Suivis consommation'!T$4)</f>
        <v>0</v>
      </c>
      <c r="U6" s="60">
        <f ca="1">SUMIFS(BDD!$AG:$AG,BDD!$AP:$AP,'Suivis consommation'!$N$4,BDD!$AM:$AM,'Suivis consommation'!$N6,BDD!$S:$S,'Suivis consommation'!U$4)</f>
        <v>0</v>
      </c>
      <c r="V6" s="60">
        <f ca="1">SUMIFS(BDD!$AG:$AG,BDD!$AP:$AP,'Suivis consommation'!$N$4,BDD!$AM:$AM,'Suivis consommation'!$N6,BDD!$S:$S,'Suivis consommation'!V$4)</f>
        <v>0</v>
      </c>
      <c r="W6" s="60">
        <f ca="1">SUMIFS(BDD!$AG:$AG,BDD!$AP:$AP,'Suivis consommation'!$N$4,BDD!$AM:$AM,'Suivis consommation'!$N6,BDD!$S:$S,'Suivis consommation'!W$4)</f>
        <v>0</v>
      </c>
      <c r="X6" s="37">
        <f ca="1">SUMIFS(BDD!$AG:$AG,BDD!$AP:$AP,'Suivis consommation'!$N$4,BDD!$AM:$AM,'Suivis consommation'!$N6,BDD!$S:$S,'Suivis consommation'!X$4)</f>
        <v>0</v>
      </c>
      <c r="Z6" s="64">
        <v>2</v>
      </c>
      <c r="AA6" s="62">
        <f ca="1">SUMIFS(BDD!$AH:$AH,BDD!$AP:$AP,'Suivis consommation'!$Z$4,BDD!$AM:$AM,'Suivis consommation'!$Z6,BDD!$S:$S,'Suivis consommation'!AA$4)</f>
        <v>0</v>
      </c>
      <c r="AB6" s="60">
        <f ca="1">SUMIFS(BDD!$AH:$AH,BDD!$AP:$AP,'Suivis consommation'!$Z$4,BDD!$AM:$AM,'Suivis consommation'!$Z6,BDD!$S:$S,'Suivis consommation'!AB$4)</f>
        <v>3</v>
      </c>
      <c r="AC6" s="60">
        <f ca="1">SUMIFS(BDD!$AH:$AH,BDD!$AP:$AP,'Suivis consommation'!$Z$4,BDD!$AM:$AM,'Suivis consommation'!$Z6,BDD!$S:$S,'Suivis consommation'!AC$4)</f>
        <v>0</v>
      </c>
      <c r="AD6" s="60">
        <f ca="1">SUMIFS(BDD!$AH:$AH,BDD!$AP:$AP,'Suivis consommation'!$Z$4,BDD!$AM:$AM,'Suivis consommation'!$Z6,BDD!$S:$S,'Suivis consommation'!AD$4)</f>
        <v>0</v>
      </c>
      <c r="AE6" s="60">
        <f ca="1">SUMIFS(BDD!$AH:$AH,BDD!$AP:$AP,'Suivis consommation'!$Z$4,BDD!$AM:$AM,'Suivis consommation'!$Z6,BDD!$S:$S,'Suivis consommation'!AE$4)</f>
        <v>0</v>
      </c>
      <c r="AF6" s="60">
        <f ca="1">SUMIFS(BDD!$AH:$AH,BDD!$AP:$AP,'Suivis consommation'!$Z$4,BDD!$AM:$AM,'Suivis consommation'!$Z6,BDD!$S:$S,'Suivis consommation'!AF$4)</f>
        <v>0</v>
      </c>
      <c r="AG6" s="60">
        <f ca="1">SUMIFS(BDD!$AH:$AH,BDD!$AP:$AP,'Suivis consommation'!$Z$4,BDD!$AM:$AM,'Suivis consommation'!$Z6,BDD!$S:$S,'Suivis consommation'!AG$4)</f>
        <v>0</v>
      </c>
      <c r="AH6" s="60">
        <f ca="1">SUMIFS(BDD!$AH:$AH,BDD!$AP:$AP,'Suivis consommation'!$Z$4,BDD!$AM:$AM,'Suivis consommation'!$Z6,BDD!$S:$S,'Suivis consommation'!AH$4)</f>
        <v>0</v>
      </c>
      <c r="AI6" s="60">
        <f ca="1">SUMIFS(BDD!$AH:$AH,BDD!$AP:$AP,'Suivis consommation'!$Z$4,BDD!$AM:$AM,'Suivis consommation'!$Z6,BDD!$S:$S,'Suivis consommation'!AI$4)</f>
        <v>0</v>
      </c>
      <c r="AJ6" s="37">
        <f ca="1">SUMIFS(BDD!$AH:$AH,BDD!$AP:$AP,'Suivis consommation'!$Z$4,BDD!$AM:$AM,'Suivis consommation'!$Z6,BDD!$S:$S,'Suivis consommation'!AJ$4)</f>
        <v>0</v>
      </c>
      <c r="AM6" s="64">
        <v>2</v>
      </c>
      <c r="AN6" s="62"/>
      <c r="AO6" s="60"/>
      <c r="AP6" s="60"/>
      <c r="AQ6" s="60"/>
      <c r="AR6" s="60"/>
      <c r="AS6" s="60"/>
      <c r="AT6" s="60"/>
      <c r="AU6" s="60"/>
      <c r="AV6" s="60"/>
      <c r="AW6" s="37"/>
    </row>
    <row r="7" spans="2:49" x14ac:dyDescent="0.25">
      <c r="B7" s="64">
        <v>3</v>
      </c>
      <c r="C7" s="62">
        <f ca="1">SUMIFS(BDD!$J:$J,BDD!$AP:$AP,'Suivis consommation'!$B$4,BDD!$AM:$AM,'Suivis consommation'!$B7,BDD!$S:$S,'Suivis consommation'!C$4)</f>
        <v>0</v>
      </c>
      <c r="D7" s="60">
        <f ca="1">SUMIFS(BDD!$J:$J,BDD!$AP:$AP,'Suivis consommation'!$B$4,BDD!$AM:$AM,'Suivis consommation'!$B7,BDD!$S:$S,'Suivis consommation'!D$4)</f>
        <v>400</v>
      </c>
      <c r="E7" s="60">
        <f ca="1">SUMIFS(BDD!$J:$J,BDD!$AP:$AP,'Suivis consommation'!$B$4,BDD!$AM:$AM,'Suivis consommation'!$B7,BDD!$S:$S,'Suivis consommation'!E$4)</f>
        <v>0</v>
      </c>
      <c r="F7" s="60">
        <f ca="1">SUMIFS(BDD!$J:$J,BDD!$AP:$AP,'Suivis consommation'!$B$4,BDD!$AM:$AM,'Suivis consommation'!$B7,BDD!$S:$S,'Suivis consommation'!F$4)</f>
        <v>0</v>
      </c>
      <c r="G7" s="60">
        <f ca="1">SUMIFS(BDD!$J:$J,BDD!$AP:$AP,'Suivis consommation'!$B$4,BDD!$AM:$AM,'Suivis consommation'!$B7,BDD!$S:$S,'Suivis consommation'!G$4)</f>
        <v>0</v>
      </c>
      <c r="H7" s="60">
        <f ca="1">SUMIFS(BDD!$J:$J,BDD!$AP:$AP,'Suivis consommation'!$B$4,BDD!$AM:$AM,'Suivis consommation'!$B7,BDD!$S:$S,'Suivis consommation'!H$4)</f>
        <v>0</v>
      </c>
      <c r="I7" s="60">
        <f ca="1">SUMIFS(BDD!$J:$J,BDD!$AP:$AP,'Suivis consommation'!$B$4,BDD!$AM:$AM,'Suivis consommation'!$B7,BDD!$S:$S,'Suivis consommation'!I$4)</f>
        <v>0</v>
      </c>
      <c r="J7" s="60">
        <f ca="1">SUMIFS(BDD!$J:$J,BDD!$AP:$AP,'Suivis consommation'!$B$4,BDD!$AM:$AM,'Suivis consommation'!$B7,BDD!$S:$S,'Suivis consommation'!J$4)</f>
        <v>0</v>
      </c>
      <c r="K7" s="60">
        <f ca="1">SUMIFS(BDD!$J:$J,BDD!$AP:$AP,'Suivis consommation'!$B$4,BDD!$AM:$AM,'Suivis consommation'!$B7,BDD!$S:$S,'Suivis consommation'!K$4)</f>
        <v>0</v>
      </c>
      <c r="L7" s="37">
        <f ca="1">SUMIFS(BDD!$J:$J,BDD!$AP:$AP,'Suivis consommation'!$B$4,BDD!$AM:$AM,'Suivis consommation'!$B7,BDD!$S:$S,'Suivis consommation'!L$4)</f>
        <v>0</v>
      </c>
      <c r="N7" s="64">
        <v>3</v>
      </c>
      <c r="O7" s="62">
        <f ca="1">SUMIFS(BDD!$AG:$AG,BDD!$AP:$AP,'Suivis consommation'!$N$4,BDD!$AM:$AM,'Suivis consommation'!$N7,BDD!$S:$S,'Suivis consommation'!O$4)</f>
        <v>0</v>
      </c>
      <c r="P7" s="60">
        <f ca="1">SUMIFS(BDD!$AG:$AG,BDD!$AP:$AP,'Suivis consommation'!$N$4,BDD!$AM:$AM,'Suivis consommation'!$N7,BDD!$S:$S,'Suivis consommation'!P$4)</f>
        <v>400</v>
      </c>
      <c r="Q7" s="60">
        <f ca="1">SUMIFS(BDD!$AG:$AG,BDD!$AP:$AP,'Suivis consommation'!$N$4,BDD!$AM:$AM,'Suivis consommation'!$N7,BDD!$S:$S,'Suivis consommation'!Q$4)</f>
        <v>0</v>
      </c>
      <c r="R7" s="60">
        <f ca="1">SUMIFS(BDD!$AG:$AG,BDD!$AP:$AP,'Suivis consommation'!$N$4,BDD!$AM:$AM,'Suivis consommation'!$N7,BDD!$S:$S,'Suivis consommation'!R$4)</f>
        <v>0</v>
      </c>
      <c r="S7" s="60">
        <f ca="1">SUMIFS(BDD!$AG:$AG,BDD!$AP:$AP,'Suivis consommation'!$N$4,BDD!$AM:$AM,'Suivis consommation'!$N7,BDD!$S:$S,'Suivis consommation'!S$4)</f>
        <v>0</v>
      </c>
      <c r="T7" s="60">
        <f ca="1">SUMIFS(BDD!$AG:$AG,BDD!$AP:$AP,'Suivis consommation'!$N$4,BDD!$AM:$AM,'Suivis consommation'!$N7,BDD!$S:$S,'Suivis consommation'!T$4)</f>
        <v>0</v>
      </c>
      <c r="U7" s="60">
        <f ca="1">SUMIFS(BDD!$AG:$AG,BDD!$AP:$AP,'Suivis consommation'!$N$4,BDD!$AM:$AM,'Suivis consommation'!$N7,BDD!$S:$S,'Suivis consommation'!U$4)</f>
        <v>0</v>
      </c>
      <c r="V7" s="60">
        <f ca="1">SUMIFS(BDD!$AG:$AG,BDD!$AP:$AP,'Suivis consommation'!$N$4,BDD!$AM:$AM,'Suivis consommation'!$N7,BDD!$S:$S,'Suivis consommation'!V$4)</f>
        <v>0</v>
      </c>
      <c r="W7" s="60">
        <f ca="1">SUMIFS(BDD!$AG:$AG,BDD!$AP:$AP,'Suivis consommation'!$N$4,BDD!$AM:$AM,'Suivis consommation'!$N7,BDD!$S:$S,'Suivis consommation'!W$4)</f>
        <v>0</v>
      </c>
      <c r="X7" s="37">
        <f ca="1">SUMIFS(BDD!$AG:$AG,BDD!$AP:$AP,'Suivis consommation'!$N$4,BDD!$AM:$AM,'Suivis consommation'!$N7,BDD!$S:$S,'Suivis consommation'!X$4)</f>
        <v>0</v>
      </c>
      <c r="Z7" s="64">
        <v>3</v>
      </c>
      <c r="AA7" s="62">
        <f ca="1">SUMIFS(BDD!$AH:$AH,BDD!$AP:$AP,'Suivis consommation'!$Z$4,BDD!$AM:$AM,'Suivis consommation'!$Z7,BDD!$S:$S,'Suivis consommation'!AA$4)</f>
        <v>0</v>
      </c>
      <c r="AB7" s="60">
        <f ca="1">SUMIFS(BDD!$AH:$AH,BDD!$AP:$AP,'Suivis consommation'!$Z$4,BDD!$AM:$AM,'Suivis consommation'!$Z7,BDD!$S:$S,'Suivis consommation'!AB$4)</f>
        <v>4</v>
      </c>
      <c r="AC7" s="60">
        <f ca="1">SUMIFS(BDD!$AH:$AH,BDD!$AP:$AP,'Suivis consommation'!$Z$4,BDD!$AM:$AM,'Suivis consommation'!$Z7,BDD!$S:$S,'Suivis consommation'!AC$4)</f>
        <v>0</v>
      </c>
      <c r="AD7" s="60">
        <f ca="1">SUMIFS(BDD!$AH:$AH,BDD!$AP:$AP,'Suivis consommation'!$Z$4,BDD!$AM:$AM,'Suivis consommation'!$Z7,BDD!$S:$S,'Suivis consommation'!AD$4)</f>
        <v>0</v>
      </c>
      <c r="AE7" s="60">
        <f ca="1">SUMIFS(BDD!$AH:$AH,BDD!$AP:$AP,'Suivis consommation'!$Z$4,BDD!$AM:$AM,'Suivis consommation'!$Z7,BDD!$S:$S,'Suivis consommation'!AE$4)</f>
        <v>0</v>
      </c>
      <c r="AF7" s="60">
        <f ca="1">SUMIFS(BDD!$AH:$AH,BDD!$AP:$AP,'Suivis consommation'!$Z$4,BDD!$AM:$AM,'Suivis consommation'!$Z7,BDD!$S:$S,'Suivis consommation'!AF$4)</f>
        <v>0</v>
      </c>
      <c r="AG7" s="60">
        <f ca="1">SUMIFS(BDD!$AH:$AH,BDD!$AP:$AP,'Suivis consommation'!$Z$4,BDD!$AM:$AM,'Suivis consommation'!$Z7,BDD!$S:$S,'Suivis consommation'!AG$4)</f>
        <v>0</v>
      </c>
      <c r="AH7" s="60">
        <f ca="1">SUMIFS(BDD!$AH:$AH,BDD!$AP:$AP,'Suivis consommation'!$Z$4,BDD!$AM:$AM,'Suivis consommation'!$Z7,BDD!$S:$S,'Suivis consommation'!AH$4)</f>
        <v>0</v>
      </c>
      <c r="AI7" s="60">
        <f ca="1">SUMIFS(BDD!$AH:$AH,BDD!$AP:$AP,'Suivis consommation'!$Z$4,BDD!$AM:$AM,'Suivis consommation'!$Z7,BDD!$S:$S,'Suivis consommation'!AI$4)</f>
        <v>0</v>
      </c>
      <c r="AJ7" s="37">
        <f ca="1">SUMIFS(BDD!$AH:$AH,BDD!$AP:$AP,'Suivis consommation'!$Z$4,BDD!$AM:$AM,'Suivis consommation'!$Z7,BDD!$S:$S,'Suivis consommation'!AJ$4)</f>
        <v>0</v>
      </c>
      <c r="AM7" s="64">
        <v>3</v>
      </c>
      <c r="AN7" s="62"/>
      <c r="AO7" s="60"/>
      <c r="AP7" s="60"/>
      <c r="AQ7" s="60"/>
      <c r="AR7" s="60"/>
      <c r="AS7" s="60"/>
      <c r="AT7" s="60"/>
      <c r="AU7" s="60"/>
      <c r="AV7" s="60"/>
      <c r="AW7" s="37"/>
    </row>
    <row r="8" spans="2:49" x14ac:dyDescent="0.25">
      <c r="B8" s="64">
        <v>4</v>
      </c>
      <c r="C8" s="62">
        <f ca="1">SUMIFS(BDD!$J:$J,BDD!$AP:$AP,'Suivis consommation'!$B$4,BDD!$AM:$AM,'Suivis consommation'!$B8,BDD!$S:$S,'Suivis consommation'!C$4)</f>
        <v>0</v>
      </c>
      <c r="D8" s="60">
        <f ca="1">SUMIFS(BDD!$J:$J,BDD!$AP:$AP,'Suivis consommation'!$B$4,BDD!$AM:$AM,'Suivis consommation'!$B8,BDD!$S:$S,'Suivis consommation'!D$4)</f>
        <v>400</v>
      </c>
      <c r="E8" s="60">
        <f ca="1">SUMIFS(BDD!$J:$J,BDD!$AP:$AP,'Suivis consommation'!$B$4,BDD!$AM:$AM,'Suivis consommation'!$B8,BDD!$S:$S,'Suivis consommation'!E$4)</f>
        <v>0</v>
      </c>
      <c r="F8" s="60">
        <f ca="1">SUMIFS(BDD!$J:$J,BDD!$AP:$AP,'Suivis consommation'!$B$4,BDD!$AM:$AM,'Suivis consommation'!$B8,BDD!$S:$S,'Suivis consommation'!F$4)</f>
        <v>0</v>
      </c>
      <c r="G8" s="60">
        <f ca="1">SUMIFS(BDD!$J:$J,BDD!$AP:$AP,'Suivis consommation'!$B$4,BDD!$AM:$AM,'Suivis consommation'!$B8,BDD!$S:$S,'Suivis consommation'!G$4)</f>
        <v>0</v>
      </c>
      <c r="H8" s="60">
        <f ca="1">SUMIFS(BDD!$J:$J,BDD!$AP:$AP,'Suivis consommation'!$B$4,BDD!$AM:$AM,'Suivis consommation'!$B8,BDD!$S:$S,'Suivis consommation'!H$4)</f>
        <v>0</v>
      </c>
      <c r="I8" s="60">
        <f ca="1">SUMIFS(BDD!$J:$J,BDD!$AP:$AP,'Suivis consommation'!$B$4,BDD!$AM:$AM,'Suivis consommation'!$B8,BDD!$S:$S,'Suivis consommation'!I$4)</f>
        <v>0</v>
      </c>
      <c r="J8" s="60">
        <f ca="1">SUMIFS(BDD!$J:$J,BDD!$AP:$AP,'Suivis consommation'!$B$4,BDD!$AM:$AM,'Suivis consommation'!$B8,BDD!$S:$S,'Suivis consommation'!J$4)</f>
        <v>0</v>
      </c>
      <c r="K8" s="60">
        <f ca="1">SUMIFS(BDD!$J:$J,BDD!$AP:$AP,'Suivis consommation'!$B$4,BDD!$AM:$AM,'Suivis consommation'!$B8,BDD!$S:$S,'Suivis consommation'!K$4)</f>
        <v>0</v>
      </c>
      <c r="L8" s="37">
        <f ca="1">SUMIFS(BDD!$J:$J,BDD!$AP:$AP,'Suivis consommation'!$B$4,BDD!$AM:$AM,'Suivis consommation'!$B8,BDD!$S:$S,'Suivis consommation'!L$4)</f>
        <v>0</v>
      </c>
      <c r="N8" s="64">
        <v>4</v>
      </c>
      <c r="O8" s="62">
        <f ca="1">SUMIFS(BDD!$AG:$AG,BDD!$AP:$AP,'Suivis consommation'!$N$4,BDD!$AM:$AM,'Suivis consommation'!$N8,BDD!$S:$S,'Suivis consommation'!O$4)</f>
        <v>0</v>
      </c>
      <c r="P8" s="60">
        <f ca="1">SUMIFS(BDD!$AG:$AG,BDD!$AP:$AP,'Suivis consommation'!$N$4,BDD!$AM:$AM,'Suivis consommation'!$N8,BDD!$S:$S,'Suivis consommation'!P$4)</f>
        <v>400</v>
      </c>
      <c r="Q8" s="60">
        <f ca="1">SUMIFS(BDD!$AG:$AG,BDD!$AP:$AP,'Suivis consommation'!$N$4,BDD!$AM:$AM,'Suivis consommation'!$N8,BDD!$S:$S,'Suivis consommation'!Q$4)</f>
        <v>0</v>
      </c>
      <c r="R8" s="60">
        <f ca="1">SUMIFS(BDD!$AG:$AG,BDD!$AP:$AP,'Suivis consommation'!$N$4,BDD!$AM:$AM,'Suivis consommation'!$N8,BDD!$S:$S,'Suivis consommation'!R$4)</f>
        <v>0</v>
      </c>
      <c r="S8" s="60">
        <f ca="1">SUMIFS(BDD!$AG:$AG,BDD!$AP:$AP,'Suivis consommation'!$N$4,BDD!$AM:$AM,'Suivis consommation'!$N8,BDD!$S:$S,'Suivis consommation'!S$4)</f>
        <v>0</v>
      </c>
      <c r="T8" s="60">
        <f ca="1">SUMIFS(BDD!$AG:$AG,BDD!$AP:$AP,'Suivis consommation'!$N$4,BDD!$AM:$AM,'Suivis consommation'!$N8,BDD!$S:$S,'Suivis consommation'!T$4)</f>
        <v>0</v>
      </c>
      <c r="U8" s="60">
        <f ca="1">SUMIFS(BDD!$AG:$AG,BDD!$AP:$AP,'Suivis consommation'!$N$4,BDD!$AM:$AM,'Suivis consommation'!$N8,BDD!$S:$S,'Suivis consommation'!U$4)</f>
        <v>0</v>
      </c>
      <c r="V8" s="60">
        <f ca="1">SUMIFS(BDD!$AG:$AG,BDD!$AP:$AP,'Suivis consommation'!$N$4,BDD!$AM:$AM,'Suivis consommation'!$N8,BDD!$S:$S,'Suivis consommation'!V$4)</f>
        <v>0</v>
      </c>
      <c r="W8" s="60">
        <f ca="1">SUMIFS(BDD!$AG:$AG,BDD!$AP:$AP,'Suivis consommation'!$N$4,BDD!$AM:$AM,'Suivis consommation'!$N8,BDD!$S:$S,'Suivis consommation'!W$4)</f>
        <v>0</v>
      </c>
      <c r="X8" s="37">
        <f ca="1">SUMIFS(BDD!$AG:$AG,BDD!$AP:$AP,'Suivis consommation'!$N$4,BDD!$AM:$AM,'Suivis consommation'!$N8,BDD!$S:$S,'Suivis consommation'!X$4)</f>
        <v>0</v>
      </c>
      <c r="Z8" s="64">
        <v>4</v>
      </c>
      <c r="AA8" s="62">
        <f ca="1">SUMIFS(BDD!$AH:$AH,BDD!$AP:$AP,'Suivis consommation'!$Z$4,BDD!$AM:$AM,'Suivis consommation'!$Z8,BDD!$S:$S,'Suivis consommation'!AA$4)</f>
        <v>0</v>
      </c>
      <c r="AB8" s="60">
        <f ca="1">SUMIFS(BDD!$AH:$AH,BDD!$AP:$AP,'Suivis consommation'!$Z$4,BDD!$AM:$AM,'Suivis consommation'!$Z8,BDD!$S:$S,'Suivis consommation'!AB$4)</f>
        <v>4</v>
      </c>
      <c r="AC8" s="60">
        <f ca="1">SUMIFS(BDD!$AH:$AH,BDD!$AP:$AP,'Suivis consommation'!$Z$4,BDD!$AM:$AM,'Suivis consommation'!$Z8,BDD!$S:$S,'Suivis consommation'!AC$4)</f>
        <v>0</v>
      </c>
      <c r="AD8" s="60">
        <f ca="1">SUMIFS(BDD!$AH:$AH,BDD!$AP:$AP,'Suivis consommation'!$Z$4,BDD!$AM:$AM,'Suivis consommation'!$Z8,BDD!$S:$S,'Suivis consommation'!AD$4)</f>
        <v>0</v>
      </c>
      <c r="AE8" s="60">
        <f ca="1">SUMIFS(BDD!$AH:$AH,BDD!$AP:$AP,'Suivis consommation'!$Z$4,BDD!$AM:$AM,'Suivis consommation'!$Z8,BDD!$S:$S,'Suivis consommation'!AE$4)</f>
        <v>0</v>
      </c>
      <c r="AF8" s="60">
        <f ca="1">SUMIFS(BDD!$AH:$AH,BDD!$AP:$AP,'Suivis consommation'!$Z$4,BDD!$AM:$AM,'Suivis consommation'!$Z8,BDD!$S:$S,'Suivis consommation'!AF$4)</f>
        <v>0</v>
      </c>
      <c r="AG8" s="60">
        <f ca="1">SUMIFS(BDD!$AH:$AH,BDD!$AP:$AP,'Suivis consommation'!$Z$4,BDD!$AM:$AM,'Suivis consommation'!$Z8,BDD!$S:$S,'Suivis consommation'!AG$4)</f>
        <v>0</v>
      </c>
      <c r="AH8" s="60">
        <f ca="1">SUMIFS(BDD!$AH:$AH,BDD!$AP:$AP,'Suivis consommation'!$Z$4,BDD!$AM:$AM,'Suivis consommation'!$Z8,BDD!$S:$S,'Suivis consommation'!AH$4)</f>
        <v>0</v>
      </c>
      <c r="AI8" s="60">
        <f ca="1">SUMIFS(BDD!$AH:$AH,BDD!$AP:$AP,'Suivis consommation'!$Z$4,BDD!$AM:$AM,'Suivis consommation'!$Z8,BDD!$S:$S,'Suivis consommation'!AI$4)</f>
        <v>0</v>
      </c>
      <c r="AJ8" s="37">
        <f ca="1">SUMIFS(BDD!$AH:$AH,BDD!$AP:$AP,'Suivis consommation'!$Z$4,BDD!$AM:$AM,'Suivis consommation'!$Z8,BDD!$S:$S,'Suivis consommation'!AJ$4)</f>
        <v>0</v>
      </c>
      <c r="AM8" s="64">
        <v>4</v>
      </c>
      <c r="AN8" s="62"/>
      <c r="AO8" s="60"/>
      <c r="AP8" s="60"/>
      <c r="AQ8" s="60"/>
      <c r="AR8" s="60"/>
      <c r="AS8" s="60"/>
      <c r="AT8" s="60"/>
      <c r="AU8" s="60"/>
      <c r="AV8" s="60"/>
      <c r="AW8" s="37"/>
    </row>
    <row r="9" spans="2:49" x14ac:dyDescent="0.25">
      <c r="B9" s="64">
        <v>5</v>
      </c>
      <c r="C9" s="62">
        <f ca="1">SUMIFS(BDD!$J:$J,BDD!$AP:$AP,'Suivis consommation'!$B$4,BDD!$AM:$AM,'Suivis consommation'!$B9,BDD!$S:$S,'Suivis consommation'!C$4)</f>
        <v>0</v>
      </c>
      <c r="D9" s="60">
        <f ca="1">SUMIFS(BDD!$J:$J,BDD!$AP:$AP,'Suivis consommation'!$B$4,BDD!$AM:$AM,'Suivis consommation'!$B9,BDD!$S:$S,'Suivis consommation'!D$4)</f>
        <v>400</v>
      </c>
      <c r="E9" s="60">
        <f ca="1">SUMIFS(BDD!$J:$J,BDD!$AP:$AP,'Suivis consommation'!$B$4,BDD!$AM:$AM,'Suivis consommation'!$B9,BDD!$S:$S,'Suivis consommation'!E$4)</f>
        <v>0</v>
      </c>
      <c r="F9" s="60">
        <f ca="1">SUMIFS(BDD!$J:$J,BDD!$AP:$AP,'Suivis consommation'!$B$4,BDD!$AM:$AM,'Suivis consommation'!$B9,BDD!$S:$S,'Suivis consommation'!F$4)</f>
        <v>0</v>
      </c>
      <c r="G9" s="60">
        <f ca="1">SUMIFS(BDD!$J:$J,BDD!$AP:$AP,'Suivis consommation'!$B$4,BDD!$AM:$AM,'Suivis consommation'!$B9,BDD!$S:$S,'Suivis consommation'!G$4)</f>
        <v>0</v>
      </c>
      <c r="H9" s="60">
        <f ca="1">SUMIFS(BDD!$J:$J,BDD!$AP:$AP,'Suivis consommation'!$B$4,BDD!$AM:$AM,'Suivis consommation'!$B9,BDD!$S:$S,'Suivis consommation'!H$4)</f>
        <v>0</v>
      </c>
      <c r="I9" s="60">
        <f ca="1">SUMIFS(BDD!$J:$J,BDD!$AP:$AP,'Suivis consommation'!$B$4,BDD!$AM:$AM,'Suivis consommation'!$B9,BDD!$S:$S,'Suivis consommation'!I$4)</f>
        <v>0</v>
      </c>
      <c r="J9" s="60">
        <f ca="1">SUMIFS(BDD!$J:$J,BDD!$AP:$AP,'Suivis consommation'!$B$4,BDD!$AM:$AM,'Suivis consommation'!$B9,BDD!$S:$S,'Suivis consommation'!J$4)</f>
        <v>0</v>
      </c>
      <c r="K9" s="60">
        <f ca="1">SUMIFS(BDD!$J:$J,BDD!$AP:$AP,'Suivis consommation'!$B$4,BDD!$AM:$AM,'Suivis consommation'!$B9,BDD!$S:$S,'Suivis consommation'!K$4)</f>
        <v>0</v>
      </c>
      <c r="L9" s="37">
        <f ca="1">SUMIFS(BDD!$J:$J,BDD!$AP:$AP,'Suivis consommation'!$B$4,BDD!$AM:$AM,'Suivis consommation'!$B9,BDD!$S:$S,'Suivis consommation'!L$4)</f>
        <v>0</v>
      </c>
      <c r="N9" s="64">
        <v>5</v>
      </c>
      <c r="O9" s="62">
        <f ca="1">SUMIFS(BDD!$AG:$AG,BDD!$AP:$AP,'Suivis consommation'!$N$4,BDD!$AM:$AM,'Suivis consommation'!$N9,BDD!$S:$S,'Suivis consommation'!O$4)</f>
        <v>0</v>
      </c>
      <c r="P9" s="60">
        <f ca="1">SUMIFS(BDD!$AG:$AG,BDD!$AP:$AP,'Suivis consommation'!$N$4,BDD!$AM:$AM,'Suivis consommation'!$N9,BDD!$S:$S,'Suivis consommation'!P$4)</f>
        <v>400</v>
      </c>
      <c r="Q9" s="60">
        <f ca="1">SUMIFS(BDD!$AG:$AG,BDD!$AP:$AP,'Suivis consommation'!$N$4,BDD!$AM:$AM,'Suivis consommation'!$N9,BDD!$S:$S,'Suivis consommation'!Q$4)</f>
        <v>0</v>
      </c>
      <c r="R9" s="60">
        <f ca="1">SUMIFS(BDD!$AG:$AG,BDD!$AP:$AP,'Suivis consommation'!$N$4,BDD!$AM:$AM,'Suivis consommation'!$N9,BDD!$S:$S,'Suivis consommation'!R$4)</f>
        <v>0</v>
      </c>
      <c r="S9" s="60">
        <f ca="1">SUMIFS(BDD!$AG:$AG,BDD!$AP:$AP,'Suivis consommation'!$N$4,BDD!$AM:$AM,'Suivis consommation'!$N9,BDD!$S:$S,'Suivis consommation'!S$4)</f>
        <v>0</v>
      </c>
      <c r="T9" s="60">
        <f ca="1">SUMIFS(BDD!$AG:$AG,BDD!$AP:$AP,'Suivis consommation'!$N$4,BDD!$AM:$AM,'Suivis consommation'!$N9,BDD!$S:$S,'Suivis consommation'!T$4)</f>
        <v>0</v>
      </c>
      <c r="U9" s="60">
        <f ca="1">SUMIFS(BDD!$AG:$AG,BDD!$AP:$AP,'Suivis consommation'!$N$4,BDD!$AM:$AM,'Suivis consommation'!$N9,BDD!$S:$S,'Suivis consommation'!U$4)</f>
        <v>0</v>
      </c>
      <c r="V9" s="60">
        <f ca="1">SUMIFS(BDD!$AG:$AG,BDD!$AP:$AP,'Suivis consommation'!$N$4,BDD!$AM:$AM,'Suivis consommation'!$N9,BDD!$S:$S,'Suivis consommation'!V$4)</f>
        <v>0</v>
      </c>
      <c r="W9" s="60">
        <f ca="1">SUMIFS(BDD!$AG:$AG,BDD!$AP:$AP,'Suivis consommation'!$N$4,BDD!$AM:$AM,'Suivis consommation'!$N9,BDD!$S:$S,'Suivis consommation'!W$4)</f>
        <v>0</v>
      </c>
      <c r="X9" s="37">
        <f ca="1">SUMIFS(BDD!$AG:$AG,BDD!$AP:$AP,'Suivis consommation'!$N$4,BDD!$AM:$AM,'Suivis consommation'!$N9,BDD!$S:$S,'Suivis consommation'!X$4)</f>
        <v>0</v>
      </c>
      <c r="Z9" s="64">
        <v>5</v>
      </c>
      <c r="AA9" s="62">
        <f ca="1">SUMIFS(BDD!$AH:$AH,BDD!$AP:$AP,'Suivis consommation'!$Z$4,BDD!$AM:$AM,'Suivis consommation'!$Z9,BDD!$S:$S,'Suivis consommation'!AA$4)</f>
        <v>0</v>
      </c>
      <c r="AB9" s="60">
        <f ca="1">SUMIFS(BDD!$AH:$AH,BDD!$AP:$AP,'Suivis consommation'!$Z$4,BDD!$AM:$AM,'Suivis consommation'!$Z9,BDD!$S:$S,'Suivis consommation'!AB$4)</f>
        <v>4</v>
      </c>
      <c r="AC9" s="60">
        <f ca="1">SUMIFS(BDD!$AH:$AH,BDD!$AP:$AP,'Suivis consommation'!$Z$4,BDD!$AM:$AM,'Suivis consommation'!$Z9,BDD!$S:$S,'Suivis consommation'!AC$4)</f>
        <v>0</v>
      </c>
      <c r="AD9" s="60">
        <f ca="1">SUMIFS(BDD!$AH:$AH,BDD!$AP:$AP,'Suivis consommation'!$Z$4,BDD!$AM:$AM,'Suivis consommation'!$Z9,BDD!$S:$S,'Suivis consommation'!AD$4)</f>
        <v>0</v>
      </c>
      <c r="AE9" s="60">
        <f ca="1">SUMIFS(BDD!$AH:$AH,BDD!$AP:$AP,'Suivis consommation'!$Z$4,BDD!$AM:$AM,'Suivis consommation'!$Z9,BDD!$S:$S,'Suivis consommation'!AE$4)</f>
        <v>0</v>
      </c>
      <c r="AF9" s="60">
        <f ca="1">SUMIFS(BDD!$AH:$AH,BDD!$AP:$AP,'Suivis consommation'!$Z$4,BDD!$AM:$AM,'Suivis consommation'!$Z9,BDD!$S:$S,'Suivis consommation'!AF$4)</f>
        <v>0</v>
      </c>
      <c r="AG9" s="60">
        <f ca="1">SUMIFS(BDD!$AH:$AH,BDD!$AP:$AP,'Suivis consommation'!$Z$4,BDD!$AM:$AM,'Suivis consommation'!$Z9,BDD!$S:$S,'Suivis consommation'!AG$4)</f>
        <v>0</v>
      </c>
      <c r="AH9" s="60">
        <f ca="1">SUMIFS(BDD!$AH:$AH,BDD!$AP:$AP,'Suivis consommation'!$Z$4,BDD!$AM:$AM,'Suivis consommation'!$Z9,BDD!$S:$S,'Suivis consommation'!AH$4)</f>
        <v>0</v>
      </c>
      <c r="AI9" s="60">
        <f ca="1">SUMIFS(BDD!$AH:$AH,BDD!$AP:$AP,'Suivis consommation'!$Z$4,BDD!$AM:$AM,'Suivis consommation'!$Z9,BDD!$S:$S,'Suivis consommation'!AI$4)</f>
        <v>0</v>
      </c>
      <c r="AJ9" s="37">
        <f ca="1">SUMIFS(BDD!$AH:$AH,BDD!$AP:$AP,'Suivis consommation'!$Z$4,BDD!$AM:$AM,'Suivis consommation'!$Z9,BDD!$S:$S,'Suivis consommation'!AJ$4)</f>
        <v>0</v>
      </c>
      <c r="AM9" s="64">
        <v>5</v>
      </c>
      <c r="AN9" s="62"/>
      <c r="AO9" s="60"/>
      <c r="AP9" s="60"/>
      <c r="AQ9" s="60"/>
      <c r="AR9" s="60"/>
      <c r="AS9" s="60"/>
      <c r="AT9" s="60"/>
      <c r="AU9" s="60"/>
      <c r="AV9" s="60"/>
      <c r="AW9" s="37"/>
    </row>
    <row r="10" spans="2:49" x14ac:dyDescent="0.25">
      <c r="B10" s="64">
        <v>6</v>
      </c>
      <c r="C10" s="62">
        <f ca="1">SUMIFS(BDD!$J:$J,BDD!$AP:$AP,'Suivis consommation'!$B$4,BDD!$AM:$AM,'Suivis consommation'!$B10,BDD!$S:$S,'Suivis consommation'!C$4)</f>
        <v>0</v>
      </c>
      <c r="D10" s="60">
        <f ca="1">SUMIFS(BDD!$J:$J,BDD!$AP:$AP,'Suivis consommation'!$B$4,BDD!$AM:$AM,'Suivis consommation'!$B10,BDD!$S:$S,'Suivis consommation'!D$4)</f>
        <v>0</v>
      </c>
      <c r="E10" s="60">
        <f ca="1">SUMIFS(BDD!$J:$J,BDD!$AP:$AP,'Suivis consommation'!$B$4,BDD!$AM:$AM,'Suivis consommation'!$B10,BDD!$S:$S,'Suivis consommation'!E$4)</f>
        <v>0</v>
      </c>
      <c r="F10" s="60">
        <f ca="1">SUMIFS(BDD!$J:$J,BDD!$AP:$AP,'Suivis consommation'!$B$4,BDD!$AM:$AM,'Suivis consommation'!$B10,BDD!$S:$S,'Suivis consommation'!F$4)</f>
        <v>0</v>
      </c>
      <c r="G10" s="60">
        <f ca="1">SUMIFS(BDD!$J:$J,BDD!$AP:$AP,'Suivis consommation'!$B$4,BDD!$AM:$AM,'Suivis consommation'!$B10,BDD!$S:$S,'Suivis consommation'!G$4)</f>
        <v>0</v>
      </c>
      <c r="H10" s="60">
        <f ca="1">SUMIFS(BDD!$J:$J,BDD!$AP:$AP,'Suivis consommation'!$B$4,BDD!$AM:$AM,'Suivis consommation'!$B10,BDD!$S:$S,'Suivis consommation'!H$4)</f>
        <v>0</v>
      </c>
      <c r="I10" s="60">
        <f ca="1">SUMIFS(BDD!$J:$J,BDD!$AP:$AP,'Suivis consommation'!$B$4,BDD!$AM:$AM,'Suivis consommation'!$B10,BDD!$S:$S,'Suivis consommation'!I$4)</f>
        <v>0</v>
      </c>
      <c r="J10" s="60">
        <f ca="1">SUMIFS(BDD!$J:$J,BDD!$AP:$AP,'Suivis consommation'!$B$4,BDD!$AM:$AM,'Suivis consommation'!$B10,BDD!$S:$S,'Suivis consommation'!J$4)</f>
        <v>0</v>
      </c>
      <c r="K10" s="60">
        <f ca="1">SUMIFS(BDD!$J:$J,BDD!$AP:$AP,'Suivis consommation'!$B$4,BDD!$AM:$AM,'Suivis consommation'!$B10,BDD!$S:$S,'Suivis consommation'!K$4)</f>
        <v>0</v>
      </c>
      <c r="L10" s="37">
        <f ca="1">SUMIFS(BDD!$J:$J,BDD!$AP:$AP,'Suivis consommation'!$B$4,BDD!$AM:$AM,'Suivis consommation'!$B10,BDD!$S:$S,'Suivis consommation'!L$4)</f>
        <v>0</v>
      </c>
      <c r="N10" s="64">
        <v>6</v>
      </c>
      <c r="O10" s="62">
        <f ca="1">SUMIFS(BDD!$AG:$AG,BDD!$AP:$AP,'Suivis consommation'!$N$4,BDD!$AM:$AM,'Suivis consommation'!$N10,BDD!$S:$S,'Suivis consommation'!O$4)</f>
        <v>0</v>
      </c>
      <c r="P10" s="60">
        <f ca="1">SUMIFS(BDD!$AG:$AG,BDD!$AP:$AP,'Suivis consommation'!$N$4,BDD!$AM:$AM,'Suivis consommation'!$N10,BDD!$S:$S,'Suivis consommation'!P$4)</f>
        <v>0</v>
      </c>
      <c r="Q10" s="60">
        <f ca="1">SUMIFS(BDD!$AG:$AG,BDD!$AP:$AP,'Suivis consommation'!$N$4,BDD!$AM:$AM,'Suivis consommation'!$N10,BDD!$S:$S,'Suivis consommation'!Q$4)</f>
        <v>0</v>
      </c>
      <c r="R10" s="60">
        <f ca="1">SUMIFS(BDD!$AG:$AG,BDD!$AP:$AP,'Suivis consommation'!$N$4,BDD!$AM:$AM,'Suivis consommation'!$N10,BDD!$S:$S,'Suivis consommation'!R$4)</f>
        <v>0</v>
      </c>
      <c r="S10" s="60">
        <f ca="1">SUMIFS(BDD!$AG:$AG,BDD!$AP:$AP,'Suivis consommation'!$N$4,BDD!$AM:$AM,'Suivis consommation'!$N10,BDD!$S:$S,'Suivis consommation'!S$4)</f>
        <v>0</v>
      </c>
      <c r="T10" s="60">
        <f ca="1">SUMIFS(BDD!$AG:$AG,BDD!$AP:$AP,'Suivis consommation'!$N$4,BDD!$AM:$AM,'Suivis consommation'!$N10,BDD!$S:$S,'Suivis consommation'!T$4)</f>
        <v>0</v>
      </c>
      <c r="U10" s="60">
        <f ca="1">SUMIFS(BDD!$AG:$AG,BDD!$AP:$AP,'Suivis consommation'!$N$4,BDD!$AM:$AM,'Suivis consommation'!$N10,BDD!$S:$S,'Suivis consommation'!U$4)</f>
        <v>0</v>
      </c>
      <c r="V10" s="60">
        <f ca="1">SUMIFS(BDD!$AG:$AG,BDD!$AP:$AP,'Suivis consommation'!$N$4,BDD!$AM:$AM,'Suivis consommation'!$N10,BDD!$S:$S,'Suivis consommation'!V$4)</f>
        <v>0</v>
      </c>
      <c r="W10" s="60">
        <f ca="1">SUMIFS(BDD!$AG:$AG,BDD!$AP:$AP,'Suivis consommation'!$N$4,BDD!$AM:$AM,'Suivis consommation'!$N10,BDD!$S:$S,'Suivis consommation'!W$4)</f>
        <v>0</v>
      </c>
      <c r="X10" s="37">
        <f ca="1">SUMIFS(BDD!$AG:$AG,BDD!$AP:$AP,'Suivis consommation'!$N$4,BDD!$AM:$AM,'Suivis consommation'!$N10,BDD!$S:$S,'Suivis consommation'!X$4)</f>
        <v>0</v>
      </c>
      <c r="Z10" s="64">
        <v>6</v>
      </c>
      <c r="AA10" s="62">
        <f ca="1">SUMIFS(BDD!$AH:$AH,BDD!$AP:$AP,'Suivis consommation'!$Z$4,BDD!$AM:$AM,'Suivis consommation'!$Z10,BDD!$S:$S,'Suivis consommation'!AA$4)</f>
        <v>0</v>
      </c>
      <c r="AB10" s="60">
        <f ca="1">SUMIFS(BDD!$AH:$AH,BDD!$AP:$AP,'Suivis consommation'!$Z$4,BDD!$AM:$AM,'Suivis consommation'!$Z10,BDD!$S:$S,'Suivis consommation'!AB$4)</f>
        <v>0</v>
      </c>
      <c r="AC10" s="60">
        <f ca="1">SUMIFS(BDD!$AH:$AH,BDD!$AP:$AP,'Suivis consommation'!$Z$4,BDD!$AM:$AM,'Suivis consommation'!$Z10,BDD!$S:$S,'Suivis consommation'!AC$4)</f>
        <v>0</v>
      </c>
      <c r="AD10" s="60">
        <f ca="1">SUMIFS(BDD!$AH:$AH,BDD!$AP:$AP,'Suivis consommation'!$Z$4,BDD!$AM:$AM,'Suivis consommation'!$Z10,BDD!$S:$S,'Suivis consommation'!AD$4)</f>
        <v>0</v>
      </c>
      <c r="AE10" s="60">
        <f ca="1">SUMIFS(BDD!$AH:$AH,BDD!$AP:$AP,'Suivis consommation'!$Z$4,BDD!$AM:$AM,'Suivis consommation'!$Z10,BDD!$S:$S,'Suivis consommation'!AE$4)</f>
        <v>0</v>
      </c>
      <c r="AF10" s="60">
        <f ca="1">SUMIFS(BDD!$AH:$AH,BDD!$AP:$AP,'Suivis consommation'!$Z$4,BDD!$AM:$AM,'Suivis consommation'!$Z10,BDD!$S:$S,'Suivis consommation'!AF$4)</f>
        <v>0</v>
      </c>
      <c r="AG10" s="60">
        <f ca="1">SUMIFS(BDD!$AH:$AH,BDD!$AP:$AP,'Suivis consommation'!$Z$4,BDD!$AM:$AM,'Suivis consommation'!$Z10,BDD!$S:$S,'Suivis consommation'!AG$4)</f>
        <v>0</v>
      </c>
      <c r="AH10" s="60">
        <f ca="1">SUMIFS(BDD!$AH:$AH,BDD!$AP:$AP,'Suivis consommation'!$Z$4,BDD!$AM:$AM,'Suivis consommation'!$Z10,BDD!$S:$S,'Suivis consommation'!AH$4)</f>
        <v>0</v>
      </c>
      <c r="AI10" s="60">
        <f ca="1">SUMIFS(BDD!$AH:$AH,BDD!$AP:$AP,'Suivis consommation'!$Z$4,BDD!$AM:$AM,'Suivis consommation'!$Z10,BDD!$S:$S,'Suivis consommation'!AI$4)</f>
        <v>0</v>
      </c>
      <c r="AJ10" s="37">
        <f ca="1">SUMIFS(BDD!$AH:$AH,BDD!$AP:$AP,'Suivis consommation'!$Z$4,BDD!$AM:$AM,'Suivis consommation'!$Z10,BDD!$S:$S,'Suivis consommation'!AJ$4)</f>
        <v>0</v>
      </c>
      <c r="AM10" s="64">
        <v>6</v>
      </c>
      <c r="AN10" s="62"/>
      <c r="AO10" s="60"/>
      <c r="AP10" s="60"/>
      <c r="AQ10" s="60"/>
      <c r="AR10" s="60"/>
      <c r="AS10" s="60"/>
      <c r="AT10" s="60"/>
      <c r="AU10" s="60"/>
      <c r="AV10" s="60"/>
      <c r="AW10" s="37"/>
    </row>
    <row r="11" spans="2:49" x14ac:dyDescent="0.25">
      <c r="B11" s="64">
        <v>7</v>
      </c>
      <c r="C11" s="62">
        <f ca="1">SUMIFS(BDD!$J:$J,BDD!$AP:$AP,'Suivis consommation'!$B$4,BDD!$AM:$AM,'Suivis consommation'!$B11,BDD!$S:$S,'Suivis consommation'!C$4)</f>
        <v>0</v>
      </c>
      <c r="D11" s="60">
        <f ca="1">SUMIFS(BDD!$J:$J,BDD!$AP:$AP,'Suivis consommation'!$B$4,BDD!$AM:$AM,'Suivis consommation'!$B11,BDD!$S:$S,'Suivis consommation'!D$4)</f>
        <v>0</v>
      </c>
      <c r="E11" s="60">
        <f ca="1">SUMIFS(BDD!$J:$J,BDD!$AP:$AP,'Suivis consommation'!$B$4,BDD!$AM:$AM,'Suivis consommation'!$B11,BDD!$S:$S,'Suivis consommation'!E$4)</f>
        <v>0</v>
      </c>
      <c r="F11" s="60">
        <f ca="1">SUMIFS(BDD!$J:$J,BDD!$AP:$AP,'Suivis consommation'!$B$4,BDD!$AM:$AM,'Suivis consommation'!$B11,BDD!$S:$S,'Suivis consommation'!F$4)</f>
        <v>0</v>
      </c>
      <c r="G11" s="60">
        <f ca="1">SUMIFS(BDD!$J:$J,BDD!$AP:$AP,'Suivis consommation'!$B$4,BDD!$AM:$AM,'Suivis consommation'!$B11,BDD!$S:$S,'Suivis consommation'!G$4)</f>
        <v>0</v>
      </c>
      <c r="H11" s="60">
        <f ca="1">SUMIFS(BDD!$J:$J,BDD!$AP:$AP,'Suivis consommation'!$B$4,BDD!$AM:$AM,'Suivis consommation'!$B11,BDD!$S:$S,'Suivis consommation'!H$4)</f>
        <v>0</v>
      </c>
      <c r="I11" s="60">
        <f ca="1">SUMIFS(BDD!$J:$J,BDD!$AP:$AP,'Suivis consommation'!$B$4,BDD!$AM:$AM,'Suivis consommation'!$B11,BDD!$S:$S,'Suivis consommation'!I$4)</f>
        <v>0</v>
      </c>
      <c r="J11" s="60">
        <f ca="1">SUMIFS(BDD!$J:$J,BDD!$AP:$AP,'Suivis consommation'!$B$4,BDD!$AM:$AM,'Suivis consommation'!$B11,BDD!$S:$S,'Suivis consommation'!J$4)</f>
        <v>0</v>
      </c>
      <c r="K11" s="60">
        <f ca="1">SUMIFS(BDD!$J:$J,BDD!$AP:$AP,'Suivis consommation'!$B$4,BDD!$AM:$AM,'Suivis consommation'!$B11,BDD!$S:$S,'Suivis consommation'!K$4)</f>
        <v>0</v>
      </c>
      <c r="L11" s="37">
        <f ca="1">SUMIFS(BDD!$J:$J,BDD!$AP:$AP,'Suivis consommation'!$B$4,BDD!$AM:$AM,'Suivis consommation'!$B11,BDD!$S:$S,'Suivis consommation'!L$4)</f>
        <v>0</v>
      </c>
      <c r="N11" s="64">
        <v>7</v>
      </c>
      <c r="O11" s="62">
        <f ca="1">SUMIFS(BDD!$AG:$AG,BDD!$AP:$AP,'Suivis consommation'!$N$4,BDD!$AM:$AM,'Suivis consommation'!$N11,BDD!$S:$S,'Suivis consommation'!O$4)</f>
        <v>0</v>
      </c>
      <c r="P11" s="60">
        <f ca="1">SUMIFS(BDD!$AG:$AG,BDD!$AP:$AP,'Suivis consommation'!$N$4,BDD!$AM:$AM,'Suivis consommation'!$N11,BDD!$S:$S,'Suivis consommation'!P$4)</f>
        <v>0</v>
      </c>
      <c r="Q11" s="60">
        <f ca="1">SUMIFS(BDD!$AG:$AG,BDD!$AP:$AP,'Suivis consommation'!$N$4,BDD!$AM:$AM,'Suivis consommation'!$N11,BDD!$S:$S,'Suivis consommation'!Q$4)</f>
        <v>0</v>
      </c>
      <c r="R11" s="60">
        <f ca="1">SUMIFS(BDD!$AG:$AG,BDD!$AP:$AP,'Suivis consommation'!$N$4,BDD!$AM:$AM,'Suivis consommation'!$N11,BDD!$S:$S,'Suivis consommation'!R$4)</f>
        <v>0</v>
      </c>
      <c r="S11" s="60">
        <f ca="1">SUMIFS(BDD!$AG:$AG,BDD!$AP:$AP,'Suivis consommation'!$N$4,BDD!$AM:$AM,'Suivis consommation'!$N11,BDD!$S:$S,'Suivis consommation'!S$4)</f>
        <v>0</v>
      </c>
      <c r="T11" s="60">
        <f ca="1">SUMIFS(BDD!$AG:$AG,BDD!$AP:$AP,'Suivis consommation'!$N$4,BDD!$AM:$AM,'Suivis consommation'!$N11,BDD!$S:$S,'Suivis consommation'!T$4)</f>
        <v>0</v>
      </c>
      <c r="U11" s="60">
        <f ca="1">SUMIFS(BDD!$AG:$AG,BDD!$AP:$AP,'Suivis consommation'!$N$4,BDD!$AM:$AM,'Suivis consommation'!$N11,BDD!$S:$S,'Suivis consommation'!U$4)</f>
        <v>0</v>
      </c>
      <c r="V11" s="60">
        <f ca="1">SUMIFS(BDD!$AG:$AG,BDD!$AP:$AP,'Suivis consommation'!$N$4,BDD!$AM:$AM,'Suivis consommation'!$N11,BDD!$S:$S,'Suivis consommation'!V$4)</f>
        <v>0</v>
      </c>
      <c r="W11" s="60">
        <f ca="1">SUMIFS(BDD!$AG:$AG,BDD!$AP:$AP,'Suivis consommation'!$N$4,BDD!$AM:$AM,'Suivis consommation'!$N11,BDD!$S:$S,'Suivis consommation'!W$4)</f>
        <v>0</v>
      </c>
      <c r="X11" s="37">
        <f ca="1">SUMIFS(BDD!$AG:$AG,BDD!$AP:$AP,'Suivis consommation'!$N$4,BDD!$AM:$AM,'Suivis consommation'!$N11,BDD!$S:$S,'Suivis consommation'!X$4)</f>
        <v>0</v>
      </c>
      <c r="Z11" s="64">
        <v>7</v>
      </c>
      <c r="AA11" s="62">
        <f ca="1">SUMIFS(BDD!$AH:$AH,BDD!$AP:$AP,'Suivis consommation'!$Z$4,BDD!$AM:$AM,'Suivis consommation'!$Z11,BDD!$S:$S,'Suivis consommation'!AA$4)</f>
        <v>0</v>
      </c>
      <c r="AB11" s="60">
        <f ca="1">SUMIFS(BDD!$AH:$AH,BDD!$AP:$AP,'Suivis consommation'!$Z$4,BDD!$AM:$AM,'Suivis consommation'!$Z11,BDD!$S:$S,'Suivis consommation'!AB$4)</f>
        <v>0</v>
      </c>
      <c r="AC11" s="60">
        <f ca="1">SUMIFS(BDD!$AH:$AH,BDD!$AP:$AP,'Suivis consommation'!$Z$4,BDD!$AM:$AM,'Suivis consommation'!$Z11,BDD!$S:$S,'Suivis consommation'!AC$4)</f>
        <v>0</v>
      </c>
      <c r="AD11" s="60">
        <f ca="1">SUMIFS(BDD!$AH:$AH,BDD!$AP:$AP,'Suivis consommation'!$Z$4,BDD!$AM:$AM,'Suivis consommation'!$Z11,BDD!$S:$S,'Suivis consommation'!AD$4)</f>
        <v>0</v>
      </c>
      <c r="AE11" s="60">
        <f ca="1">SUMIFS(BDD!$AH:$AH,BDD!$AP:$AP,'Suivis consommation'!$Z$4,BDD!$AM:$AM,'Suivis consommation'!$Z11,BDD!$S:$S,'Suivis consommation'!AE$4)</f>
        <v>0</v>
      </c>
      <c r="AF11" s="60">
        <f ca="1">SUMIFS(BDD!$AH:$AH,BDD!$AP:$AP,'Suivis consommation'!$Z$4,BDD!$AM:$AM,'Suivis consommation'!$Z11,BDD!$S:$S,'Suivis consommation'!AF$4)</f>
        <v>0</v>
      </c>
      <c r="AG11" s="60">
        <f ca="1">SUMIFS(BDD!$AH:$AH,BDD!$AP:$AP,'Suivis consommation'!$Z$4,BDD!$AM:$AM,'Suivis consommation'!$Z11,BDD!$S:$S,'Suivis consommation'!AG$4)</f>
        <v>0</v>
      </c>
      <c r="AH11" s="60">
        <f ca="1">SUMIFS(BDD!$AH:$AH,BDD!$AP:$AP,'Suivis consommation'!$Z$4,BDD!$AM:$AM,'Suivis consommation'!$Z11,BDD!$S:$S,'Suivis consommation'!AH$4)</f>
        <v>0</v>
      </c>
      <c r="AI11" s="60">
        <f ca="1">SUMIFS(BDD!$AH:$AH,BDD!$AP:$AP,'Suivis consommation'!$Z$4,BDD!$AM:$AM,'Suivis consommation'!$Z11,BDD!$S:$S,'Suivis consommation'!AI$4)</f>
        <v>0</v>
      </c>
      <c r="AJ11" s="37">
        <f ca="1">SUMIFS(BDD!$AH:$AH,BDD!$AP:$AP,'Suivis consommation'!$Z$4,BDD!$AM:$AM,'Suivis consommation'!$Z11,BDD!$S:$S,'Suivis consommation'!AJ$4)</f>
        <v>0</v>
      </c>
      <c r="AM11" s="64">
        <v>7</v>
      </c>
      <c r="AN11" s="62"/>
      <c r="AO11" s="60"/>
      <c r="AP11" s="60"/>
      <c r="AQ11" s="60"/>
      <c r="AR11" s="60"/>
      <c r="AS11" s="60"/>
      <c r="AT11" s="60"/>
      <c r="AU11" s="60"/>
      <c r="AV11" s="60"/>
      <c r="AW11" s="37"/>
    </row>
    <row r="12" spans="2:49" x14ac:dyDescent="0.25">
      <c r="B12" s="64">
        <v>8</v>
      </c>
      <c r="C12" s="62">
        <f ca="1">SUMIFS(BDD!$J:$J,BDD!$AP:$AP,'Suivis consommation'!$B$4,BDD!$AM:$AM,'Suivis consommation'!$B12,BDD!$S:$S,'Suivis consommation'!C$4)</f>
        <v>0</v>
      </c>
      <c r="D12" s="60">
        <f ca="1">SUMIFS(BDD!$J:$J,BDD!$AP:$AP,'Suivis consommation'!$B$4,BDD!$AM:$AM,'Suivis consommation'!$B12,BDD!$S:$S,'Suivis consommation'!D$4)</f>
        <v>0</v>
      </c>
      <c r="E12" s="60">
        <f ca="1">SUMIFS(BDD!$J:$J,BDD!$AP:$AP,'Suivis consommation'!$B$4,BDD!$AM:$AM,'Suivis consommation'!$B12,BDD!$S:$S,'Suivis consommation'!E$4)</f>
        <v>0</v>
      </c>
      <c r="F12" s="60">
        <f ca="1">SUMIFS(BDD!$J:$J,BDD!$AP:$AP,'Suivis consommation'!$B$4,BDD!$AM:$AM,'Suivis consommation'!$B12,BDD!$S:$S,'Suivis consommation'!F$4)</f>
        <v>0</v>
      </c>
      <c r="G12" s="60">
        <f ca="1">SUMIFS(BDD!$J:$J,BDD!$AP:$AP,'Suivis consommation'!$B$4,BDD!$AM:$AM,'Suivis consommation'!$B12,BDD!$S:$S,'Suivis consommation'!G$4)</f>
        <v>0</v>
      </c>
      <c r="H12" s="60">
        <f ca="1">SUMIFS(BDD!$J:$J,BDD!$AP:$AP,'Suivis consommation'!$B$4,BDD!$AM:$AM,'Suivis consommation'!$B12,BDD!$S:$S,'Suivis consommation'!H$4)</f>
        <v>0</v>
      </c>
      <c r="I12" s="60">
        <f ca="1">SUMIFS(BDD!$J:$J,BDD!$AP:$AP,'Suivis consommation'!$B$4,BDD!$AM:$AM,'Suivis consommation'!$B12,BDD!$S:$S,'Suivis consommation'!I$4)</f>
        <v>0</v>
      </c>
      <c r="J12" s="60">
        <f ca="1">SUMIFS(BDD!$J:$J,BDD!$AP:$AP,'Suivis consommation'!$B$4,BDD!$AM:$AM,'Suivis consommation'!$B12,BDD!$S:$S,'Suivis consommation'!J$4)</f>
        <v>0</v>
      </c>
      <c r="K12" s="60">
        <f ca="1">SUMIFS(BDD!$J:$J,BDD!$AP:$AP,'Suivis consommation'!$B$4,BDD!$AM:$AM,'Suivis consommation'!$B12,BDD!$S:$S,'Suivis consommation'!K$4)</f>
        <v>0</v>
      </c>
      <c r="L12" s="37">
        <f ca="1">SUMIFS(BDD!$J:$J,BDD!$AP:$AP,'Suivis consommation'!$B$4,BDD!$AM:$AM,'Suivis consommation'!$B12,BDD!$S:$S,'Suivis consommation'!L$4)</f>
        <v>0</v>
      </c>
      <c r="N12" s="64">
        <v>8</v>
      </c>
      <c r="O12" s="62">
        <f ca="1">SUMIFS(BDD!$AG:$AG,BDD!$AP:$AP,'Suivis consommation'!$N$4,BDD!$AM:$AM,'Suivis consommation'!$N12,BDD!$S:$S,'Suivis consommation'!O$4)</f>
        <v>0</v>
      </c>
      <c r="P12" s="60">
        <f ca="1">SUMIFS(BDD!$AG:$AG,BDD!$AP:$AP,'Suivis consommation'!$N$4,BDD!$AM:$AM,'Suivis consommation'!$N12,BDD!$S:$S,'Suivis consommation'!P$4)</f>
        <v>0</v>
      </c>
      <c r="Q12" s="60">
        <f ca="1">SUMIFS(BDD!$AG:$AG,BDD!$AP:$AP,'Suivis consommation'!$N$4,BDD!$AM:$AM,'Suivis consommation'!$N12,BDD!$S:$S,'Suivis consommation'!Q$4)</f>
        <v>0</v>
      </c>
      <c r="R12" s="60">
        <f ca="1">SUMIFS(BDD!$AG:$AG,BDD!$AP:$AP,'Suivis consommation'!$N$4,BDD!$AM:$AM,'Suivis consommation'!$N12,BDD!$S:$S,'Suivis consommation'!R$4)</f>
        <v>0</v>
      </c>
      <c r="S12" s="60">
        <f ca="1">SUMIFS(BDD!$AG:$AG,BDD!$AP:$AP,'Suivis consommation'!$N$4,BDD!$AM:$AM,'Suivis consommation'!$N12,BDD!$S:$S,'Suivis consommation'!S$4)</f>
        <v>0</v>
      </c>
      <c r="T12" s="60">
        <f ca="1">SUMIFS(BDD!$AG:$AG,BDD!$AP:$AP,'Suivis consommation'!$N$4,BDD!$AM:$AM,'Suivis consommation'!$N12,BDD!$S:$S,'Suivis consommation'!T$4)</f>
        <v>0</v>
      </c>
      <c r="U12" s="60">
        <f ca="1">SUMIFS(BDD!$AG:$AG,BDD!$AP:$AP,'Suivis consommation'!$N$4,BDD!$AM:$AM,'Suivis consommation'!$N12,BDD!$S:$S,'Suivis consommation'!U$4)</f>
        <v>0</v>
      </c>
      <c r="V12" s="60">
        <f ca="1">SUMIFS(BDD!$AG:$AG,BDD!$AP:$AP,'Suivis consommation'!$N$4,BDD!$AM:$AM,'Suivis consommation'!$N12,BDD!$S:$S,'Suivis consommation'!V$4)</f>
        <v>0</v>
      </c>
      <c r="W12" s="60">
        <f ca="1">SUMIFS(BDD!$AG:$AG,BDD!$AP:$AP,'Suivis consommation'!$N$4,BDD!$AM:$AM,'Suivis consommation'!$N12,BDD!$S:$S,'Suivis consommation'!W$4)</f>
        <v>0</v>
      </c>
      <c r="X12" s="37">
        <f ca="1">SUMIFS(BDD!$AG:$AG,BDD!$AP:$AP,'Suivis consommation'!$N$4,BDD!$AM:$AM,'Suivis consommation'!$N12,BDD!$S:$S,'Suivis consommation'!X$4)</f>
        <v>0</v>
      </c>
      <c r="Z12" s="64">
        <v>8</v>
      </c>
      <c r="AA12" s="62">
        <f ca="1">SUMIFS(BDD!$AH:$AH,BDD!$AP:$AP,'Suivis consommation'!$Z$4,BDD!$AM:$AM,'Suivis consommation'!$Z12,BDD!$S:$S,'Suivis consommation'!AA$4)</f>
        <v>0</v>
      </c>
      <c r="AB12" s="60">
        <f ca="1">SUMIFS(BDD!$AH:$AH,BDD!$AP:$AP,'Suivis consommation'!$Z$4,BDD!$AM:$AM,'Suivis consommation'!$Z12,BDD!$S:$S,'Suivis consommation'!AB$4)</f>
        <v>0</v>
      </c>
      <c r="AC12" s="60">
        <f ca="1">SUMIFS(BDD!$AH:$AH,BDD!$AP:$AP,'Suivis consommation'!$Z$4,BDD!$AM:$AM,'Suivis consommation'!$Z12,BDD!$S:$S,'Suivis consommation'!AC$4)</f>
        <v>0</v>
      </c>
      <c r="AD12" s="60">
        <f ca="1">SUMIFS(BDD!$AH:$AH,BDD!$AP:$AP,'Suivis consommation'!$Z$4,BDD!$AM:$AM,'Suivis consommation'!$Z12,BDD!$S:$S,'Suivis consommation'!AD$4)</f>
        <v>0</v>
      </c>
      <c r="AE12" s="60">
        <f ca="1">SUMIFS(BDD!$AH:$AH,BDD!$AP:$AP,'Suivis consommation'!$Z$4,BDD!$AM:$AM,'Suivis consommation'!$Z12,BDD!$S:$S,'Suivis consommation'!AE$4)</f>
        <v>0</v>
      </c>
      <c r="AF12" s="60">
        <f ca="1">SUMIFS(BDD!$AH:$AH,BDD!$AP:$AP,'Suivis consommation'!$Z$4,BDD!$AM:$AM,'Suivis consommation'!$Z12,BDD!$S:$S,'Suivis consommation'!AF$4)</f>
        <v>0</v>
      </c>
      <c r="AG12" s="60">
        <f ca="1">SUMIFS(BDD!$AH:$AH,BDD!$AP:$AP,'Suivis consommation'!$Z$4,BDD!$AM:$AM,'Suivis consommation'!$Z12,BDD!$S:$S,'Suivis consommation'!AG$4)</f>
        <v>0</v>
      </c>
      <c r="AH12" s="60">
        <f ca="1">SUMIFS(BDD!$AH:$AH,BDD!$AP:$AP,'Suivis consommation'!$Z$4,BDD!$AM:$AM,'Suivis consommation'!$Z12,BDD!$S:$S,'Suivis consommation'!AH$4)</f>
        <v>0</v>
      </c>
      <c r="AI12" s="60">
        <f ca="1">SUMIFS(BDD!$AH:$AH,BDD!$AP:$AP,'Suivis consommation'!$Z$4,BDD!$AM:$AM,'Suivis consommation'!$Z12,BDD!$S:$S,'Suivis consommation'!AI$4)</f>
        <v>0</v>
      </c>
      <c r="AJ12" s="37">
        <f ca="1">SUMIFS(BDD!$AH:$AH,BDD!$AP:$AP,'Suivis consommation'!$Z$4,BDD!$AM:$AM,'Suivis consommation'!$Z12,BDD!$S:$S,'Suivis consommation'!AJ$4)</f>
        <v>0</v>
      </c>
      <c r="AM12" s="64">
        <v>8</v>
      </c>
      <c r="AN12" s="62"/>
      <c r="AO12" s="60"/>
      <c r="AP12" s="60"/>
      <c r="AQ12" s="60"/>
      <c r="AR12" s="60"/>
      <c r="AS12" s="60"/>
      <c r="AT12" s="60"/>
      <c r="AU12" s="60"/>
      <c r="AV12" s="60"/>
      <c r="AW12" s="37"/>
    </row>
    <row r="13" spans="2:49" x14ac:dyDescent="0.25">
      <c r="B13" s="64">
        <v>9</v>
      </c>
      <c r="C13" s="62">
        <f ca="1">SUMIFS(BDD!$J:$J,BDD!$AP:$AP,'Suivis consommation'!$B$4,BDD!$AM:$AM,'Suivis consommation'!$B13,BDD!$S:$S,'Suivis consommation'!C$4)</f>
        <v>0</v>
      </c>
      <c r="D13" s="60">
        <f ca="1">SUMIFS(BDD!$J:$J,BDD!$AP:$AP,'Suivis consommation'!$B$4,BDD!$AM:$AM,'Suivis consommation'!$B13,BDD!$S:$S,'Suivis consommation'!D$4)</f>
        <v>0</v>
      </c>
      <c r="E13" s="60">
        <f ca="1">SUMIFS(BDD!$J:$J,BDD!$AP:$AP,'Suivis consommation'!$B$4,BDD!$AM:$AM,'Suivis consommation'!$B13,BDD!$S:$S,'Suivis consommation'!E$4)</f>
        <v>0</v>
      </c>
      <c r="F13" s="60">
        <f ca="1">SUMIFS(BDD!$J:$J,BDD!$AP:$AP,'Suivis consommation'!$B$4,BDD!$AM:$AM,'Suivis consommation'!$B13,BDD!$S:$S,'Suivis consommation'!F$4)</f>
        <v>0</v>
      </c>
      <c r="G13" s="60">
        <f ca="1">SUMIFS(BDD!$J:$J,BDD!$AP:$AP,'Suivis consommation'!$B$4,BDD!$AM:$AM,'Suivis consommation'!$B13,BDD!$S:$S,'Suivis consommation'!G$4)</f>
        <v>0</v>
      </c>
      <c r="H13" s="60">
        <f ca="1">SUMIFS(BDD!$J:$J,BDD!$AP:$AP,'Suivis consommation'!$B$4,BDD!$AM:$AM,'Suivis consommation'!$B13,BDD!$S:$S,'Suivis consommation'!H$4)</f>
        <v>0</v>
      </c>
      <c r="I13" s="60">
        <f ca="1">SUMIFS(BDD!$J:$J,BDD!$AP:$AP,'Suivis consommation'!$B$4,BDD!$AM:$AM,'Suivis consommation'!$B13,BDD!$S:$S,'Suivis consommation'!I$4)</f>
        <v>0</v>
      </c>
      <c r="J13" s="60">
        <f ca="1">SUMIFS(BDD!$J:$J,BDD!$AP:$AP,'Suivis consommation'!$B$4,BDD!$AM:$AM,'Suivis consommation'!$B13,BDD!$S:$S,'Suivis consommation'!J$4)</f>
        <v>0</v>
      </c>
      <c r="K13" s="60">
        <f ca="1">SUMIFS(BDD!$J:$J,BDD!$AP:$AP,'Suivis consommation'!$B$4,BDD!$AM:$AM,'Suivis consommation'!$B13,BDD!$S:$S,'Suivis consommation'!K$4)</f>
        <v>0</v>
      </c>
      <c r="L13" s="37">
        <f ca="1">SUMIFS(BDD!$J:$J,BDD!$AP:$AP,'Suivis consommation'!$B$4,BDD!$AM:$AM,'Suivis consommation'!$B13,BDD!$S:$S,'Suivis consommation'!L$4)</f>
        <v>0</v>
      </c>
      <c r="N13" s="64">
        <v>9</v>
      </c>
      <c r="O13" s="62">
        <f ca="1">SUMIFS(BDD!$AG:$AG,BDD!$AP:$AP,'Suivis consommation'!$N$4,BDD!$AM:$AM,'Suivis consommation'!$N13,BDD!$S:$S,'Suivis consommation'!O$4)</f>
        <v>0</v>
      </c>
      <c r="P13" s="60">
        <f ca="1">SUMIFS(BDD!$AG:$AG,BDD!$AP:$AP,'Suivis consommation'!$N$4,BDD!$AM:$AM,'Suivis consommation'!$N13,BDD!$S:$S,'Suivis consommation'!P$4)</f>
        <v>0</v>
      </c>
      <c r="Q13" s="60">
        <f ca="1">SUMIFS(BDD!$AG:$AG,BDD!$AP:$AP,'Suivis consommation'!$N$4,BDD!$AM:$AM,'Suivis consommation'!$N13,BDD!$S:$S,'Suivis consommation'!Q$4)</f>
        <v>0</v>
      </c>
      <c r="R13" s="60">
        <f ca="1">SUMIFS(BDD!$AG:$AG,BDD!$AP:$AP,'Suivis consommation'!$N$4,BDD!$AM:$AM,'Suivis consommation'!$N13,BDD!$S:$S,'Suivis consommation'!R$4)</f>
        <v>0</v>
      </c>
      <c r="S13" s="60">
        <f ca="1">SUMIFS(BDD!$AG:$AG,BDD!$AP:$AP,'Suivis consommation'!$N$4,BDD!$AM:$AM,'Suivis consommation'!$N13,BDD!$S:$S,'Suivis consommation'!S$4)</f>
        <v>0</v>
      </c>
      <c r="T13" s="60">
        <f ca="1">SUMIFS(BDD!$AG:$AG,BDD!$AP:$AP,'Suivis consommation'!$N$4,BDD!$AM:$AM,'Suivis consommation'!$N13,BDD!$S:$S,'Suivis consommation'!T$4)</f>
        <v>0</v>
      </c>
      <c r="U13" s="60">
        <f ca="1">SUMIFS(BDD!$AG:$AG,BDD!$AP:$AP,'Suivis consommation'!$N$4,BDD!$AM:$AM,'Suivis consommation'!$N13,BDD!$S:$S,'Suivis consommation'!U$4)</f>
        <v>0</v>
      </c>
      <c r="V13" s="60">
        <f ca="1">SUMIFS(BDD!$AG:$AG,BDD!$AP:$AP,'Suivis consommation'!$N$4,BDD!$AM:$AM,'Suivis consommation'!$N13,BDD!$S:$S,'Suivis consommation'!V$4)</f>
        <v>0</v>
      </c>
      <c r="W13" s="60">
        <f ca="1">SUMIFS(BDD!$AG:$AG,BDD!$AP:$AP,'Suivis consommation'!$N$4,BDD!$AM:$AM,'Suivis consommation'!$N13,BDD!$S:$S,'Suivis consommation'!W$4)</f>
        <v>0</v>
      </c>
      <c r="X13" s="37">
        <f ca="1">SUMIFS(BDD!$AG:$AG,BDD!$AP:$AP,'Suivis consommation'!$N$4,BDD!$AM:$AM,'Suivis consommation'!$N13,BDD!$S:$S,'Suivis consommation'!X$4)</f>
        <v>0</v>
      </c>
      <c r="Z13" s="64">
        <v>9</v>
      </c>
      <c r="AA13" s="62">
        <f ca="1">SUMIFS(BDD!$AH:$AH,BDD!$AP:$AP,'Suivis consommation'!$Z$4,BDD!$AM:$AM,'Suivis consommation'!$Z13,BDD!$S:$S,'Suivis consommation'!AA$4)</f>
        <v>0</v>
      </c>
      <c r="AB13" s="60">
        <f ca="1">SUMIFS(BDD!$AH:$AH,BDD!$AP:$AP,'Suivis consommation'!$Z$4,BDD!$AM:$AM,'Suivis consommation'!$Z13,BDD!$S:$S,'Suivis consommation'!AB$4)</f>
        <v>0</v>
      </c>
      <c r="AC13" s="60">
        <f ca="1">SUMIFS(BDD!$AH:$AH,BDD!$AP:$AP,'Suivis consommation'!$Z$4,BDD!$AM:$AM,'Suivis consommation'!$Z13,BDD!$S:$S,'Suivis consommation'!AC$4)</f>
        <v>0</v>
      </c>
      <c r="AD13" s="60">
        <f ca="1">SUMIFS(BDD!$AH:$AH,BDD!$AP:$AP,'Suivis consommation'!$Z$4,BDD!$AM:$AM,'Suivis consommation'!$Z13,BDD!$S:$S,'Suivis consommation'!AD$4)</f>
        <v>0</v>
      </c>
      <c r="AE13" s="60">
        <f ca="1">SUMIFS(BDD!$AH:$AH,BDD!$AP:$AP,'Suivis consommation'!$Z$4,BDD!$AM:$AM,'Suivis consommation'!$Z13,BDD!$S:$S,'Suivis consommation'!AE$4)</f>
        <v>0</v>
      </c>
      <c r="AF13" s="60">
        <f ca="1">SUMIFS(BDD!$AH:$AH,BDD!$AP:$AP,'Suivis consommation'!$Z$4,BDD!$AM:$AM,'Suivis consommation'!$Z13,BDD!$S:$S,'Suivis consommation'!AF$4)</f>
        <v>0</v>
      </c>
      <c r="AG13" s="60">
        <f ca="1">SUMIFS(BDD!$AH:$AH,BDD!$AP:$AP,'Suivis consommation'!$Z$4,BDD!$AM:$AM,'Suivis consommation'!$Z13,BDD!$S:$S,'Suivis consommation'!AG$4)</f>
        <v>0</v>
      </c>
      <c r="AH13" s="60">
        <f ca="1">SUMIFS(BDD!$AH:$AH,BDD!$AP:$AP,'Suivis consommation'!$Z$4,BDD!$AM:$AM,'Suivis consommation'!$Z13,BDD!$S:$S,'Suivis consommation'!AH$4)</f>
        <v>0</v>
      </c>
      <c r="AI13" s="60">
        <f ca="1">SUMIFS(BDD!$AH:$AH,BDD!$AP:$AP,'Suivis consommation'!$Z$4,BDD!$AM:$AM,'Suivis consommation'!$Z13,BDD!$S:$S,'Suivis consommation'!AI$4)</f>
        <v>0</v>
      </c>
      <c r="AJ13" s="37">
        <f ca="1">SUMIFS(BDD!$AH:$AH,BDD!$AP:$AP,'Suivis consommation'!$Z$4,BDD!$AM:$AM,'Suivis consommation'!$Z13,BDD!$S:$S,'Suivis consommation'!AJ$4)</f>
        <v>0</v>
      </c>
      <c r="AM13" s="64">
        <v>9</v>
      </c>
      <c r="AN13" s="62"/>
      <c r="AO13" s="60"/>
      <c r="AP13" s="60"/>
      <c r="AQ13" s="60"/>
      <c r="AR13" s="60"/>
      <c r="AS13" s="60"/>
      <c r="AT13" s="60"/>
      <c r="AU13" s="60"/>
      <c r="AV13" s="60"/>
      <c r="AW13" s="37"/>
    </row>
    <row r="14" spans="2:49" x14ac:dyDescent="0.25">
      <c r="B14" s="64">
        <v>10</v>
      </c>
      <c r="C14" s="62">
        <f ca="1">SUMIFS(BDD!$J:$J,BDD!$AP:$AP,'Suivis consommation'!$B$4,BDD!$AM:$AM,'Suivis consommation'!$B14,BDD!$S:$S,'Suivis consommation'!C$4)</f>
        <v>0</v>
      </c>
      <c r="D14" s="60">
        <f ca="1">SUMIFS(BDD!$J:$J,BDD!$AP:$AP,'Suivis consommation'!$B$4,BDD!$AM:$AM,'Suivis consommation'!$B14,BDD!$S:$S,'Suivis consommation'!D$4)</f>
        <v>0</v>
      </c>
      <c r="E14" s="60">
        <f ca="1">SUMIFS(BDD!$J:$J,BDD!$AP:$AP,'Suivis consommation'!$B$4,BDD!$AM:$AM,'Suivis consommation'!$B14,BDD!$S:$S,'Suivis consommation'!E$4)</f>
        <v>0</v>
      </c>
      <c r="F14" s="60">
        <f ca="1">SUMIFS(BDD!$J:$J,BDD!$AP:$AP,'Suivis consommation'!$B$4,BDD!$AM:$AM,'Suivis consommation'!$B14,BDD!$S:$S,'Suivis consommation'!F$4)</f>
        <v>0</v>
      </c>
      <c r="G14" s="60">
        <f ca="1">SUMIFS(BDD!$J:$J,BDD!$AP:$AP,'Suivis consommation'!$B$4,BDD!$AM:$AM,'Suivis consommation'!$B14,BDD!$S:$S,'Suivis consommation'!G$4)</f>
        <v>0</v>
      </c>
      <c r="H14" s="60">
        <f ca="1">SUMIFS(BDD!$J:$J,BDD!$AP:$AP,'Suivis consommation'!$B$4,BDD!$AM:$AM,'Suivis consommation'!$B14,BDD!$S:$S,'Suivis consommation'!H$4)</f>
        <v>0</v>
      </c>
      <c r="I14" s="60">
        <f ca="1">SUMIFS(BDD!$J:$J,BDD!$AP:$AP,'Suivis consommation'!$B$4,BDD!$AM:$AM,'Suivis consommation'!$B14,BDD!$S:$S,'Suivis consommation'!I$4)</f>
        <v>0</v>
      </c>
      <c r="J14" s="60">
        <f ca="1">SUMIFS(BDD!$J:$J,BDD!$AP:$AP,'Suivis consommation'!$B$4,BDD!$AM:$AM,'Suivis consommation'!$B14,BDD!$S:$S,'Suivis consommation'!J$4)</f>
        <v>0</v>
      </c>
      <c r="K14" s="60">
        <f ca="1">SUMIFS(BDD!$J:$J,BDD!$AP:$AP,'Suivis consommation'!$B$4,BDD!$AM:$AM,'Suivis consommation'!$B14,BDD!$S:$S,'Suivis consommation'!K$4)</f>
        <v>0</v>
      </c>
      <c r="L14" s="37">
        <f ca="1">SUMIFS(BDD!$J:$J,BDD!$AP:$AP,'Suivis consommation'!$B$4,BDD!$AM:$AM,'Suivis consommation'!$B14,BDD!$S:$S,'Suivis consommation'!L$4)</f>
        <v>0</v>
      </c>
      <c r="N14" s="64">
        <v>10</v>
      </c>
      <c r="O14" s="62">
        <f ca="1">SUMIFS(BDD!$AG:$AG,BDD!$AP:$AP,'Suivis consommation'!$N$4,BDD!$AM:$AM,'Suivis consommation'!$N14,BDD!$S:$S,'Suivis consommation'!O$4)</f>
        <v>0</v>
      </c>
      <c r="P14" s="60">
        <f ca="1">SUMIFS(BDD!$AG:$AG,BDD!$AP:$AP,'Suivis consommation'!$N$4,BDD!$AM:$AM,'Suivis consommation'!$N14,BDD!$S:$S,'Suivis consommation'!P$4)</f>
        <v>0</v>
      </c>
      <c r="Q14" s="60">
        <f ca="1">SUMIFS(BDD!$AG:$AG,BDD!$AP:$AP,'Suivis consommation'!$N$4,BDD!$AM:$AM,'Suivis consommation'!$N14,BDD!$S:$S,'Suivis consommation'!Q$4)</f>
        <v>0</v>
      </c>
      <c r="R14" s="60">
        <f ca="1">SUMIFS(BDD!$AG:$AG,BDD!$AP:$AP,'Suivis consommation'!$N$4,BDD!$AM:$AM,'Suivis consommation'!$N14,BDD!$S:$S,'Suivis consommation'!R$4)</f>
        <v>0</v>
      </c>
      <c r="S14" s="60">
        <f ca="1">SUMIFS(BDD!$AG:$AG,BDD!$AP:$AP,'Suivis consommation'!$N$4,BDD!$AM:$AM,'Suivis consommation'!$N14,BDD!$S:$S,'Suivis consommation'!S$4)</f>
        <v>0</v>
      </c>
      <c r="T14" s="60">
        <f ca="1">SUMIFS(BDD!$AG:$AG,BDD!$AP:$AP,'Suivis consommation'!$N$4,BDD!$AM:$AM,'Suivis consommation'!$N14,BDD!$S:$S,'Suivis consommation'!T$4)</f>
        <v>0</v>
      </c>
      <c r="U14" s="60">
        <f ca="1">SUMIFS(BDD!$AG:$AG,BDD!$AP:$AP,'Suivis consommation'!$N$4,BDD!$AM:$AM,'Suivis consommation'!$N14,BDD!$S:$S,'Suivis consommation'!U$4)</f>
        <v>0</v>
      </c>
      <c r="V14" s="60">
        <f ca="1">SUMIFS(BDD!$AG:$AG,BDD!$AP:$AP,'Suivis consommation'!$N$4,BDD!$AM:$AM,'Suivis consommation'!$N14,BDD!$S:$S,'Suivis consommation'!V$4)</f>
        <v>0</v>
      </c>
      <c r="W14" s="60">
        <f ca="1">SUMIFS(BDD!$AG:$AG,BDD!$AP:$AP,'Suivis consommation'!$N$4,BDD!$AM:$AM,'Suivis consommation'!$N14,BDD!$S:$S,'Suivis consommation'!W$4)</f>
        <v>0</v>
      </c>
      <c r="X14" s="37">
        <f ca="1">SUMIFS(BDD!$AG:$AG,BDD!$AP:$AP,'Suivis consommation'!$N$4,BDD!$AM:$AM,'Suivis consommation'!$N14,BDD!$S:$S,'Suivis consommation'!X$4)</f>
        <v>0</v>
      </c>
      <c r="Z14" s="64">
        <v>10</v>
      </c>
      <c r="AA14" s="62">
        <f ca="1">SUMIFS(BDD!$AH:$AH,BDD!$AP:$AP,'Suivis consommation'!$Z$4,BDD!$AM:$AM,'Suivis consommation'!$Z14,BDD!$S:$S,'Suivis consommation'!AA$4)</f>
        <v>0</v>
      </c>
      <c r="AB14" s="60">
        <f ca="1">SUMIFS(BDD!$AH:$AH,BDD!$AP:$AP,'Suivis consommation'!$Z$4,BDD!$AM:$AM,'Suivis consommation'!$Z14,BDD!$S:$S,'Suivis consommation'!AB$4)</f>
        <v>0</v>
      </c>
      <c r="AC14" s="60">
        <f ca="1">SUMIFS(BDD!$AH:$AH,BDD!$AP:$AP,'Suivis consommation'!$Z$4,BDD!$AM:$AM,'Suivis consommation'!$Z14,BDD!$S:$S,'Suivis consommation'!AC$4)</f>
        <v>0</v>
      </c>
      <c r="AD14" s="60">
        <f ca="1">SUMIFS(BDD!$AH:$AH,BDD!$AP:$AP,'Suivis consommation'!$Z$4,BDD!$AM:$AM,'Suivis consommation'!$Z14,BDD!$S:$S,'Suivis consommation'!AD$4)</f>
        <v>0</v>
      </c>
      <c r="AE14" s="60">
        <f ca="1">SUMIFS(BDD!$AH:$AH,BDD!$AP:$AP,'Suivis consommation'!$Z$4,BDD!$AM:$AM,'Suivis consommation'!$Z14,BDD!$S:$S,'Suivis consommation'!AE$4)</f>
        <v>0</v>
      </c>
      <c r="AF14" s="60">
        <f ca="1">SUMIFS(BDD!$AH:$AH,BDD!$AP:$AP,'Suivis consommation'!$Z$4,BDD!$AM:$AM,'Suivis consommation'!$Z14,BDD!$S:$S,'Suivis consommation'!AF$4)</f>
        <v>0</v>
      </c>
      <c r="AG14" s="60">
        <f ca="1">SUMIFS(BDD!$AH:$AH,BDD!$AP:$AP,'Suivis consommation'!$Z$4,BDD!$AM:$AM,'Suivis consommation'!$Z14,BDD!$S:$S,'Suivis consommation'!AG$4)</f>
        <v>0</v>
      </c>
      <c r="AH14" s="60">
        <f ca="1">SUMIFS(BDD!$AH:$AH,BDD!$AP:$AP,'Suivis consommation'!$Z$4,BDD!$AM:$AM,'Suivis consommation'!$Z14,BDD!$S:$S,'Suivis consommation'!AH$4)</f>
        <v>0</v>
      </c>
      <c r="AI14" s="60">
        <f ca="1">SUMIFS(BDD!$AH:$AH,BDD!$AP:$AP,'Suivis consommation'!$Z$4,BDD!$AM:$AM,'Suivis consommation'!$Z14,BDD!$S:$S,'Suivis consommation'!AI$4)</f>
        <v>0</v>
      </c>
      <c r="AJ14" s="37">
        <f ca="1">SUMIFS(BDD!$AH:$AH,BDD!$AP:$AP,'Suivis consommation'!$Z$4,BDD!$AM:$AM,'Suivis consommation'!$Z14,BDD!$S:$S,'Suivis consommation'!AJ$4)</f>
        <v>0</v>
      </c>
      <c r="AM14" s="64">
        <v>10</v>
      </c>
      <c r="AN14" s="62"/>
      <c r="AO14" s="60"/>
      <c r="AP14" s="60"/>
      <c r="AQ14" s="60"/>
      <c r="AR14" s="60"/>
      <c r="AS14" s="60"/>
      <c r="AT14" s="60"/>
      <c r="AU14" s="60"/>
      <c r="AV14" s="60"/>
      <c r="AW14" s="37"/>
    </row>
    <row r="15" spans="2:49" x14ac:dyDescent="0.25">
      <c r="B15" s="64">
        <v>11</v>
      </c>
      <c r="C15" s="62">
        <f ca="1">SUMIFS(BDD!$J:$J,BDD!$AP:$AP,'Suivis consommation'!$B$4,BDD!$AM:$AM,'Suivis consommation'!$B15,BDD!$S:$S,'Suivis consommation'!C$4)</f>
        <v>0</v>
      </c>
      <c r="D15" s="60">
        <f ca="1">SUMIFS(BDD!$J:$J,BDD!$AP:$AP,'Suivis consommation'!$B$4,BDD!$AM:$AM,'Suivis consommation'!$B15,BDD!$S:$S,'Suivis consommation'!D$4)</f>
        <v>0</v>
      </c>
      <c r="E15" s="60">
        <f ca="1">SUMIFS(BDD!$J:$J,BDD!$AP:$AP,'Suivis consommation'!$B$4,BDD!$AM:$AM,'Suivis consommation'!$B15,BDD!$S:$S,'Suivis consommation'!E$4)</f>
        <v>0</v>
      </c>
      <c r="F15" s="60">
        <f ca="1">SUMIFS(BDD!$J:$J,BDD!$AP:$AP,'Suivis consommation'!$B$4,BDD!$AM:$AM,'Suivis consommation'!$B15,BDD!$S:$S,'Suivis consommation'!F$4)</f>
        <v>0</v>
      </c>
      <c r="G15" s="60">
        <f ca="1">SUMIFS(BDD!$J:$J,BDD!$AP:$AP,'Suivis consommation'!$B$4,BDD!$AM:$AM,'Suivis consommation'!$B15,BDD!$S:$S,'Suivis consommation'!G$4)</f>
        <v>0</v>
      </c>
      <c r="H15" s="60">
        <f ca="1">SUMIFS(BDD!$J:$J,BDD!$AP:$AP,'Suivis consommation'!$B$4,BDD!$AM:$AM,'Suivis consommation'!$B15,BDD!$S:$S,'Suivis consommation'!H$4)</f>
        <v>0</v>
      </c>
      <c r="I15" s="60">
        <f ca="1">SUMIFS(BDD!$J:$J,BDD!$AP:$AP,'Suivis consommation'!$B$4,BDD!$AM:$AM,'Suivis consommation'!$B15,BDD!$S:$S,'Suivis consommation'!I$4)</f>
        <v>0</v>
      </c>
      <c r="J15" s="60">
        <f ca="1">SUMIFS(BDD!$J:$J,BDD!$AP:$AP,'Suivis consommation'!$B$4,BDD!$AM:$AM,'Suivis consommation'!$B15,BDD!$S:$S,'Suivis consommation'!J$4)</f>
        <v>0</v>
      </c>
      <c r="K15" s="60">
        <f ca="1">SUMIFS(BDD!$J:$J,BDD!$AP:$AP,'Suivis consommation'!$B$4,BDD!$AM:$AM,'Suivis consommation'!$B15,BDD!$S:$S,'Suivis consommation'!K$4)</f>
        <v>0</v>
      </c>
      <c r="L15" s="37">
        <f ca="1">SUMIFS(BDD!$J:$J,BDD!$AP:$AP,'Suivis consommation'!$B$4,BDD!$AM:$AM,'Suivis consommation'!$B15,BDD!$S:$S,'Suivis consommation'!L$4)</f>
        <v>0</v>
      </c>
      <c r="N15" s="64">
        <v>11</v>
      </c>
      <c r="O15" s="62">
        <f ca="1">SUMIFS(BDD!$AG:$AG,BDD!$AP:$AP,'Suivis consommation'!$N$4,BDD!$AM:$AM,'Suivis consommation'!$N15,BDD!$S:$S,'Suivis consommation'!O$4)</f>
        <v>0</v>
      </c>
      <c r="P15" s="60">
        <f ca="1">SUMIFS(BDD!$AG:$AG,BDD!$AP:$AP,'Suivis consommation'!$N$4,BDD!$AM:$AM,'Suivis consommation'!$N15,BDD!$S:$S,'Suivis consommation'!P$4)</f>
        <v>0</v>
      </c>
      <c r="Q15" s="60">
        <f ca="1">SUMIFS(BDD!$AG:$AG,BDD!$AP:$AP,'Suivis consommation'!$N$4,BDD!$AM:$AM,'Suivis consommation'!$N15,BDD!$S:$S,'Suivis consommation'!Q$4)</f>
        <v>0</v>
      </c>
      <c r="R15" s="60">
        <f ca="1">SUMIFS(BDD!$AG:$AG,BDD!$AP:$AP,'Suivis consommation'!$N$4,BDD!$AM:$AM,'Suivis consommation'!$N15,BDD!$S:$S,'Suivis consommation'!R$4)</f>
        <v>0</v>
      </c>
      <c r="S15" s="60">
        <f ca="1">SUMIFS(BDD!$AG:$AG,BDD!$AP:$AP,'Suivis consommation'!$N$4,BDD!$AM:$AM,'Suivis consommation'!$N15,BDD!$S:$S,'Suivis consommation'!S$4)</f>
        <v>0</v>
      </c>
      <c r="T15" s="60">
        <f ca="1">SUMIFS(BDD!$AG:$AG,BDD!$AP:$AP,'Suivis consommation'!$N$4,BDD!$AM:$AM,'Suivis consommation'!$N15,BDD!$S:$S,'Suivis consommation'!T$4)</f>
        <v>0</v>
      </c>
      <c r="U15" s="60">
        <f ca="1">SUMIFS(BDD!$AG:$AG,BDD!$AP:$AP,'Suivis consommation'!$N$4,BDD!$AM:$AM,'Suivis consommation'!$N15,BDD!$S:$S,'Suivis consommation'!U$4)</f>
        <v>0</v>
      </c>
      <c r="V15" s="60">
        <f ca="1">SUMIFS(BDD!$AG:$AG,BDD!$AP:$AP,'Suivis consommation'!$N$4,BDD!$AM:$AM,'Suivis consommation'!$N15,BDD!$S:$S,'Suivis consommation'!V$4)</f>
        <v>0</v>
      </c>
      <c r="W15" s="60">
        <f ca="1">SUMIFS(BDD!$AG:$AG,BDD!$AP:$AP,'Suivis consommation'!$N$4,BDD!$AM:$AM,'Suivis consommation'!$N15,BDD!$S:$S,'Suivis consommation'!W$4)</f>
        <v>0</v>
      </c>
      <c r="X15" s="37">
        <f ca="1">SUMIFS(BDD!$AG:$AG,BDD!$AP:$AP,'Suivis consommation'!$N$4,BDD!$AM:$AM,'Suivis consommation'!$N15,BDD!$S:$S,'Suivis consommation'!X$4)</f>
        <v>0</v>
      </c>
      <c r="Z15" s="64">
        <v>11</v>
      </c>
      <c r="AA15" s="62">
        <f ca="1">SUMIFS(BDD!$AH:$AH,BDD!$AP:$AP,'Suivis consommation'!$Z$4,BDD!$AM:$AM,'Suivis consommation'!$Z15,BDD!$S:$S,'Suivis consommation'!AA$4)</f>
        <v>0</v>
      </c>
      <c r="AB15" s="60">
        <f ca="1">SUMIFS(BDD!$AH:$AH,BDD!$AP:$AP,'Suivis consommation'!$Z$4,BDD!$AM:$AM,'Suivis consommation'!$Z15,BDD!$S:$S,'Suivis consommation'!AB$4)</f>
        <v>0</v>
      </c>
      <c r="AC15" s="60">
        <f ca="1">SUMIFS(BDD!$AH:$AH,BDD!$AP:$AP,'Suivis consommation'!$Z$4,BDD!$AM:$AM,'Suivis consommation'!$Z15,BDD!$S:$S,'Suivis consommation'!AC$4)</f>
        <v>0</v>
      </c>
      <c r="AD15" s="60">
        <f ca="1">SUMIFS(BDD!$AH:$AH,BDD!$AP:$AP,'Suivis consommation'!$Z$4,BDD!$AM:$AM,'Suivis consommation'!$Z15,BDD!$S:$S,'Suivis consommation'!AD$4)</f>
        <v>0</v>
      </c>
      <c r="AE15" s="60">
        <f ca="1">SUMIFS(BDD!$AH:$AH,BDD!$AP:$AP,'Suivis consommation'!$Z$4,BDD!$AM:$AM,'Suivis consommation'!$Z15,BDD!$S:$S,'Suivis consommation'!AE$4)</f>
        <v>0</v>
      </c>
      <c r="AF15" s="60">
        <f ca="1">SUMIFS(BDD!$AH:$AH,BDD!$AP:$AP,'Suivis consommation'!$Z$4,BDD!$AM:$AM,'Suivis consommation'!$Z15,BDD!$S:$S,'Suivis consommation'!AF$4)</f>
        <v>0</v>
      </c>
      <c r="AG15" s="60">
        <f ca="1">SUMIFS(BDD!$AH:$AH,BDD!$AP:$AP,'Suivis consommation'!$Z$4,BDD!$AM:$AM,'Suivis consommation'!$Z15,BDD!$S:$S,'Suivis consommation'!AG$4)</f>
        <v>0</v>
      </c>
      <c r="AH15" s="60">
        <f ca="1">SUMIFS(BDD!$AH:$AH,BDD!$AP:$AP,'Suivis consommation'!$Z$4,BDD!$AM:$AM,'Suivis consommation'!$Z15,BDD!$S:$S,'Suivis consommation'!AH$4)</f>
        <v>0</v>
      </c>
      <c r="AI15" s="60">
        <f ca="1">SUMIFS(BDD!$AH:$AH,BDD!$AP:$AP,'Suivis consommation'!$Z$4,BDD!$AM:$AM,'Suivis consommation'!$Z15,BDD!$S:$S,'Suivis consommation'!AI$4)</f>
        <v>0</v>
      </c>
      <c r="AJ15" s="37">
        <f ca="1">SUMIFS(BDD!$AH:$AH,BDD!$AP:$AP,'Suivis consommation'!$Z$4,BDD!$AM:$AM,'Suivis consommation'!$Z15,BDD!$S:$S,'Suivis consommation'!AJ$4)</f>
        <v>0</v>
      </c>
      <c r="AM15" s="64">
        <v>11</v>
      </c>
      <c r="AN15" s="62"/>
      <c r="AO15" s="60"/>
      <c r="AP15" s="60"/>
      <c r="AQ15" s="60"/>
      <c r="AR15" s="60"/>
      <c r="AS15" s="60"/>
      <c r="AT15" s="60"/>
      <c r="AU15" s="60"/>
      <c r="AV15" s="60"/>
      <c r="AW15" s="37"/>
    </row>
    <row r="16" spans="2:49" x14ac:dyDescent="0.25">
      <c r="B16" s="65">
        <v>12</v>
      </c>
      <c r="C16" s="63">
        <f ca="1">SUMIFS(BDD!$J:$J,BDD!$AP:$AP,'Suivis consommation'!$B$4,BDD!$AM:$AM,'Suivis consommation'!$B16,BDD!$S:$S,'Suivis consommation'!C$4)</f>
        <v>0</v>
      </c>
      <c r="D16" s="61">
        <f ca="1">SUMIFS(BDD!$J:$J,BDD!$AP:$AP,'Suivis consommation'!$B$4,BDD!$AM:$AM,'Suivis consommation'!$B16,BDD!$S:$S,'Suivis consommation'!D$4)</f>
        <v>0</v>
      </c>
      <c r="E16" s="61">
        <f ca="1">SUMIFS(BDD!$J:$J,BDD!$AP:$AP,'Suivis consommation'!$B$4,BDD!$AM:$AM,'Suivis consommation'!$B16,BDD!$S:$S,'Suivis consommation'!E$4)</f>
        <v>0</v>
      </c>
      <c r="F16" s="61">
        <f ca="1">SUMIFS(BDD!$J:$J,BDD!$AP:$AP,'Suivis consommation'!$B$4,BDD!$AM:$AM,'Suivis consommation'!$B16,BDD!$S:$S,'Suivis consommation'!F$4)</f>
        <v>0</v>
      </c>
      <c r="G16" s="61">
        <f ca="1">SUMIFS(BDD!$J:$J,BDD!$AP:$AP,'Suivis consommation'!$B$4,BDD!$AM:$AM,'Suivis consommation'!$B16,BDD!$S:$S,'Suivis consommation'!G$4)</f>
        <v>0</v>
      </c>
      <c r="H16" s="61">
        <f ca="1">SUMIFS(BDD!$J:$J,BDD!$AP:$AP,'Suivis consommation'!$B$4,BDD!$AM:$AM,'Suivis consommation'!$B16,BDD!$S:$S,'Suivis consommation'!H$4)</f>
        <v>0</v>
      </c>
      <c r="I16" s="61">
        <f ca="1">SUMIFS(BDD!$J:$J,BDD!$AP:$AP,'Suivis consommation'!$B$4,BDD!$AM:$AM,'Suivis consommation'!$B16,BDD!$S:$S,'Suivis consommation'!I$4)</f>
        <v>0</v>
      </c>
      <c r="J16" s="61">
        <f ca="1">SUMIFS(BDD!$J:$J,BDD!$AP:$AP,'Suivis consommation'!$B$4,BDD!$AM:$AM,'Suivis consommation'!$B16,BDD!$S:$S,'Suivis consommation'!J$4)</f>
        <v>0</v>
      </c>
      <c r="K16" s="61">
        <f ca="1">SUMIFS(BDD!$J:$J,BDD!$AP:$AP,'Suivis consommation'!$B$4,BDD!$AM:$AM,'Suivis consommation'!$B16,BDD!$S:$S,'Suivis consommation'!K$4)</f>
        <v>0</v>
      </c>
      <c r="L16" s="39">
        <f ca="1">SUMIFS(BDD!$J:$J,BDD!$AP:$AP,'Suivis consommation'!$B$4,BDD!$AM:$AM,'Suivis consommation'!$B16,BDD!$S:$S,'Suivis consommation'!L$4)</f>
        <v>0</v>
      </c>
      <c r="N16" s="65">
        <v>12</v>
      </c>
      <c r="O16" s="63">
        <f ca="1">SUMIFS(BDD!$AG:$AG,BDD!$AP:$AP,'Suivis consommation'!$N$4,BDD!$AM:$AM,'Suivis consommation'!$N16,BDD!$S:$S,'Suivis consommation'!O$4)</f>
        <v>0</v>
      </c>
      <c r="P16" s="61">
        <f ca="1">SUMIFS(BDD!$AG:$AG,BDD!$AP:$AP,'Suivis consommation'!$N$4,BDD!$AM:$AM,'Suivis consommation'!$N16,BDD!$S:$S,'Suivis consommation'!P$4)</f>
        <v>0</v>
      </c>
      <c r="Q16" s="61">
        <f ca="1">SUMIFS(BDD!$AG:$AG,BDD!$AP:$AP,'Suivis consommation'!$N$4,BDD!$AM:$AM,'Suivis consommation'!$N16,BDD!$S:$S,'Suivis consommation'!Q$4)</f>
        <v>0</v>
      </c>
      <c r="R16" s="61">
        <f ca="1">SUMIFS(BDD!$AG:$AG,BDD!$AP:$AP,'Suivis consommation'!$N$4,BDD!$AM:$AM,'Suivis consommation'!$N16,BDD!$S:$S,'Suivis consommation'!R$4)</f>
        <v>0</v>
      </c>
      <c r="S16" s="61">
        <f ca="1">SUMIFS(BDD!$AG:$AG,BDD!$AP:$AP,'Suivis consommation'!$N$4,BDD!$AM:$AM,'Suivis consommation'!$N16,BDD!$S:$S,'Suivis consommation'!S$4)</f>
        <v>0</v>
      </c>
      <c r="T16" s="61">
        <f ca="1">SUMIFS(BDD!$AG:$AG,BDD!$AP:$AP,'Suivis consommation'!$N$4,BDD!$AM:$AM,'Suivis consommation'!$N16,BDD!$S:$S,'Suivis consommation'!T$4)</f>
        <v>0</v>
      </c>
      <c r="U16" s="61">
        <f ca="1">SUMIFS(BDD!$AG:$AG,BDD!$AP:$AP,'Suivis consommation'!$N$4,BDD!$AM:$AM,'Suivis consommation'!$N16,BDD!$S:$S,'Suivis consommation'!U$4)</f>
        <v>0</v>
      </c>
      <c r="V16" s="61">
        <f ca="1">SUMIFS(BDD!$AG:$AG,BDD!$AP:$AP,'Suivis consommation'!$N$4,BDD!$AM:$AM,'Suivis consommation'!$N16,BDD!$S:$S,'Suivis consommation'!V$4)</f>
        <v>0</v>
      </c>
      <c r="W16" s="61">
        <f ca="1">SUMIFS(BDD!$AG:$AG,BDD!$AP:$AP,'Suivis consommation'!$N$4,BDD!$AM:$AM,'Suivis consommation'!$N16,BDD!$S:$S,'Suivis consommation'!W$4)</f>
        <v>0</v>
      </c>
      <c r="X16" s="39">
        <f ca="1">SUMIFS(BDD!$AG:$AG,BDD!$AP:$AP,'Suivis consommation'!$N$4,BDD!$AM:$AM,'Suivis consommation'!$N16,BDD!$S:$S,'Suivis consommation'!X$4)</f>
        <v>0</v>
      </c>
      <c r="Z16" s="65">
        <v>12</v>
      </c>
      <c r="AA16" s="63">
        <f ca="1">SUMIFS(BDD!$AH:$AH,BDD!$AP:$AP,'Suivis consommation'!$Z$4,BDD!$AM:$AM,'Suivis consommation'!$Z16,BDD!$S:$S,'Suivis consommation'!AA$4)</f>
        <v>0</v>
      </c>
      <c r="AB16" s="61">
        <f ca="1">SUMIFS(BDD!$AH:$AH,BDD!$AP:$AP,'Suivis consommation'!$Z$4,BDD!$AM:$AM,'Suivis consommation'!$Z16,BDD!$S:$S,'Suivis consommation'!AB$4)</f>
        <v>0</v>
      </c>
      <c r="AC16" s="61">
        <f ca="1">SUMIFS(BDD!$AH:$AH,BDD!$AP:$AP,'Suivis consommation'!$Z$4,BDD!$AM:$AM,'Suivis consommation'!$Z16,BDD!$S:$S,'Suivis consommation'!AC$4)</f>
        <v>0</v>
      </c>
      <c r="AD16" s="61">
        <f ca="1">SUMIFS(BDD!$AH:$AH,BDD!$AP:$AP,'Suivis consommation'!$Z$4,BDD!$AM:$AM,'Suivis consommation'!$Z16,BDD!$S:$S,'Suivis consommation'!AD$4)</f>
        <v>0</v>
      </c>
      <c r="AE16" s="61">
        <f ca="1">SUMIFS(BDD!$AH:$AH,BDD!$AP:$AP,'Suivis consommation'!$Z$4,BDD!$AM:$AM,'Suivis consommation'!$Z16,BDD!$S:$S,'Suivis consommation'!AE$4)</f>
        <v>0</v>
      </c>
      <c r="AF16" s="61">
        <f ca="1">SUMIFS(BDD!$AH:$AH,BDD!$AP:$AP,'Suivis consommation'!$Z$4,BDD!$AM:$AM,'Suivis consommation'!$Z16,BDD!$S:$S,'Suivis consommation'!AF$4)</f>
        <v>0</v>
      </c>
      <c r="AG16" s="61">
        <f ca="1">SUMIFS(BDD!$AH:$AH,BDD!$AP:$AP,'Suivis consommation'!$Z$4,BDD!$AM:$AM,'Suivis consommation'!$Z16,BDD!$S:$S,'Suivis consommation'!AG$4)</f>
        <v>0</v>
      </c>
      <c r="AH16" s="61">
        <f ca="1">SUMIFS(BDD!$AH:$AH,BDD!$AP:$AP,'Suivis consommation'!$Z$4,BDD!$AM:$AM,'Suivis consommation'!$Z16,BDD!$S:$S,'Suivis consommation'!AH$4)</f>
        <v>0</v>
      </c>
      <c r="AI16" s="61">
        <f ca="1">SUMIFS(BDD!$AH:$AH,BDD!$AP:$AP,'Suivis consommation'!$Z$4,BDD!$AM:$AM,'Suivis consommation'!$Z16,BDD!$S:$S,'Suivis consommation'!AI$4)</f>
        <v>0</v>
      </c>
      <c r="AJ16" s="39">
        <f ca="1">SUMIFS(BDD!$AH:$AH,BDD!$AP:$AP,'Suivis consommation'!$Z$4,BDD!$AM:$AM,'Suivis consommation'!$Z16,BDD!$S:$S,'Suivis consommation'!AJ$4)</f>
        <v>0</v>
      </c>
      <c r="AM16" s="65">
        <v>12</v>
      </c>
      <c r="AN16" s="63"/>
      <c r="AO16" s="61"/>
      <c r="AP16" s="61"/>
      <c r="AQ16" s="61"/>
      <c r="AR16" s="61"/>
      <c r="AS16" s="61"/>
      <c r="AT16" s="61"/>
      <c r="AU16" s="61"/>
      <c r="AV16" s="61"/>
      <c r="AW16" s="39"/>
    </row>
    <row r="19" spans="2:49" x14ac:dyDescent="0.25">
      <c r="B19" s="344" t="s">
        <v>60</v>
      </c>
      <c r="C19" s="345"/>
      <c r="D19" s="345"/>
      <c r="E19" s="345"/>
      <c r="F19" s="345"/>
      <c r="G19" s="345"/>
      <c r="H19" s="345"/>
      <c r="I19" s="345"/>
      <c r="J19" s="345"/>
      <c r="K19" s="345"/>
      <c r="L19" s="346"/>
      <c r="N19" s="344" t="s">
        <v>64</v>
      </c>
      <c r="O19" s="345"/>
      <c r="P19" s="345"/>
      <c r="Q19" s="345"/>
      <c r="R19" s="345"/>
      <c r="S19" s="345"/>
      <c r="T19" s="345"/>
      <c r="U19" s="345"/>
      <c r="V19" s="345"/>
      <c r="W19" s="345"/>
      <c r="X19" s="346"/>
      <c r="Z19" s="344" t="s">
        <v>65</v>
      </c>
      <c r="AA19" s="345"/>
      <c r="AB19" s="345"/>
      <c r="AC19" s="345"/>
      <c r="AD19" s="345"/>
      <c r="AE19" s="345"/>
      <c r="AF19" s="345"/>
      <c r="AG19" s="345"/>
      <c r="AH19" s="345"/>
      <c r="AI19" s="345"/>
      <c r="AJ19" s="346"/>
      <c r="AK19" s="77" t="s">
        <v>72</v>
      </c>
      <c r="AM19" s="344" t="s">
        <v>61</v>
      </c>
      <c r="AN19" s="345"/>
      <c r="AO19" s="345"/>
      <c r="AP19" s="345"/>
      <c r="AQ19" s="345"/>
      <c r="AR19" s="345"/>
      <c r="AS19" s="345"/>
      <c r="AT19" s="345"/>
      <c r="AU19" s="345"/>
      <c r="AV19" s="345"/>
      <c r="AW19" s="346"/>
    </row>
    <row r="20" spans="2:49" x14ac:dyDescent="0.25">
      <c r="B20" s="6" t="s">
        <v>37</v>
      </c>
      <c r="C20" s="70">
        <f ca="1">YEAR(TODAY())</f>
        <v>2024</v>
      </c>
      <c r="D20" s="71">
        <f ca="1">C20-1</f>
        <v>2023</v>
      </c>
      <c r="E20" s="71">
        <f t="shared" ref="E20:L20" ca="1" si="4">D20-1</f>
        <v>2022</v>
      </c>
      <c r="F20" s="71">
        <f t="shared" ca="1" si="4"/>
        <v>2021</v>
      </c>
      <c r="G20" s="71">
        <f t="shared" ca="1" si="4"/>
        <v>2020</v>
      </c>
      <c r="H20" s="71">
        <f t="shared" ca="1" si="4"/>
        <v>2019</v>
      </c>
      <c r="I20" s="71">
        <f t="shared" ca="1" si="4"/>
        <v>2018</v>
      </c>
      <c r="J20" s="71">
        <f t="shared" ca="1" si="4"/>
        <v>2017</v>
      </c>
      <c r="K20" s="71">
        <f t="shared" ca="1" si="4"/>
        <v>2016</v>
      </c>
      <c r="L20" s="15">
        <f t="shared" ca="1" si="4"/>
        <v>2015</v>
      </c>
      <c r="N20" s="6" t="s">
        <v>37</v>
      </c>
      <c r="O20" s="70">
        <f ca="1">YEAR(TODAY())</f>
        <v>2024</v>
      </c>
      <c r="P20" s="71">
        <f ca="1">O20-1</f>
        <v>2023</v>
      </c>
      <c r="Q20" s="71">
        <f t="shared" ref="Q20:X20" ca="1" si="5">P20-1</f>
        <v>2022</v>
      </c>
      <c r="R20" s="71">
        <f t="shared" ca="1" si="5"/>
        <v>2021</v>
      </c>
      <c r="S20" s="71">
        <f t="shared" ca="1" si="5"/>
        <v>2020</v>
      </c>
      <c r="T20" s="71">
        <f t="shared" ca="1" si="5"/>
        <v>2019</v>
      </c>
      <c r="U20" s="71">
        <f t="shared" ca="1" si="5"/>
        <v>2018</v>
      </c>
      <c r="V20" s="71">
        <f t="shared" ca="1" si="5"/>
        <v>2017</v>
      </c>
      <c r="W20" s="71">
        <f t="shared" ca="1" si="5"/>
        <v>2016</v>
      </c>
      <c r="X20" s="15">
        <f t="shared" ca="1" si="5"/>
        <v>2015</v>
      </c>
      <c r="Z20" s="6" t="s">
        <v>37</v>
      </c>
      <c r="AA20" s="70">
        <f ca="1">YEAR(TODAY())</f>
        <v>2024</v>
      </c>
      <c r="AB20" s="71">
        <f ca="1">AA20-1</f>
        <v>2023</v>
      </c>
      <c r="AC20" s="71">
        <f t="shared" ref="AC20:AJ20" ca="1" si="6">AB20-1</f>
        <v>2022</v>
      </c>
      <c r="AD20" s="71">
        <f t="shared" ca="1" si="6"/>
        <v>2021</v>
      </c>
      <c r="AE20" s="71">
        <f t="shared" ca="1" si="6"/>
        <v>2020</v>
      </c>
      <c r="AF20" s="71">
        <f t="shared" ca="1" si="6"/>
        <v>2019</v>
      </c>
      <c r="AG20" s="71">
        <f t="shared" ca="1" si="6"/>
        <v>2018</v>
      </c>
      <c r="AH20" s="71">
        <f t="shared" ca="1" si="6"/>
        <v>2017</v>
      </c>
      <c r="AI20" s="71">
        <f t="shared" ca="1" si="6"/>
        <v>2016</v>
      </c>
      <c r="AJ20" s="15">
        <f t="shared" ca="1" si="6"/>
        <v>2015</v>
      </c>
      <c r="AK20" s="78"/>
      <c r="AM20" s="6" t="s">
        <v>37</v>
      </c>
      <c r="AN20" s="70">
        <f ca="1">YEAR(TODAY())</f>
        <v>2024</v>
      </c>
      <c r="AO20" s="71">
        <f ca="1">AN20-1</f>
        <v>2023</v>
      </c>
      <c r="AP20" s="71">
        <f t="shared" ref="AP20:AW20" ca="1" si="7">AO20-1</f>
        <v>2022</v>
      </c>
      <c r="AQ20" s="71">
        <f t="shared" ca="1" si="7"/>
        <v>2021</v>
      </c>
      <c r="AR20" s="71">
        <f t="shared" ca="1" si="7"/>
        <v>2020</v>
      </c>
      <c r="AS20" s="71">
        <f t="shared" ca="1" si="7"/>
        <v>2019</v>
      </c>
      <c r="AT20" s="71">
        <f t="shared" ca="1" si="7"/>
        <v>2018</v>
      </c>
      <c r="AU20" s="71">
        <f t="shared" ca="1" si="7"/>
        <v>2017</v>
      </c>
      <c r="AV20" s="71">
        <f t="shared" ca="1" si="7"/>
        <v>2016</v>
      </c>
      <c r="AW20" s="15">
        <f t="shared" ca="1" si="7"/>
        <v>2015</v>
      </c>
    </row>
    <row r="21" spans="2:49" x14ac:dyDescent="0.25">
      <c r="B21" s="66">
        <v>1</v>
      </c>
      <c r="C21" s="67">
        <f ca="1">SUMIFS(BDD!$J:$J,BDD!$AP:$AP,'Suivis consommation'!$B$20,BDD!$AM:$AM,'Suivis consommation'!$B21,BDD!$S:$S,'Suivis consommation'!C$20)</f>
        <v>0</v>
      </c>
      <c r="D21" s="68">
        <f ca="1">SUMIFS(BDD!$J:$J,BDD!$AP:$AP,'Suivis consommation'!$B$20,BDD!$AM:$AM,'Suivis consommation'!$B21,BDD!$S:$S,'Suivis consommation'!D$20)</f>
        <v>4000</v>
      </c>
      <c r="E21" s="68">
        <f ca="1">SUMIFS(BDD!$J:$J,BDD!$AP:$AP,'Suivis consommation'!$B$20,BDD!$AM:$AM,'Suivis consommation'!$B21,BDD!$S:$S,'Suivis consommation'!E$20)</f>
        <v>0</v>
      </c>
      <c r="F21" s="68">
        <f ca="1">SUMIFS(BDD!$J:$J,BDD!$AP:$AP,'Suivis consommation'!$B$20,BDD!$AM:$AM,'Suivis consommation'!$B21,BDD!$S:$S,'Suivis consommation'!F$20)</f>
        <v>0</v>
      </c>
      <c r="G21" s="68">
        <f ca="1">SUMIFS(BDD!$J:$J,BDD!$AP:$AP,'Suivis consommation'!$B$20,BDD!$AM:$AM,'Suivis consommation'!$B21,BDD!$S:$S,'Suivis consommation'!G$20)</f>
        <v>0</v>
      </c>
      <c r="H21" s="68">
        <f ca="1">SUMIFS(BDD!$J:$J,BDD!$AP:$AP,'Suivis consommation'!$B$20,BDD!$AM:$AM,'Suivis consommation'!$B21,BDD!$S:$S,'Suivis consommation'!H$20)</f>
        <v>0</v>
      </c>
      <c r="I21" s="68">
        <f ca="1">SUMIFS(BDD!$J:$J,BDD!$AP:$AP,'Suivis consommation'!$B$20,BDD!$AM:$AM,'Suivis consommation'!$B21,BDD!$S:$S,'Suivis consommation'!I$20)</f>
        <v>0</v>
      </c>
      <c r="J21" s="68">
        <f ca="1">SUMIFS(BDD!$J:$J,BDD!$AP:$AP,'Suivis consommation'!$B$20,BDD!$AM:$AM,'Suivis consommation'!$B21,BDD!$S:$S,'Suivis consommation'!J$20)</f>
        <v>0</v>
      </c>
      <c r="K21" s="68">
        <f ca="1">SUMIFS(BDD!$J:$J,BDD!$AP:$AP,'Suivis consommation'!$B$20,BDD!$AM:$AM,'Suivis consommation'!$B21,BDD!$S:$S,'Suivis consommation'!K$20)</f>
        <v>0</v>
      </c>
      <c r="L21" s="69">
        <f ca="1">SUMIFS(BDD!$J:$J,BDD!$AP:$AP,'Suivis consommation'!$B$20,BDD!$AM:$AM,'Suivis consommation'!$B21,BDD!$S:$S,'Suivis consommation'!L$20)</f>
        <v>0</v>
      </c>
      <c r="N21" s="66">
        <v>1</v>
      </c>
      <c r="O21" s="67">
        <f ca="1">SUMIFS(BDD!$AG:$AG,BDD!$AP:$AP,'Suivis consommation'!$N$20,BDD!$AM:$AM,'Suivis consommation'!$N21,BDD!$S:$S,'Suivis consommation'!O$20)</f>
        <v>0</v>
      </c>
      <c r="P21" s="68">
        <f ca="1">SUMIFS(BDD!$AG:$AG,BDD!$AP:$AP,'Suivis consommation'!$N$20,BDD!$AM:$AM,'Suivis consommation'!$N21,BDD!$S:$S,'Suivis consommation'!P$20)</f>
        <v>40</v>
      </c>
      <c r="Q21" s="68">
        <f ca="1">SUMIFS(BDD!$AG:$AG,BDD!$AP:$AP,'Suivis consommation'!$N$20,BDD!$AM:$AM,'Suivis consommation'!$N21,BDD!$S:$S,'Suivis consommation'!Q$20)</f>
        <v>0</v>
      </c>
      <c r="R21" s="68">
        <f ca="1">SUMIFS(BDD!$AG:$AG,BDD!$AP:$AP,'Suivis consommation'!$N$20,BDD!$AM:$AM,'Suivis consommation'!$N21,BDD!$S:$S,'Suivis consommation'!R$20)</f>
        <v>0</v>
      </c>
      <c r="S21" s="68">
        <f ca="1">SUMIFS(BDD!$AG:$AG,BDD!$AP:$AP,'Suivis consommation'!$N$20,BDD!$AM:$AM,'Suivis consommation'!$N21,BDD!$S:$S,'Suivis consommation'!S$20)</f>
        <v>0</v>
      </c>
      <c r="T21" s="68">
        <f ca="1">SUMIFS(BDD!$AG:$AG,BDD!$AP:$AP,'Suivis consommation'!$N$20,BDD!$AM:$AM,'Suivis consommation'!$N21,BDD!$S:$S,'Suivis consommation'!T$20)</f>
        <v>0</v>
      </c>
      <c r="U21" s="68">
        <f ca="1">SUMIFS(BDD!$AG:$AG,BDD!$AP:$AP,'Suivis consommation'!$N$20,BDD!$AM:$AM,'Suivis consommation'!$N21,BDD!$S:$S,'Suivis consommation'!U$20)</f>
        <v>0</v>
      </c>
      <c r="V21" s="68">
        <f ca="1">SUMIFS(BDD!$AG:$AG,BDD!$AP:$AP,'Suivis consommation'!$N$20,BDD!$AM:$AM,'Suivis consommation'!$N21,BDD!$S:$S,'Suivis consommation'!V$20)</f>
        <v>0</v>
      </c>
      <c r="W21" s="68">
        <f ca="1">SUMIFS(BDD!$AG:$AG,BDD!$AP:$AP,'Suivis consommation'!$N$20,BDD!$AM:$AM,'Suivis consommation'!$N21,BDD!$S:$S,'Suivis consommation'!W$20)</f>
        <v>0</v>
      </c>
      <c r="X21" s="69">
        <f ca="1">SUMIFS(BDD!$AG:$AG,BDD!$AP:$AP,'Suivis consommation'!$N$20,BDD!$AM:$AM,'Suivis consommation'!$N21,BDD!$S:$S,'Suivis consommation'!X$20)</f>
        <v>0</v>
      </c>
      <c r="Z21" s="66">
        <v>1</v>
      </c>
      <c r="AA21" s="67">
        <f ca="1">SUMIFS(BDD!$AH:$AH,BDD!$AP:$AP,'Suivis consommation'!$Z$20,BDD!$AM:$AM,'Suivis consommation'!$Z21,BDD!$S:$S,'Suivis consommation'!AA$20)</f>
        <v>0</v>
      </c>
      <c r="AB21" s="68">
        <f ca="1">SUMIFS(BDD!$AH:$AH,BDD!$AP:$AP,'Suivis consommation'!$Z$20,BDD!$AM:$AM,'Suivis consommation'!$Z21,BDD!$S:$S,'Suivis consommation'!AB$20)</f>
        <v>400</v>
      </c>
      <c r="AC21" s="68">
        <f ca="1">SUMIFS(BDD!$AH:$AH,BDD!$AP:$AP,'Suivis consommation'!$Z$20,BDD!$AM:$AM,'Suivis consommation'!$Z21,BDD!$S:$S,'Suivis consommation'!AC$20)</f>
        <v>0</v>
      </c>
      <c r="AD21" s="68">
        <f ca="1">SUMIFS(BDD!$AH:$AH,BDD!$AP:$AP,'Suivis consommation'!$Z$20,BDD!$AM:$AM,'Suivis consommation'!$Z21,BDD!$S:$S,'Suivis consommation'!AD$20)</f>
        <v>0</v>
      </c>
      <c r="AE21" s="68">
        <f ca="1">SUMIFS(BDD!$AH:$AH,BDD!$AP:$AP,'Suivis consommation'!$Z$20,BDD!$AM:$AM,'Suivis consommation'!$Z21,BDD!$S:$S,'Suivis consommation'!AE$20)</f>
        <v>0</v>
      </c>
      <c r="AF21" s="68">
        <f ca="1">SUMIFS(BDD!$AH:$AH,BDD!$AP:$AP,'Suivis consommation'!$Z$20,BDD!$AM:$AM,'Suivis consommation'!$Z21,BDD!$S:$S,'Suivis consommation'!AF$20)</f>
        <v>0</v>
      </c>
      <c r="AG21" s="68">
        <f ca="1">SUMIFS(BDD!$AH:$AH,BDD!$AP:$AP,'Suivis consommation'!$Z$20,BDD!$AM:$AM,'Suivis consommation'!$Z21,BDD!$S:$S,'Suivis consommation'!AG$20)</f>
        <v>0</v>
      </c>
      <c r="AH21" s="68">
        <f ca="1">SUMIFS(BDD!$AH:$AH,BDD!$AP:$AP,'Suivis consommation'!$Z$20,BDD!$AM:$AM,'Suivis consommation'!$Z21,BDD!$S:$S,'Suivis consommation'!AH$20)</f>
        <v>0</v>
      </c>
      <c r="AI21" s="68">
        <f ca="1">SUMIFS(BDD!$AH:$AH,BDD!$AP:$AP,'Suivis consommation'!$Z$20,BDD!$AM:$AM,'Suivis consommation'!$Z21,BDD!$S:$S,'Suivis consommation'!AI$20)</f>
        <v>0</v>
      </c>
      <c r="AJ21" s="69">
        <f ca="1">SUMIFS(BDD!$AH:$AH,BDD!$AP:$AP,'Suivis consommation'!$Z$20,BDD!$AM:$AM,'Suivis consommation'!$Z21,BDD!$S:$S,'Suivis consommation'!AJ$20)</f>
        <v>0</v>
      </c>
      <c r="AM21" s="66">
        <v>1</v>
      </c>
      <c r="AN21" s="67"/>
      <c r="AO21" s="68"/>
      <c r="AP21" s="68"/>
      <c r="AQ21" s="68"/>
      <c r="AR21" s="68"/>
      <c r="AS21" s="68"/>
      <c r="AT21" s="68"/>
      <c r="AU21" s="68"/>
      <c r="AV21" s="68"/>
      <c r="AW21" s="69"/>
    </row>
    <row r="22" spans="2:49" x14ac:dyDescent="0.25">
      <c r="B22" s="64">
        <v>2</v>
      </c>
      <c r="C22" s="62">
        <f ca="1">SUMIFS(BDD!$J:$J,BDD!$AP:$AP,'Suivis consommation'!$B$20,BDD!$AM:$AM,'Suivis consommation'!$B22,BDD!$S:$S,'Suivis consommation'!C$20)</f>
        <v>0</v>
      </c>
      <c r="D22" s="60">
        <f ca="1">SUMIFS(BDD!$J:$J,BDD!$AP:$AP,'Suivis consommation'!$B$20,BDD!$AM:$AM,'Suivis consommation'!$B22,BDD!$S:$S,'Suivis consommation'!D$20)</f>
        <v>2000</v>
      </c>
      <c r="E22" s="60">
        <f ca="1">SUMIFS(BDD!$J:$J,BDD!$AP:$AP,'Suivis consommation'!$B$20,BDD!$AM:$AM,'Suivis consommation'!$B22,BDD!$S:$S,'Suivis consommation'!E$20)</f>
        <v>0</v>
      </c>
      <c r="F22" s="60">
        <f ca="1">SUMIFS(BDD!$J:$J,BDD!$AP:$AP,'Suivis consommation'!$B$20,BDD!$AM:$AM,'Suivis consommation'!$B22,BDD!$S:$S,'Suivis consommation'!F$20)</f>
        <v>0</v>
      </c>
      <c r="G22" s="60">
        <f ca="1">SUMIFS(BDD!$J:$J,BDD!$AP:$AP,'Suivis consommation'!$B$20,BDD!$AM:$AM,'Suivis consommation'!$B22,BDD!$S:$S,'Suivis consommation'!G$20)</f>
        <v>0</v>
      </c>
      <c r="H22" s="60">
        <f ca="1">SUMIFS(BDD!$J:$J,BDD!$AP:$AP,'Suivis consommation'!$B$20,BDD!$AM:$AM,'Suivis consommation'!$B22,BDD!$S:$S,'Suivis consommation'!H$20)</f>
        <v>0</v>
      </c>
      <c r="I22" s="60">
        <f ca="1">SUMIFS(BDD!$J:$J,BDD!$AP:$AP,'Suivis consommation'!$B$20,BDD!$AM:$AM,'Suivis consommation'!$B22,BDD!$S:$S,'Suivis consommation'!I$20)</f>
        <v>0</v>
      </c>
      <c r="J22" s="60">
        <f ca="1">SUMIFS(BDD!$J:$J,BDD!$AP:$AP,'Suivis consommation'!$B$20,BDD!$AM:$AM,'Suivis consommation'!$B22,BDD!$S:$S,'Suivis consommation'!J$20)</f>
        <v>0</v>
      </c>
      <c r="K22" s="60">
        <f ca="1">SUMIFS(BDD!$J:$J,BDD!$AP:$AP,'Suivis consommation'!$B$20,BDD!$AM:$AM,'Suivis consommation'!$B22,BDD!$S:$S,'Suivis consommation'!K$20)</f>
        <v>0</v>
      </c>
      <c r="L22" s="37">
        <f ca="1">SUMIFS(BDD!$J:$J,BDD!$AP:$AP,'Suivis consommation'!$B$20,BDD!$AM:$AM,'Suivis consommation'!$B22,BDD!$S:$S,'Suivis consommation'!L$20)</f>
        <v>0</v>
      </c>
      <c r="N22" s="64">
        <v>2</v>
      </c>
      <c r="O22" s="62">
        <f ca="1">SUMIFS(BDD!$AG:$AG,BDD!$AP:$AP,'Suivis consommation'!$N$20,BDD!$AM:$AM,'Suivis consommation'!$N22,BDD!$S:$S,'Suivis consommation'!O$20)</f>
        <v>0</v>
      </c>
      <c r="P22" s="60">
        <f ca="1">SUMIFS(BDD!$AG:$AG,BDD!$AP:$AP,'Suivis consommation'!$N$20,BDD!$AM:$AM,'Suivis consommation'!$N22,BDD!$S:$S,'Suivis consommation'!P$20)</f>
        <v>20</v>
      </c>
      <c r="Q22" s="60">
        <f ca="1">SUMIFS(BDD!$AG:$AG,BDD!$AP:$AP,'Suivis consommation'!$N$20,BDD!$AM:$AM,'Suivis consommation'!$N22,BDD!$S:$S,'Suivis consommation'!Q$20)</f>
        <v>0</v>
      </c>
      <c r="R22" s="60">
        <f ca="1">SUMIFS(BDD!$AG:$AG,BDD!$AP:$AP,'Suivis consommation'!$N$20,BDD!$AM:$AM,'Suivis consommation'!$N22,BDD!$S:$S,'Suivis consommation'!R$20)</f>
        <v>0</v>
      </c>
      <c r="S22" s="60">
        <f ca="1">SUMIFS(BDD!$AG:$AG,BDD!$AP:$AP,'Suivis consommation'!$N$20,BDD!$AM:$AM,'Suivis consommation'!$N22,BDD!$S:$S,'Suivis consommation'!S$20)</f>
        <v>0</v>
      </c>
      <c r="T22" s="60">
        <f ca="1">SUMIFS(BDD!$AG:$AG,BDD!$AP:$AP,'Suivis consommation'!$N$20,BDD!$AM:$AM,'Suivis consommation'!$N22,BDD!$S:$S,'Suivis consommation'!T$20)</f>
        <v>0</v>
      </c>
      <c r="U22" s="60">
        <f ca="1">SUMIFS(BDD!$AG:$AG,BDD!$AP:$AP,'Suivis consommation'!$N$20,BDD!$AM:$AM,'Suivis consommation'!$N22,BDD!$S:$S,'Suivis consommation'!U$20)</f>
        <v>0</v>
      </c>
      <c r="V22" s="60">
        <f ca="1">SUMIFS(BDD!$AG:$AG,BDD!$AP:$AP,'Suivis consommation'!$N$20,BDD!$AM:$AM,'Suivis consommation'!$N22,BDD!$S:$S,'Suivis consommation'!V$20)</f>
        <v>0</v>
      </c>
      <c r="W22" s="60">
        <f ca="1">SUMIFS(BDD!$AG:$AG,BDD!$AP:$AP,'Suivis consommation'!$N$20,BDD!$AM:$AM,'Suivis consommation'!$N22,BDD!$S:$S,'Suivis consommation'!W$20)</f>
        <v>0</v>
      </c>
      <c r="X22" s="37">
        <f ca="1">SUMIFS(BDD!$AG:$AG,BDD!$AP:$AP,'Suivis consommation'!$N$20,BDD!$AM:$AM,'Suivis consommation'!$N22,BDD!$S:$S,'Suivis consommation'!X$20)</f>
        <v>0</v>
      </c>
      <c r="Z22" s="64">
        <v>2</v>
      </c>
      <c r="AA22" s="62">
        <f ca="1">SUMIFS(BDD!$AH:$AH,BDD!$AP:$AP,'Suivis consommation'!$Z$20,BDD!$AM:$AM,'Suivis consommation'!$Z22,BDD!$S:$S,'Suivis consommation'!AA$20)</f>
        <v>0</v>
      </c>
      <c r="AB22" s="60">
        <f ca="1">SUMIFS(BDD!$AH:$AH,BDD!$AP:$AP,'Suivis consommation'!$Z$20,BDD!$AM:$AM,'Suivis consommation'!$Z22,BDD!$S:$S,'Suivis consommation'!AB$20)</f>
        <v>200</v>
      </c>
      <c r="AC22" s="60">
        <f ca="1">SUMIFS(BDD!$AH:$AH,BDD!$AP:$AP,'Suivis consommation'!$Z$20,BDD!$AM:$AM,'Suivis consommation'!$Z22,BDD!$S:$S,'Suivis consommation'!AC$20)</f>
        <v>0</v>
      </c>
      <c r="AD22" s="60">
        <f ca="1">SUMIFS(BDD!$AH:$AH,BDD!$AP:$AP,'Suivis consommation'!$Z$20,BDD!$AM:$AM,'Suivis consommation'!$Z22,BDD!$S:$S,'Suivis consommation'!AD$20)</f>
        <v>0</v>
      </c>
      <c r="AE22" s="60">
        <f ca="1">SUMIFS(BDD!$AH:$AH,BDD!$AP:$AP,'Suivis consommation'!$Z$20,BDD!$AM:$AM,'Suivis consommation'!$Z22,BDD!$S:$S,'Suivis consommation'!AE$20)</f>
        <v>0</v>
      </c>
      <c r="AF22" s="60">
        <f ca="1">SUMIFS(BDD!$AH:$AH,BDD!$AP:$AP,'Suivis consommation'!$Z$20,BDD!$AM:$AM,'Suivis consommation'!$Z22,BDD!$S:$S,'Suivis consommation'!AF$20)</f>
        <v>0</v>
      </c>
      <c r="AG22" s="60">
        <f ca="1">SUMIFS(BDD!$AH:$AH,BDD!$AP:$AP,'Suivis consommation'!$Z$20,BDD!$AM:$AM,'Suivis consommation'!$Z22,BDD!$S:$S,'Suivis consommation'!AG$20)</f>
        <v>0</v>
      </c>
      <c r="AH22" s="60">
        <f ca="1">SUMIFS(BDD!$AH:$AH,BDD!$AP:$AP,'Suivis consommation'!$Z$20,BDD!$AM:$AM,'Suivis consommation'!$Z22,BDD!$S:$S,'Suivis consommation'!AH$20)</f>
        <v>0</v>
      </c>
      <c r="AI22" s="60">
        <f ca="1">SUMIFS(BDD!$AH:$AH,BDD!$AP:$AP,'Suivis consommation'!$Z$20,BDD!$AM:$AM,'Suivis consommation'!$Z22,BDD!$S:$S,'Suivis consommation'!AI$20)</f>
        <v>0</v>
      </c>
      <c r="AJ22" s="37">
        <f ca="1">SUMIFS(BDD!$AH:$AH,BDD!$AP:$AP,'Suivis consommation'!$Z$20,BDD!$AM:$AM,'Suivis consommation'!$Z22,BDD!$S:$S,'Suivis consommation'!AJ$20)</f>
        <v>0</v>
      </c>
      <c r="AM22" s="64">
        <v>2</v>
      </c>
      <c r="AN22" s="62"/>
      <c r="AO22" s="60"/>
      <c r="AP22" s="60"/>
      <c r="AQ22" s="60"/>
      <c r="AR22" s="60"/>
      <c r="AS22" s="60"/>
      <c r="AT22" s="60"/>
      <c r="AU22" s="60"/>
      <c r="AV22" s="60"/>
      <c r="AW22" s="37"/>
    </row>
    <row r="23" spans="2:49" x14ac:dyDescent="0.25">
      <c r="B23" s="64">
        <v>3</v>
      </c>
      <c r="C23" s="62">
        <f ca="1">SUMIFS(BDD!$J:$J,BDD!$AP:$AP,'Suivis consommation'!$B$20,BDD!$AM:$AM,'Suivis consommation'!$B23,BDD!$S:$S,'Suivis consommation'!C$20)</f>
        <v>0</v>
      </c>
      <c r="D23" s="60">
        <f ca="1">SUMIFS(BDD!$J:$J,BDD!$AP:$AP,'Suivis consommation'!$B$20,BDD!$AM:$AM,'Suivis consommation'!$B23,BDD!$S:$S,'Suivis consommation'!D$20)</f>
        <v>2000</v>
      </c>
      <c r="E23" s="60">
        <f ca="1">SUMIFS(BDD!$J:$J,BDD!$AP:$AP,'Suivis consommation'!$B$20,BDD!$AM:$AM,'Suivis consommation'!$B23,BDD!$S:$S,'Suivis consommation'!E$20)</f>
        <v>0</v>
      </c>
      <c r="F23" s="60">
        <f ca="1">SUMIFS(BDD!$J:$J,BDD!$AP:$AP,'Suivis consommation'!$B$20,BDD!$AM:$AM,'Suivis consommation'!$B23,BDD!$S:$S,'Suivis consommation'!F$20)</f>
        <v>0</v>
      </c>
      <c r="G23" s="60">
        <f ca="1">SUMIFS(BDD!$J:$J,BDD!$AP:$AP,'Suivis consommation'!$B$20,BDD!$AM:$AM,'Suivis consommation'!$B23,BDD!$S:$S,'Suivis consommation'!G$20)</f>
        <v>0</v>
      </c>
      <c r="H23" s="60">
        <f ca="1">SUMIFS(BDD!$J:$J,BDD!$AP:$AP,'Suivis consommation'!$B$20,BDD!$AM:$AM,'Suivis consommation'!$B23,BDD!$S:$S,'Suivis consommation'!H$20)</f>
        <v>0</v>
      </c>
      <c r="I23" s="60">
        <f ca="1">SUMIFS(BDD!$J:$J,BDD!$AP:$AP,'Suivis consommation'!$B$20,BDD!$AM:$AM,'Suivis consommation'!$B23,BDD!$S:$S,'Suivis consommation'!I$20)</f>
        <v>0</v>
      </c>
      <c r="J23" s="60">
        <f ca="1">SUMIFS(BDD!$J:$J,BDD!$AP:$AP,'Suivis consommation'!$B$20,BDD!$AM:$AM,'Suivis consommation'!$B23,BDD!$S:$S,'Suivis consommation'!J$20)</f>
        <v>0</v>
      </c>
      <c r="K23" s="60">
        <f ca="1">SUMIFS(BDD!$J:$J,BDD!$AP:$AP,'Suivis consommation'!$B$20,BDD!$AM:$AM,'Suivis consommation'!$B23,BDD!$S:$S,'Suivis consommation'!K$20)</f>
        <v>0</v>
      </c>
      <c r="L23" s="37">
        <f ca="1">SUMIFS(BDD!$J:$J,BDD!$AP:$AP,'Suivis consommation'!$B$20,BDD!$AM:$AM,'Suivis consommation'!$B23,BDD!$S:$S,'Suivis consommation'!L$20)</f>
        <v>0</v>
      </c>
      <c r="N23" s="64">
        <v>3</v>
      </c>
      <c r="O23" s="62">
        <f ca="1">SUMIFS(BDD!$AG:$AG,BDD!$AP:$AP,'Suivis consommation'!$N$20,BDD!$AM:$AM,'Suivis consommation'!$N23,BDD!$S:$S,'Suivis consommation'!O$20)</f>
        <v>0</v>
      </c>
      <c r="P23" s="60">
        <f ca="1">SUMIFS(BDD!$AG:$AG,BDD!$AP:$AP,'Suivis consommation'!$N$20,BDD!$AM:$AM,'Suivis consommation'!$N23,BDD!$S:$S,'Suivis consommation'!P$20)</f>
        <v>20</v>
      </c>
      <c r="Q23" s="60">
        <f ca="1">SUMIFS(BDD!$AG:$AG,BDD!$AP:$AP,'Suivis consommation'!$N$20,BDD!$AM:$AM,'Suivis consommation'!$N23,BDD!$S:$S,'Suivis consommation'!Q$20)</f>
        <v>0</v>
      </c>
      <c r="R23" s="60">
        <f ca="1">SUMIFS(BDD!$AG:$AG,BDD!$AP:$AP,'Suivis consommation'!$N$20,BDD!$AM:$AM,'Suivis consommation'!$N23,BDD!$S:$S,'Suivis consommation'!R$20)</f>
        <v>0</v>
      </c>
      <c r="S23" s="60">
        <f ca="1">SUMIFS(BDD!$AG:$AG,BDD!$AP:$AP,'Suivis consommation'!$N$20,BDD!$AM:$AM,'Suivis consommation'!$N23,BDD!$S:$S,'Suivis consommation'!S$20)</f>
        <v>0</v>
      </c>
      <c r="T23" s="60">
        <f ca="1">SUMIFS(BDD!$AG:$AG,BDD!$AP:$AP,'Suivis consommation'!$N$20,BDD!$AM:$AM,'Suivis consommation'!$N23,BDD!$S:$S,'Suivis consommation'!T$20)</f>
        <v>0</v>
      </c>
      <c r="U23" s="60">
        <f ca="1">SUMIFS(BDD!$AG:$AG,BDD!$AP:$AP,'Suivis consommation'!$N$20,BDD!$AM:$AM,'Suivis consommation'!$N23,BDD!$S:$S,'Suivis consommation'!U$20)</f>
        <v>0</v>
      </c>
      <c r="V23" s="60">
        <f ca="1">SUMIFS(BDD!$AG:$AG,BDD!$AP:$AP,'Suivis consommation'!$N$20,BDD!$AM:$AM,'Suivis consommation'!$N23,BDD!$S:$S,'Suivis consommation'!V$20)</f>
        <v>0</v>
      </c>
      <c r="W23" s="60">
        <f ca="1">SUMIFS(BDD!$AG:$AG,BDD!$AP:$AP,'Suivis consommation'!$N$20,BDD!$AM:$AM,'Suivis consommation'!$N23,BDD!$S:$S,'Suivis consommation'!W$20)</f>
        <v>0</v>
      </c>
      <c r="X23" s="37">
        <f ca="1">SUMIFS(BDD!$AG:$AG,BDD!$AP:$AP,'Suivis consommation'!$N$20,BDD!$AM:$AM,'Suivis consommation'!$N23,BDD!$S:$S,'Suivis consommation'!X$20)</f>
        <v>0</v>
      </c>
      <c r="Z23" s="64">
        <v>3</v>
      </c>
      <c r="AA23" s="62">
        <f ca="1">SUMIFS(BDD!$AH:$AH,BDD!$AP:$AP,'Suivis consommation'!$Z$20,BDD!$AM:$AM,'Suivis consommation'!$Z23,BDD!$S:$S,'Suivis consommation'!AA$20)</f>
        <v>0</v>
      </c>
      <c r="AB23" s="60">
        <f ca="1">SUMIFS(BDD!$AH:$AH,BDD!$AP:$AP,'Suivis consommation'!$Z$20,BDD!$AM:$AM,'Suivis consommation'!$Z23,BDD!$S:$S,'Suivis consommation'!AB$20)</f>
        <v>200</v>
      </c>
      <c r="AC23" s="60">
        <f ca="1">SUMIFS(BDD!$AH:$AH,BDD!$AP:$AP,'Suivis consommation'!$Z$20,BDD!$AM:$AM,'Suivis consommation'!$Z23,BDD!$S:$S,'Suivis consommation'!AC$20)</f>
        <v>0</v>
      </c>
      <c r="AD23" s="60">
        <f ca="1">SUMIFS(BDD!$AH:$AH,BDD!$AP:$AP,'Suivis consommation'!$Z$20,BDD!$AM:$AM,'Suivis consommation'!$Z23,BDD!$S:$S,'Suivis consommation'!AD$20)</f>
        <v>0</v>
      </c>
      <c r="AE23" s="60">
        <f ca="1">SUMIFS(BDD!$AH:$AH,BDD!$AP:$AP,'Suivis consommation'!$Z$20,BDD!$AM:$AM,'Suivis consommation'!$Z23,BDD!$S:$S,'Suivis consommation'!AE$20)</f>
        <v>0</v>
      </c>
      <c r="AF23" s="60">
        <f ca="1">SUMIFS(BDD!$AH:$AH,BDD!$AP:$AP,'Suivis consommation'!$Z$20,BDD!$AM:$AM,'Suivis consommation'!$Z23,BDD!$S:$S,'Suivis consommation'!AF$20)</f>
        <v>0</v>
      </c>
      <c r="AG23" s="60">
        <f ca="1">SUMIFS(BDD!$AH:$AH,BDD!$AP:$AP,'Suivis consommation'!$Z$20,BDD!$AM:$AM,'Suivis consommation'!$Z23,BDD!$S:$S,'Suivis consommation'!AG$20)</f>
        <v>0</v>
      </c>
      <c r="AH23" s="60">
        <f ca="1">SUMIFS(BDD!$AH:$AH,BDD!$AP:$AP,'Suivis consommation'!$Z$20,BDD!$AM:$AM,'Suivis consommation'!$Z23,BDD!$S:$S,'Suivis consommation'!AH$20)</f>
        <v>0</v>
      </c>
      <c r="AI23" s="60">
        <f ca="1">SUMIFS(BDD!$AH:$AH,BDD!$AP:$AP,'Suivis consommation'!$Z$20,BDD!$AM:$AM,'Suivis consommation'!$Z23,BDD!$S:$S,'Suivis consommation'!AI$20)</f>
        <v>0</v>
      </c>
      <c r="AJ23" s="37">
        <f ca="1">SUMIFS(BDD!$AH:$AH,BDD!$AP:$AP,'Suivis consommation'!$Z$20,BDD!$AM:$AM,'Suivis consommation'!$Z23,BDD!$S:$S,'Suivis consommation'!AJ$20)</f>
        <v>0</v>
      </c>
      <c r="AM23" s="64">
        <v>3</v>
      </c>
      <c r="AN23" s="62"/>
      <c r="AO23" s="60"/>
      <c r="AP23" s="60"/>
      <c r="AQ23" s="60"/>
      <c r="AR23" s="60"/>
      <c r="AS23" s="60"/>
      <c r="AT23" s="60"/>
      <c r="AU23" s="60"/>
      <c r="AV23" s="60"/>
      <c r="AW23" s="37"/>
    </row>
    <row r="24" spans="2:49" x14ac:dyDescent="0.25">
      <c r="B24" s="64">
        <v>4</v>
      </c>
      <c r="C24" s="62">
        <f ca="1">SUMIFS(BDD!$J:$J,BDD!$AP:$AP,'Suivis consommation'!$B$20,BDD!$AM:$AM,'Suivis consommation'!$B24,BDD!$S:$S,'Suivis consommation'!C$20)</f>
        <v>0</v>
      </c>
      <c r="D24" s="60">
        <f ca="1">SUMIFS(BDD!$J:$J,BDD!$AP:$AP,'Suivis consommation'!$B$20,BDD!$AM:$AM,'Suivis consommation'!$B24,BDD!$S:$S,'Suivis consommation'!D$20)</f>
        <v>5000</v>
      </c>
      <c r="E24" s="60">
        <f ca="1">SUMIFS(BDD!$J:$J,BDD!$AP:$AP,'Suivis consommation'!$B$20,BDD!$AM:$AM,'Suivis consommation'!$B24,BDD!$S:$S,'Suivis consommation'!E$20)</f>
        <v>0</v>
      </c>
      <c r="F24" s="60">
        <f ca="1">SUMIFS(BDD!$J:$J,BDD!$AP:$AP,'Suivis consommation'!$B$20,BDD!$AM:$AM,'Suivis consommation'!$B24,BDD!$S:$S,'Suivis consommation'!F$20)</f>
        <v>0</v>
      </c>
      <c r="G24" s="60">
        <f ca="1">SUMIFS(BDD!$J:$J,BDD!$AP:$AP,'Suivis consommation'!$B$20,BDD!$AM:$AM,'Suivis consommation'!$B24,BDD!$S:$S,'Suivis consommation'!G$20)</f>
        <v>0</v>
      </c>
      <c r="H24" s="60">
        <f ca="1">SUMIFS(BDD!$J:$J,BDD!$AP:$AP,'Suivis consommation'!$B$20,BDD!$AM:$AM,'Suivis consommation'!$B24,BDD!$S:$S,'Suivis consommation'!H$20)</f>
        <v>0</v>
      </c>
      <c r="I24" s="60">
        <f ca="1">SUMIFS(BDD!$J:$J,BDD!$AP:$AP,'Suivis consommation'!$B$20,BDD!$AM:$AM,'Suivis consommation'!$B24,BDD!$S:$S,'Suivis consommation'!I$20)</f>
        <v>0</v>
      </c>
      <c r="J24" s="60">
        <f ca="1">SUMIFS(BDD!$J:$J,BDD!$AP:$AP,'Suivis consommation'!$B$20,BDD!$AM:$AM,'Suivis consommation'!$B24,BDD!$S:$S,'Suivis consommation'!J$20)</f>
        <v>0</v>
      </c>
      <c r="K24" s="60">
        <f ca="1">SUMIFS(BDD!$J:$J,BDD!$AP:$AP,'Suivis consommation'!$B$20,BDD!$AM:$AM,'Suivis consommation'!$B24,BDD!$S:$S,'Suivis consommation'!K$20)</f>
        <v>0</v>
      </c>
      <c r="L24" s="37">
        <f ca="1">SUMIFS(BDD!$J:$J,BDD!$AP:$AP,'Suivis consommation'!$B$20,BDD!$AM:$AM,'Suivis consommation'!$B24,BDD!$S:$S,'Suivis consommation'!L$20)</f>
        <v>0</v>
      </c>
      <c r="N24" s="64">
        <v>4</v>
      </c>
      <c r="O24" s="62">
        <f ca="1">SUMIFS(BDD!$AG:$AG,BDD!$AP:$AP,'Suivis consommation'!$N$20,BDD!$AM:$AM,'Suivis consommation'!$N24,BDD!$S:$S,'Suivis consommation'!O$20)</f>
        <v>0</v>
      </c>
      <c r="P24" s="60">
        <f ca="1">SUMIFS(BDD!$AG:$AG,BDD!$AP:$AP,'Suivis consommation'!$N$20,BDD!$AM:$AM,'Suivis consommation'!$N24,BDD!$S:$S,'Suivis consommation'!P$20)</f>
        <v>50</v>
      </c>
      <c r="Q24" s="60">
        <f ca="1">SUMIFS(BDD!$AG:$AG,BDD!$AP:$AP,'Suivis consommation'!$N$20,BDD!$AM:$AM,'Suivis consommation'!$N24,BDD!$S:$S,'Suivis consommation'!Q$20)</f>
        <v>0</v>
      </c>
      <c r="R24" s="60">
        <f ca="1">SUMIFS(BDD!$AG:$AG,BDD!$AP:$AP,'Suivis consommation'!$N$20,BDD!$AM:$AM,'Suivis consommation'!$N24,BDD!$S:$S,'Suivis consommation'!R$20)</f>
        <v>0</v>
      </c>
      <c r="S24" s="60">
        <f ca="1">SUMIFS(BDD!$AG:$AG,BDD!$AP:$AP,'Suivis consommation'!$N$20,BDD!$AM:$AM,'Suivis consommation'!$N24,BDD!$S:$S,'Suivis consommation'!S$20)</f>
        <v>0</v>
      </c>
      <c r="T24" s="60">
        <f ca="1">SUMIFS(BDD!$AG:$AG,BDD!$AP:$AP,'Suivis consommation'!$N$20,BDD!$AM:$AM,'Suivis consommation'!$N24,BDD!$S:$S,'Suivis consommation'!T$20)</f>
        <v>0</v>
      </c>
      <c r="U24" s="60">
        <f ca="1">SUMIFS(BDD!$AG:$AG,BDD!$AP:$AP,'Suivis consommation'!$N$20,BDD!$AM:$AM,'Suivis consommation'!$N24,BDD!$S:$S,'Suivis consommation'!U$20)</f>
        <v>0</v>
      </c>
      <c r="V24" s="60">
        <f ca="1">SUMIFS(BDD!$AG:$AG,BDD!$AP:$AP,'Suivis consommation'!$N$20,BDD!$AM:$AM,'Suivis consommation'!$N24,BDD!$S:$S,'Suivis consommation'!V$20)</f>
        <v>0</v>
      </c>
      <c r="W24" s="60">
        <f ca="1">SUMIFS(BDD!$AG:$AG,BDD!$AP:$AP,'Suivis consommation'!$N$20,BDD!$AM:$AM,'Suivis consommation'!$N24,BDD!$S:$S,'Suivis consommation'!W$20)</f>
        <v>0</v>
      </c>
      <c r="X24" s="37">
        <f ca="1">SUMIFS(BDD!$AG:$AG,BDD!$AP:$AP,'Suivis consommation'!$N$20,BDD!$AM:$AM,'Suivis consommation'!$N24,BDD!$S:$S,'Suivis consommation'!X$20)</f>
        <v>0</v>
      </c>
      <c r="Z24" s="64">
        <v>4</v>
      </c>
      <c r="AA24" s="62">
        <f ca="1">SUMIFS(BDD!$AH:$AH,BDD!$AP:$AP,'Suivis consommation'!$Z$20,BDD!$AM:$AM,'Suivis consommation'!$Z24,BDD!$S:$S,'Suivis consommation'!AA$20)</f>
        <v>0</v>
      </c>
      <c r="AB24" s="60">
        <f ca="1">SUMIFS(BDD!$AH:$AH,BDD!$AP:$AP,'Suivis consommation'!$Z$20,BDD!$AM:$AM,'Suivis consommation'!$Z24,BDD!$S:$S,'Suivis consommation'!AB$20)</f>
        <v>500</v>
      </c>
      <c r="AC24" s="60">
        <f ca="1">SUMIFS(BDD!$AH:$AH,BDD!$AP:$AP,'Suivis consommation'!$Z$20,BDD!$AM:$AM,'Suivis consommation'!$Z24,BDD!$S:$S,'Suivis consommation'!AC$20)</f>
        <v>0</v>
      </c>
      <c r="AD24" s="60">
        <f ca="1">SUMIFS(BDD!$AH:$AH,BDD!$AP:$AP,'Suivis consommation'!$Z$20,BDD!$AM:$AM,'Suivis consommation'!$Z24,BDD!$S:$S,'Suivis consommation'!AD$20)</f>
        <v>0</v>
      </c>
      <c r="AE24" s="60">
        <f ca="1">SUMIFS(BDD!$AH:$AH,BDD!$AP:$AP,'Suivis consommation'!$Z$20,BDD!$AM:$AM,'Suivis consommation'!$Z24,BDD!$S:$S,'Suivis consommation'!AE$20)</f>
        <v>0</v>
      </c>
      <c r="AF24" s="60">
        <f ca="1">SUMIFS(BDD!$AH:$AH,BDD!$AP:$AP,'Suivis consommation'!$Z$20,BDD!$AM:$AM,'Suivis consommation'!$Z24,BDD!$S:$S,'Suivis consommation'!AF$20)</f>
        <v>0</v>
      </c>
      <c r="AG24" s="60">
        <f ca="1">SUMIFS(BDD!$AH:$AH,BDD!$AP:$AP,'Suivis consommation'!$Z$20,BDD!$AM:$AM,'Suivis consommation'!$Z24,BDD!$S:$S,'Suivis consommation'!AG$20)</f>
        <v>0</v>
      </c>
      <c r="AH24" s="60">
        <f ca="1">SUMIFS(BDD!$AH:$AH,BDD!$AP:$AP,'Suivis consommation'!$Z$20,BDD!$AM:$AM,'Suivis consommation'!$Z24,BDD!$S:$S,'Suivis consommation'!AH$20)</f>
        <v>0</v>
      </c>
      <c r="AI24" s="60">
        <f ca="1">SUMIFS(BDD!$AH:$AH,BDD!$AP:$AP,'Suivis consommation'!$Z$20,BDD!$AM:$AM,'Suivis consommation'!$Z24,BDD!$S:$S,'Suivis consommation'!AI$20)</f>
        <v>0</v>
      </c>
      <c r="AJ24" s="37">
        <f ca="1">SUMIFS(BDD!$AH:$AH,BDD!$AP:$AP,'Suivis consommation'!$Z$20,BDD!$AM:$AM,'Suivis consommation'!$Z24,BDD!$S:$S,'Suivis consommation'!AJ$20)</f>
        <v>0</v>
      </c>
      <c r="AM24" s="64">
        <v>4</v>
      </c>
      <c r="AN24" s="62"/>
      <c r="AO24" s="60"/>
      <c r="AP24" s="60"/>
      <c r="AQ24" s="60"/>
      <c r="AR24" s="60"/>
      <c r="AS24" s="60"/>
      <c r="AT24" s="60"/>
      <c r="AU24" s="60"/>
      <c r="AV24" s="60"/>
      <c r="AW24" s="37"/>
    </row>
    <row r="25" spans="2:49" x14ac:dyDescent="0.25">
      <c r="B25" s="64">
        <v>5</v>
      </c>
      <c r="C25" s="62">
        <f ca="1">SUMIFS(BDD!$J:$J,BDD!$AP:$AP,'Suivis consommation'!$B$20,BDD!$AM:$AM,'Suivis consommation'!$B25,BDD!$S:$S,'Suivis consommation'!C$20)</f>
        <v>0</v>
      </c>
      <c r="D25" s="60">
        <f ca="1">SUMIFS(BDD!$J:$J,BDD!$AP:$AP,'Suivis consommation'!$B$20,BDD!$AM:$AM,'Suivis consommation'!$B25,BDD!$S:$S,'Suivis consommation'!D$20)</f>
        <v>5000</v>
      </c>
      <c r="E25" s="60">
        <f ca="1">SUMIFS(BDD!$J:$J,BDD!$AP:$AP,'Suivis consommation'!$B$20,BDD!$AM:$AM,'Suivis consommation'!$B25,BDD!$S:$S,'Suivis consommation'!E$20)</f>
        <v>0</v>
      </c>
      <c r="F25" s="60">
        <f ca="1">SUMIFS(BDD!$J:$J,BDD!$AP:$AP,'Suivis consommation'!$B$20,BDD!$AM:$AM,'Suivis consommation'!$B25,BDD!$S:$S,'Suivis consommation'!F$20)</f>
        <v>0</v>
      </c>
      <c r="G25" s="60">
        <f ca="1">SUMIFS(BDD!$J:$J,BDD!$AP:$AP,'Suivis consommation'!$B$20,BDD!$AM:$AM,'Suivis consommation'!$B25,BDD!$S:$S,'Suivis consommation'!G$20)</f>
        <v>0</v>
      </c>
      <c r="H25" s="60">
        <f ca="1">SUMIFS(BDD!$J:$J,BDD!$AP:$AP,'Suivis consommation'!$B$20,BDD!$AM:$AM,'Suivis consommation'!$B25,BDD!$S:$S,'Suivis consommation'!H$20)</f>
        <v>0</v>
      </c>
      <c r="I25" s="60">
        <f ca="1">SUMIFS(BDD!$J:$J,BDD!$AP:$AP,'Suivis consommation'!$B$20,BDD!$AM:$AM,'Suivis consommation'!$B25,BDD!$S:$S,'Suivis consommation'!I$20)</f>
        <v>0</v>
      </c>
      <c r="J25" s="60">
        <f ca="1">SUMIFS(BDD!$J:$J,BDD!$AP:$AP,'Suivis consommation'!$B$20,BDD!$AM:$AM,'Suivis consommation'!$B25,BDD!$S:$S,'Suivis consommation'!J$20)</f>
        <v>0</v>
      </c>
      <c r="K25" s="60">
        <f ca="1">SUMIFS(BDD!$J:$J,BDD!$AP:$AP,'Suivis consommation'!$B$20,BDD!$AM:$AM,'Suivis consommation'!$B25,BDD!$S:$S,'Suivis consommation'!K$20)</f>
        <v>0</v>
      </c>
      <c r="L25" s="37">
        <f ca="1">SUMIFS(BDD!$J:$J,BDD!$AP:$AP,'Suivis consommation'!$B$20,BDD!$AM:$AM,'Suivis consommation'!$B25,BDD!$S:$S,'Suivis consommation'!L$20)</f>
        <v>0</v>
      </c>
      <c r="N25" s="64">
        <v>5</v>
      </c>
      <c r="O25" s="62">
        <f ca="1">SUMIFS(BDD!$AG:$AG,BDD!$AP:$AP,'Suivis consommation'!$N$20,BDD!$AM:$AM,'Suivis consommation'!$N25,BDD!$S:$S,'Suivis consommation'!O$20)</f>
        <v>0</v>
      </c>
      <c r="P25" s="60">
        <f ca="1">SUMIFS(BDD!$AG:$AG,BDD!$AP:$AP,'Suivis consommation'!$N$20,BDD!$AM:$AM,'Suivis consommation'!$N25,BDD!$S:$S,'Suivis consommation'!P$20)</f>
        <v>50</v>
      </c>
      <c r="Q25" s="60">
        <f ca="1">SUMIFS(BDD!$AG:$AG,BDD!$AP:$AP,'Suivis consommation'!$N$20,BDD!$AM:$AM,'Suivis consommation'!$N25,BDD!$S:$S,'Suivis consommation'!Q$20)</f>
        <v>0</v>
      </c>
      <c r="R25" s="60">
        <f ca="1">SUMIFS(BDD!$AG:$AG,BDD!$AP:$AP,'Suivis consommation'!$N$20,BDD!$AM:$AM,'Suivis consommation'!$N25,BDD!$S:$S,'Suivis consommation'!R$20)</f>
        <v>0</v>
      </c>
      <c r="S25" s="60">
        <f ca="1">SUMIFS(BDD!$AG:$AG,BDD!$AP:$AP,'Suivis consommation'!$N$20,BDD!$AM:$AM,'Suivis consommation'!$N25,BDD!$S:$S,'Suivis consommation'!S$20)</f>
        <v>0</v>
      </c>
      <c r="T25" s="60">
        <f ca="1">SUMIFS(BDD!$AG:$AG,BDD!$AP:$AP,'Suivis consommation'!$N$20,BDD!$AM:$AM,'Suivis consommation'!$N25,BDD!$S:$S,'Suivis consommation'!T$20)</f>
        <v>0</v>
      </c>
      <c r="U25" s="60">
        <f ca="1">SUMIFS(BDD!$AG:$AG,BDD!$AP:$AP,'Suivis consommation'!$N$20,BDD!$AM:$AM,'Suivis consommation'!$N25,BDD!$S:$S,'Suivis consommation'!U$20)</f>
        <v>0</v>
      </c>
      <c r="V25" s="60">
        <f ca="1">SUMIFS(BDD!$AG:$AG,BDD!$AP:$AP,'Suivis consommation'!$N$20,BDD!$AM:$AM,'Suivis consommation'!$N25,BDD!$S:$S,'Suivis consommation'!V$20)</f>
        <v>0</v>
      </c>
      <c r="W25" s="60">
        <f ca="1">SUMIFS(BDD!$AG:$AG,BDD!$AP:$AP,'Suivis consommation'!$N$20,BDD!$AM:$AM,'Suivis consommation'!$N25,BDD!$S:$S,'Suivis consommation'!W$20)</f>
        <v>0</v>
      </c>
      <c r="X25" s="37">
        <f ca="1">SUMIFS(BDD!$AG:$AG,BDD!$AP:$AP,'Suivis consommation'!$N$20,BDD!$AM:$AM,'Suivis consommation'!$N25,BDD!$S:$S,'Suivis consommation'!X$20)</f>
        <v>0</v>
      </c>
      <c r="Z25" s="64">
        <v>5</v>
      </c>
      <c r="AA25" s="62">
        <f ca="1">SUMIFS(BDD!$AH:$AH,BDD!$AP:$AP,'Suivis consommation'!$Z$20,BDD!$AM:$AM,'Suivis consommation'!$Z25,BDD!$S:$S,'Suivis consommation'!AA$20)</f>
        <v>0</v>
      </c>
      <c r="AB25" s="60">
        <f ca="1">SUMIFS(BDD!$AH:$AH,BDD!$AP:$AP,'Suivis consommation'!$Z$20,BDD!$AM:$AM,'Suivis consommation'!$Z25,BDD!$S:$S,'Suivis consommation'!AB$20)</f>
        <v>500</v>
      </c>
      <c r="AC25" s="60">
        <f ca="1">SUMIFS(BDD!$AH:$AH,BDD!$AP:$AP,'Suivis consommation'!$Z$20,BDD!$AM:$AM,'Suivis consommation'!$Z25,BDD!$S:$S,'Suivis consommation'!AC$20)</f>
        <v>0</v>
      </c>
      <c r="AD25" s="60">
        <f ca="1">SUMIFS(BDD!$AH:$AH,BDD!$AP:$AP,'Suivis consommation'!$Z$20,BDD!$AM:$AM,'Suivis consommation'!$Z25,BDD!$S:$S,'Suivis consommation'!AD$20)</f>
        <v>0</v>
      </c>
      <c r="AE25" s="60">
        <f ca="1">SUMIFS(BDD!$AH:$AH,BDD!$AP:$AP,'Suivis consommation'!$Z$20,BDD!$AM:$AM,'Suivis consommation'!$Z25,BDD!$S:$S,'Suivis consommation'!AE$20)</f>
        <v>0</v>
      </c>
      <c r="AF25" s="60">
        <f ca="1">SUMIFS(BDD!$AH:$AH,BDD!$AP:$AP,'Suivis consommation'!$Z$20,BDD!$AM:$AM,'Suivis consommation'!$Z25,BDD!$S:$S,'Suivis consommation'!AF$20)</f>
        <v>0</v>
      </c>
      <c r="AG25" s="60">
        <f ca="1">SUMIFS(BDD!$AH:$AH,BDD!$AP:$AP,'Suivis consommation'!$Z$20,BDD!$AM:$AM,'Suivis consommation'!$Z25,BDD!$S:$S,'Suivis consommation'!AG$20)</f>
        <v>0</v>
      </c>
      <c r="AH25" s="60">
        <f ca="1">SUMIFS(BDD!$AH:$AH,BDD!$AP:$AP,'Suivis consommation'!$Z$20,BDD!$AM:$AM,'Suivis consommation'!$Z25,BDD!$S:$S,'Suivis consommation'!AH$20)</f>
        <v>0</v>
      </c>
      <c r="AI25" s="60">
        <f ca="1">SUMIFS(BDD!$AH:$AH,BDD!$AP:$AP,'Suivis consommation'!$Z$20,BDD!$AM:$AM,'Suivis consommation'!$Z25,BDD!$S:$S,'Suivis consommation'!AI$20)</f>
        <v>0</v>
      </c>
      <c r="AJ25" s="37">
        <f ca="1">SUMIFS(BDD!$AH:$AH,BDD!$AP:$AP,'Suivis consommation'!$Z$20,BDD!$AM:$AM,'Suivis consommation'!$Z25,BDD!$S:$S,'Suivis consommation'!AJ$20)</f>
        <v>0</v>
      </c>
      <c r="AM25" s="64">
        <v>5</v>
      </c>
      <c r="AN25" s="62"/>
      <c r="AO25" s="60"/>
      <c r="AP25" s="60"/>
      <c r="AQ25" s="60"/>
      <c r="AR25" s="60"/>
      <c r="AS25" s="60"/>
      <c r="AT25" s="60"/>
      <c r="AU25" s="60"/>
      <c r="AV25" s="60"/>
      <c r="AW25" s="37"/>
    </row>
    <row r="26" spans="2:49" x14ac:dyDescent="0.25">
      <c r="B26" s="64">
        <v>6</v>
      </c>
      <c r="C26" s="62">
        <f ca="1">SUMIFS(BDD!$J:$J,BDD!$AP:$AP,'Suivis consommation'!$B$20,BDD!$AM:$AM,'Suivis consommation'!$B26,BDD!$S:$S,'Suivis consommation'!C$20)</f>
        <v>0</v>
      </c>
      <c r="D26" s="60">
        <f ca="1">SUMIFS(BDD!$J:$J,BDD!$AP:$AP,'Suivis consommation'!$B$20,BDD!$AM:$AM,'Suivis consommation'!$B26,BDD!$S:$S,'Suivis consommation'!D$20)</f>
        <v>0</v>
      </c>
      <c r="E26" s="60">
        <f ca="1">SUMIFS(BDD!$J:$J,BDD!$AP:$AP,'Suivis consommation'!$B$20,BDD!$AM:$AM,'Suivis consommation'!$B26,BDD!$S:$S,'Suivis consommation'!E$20)</f>
        <v>0</v>
      </c>
      <c r="F26" s="60">
        <f ca="1">SUMIFS(BDD!$J:$J,BDD!$AP:$AP,'Suivis consommation'!$B$20,BDD!$AM:$AM,'Suivis consommation'!$B26,BDD!$S:$S,'Suivis consommation'!F$20)</f>
        <v>0</v>
      </c>
      <c r="G26" s="60">
        <f ca="1">SUMIFS(BDD!$J:$J,BDD!$AP:$AP,'Suivis consommation'!$B$20,BDD!$AM:$AM,'Suivis consommation'!$B26,BDD!$S:$S,'Suivis consommation'!G$20)</f>
        <v>0</v>
      </c>
      <c r="H26" s="60">
        <f ca="1">SUMIFS(BDD!$J:$J,BDD!$AP:$AP,'Suivis consommation'!$B$20,BDD!$AM:$AM,'Suivis consommation'!$B26,BDD!$S:$S,'Suivis consommation'!H$20)</f>
        <v>0</v>
      </c>
      <c r="I26" s="60">
        <f ca="1">SUMIFS(BDD!$J:$J,BDD!$AP:$AP,'Suivis consommation'!$B$20,BDD!$AM:$AM,'Suivis consommation'!$B26,BDD!$S:$S,'Suivis consommation'!I$20)</f>
        <v>0</v>
      </c>
      <c r="J26" s="60">
        <f ca="1">SUMIFS(BDD!$J:$J,BDD!$AP:$AP,'Suivis consommation'!$B$20,BDD!$AM:$AM,'Suivis consommation'!$B26,BDD!$S:$S,'Suivis consommation'!J$20)</f>
        <v>0</v>
      </c>
      <c r="K26" s="60">
        <f ca="1">SUMIFS(BDD!$J:$J,BDD!$AP:$AP,'Suivis consommation'!$B$20,BDD!$AM:$AM,'Suivis consommation'!$B26,BDD!$S:$S,'Suivis consommation'!K$20)</f>
        <v>0</v>
      </c>
      <c r="L26" s="37">
        <f ca="1">SUMIFS(BDD!$J:$J,BDD!$AP:$AP,'Suivis consommation'!$B$20,BDD!$AM:$AM,'Suivis consommation'!$B26,BDD!$S:$S,'Suivis consommation'!L$20)</f>
        <v>0</v>
      </c>
      <c r="N26" s="64">
        <v>6</v>
      </c>
      <c r="O26" s="62">
        <f ca="1">SUMIFS(BDD!$AG:$AG,BDD!$AP:$AP,'Suivis consommation'!$N$20,BDD!$AM:$AM,'Suivis consommation'!$N26,BDD!$S:$S,'Suivis consommation'!O$20)</f>
        <v>0</v>
      </c>
      <c r="P26" s="60">
        <f ca="1">SUMIFS(BDD!$AG:$AG,BDD!$AP:$AP,'Suivis consommation'!$N$20,BDD!$AM:$AM,'Suivis consommation'!$N26,BDD!$S:$S,'Suivis consommation'!P$20)</f>
        <v>0</v>
      </c>
      <c r="Q26" s="60">
        <f ca="1">SUMIFS(BDD!$AG:$AG,BDD!$AP:$AP,'Suivis consommation'!$N$20,BDD!$AM:$AM,'Suivis consommation'!$N26,BDD!$S:$S,'Suivis consommation'!Q$20)</f>
        <v>0</v>
      </c>
      <c r="R26" s="60">
        <f ca="1">SUMIFS(BDD!$AG:$AG,BDD!$AP:$AP,'Suivis consommation'!$N$20,BDD!$AM:$AM,'Suivis consommation'!$N26,BDD!$S:$S,'Suivis consommation'!R$20)</f>
        <v>0</v>
      </c>
      <c r="S26" s="60">
        <f ca="1">SUMIFS(BDD!$AG:$AG,BDD!$AP:$AP,'Suivis consommation'!$N$20,BDD!$AM:$AM,'Suivis consommation'!$N26,BDD!$S:$S,'Suivis consommation'!S$20)</f>
        <v>0</v>
      </c>
      <c r="T26" s="60">
        <f ca="1">SUMIFS(BDD!$AG:$AG,BDD!$AP:$AP,'Suivis consommation'!$N$20,BDD!$AM:$AM,'Suivis consommation'!$N26,BDD!$S:$S,'Suivis consommation'!T$20)</f>
        <v>0</v>
      </c>
      <c r="U26" s="60">
        <f ca="1">SUMIFS(BDD!$AG:$AG,BDD!$AP:$AP,'Suivis consommation'!$N$20,BDD!$AM:$AM,'Suivis consommation'!$N26,BDD!$S:$S,'Suivis consommation'!U$20)</f>
        <v>0</v>
      </c>
      <c r="V26" s="60">
        <f ca="1">SUMIFS(BDD!$AG:$AG,BDD!$AP:$AP,'Suivis consommation'!$N$20,BDD!$AM:$AM,'Suivis consommation'!$N26,BDD!$S:$S,'Suivis consommation'!V$20)</f>
        <v>0</v>
      </c>
      <c r="W26" s="60">
        <f ca="1">SUMIFS(BDD!$AG:$AG,BDD!$AP:$AP,'Suivis consommation'!$N$20,BDD!$AM:$AM,'Suivis consommation'!$N26,BDD!$S:$S,'Suivis consommation'!W$20)</f>
        <v>0</v>
      </c>
      <c r="X26" s="37">
        <f ca="1">SUMIFS(BDD!$AG:$AG,BDD!$AP:$AP,'Suivis consommation'!$N$20,BDD!$AM:$AM,'Suivis consommation'!$N26,BDD!$S:$S,'Suivis consommation'!X$20)</f>
        <v>0</v>
      </c>
      <c r="Z26" s="64">
        <v>6</v>
      </c>
      <c r="AA26" s="62">
        <f ca="1">SUMIFS(BDD!$AH:$AH,BDD!$AP:$AP,'Suivis consommation'!$Z$20,BDD!$AM:$AM,'Suivis consommation'!$Z26,BDD!$S:$S,'Suivis consommation'!AA$20)</f>
        <v>0</v>
      </c>
      <c r="AB26" s="60">
        <f ca="1">SUMIFS(BDD!$AH:$AH,BDD!$AP:$AP,'Suivis consommation'!$Z$20,BDD!$AM:$AM,'Suivis consommation'!$Z26,BDD!$S:$S,'Suivis consommation'!AB$20)</f>
        <v>0</v>
      </c>
      <c r="AC26" s="60">
        <f ca="1">SUMIFS(BDD!$AH:$AH,BDD!$AP:$AP,'Suivis consommation'!$Z$20,BDD!$AM:$AM,'Suivis consommation'!$Z26,BDD!$S:$S,'Suivis consommation'!AC$20)</f>
        <v>0</v>
      </c>
      <c r="AD26" s="60">
        <f ca="1">SUMIFS(BDD!$AH:$AH,BDD!$AP:$AP,'Suivis consommation'!$Z$20,BDD!$AM:$AM,'Suivis consommation'!$Z26,BDD!$S:$S,'Suivis consommation'!AD$20)</f>
        <v>0</v>
      </c>
      <c r="AE26" s="60">
        <f ca="1">SUMIFS(BDD!$AH:$AH,BDD!$AP:$AP,'Suivis consommation'!$Z$20,BDD!$AM:$AM,'Suivis consommation'!$Z26,BDD!$S:$S,'Suivis consommation'!AE$20)</f>
        <v>0</v>
      </c>
      <c r="AF26" s="60">
        <f ca="1">SUMIFS(BDD!$AH:$AH,BDD!$AP:$AP,'Suivis consommation'!$Z$20,BDD!$AM:$AM,'Suivis consommation'!$Z26,BDD!$S:$S,'Suivis consommation'!AF$20)</f>
        <v>0</v>
      </c>
      <c r="AG26" s="60">
        <f ca="1">SUMIFS(BDD!$AH:$AH,BDD!$AP:$AP,'Suivis consommation'!$Z$20,BDD!$AM:$AM,'Suivis consommation'!$Z26,BDD!$S:$S,'Suivis consommation'!AG$20)</f>
        <v>0</v>
      </c>
      <c r="AH26" s="60">
        <f ca="1">SUMIFS(BDD!$AH:$AH,BDD!$AP:$AP,'Suivis consommation'!$Z$20,BDD!$AM:$AM,'Suivis consommation'!$Z26,BDD!$S:$S,'Suivis consommation'!AH$20)</f>
        <v>0</v>
      </c>
      <c r="AI26" s="60">
        <f ca="1">SUMIFS(BDD!$AH:$AH,BDD!$AP:$AP,'Suivis consommation'!$Z$20,BDD!$AM:$AM,'Suivis consommation'!$Z26,BDD!$S:$S,'Suivis consommation'!AI$20)</f>
        <v>0</v>
      </c>
      <c r="AJ26" s="37">
        <f ca="1">SUMIFS(BDD!$AH:$AH,BDD!$AP:$AP,'Suivis consommation'!$Z$20,BDD!$AM:$AM,'Suivis consommation'!$Z26,BDD!$S:$S,'Suivis consommation'!AJ$20)</f>
        <v>0</v>
      </c>
      <c r="AM26" s="64">
        <v>6</v>
      </c>
      <c r="AN26" s="62"/>
      <c r="AO26" s="60"/>
      <c r="AP26" s="60"/>
      <c r="AQ26" s="60"/>
      <c r="AR26" s="60"/>
      <c r="AS26" s="60"/>
      <c r="AT26" s="60"/>
      <c r="AU26" s="60"/>
      <c r="AV26" s="60"/>
      <c r="AW26" s="37"/>
    </row>
    <row r="27" spans="2:49" x14ac:dyDescent="0.25">
      <c r="B27" s="64">
        <v>7</v>
      </c>
      <c r="C27" s="62">
        <f ca="1">SUMIFS(BDD!$J:$J,BDD!$AP:$AP,'Suivis consommation'!$B$20,BDD!$AM:$AM,'Suivis consommation'!$B27,BDD!$S:$S,'Suivis consommation'!C$20)</f>
        <v>0</v>
      </c>
      <c r="D27" s="60">
        <f ca="1">SUMIFS(BDD!$J:$J,BDD!$AP:$AP,'Suivis consommation'!$B$20,BDD!$AM:$AM,'Suivis consommation'!$B27,BDD!$S:$S,'Suivis consommation'!D$20)</f>
        <v>0</v>
      </c>
      <c r="E27" s="60">
        <f ca="1">SUMIFS(BDD!$J:$J,BDD!$AP:$AP,'Suivis consommation'!$B$20,BDD!$AM:$AM,'Suivis consommation'!$B27,BDD!$S:$S,'Suivis consommation'!E$20)</f>
        <v>0</v>
      </c>
      <c r="F27" s="60">
        <f ca="1">SUMIFS(BDD!$J:$J,BDD!$AP:$AP,'Suivis consommation'!$B$20,BDD!$AM:$AM,'Suivis consommation'!$B27,BDD!$S:$S,'Suivis consommation'!F$20)</f>
        <v>0</v>
      </c>
      <c r="G27" s="60">
        <f ca="1">SUMIFS(BDD!$J:$J,BDD!$AP:$AP,'Suivis consommation'!$B$20,BDD!$AM:$AM,'Suivis consommation'!$B27,BDD!$S:$S,'Suivis consommation'!G$20)</f>
        <v>0</v>
      </c>
      <c r="H27" s="60">
        <f ca="1">SUMIFS(BDD!$J:$J,BDD!$AP:$AP,'Suivis consommation'!$B$20,BDD!$AM:$AM,'Suivis consommation'!$B27,BDD!$S:$S,'Suivis consommation'!H$20)</f>
        <v>0</v>
      </c>
      <c r="I27" s="60">
        <f ca="1">SUMIFS(BDD!$J:$J,BDD!$AP:$AP,'Suivis consommation'!$B$20,BDD!$AM:$AM,'Suivis consommation'!$B27,BDD!$S:$S,'Suivis consommation'!I$20)</f>
        <v>0</v>
      </c>
      <c r="J27" s="60">
        <f ca="1">SUMIFS(BDD!$J:$J,BDD!$AP:$AP,'Suivis consommation'!$B$20,BDD!$AM:$AM,'Suivis consommation'!$B27,BDD!$S:$S,'Suivis consommation'!J$20)</f>
        <v>0</v>
      </c>
      <c r="K27" s="60">
        <f ca="1">SUMIFS(BDD!$J:$J,BDD!$AP:$AP,'Suivis consommation'!$B$20,BDD!$AM:$AM,'Suivis consommation'!$B27,BDD!$S:$S,'Suivis consommation'!K$20)</f>
        <v>0</v>
      </c>
      <c r="L27" s="37">
        <f ca="1">SUMIFS(BDD!$J:$J,BDD!$AP:$AP,'Suivis consommation'!$B$20,BDD!$AM:$AM,'Suivis consommation'!$B27,BDD!$S:$S,'Suivis consommation'!L$20)</f>
        <v>0</v>
      </c>
      <c r="N27" s="64">
        <v>7</v>
      </c>
      <c r="O27" s="62">
        <f ca="1">SUMIFS(BDD!$AG:$AG,BDD!$AP:$AP,'Suivis consommation'!$N$20,BDD!$AM:$AM,'Suivis consommation'!$N27,BDD!$S:$S,'Suivis consommation'!O$20)</f>
        <v>0</v>
      </c>
      <c r="P27" s="60">
        <f ca="1">SUMIFS(BDD!$AG:$AG,BDD!$AP:$AP,'Suivis consommation'!$N$20,BDD!$AM:$AM,'Suivis consommation'!$N27,BDD!$S:$S,'Suivis consommation'!P$20)</f>
        <v>0</v>
      </c>
      <c r="Q27" s="60">
        <f ca="1">SUMIFS(BDD!$AG:$AG,BDD!$AP:$AP,'Suivis consommation'!$N$20,BDD!$AM:$AM,'Suivis consommation'!$N27,BDD!$S:$S,'Suivis consommation'!Q$20)</f>
        <v>0</v>
      </c>
      <c r="R27" s="60">
        <f ca="1">SUMIFS(BDD!$AG:$AG,BDD!$AP:$AP,'Suivis consommation'!$N$20,BDD!$AM:$AM,'Suivis consommation'!$N27,BDD!$S:$S,'Suivis consommation'!R$20)</f>
        <v>0</v>
      </c>
      <c r="S27" s="60">
        <f ca="1">SUMIFS(BDD!$AG:$AG,BDD!$AP:$AP,'Suivis consommation'!$N$20,BDD!$AM:$AM,'Suivis consommation'!$N27,BDD!$S:$S,'Suivis consommation'!S$20)</f>
        <v>0</v>
      </c>
      <c r="T27" s="60">
        <f ca="1">SUMIFS(BDD!$AG:$AG,BDD!$AP:$AP,'Suivis consommation'!$N$20,BDD!$AM:$AM,'Suivis consommation'!$N27,BDD!$S:$S,'Suivis consommation'!T$20)</f>
        <v>0</v>
      </c>
      <c r="U27" s="60">
        <f ca="1">SUMIFS(BDD!$AG:$AG,BDD!$AP:$AP,'Suivis consommation'!$N$20,BDD!$AM:$AM,'Suivis consommation'!$N27,BDD!$S:$S,'Suivis consommation'!U$20)</f>
        <v>0</v>
      </c>
      <c r="V27" s="60">
        <f ca="1">SUMIFS(BDD!$AG:$AG,BDD!$AP:$AP,'Suivis consommation'!$N$20,BDD!$AM:$AM,'Suivis consommation'!$N27,BDD!$S:$S,'Suivis consommation'!V$20)</f>
        <v>0</v>
      </c>
      <c r="W27" s="60">
        <f ca="1">SUMIFS(BDD!$AG:$AG,BDD!$AP:$AP,'Suivis consommation'!$N$20,BDD!$AM:$AM,'Suivis consommation'!$N27,BDD!$S:$S,'Suivis consommation'!W$20)</f>
        <v>0</v>
      </c>
      <c r="X27" s="37">
        <f ca="1">SUMIFS(BDD!$AG:$AG,BDD!$AP:$AP,'Suivis consommation'!$N$20,BDD!$AM:$AM,'Suivis consommation'!$N27,BDD!$S:$S,'Suivis consommation'!X$20)</f>
        <v>0</v>
      </c>
      <c r="Z27" s="64">
        <v>7</v>
      </c>
      <c r="AA27" s="62">
        <f ca="1">SUMIFS(BDD!$AH:$AH,BDD!$AP:$AP,'Suivis consommation'!$Z$20,BDD!$AM:$AM,'Suivis consommation'!$Z27,BDD!$S:$S,'Suivis consommation'!AA$20)</f>
        <v>0</v>
      </c>
      <c r="AB27" s="60">
        <f ca="1">SUMIFS(BDD!$AH:$AH,BDD!$AP:$AP,'Suivis consommation'!$Z$20,BDD!$AM:$AM,'Suivis consommation'!$Z27,BDD!$S:$S,'Suivis consommation'!AB$20)</f>
        <v>0</v>
      </c>
      <c r="AC27" s="60">
        <f ca="1">SUMIFS(BDD!$AH:$AH,BDD!$AP:$AP,'Suivis consommation'!$Z$20,BDD!$AM:$AM,'Suivis consommation'!$Z27,BDD!$S:$S,'Suivis consommation'!AC$20)</f>
        <v>0</v>
      </c>
      <c r="AD27" s="60">
        <f ca="1">SUMIFS(BDD!$AH:$AH,BDD!$AP:$AP,'Suivis consommation'!$Z$20,BDD!$AM:$AM,'Suivis consommation'!$Z27,BDD!$S:$S,'Suivis consommation'!AD$20)</f>
        <v>0</v>
      </c>
      <c r="AE27" s="60">
        <f ca="1">SUMIFS(BDD!$AH:$AH,BDD!$AP:$AP,'Suivis consommation'!$Z$20,BDD!$AM:$AM,'Suivis consommation'!$Z27,BDD!$S:$S,'Suivis consommation'!AE$20)</f>
        <v>0</v>
      </c>
      <c r="AF27" s="60">
        <f ca="1">SUMIFS(BDD!$AH:$AH,BDD!$AP:$AP,'Suivis consommation'!$Z$20,BDD!$AM:$AM,'Suivis consommation'!$Z27,BDD!$S:$S,'Suivis consommation'!AF$20)</f>
        <v>0</v>
      </c>
      <c r="AG27" s="60">
        <f ca="1">SUMIFS(BDD!$AH:$AH,BDD!$AP:$AP,'Suivis consommation'!$Z$20,BDD!$AM:$AM,'Suivis consommation'!$Z27,BDD!$S:$S,'Suivis consommation'!AG$20)</f>
        <v>0</v>
      </c>
      <c r="AH27" s="60">
        <f ca="1">SUMIFS(BDD!$AH:$AH,BDD!$AP:$AP,'Suivis consommation'!$Z$20,BDD!$AM:$AM,'Suivis consommation'!$Z27,BDD!$S:$S,'Suivis consommation'!AH$20)</f>
        <v>0</v>
      </c>
      <c r="AI27" s="60">
        <f ca="1">SUMIFS(BDD!$AH:$AH,BDD!$AP:$AP,'Suivis consommation'!$Z$20,BDD!$AM:$AM,'Suivis consommation'!$Z27,BDD!$S:$S,'Suivis consommation'!AI$20)</f>
        <v>0</v>
      </c>
      <c r="AJ27" s="37">
        <f ca="1">SUMIFS(BDD!$AH:$AH,BDD!$AP:$AP,'Suivis consommation'!$Z$20,BDD!$AM:$AM,'Suivis consommation'!$Z27,BDD!$S:$S,'Suivis consommation'!AJ$20)</f>
        <v>0</v>
      </c>
      <c r="AM27" s="64">
        <v>7</v>
      </c>
      <c r="AN27" s="62"/>
      <c r="AO27" s="60"/>
      <c r="AP27" s="60"/>
      <c r="AQ27" s="60"/>
      <c r="AR27" s="60"/>
      <c r="AS27" s="60"/>
      <c r="AT27" s="60"/>
      <c r="AU27" s="60"/>
      <c r="AV27" s="60"/>
      <c r="AW27" s="37"/>
    </row>
    <row r="28" spans="2:49" x14ac:dyDescent="0.25">
      <c r="B28" s="64">
        <v>8</v>
      </c>
      <c r="C28" s="62">
        <f ca="1">SUMIFS(BDD!$J:$J,BDD!$AP:$AP,'Suivis consommation'!$B$20,BDD!$AM:$AM,'Suivis consommation'!$B28,BDD!$S:$S,'Suivis consommation'!C$20)</f>
        <v>0</v>
      </c>
      <c r="D28" s="60">
        <f ca="1">SUMIFS(BDD!$J:$J,BDD!$AP:$AP,'Suivis consommation'!$B$20,BDD!$AM:$AM,'Suivis consommation'!$B28,BDD!$S:$S,'Suivis consommation'!D$20)</f>
        <v>0</v>
      </c>
      <c r="E28" s="60">
        <f ca="1">SUMIFS(BDD!$J:$J,BDD!$AP:$AP,'Suivis consommation'!$B$20,BDD!$AM:$AM,'Suivis consommation'!$B28,BDD!$S:$S,'Suivis consommation'!E$20)</f>
        <v>0</v>
      </c>
      <c r="F28" s="60">
        <f ca="1">SUMIFS(BDD!$J:$J,BDD!$AP:$AP,'Suivis consommation'!$B$20,BDD!$AM:$AM,'Suivis consommation'!$B28,BDD!$S:$S,'Suivis consommation'!F$20)</f>
        <v>0</v>
      </c>
      <c r="G28" s="60">
        <f ca="1">SUMIFS(BDD!$J:$J,BDD!$AP:$AP,'Suivis consommation'!$B$20,BDD!$AM:$AM,'Suivis consommation'!$B28,BDD!$S:$S,'Suivis consommation'!G$20)</f>
        <v>0</v>
      </c>
      <c r="H28" s="60">
        <f ca="1">SUMIFS(BDD!$J:$J,BDD!$AP:$AP,'Suivis consommation'!$B$20,BDD!$AM:$AM,'Suivis consommation'!$B28,BDD!$S:$S,'Suivis consommation'!H$20)</f>
        <v>0</v>
      </c>
      <c r="I28" s="60">
        <f ca="1">SUMIFS(BDD!$J:$J,BDD!$AP:$AP,'Suivis consommation'!$B$20,BDD!$AM:$AM,'Suivis consommation'!$B28,BDD!$S:$S,'Suivis consommation'!I$20)</f>
        <v>0</v>
      </c>
      <c r="J28" s="60">
        <f ca="1">SUMIFS(BDD!$J:$J,BDD!$AP:$AP,'Suivis consommation'!$B$20,BDD!$AM:$AM,'Suivis consommation'!$B28,BDD!$S:$S,'Suivis consommation'!J$20)</f>
        <v>0</v>
      </c>
      <c r="K28" s="60">
        <f ca="1">SUMIFS(BDD!$J:$J,BDD!$AP:$AP,'Suivis consommation'!$B$20,BDD!$AM:$AM,'Suivis consommation'!$B28,BDD!$S:$S,'Suivis consommation'!K$20)</f>
        <v>0</v>
      </c>
      <c r="L28" s="37">
        <f ca="1">SUMIFS(BDD!$J:$J,BDD!$AP:$AP,'Suivis consommation'!$B$20,BDD!$AM:$AM,'Suivis consommation'!$B28,BDD!$S:$S,'Suivis consommation'!L$20)</f>
        <v>0</v>
      </c>
      <c r="N28" s="64">
        <v>8</v>
      </c>
      <c r="O28" s="62">
        <f ca="1">SUMIFS(BDD!$AG:$AG,BDD!$AP:$AP,'Suivis consommation'!$N$20,BDD!$AM:$AM,'Suivis consommation'!$N28,BDD!$S:$S,'Suivis consommation'!O$20)</f>
        <v>0</v>
      </c>
      <c r="P28" s="60">
        <f ca="1">SUMIFS(BDD!$AG:$AG,BDD!$AP:$AP,'Suivis consommation'!$N$20,BDD!$AM:$AM,'Suivis consommation'!$N28,BDD!$S:$S,'Suivis consommation'!P$20)</f>
        <v>0</v>
      </c>
      <c r="Q28" s="60">
        <f ca="1">SUMIFS(BDD!$AG:$AG,BDD!$AP:$AP,'Suivis consommation'!$N$20,BDD!$AM:$AM,'Suivis consommation'!$N28,BDD!$S:$S,'Suivis consommation'!Q$20)</f>
        <v>0</v>
      </c>
      <c r="R28" s="60">
        <f ca="1">SUMIFS(BDD!$AG:$AG,BDD!$AP:$AP,'Suivis consommation'!$N$20,BDD!$AM:$AM,'Suivis consommation'!$N28,BDD!$S:$S,'Suivis consommation'!R$20)</f>
        <v>0</v>
      </c>
      <c r="S28" s="60">
        <f ca="1">SUMIFS(BDD!$AG:$AG,BDD!$AP:$AP,'Suivis consommation'!$N$20,BDD!$AM:$AM,'Suivis consommation'!$N28,BDD!$S:$S,'Suivis consommation'!S$20)</f>
        <v>0</v>
      </c>
      <c r="T28" s="60">
        <f ca="1">SUMIFS(BDD!$AG:$AG,BDD!$AP:$AP,'Suivis consommation'!$N$20,BDD!$AM:$AM,'Suivis consommation'!$N28,BDD!$S:$S,'Suivis consommation'!T$20)</f>
        <v>0</v>
      </c>
      <c r="U28" s="60">
        <f ca="1">SUMIFS(BDD!$AG:$AG,BDD!$AP:$AP,'Suivis consommation'!$N$20,BDD!$AM:$AM,'Suivis consommation'!$N28,BDD!$S:$S,'Suivis consommation'!U$20)</f>
        <v>0</v>
      </c>
      <c r="V28" s="60">
        <f ca="1">SUMIFS(BDD!$AG:$AG,BDD!$AP:$AP,'Suivis consommation'!$N$20,BDD!$AM:$AM,'Suivis consommation'!$N28,BDD!$S:$S,'Suivis consommation'!V$20)</f>
        <v>0</v>
      </c>
      <c r="W28" s="60">
        <f ca="1">SUMIFS(BDD!$AG:$AG,BDD!$AP:$AP,'Suivis consommation'!$N$20,BDD!$AM:$AM,'Suivis consommation'!$N28,BDD!$S:$S,'Suivis consommation'!W$20)</f>
        <v>0</v>
      </c>
      <c r="X28" s="37">
        <f ca="1">SUMIFS(BDD!$AG:$AG,BDD!$AP:$AP,'Suivis consommation'!$N$20,BDD!$AM:$AM,'Suivis consommation'!$N28,BDD!$S:$S,'Suivis consommation'!X$20)</f>
        <v>0</v>
      </c>
      <c r="Z28" s="64">
        <v>8</v>
      </c>
      <c r="AA28" s="62">
        <f ca="1">SUMIFS(BDD!$AH:$AH,BDD!$AP:$AP,'Suivis consommation'!$Z$20,BDD!$AM:$AM,'Suivis consommation'!$Z28,BDD!$S:$S,'Suivis consommation'!AA$20)</f>
        <v>0</v>
      </c>
      <c r="AB28" s="60">
        <f ca="1">SUMIFS(BDD!$AH:$AH,BDD!$AP:$AP,'Suivis consommation'!$Z$20,BDD!$AM:$AM,'Suivis consommation'!$Z28,BDD!$S:$S,'Suivis consommation'!AB$20)</f>
        <v>0</v>
      </c>
      <c r="AC28" s="60">
        <f ca="1">SUMIFS(BDD!$AH:$AH,BDD!$AP:$AP,'Suivis consommation'!$Z$20,BDD!$AM:$AM,'Suivis consommation'!$Z28,BDD!$S:$S,'Suivis consommation'!AC$20)</f>
        <v>0</v>
      </c>
      <c r="AD28" s="60">
        <f ca="1">SUMIFS(BDD!$AH:$AH,BDD!$AP:$AP,'Suivis consommation'!$Z$20,BDD!$AM:$AM,'Suivis consommation'!$Z28,BDD!$S:$S,'Suivis consommation'!AD$20)</f>
        <v>0</v>
      </c>
      <c r="AE28" s="60">
        <f ca="1">SUMIFS(BDD!$AH:$AH,BDD!$AP:$AP,'Suivis consommation'!$Z$20,BDD!$AM:$AM,'Suivis consommation'!$Z28,BDD!$S:$S,'Suivis consommation'!AE$20)</f>
        <v>0</v>
      </c>
      <c r="AF28" s="60">
        <f ca="1">SUMIFS(BDD!$AH:$AH,BDD!$AP:$AP,'Suivis consommation'!$Z$20,BDD!$AM:$AM,'Suivis consommation'!$Z28,BDD!$S:$S,'Suivis consommation'!AF$20)</f>
        <v>0</v>
      </c>
      <c r="AG28" s="60">
        <f ca="1">SUMIFS(BDD!$AH:$AH,BDD!$AP:$AP,'Suivis consommation'!$Z$20,BDD!$AM:$AM,'Suivis consommation'!$Z28,BDD!$S:$S,'Suivis consommation'!AG$20)</f>
        <v>0</v>
      </c>
      <c r="AH28" s="60">
        <f ca="1">SUMIFS(BDD!$AH:$AH,BDD!$AP:$AP,'Suivis consommation'!$Z$20,BDD!$AM:$AM,'Suivis consommation'!$Z28,BDD!$S:$S,'Suivis consommation'!AH$20)</f>
        <v>0</v>
      </c>
      <c r="AI28" s="60">
        <f ca="1">SUMIFS(BDD!$AH:$AH,BDD!$AP:$AP,'Suivis consommation'!$Z$20,BDD!$AM:$AM,'Suivis consommation'!$Z28,BDD!$S:$S,'Suivis consommation'!AI$20)</f>
        <v>0</v>
      </c>
      <c r="AJ28" s="37">
        <f ca="1">SUMIFS(BDD!$AH:$AH,BDD!$AP:$AP,'Suivis consommation'!$Z$20,BDD!$AM:$AM,'Suivis consommation'!$Z28,BDD!$S:$S,'Suivis consommation'!AJ$20)</f>
        <v>0</v>
      </c>
      <c r="AM28" s="64">
        <v>8</v>
      </c>
      <c r="AN28" s="62"/>
      <c r="AO28" s="60"/>
      <c r="AP28" s="60"/>
      <c r="AQ28" s="60"/>
      <c r="AR28" s="60"/>
      <c r="AS28" s="60"/>
      <c r="AT28" s="60"/>
      <c r="AU28" s="60"/>
      <c r="AV28" s="60"/>
      <c r="AW28" s="37"/>
    </row>
    <row r="29" spans="2:49" x14ac:dyDescent="0.25">
      <c r="B29" s="64">
        <v>9</v>
      </c>
      <c r="C29" s="62">
        <f ca="1">SUMIFS(BDD!$J:$J,BDD!$AP:$AP,'Suivis consommation'!$B$20,BDD!$AM:$AM,'Suivis consommation'!$B29,BDD!$S:$S,'Suivis consommation'!C$20)</f>
        <v>0</v>
      </c>
      <c r="D29" s="60">
        <f ca="1">SUMIFS(BDD!$J:$J,BDD!$AP:$AP,'Suivis consommation'!$B$20,BDD!$AM:$AM,'Suivis consommation'!$B29,BDD!$S:$S,'Suivis consommation'!D$20)</f>
        <v>0</v>
      </c>
      <c r="E29" s="60">
        <f ca="1">SUMIFS(BDD!$J:$J,BDD!$AP:$AP,'Suivis consommation'!$B$20,BDD!$AM:$AM,'Suivis consommation'!$B29,BDD!$S:$S,'Suivis consommation'!E$20)</f>
        <v>0</v>
      </c>
      <c r="F29" s="60">
        <f ca="1">SUMIFS(BDD!$J:$J,BDD!$AP:$AP,'Suivis consommation'!$B$20,BDD!$AM:$AM,'Suivis consommation'!$B29,BDD!$S:$S,'Suivis consommation'!F$20)</f>
        <v>0</v>
      </c>
      <c r="G29" s="60">
        <f ca="1">SUMIFS(BDD!$J:$J,BDD!$AP:$AP,'Suivis consommation'!$B$20,BDD!$AM:$AM,'Suivis consommation'!$B29,BDD!$S:$S,'Suivis consommation'!G$20)</f>
        <v>0</v>
      </c>
      <c r="H29" s="60">
        <f ca="1">SUMIFS(BDD!$J:$J,BDD!$AP:$AP,'Suivis consommation'!$B$20,BDD!$AM:$AM,'Suivis consommation'!$B29,BDD!$S:$S,'Suivis consommation'!H$20)</f>
        <v>0</v>
      </c>
      <c r="I29" s="60">
        <f ca="1">SUMIFS(BDD!$J:$J,BDD!$AP:$AP,'Suivis consommation'!$B$20,BDD!$AM:$AM,'Suivis consommation'!$B29,BDD!$S:$S,'Suivis consommation'!I$20)</f>
        <v>0</v>
      </c>
      <c r="J29" s="60">
        <f ca="1">SUMIFS(BDD!$J:$J,BDD!$AP:$AP,'Suivis consommation'!$B$20,BDD!$AM:$AM,'Suivis consommation'!$B29,BDD!$S:$S,'Suivis consommation'!J$20)</f>
        <v>0</v>
      </c>
      <c r="K29" s="60">
        <f ca="1">SUMIFS(BDD!$J:$J,BDD!$AP:$AP,'Suivis consommation'!$B$20,BDD!$AM:$AM,'Suivis consommation'!$B29,BDD!$S:$S,'Suivis consommation'!K$20)</f>
        <v>0</v>
      </c>
      <c r="L29" s="37">
        <f ca="1">SUMIFS(BDD!$J:$J,BDD!$AP:$AP,'Suivis consommation'!$B$20,BDD!$AM:$AM,'Suivis consommation'!$B29,BDD!$S:$S,'Suivis consommation'!L$20)</f>
        <v>0</v>
      </c>
      <c r="N29" s="64">
        <v>9</v>
      </c>
      <c r="O29" s="62">
        <f ca="1">SUMIFS(BDD!$AG:$AG,BDD!$AP:$AP,'Suivis consommation'!$N$20,BDD!$AM:$AM,'Suivis consommation'!$N29,BDD!$S:$S,'Suivis consommation'!O$20)</f>
        <v>0</v>
      </c>
      <c r="P29" s="60">
        <f ca="1">SUMIFS(BDD!$AG:$AG,BDD!$AP:$AP,'Suivis consommation'!$N$20,BDD!$AM:$AM,'Suivis consommation'!$N29,BDD!$S:$S,'Suivis consommation'!P$20)</f>
        <v>0</v>
      </c>
      <c r="Q29" s="60">
        <f ca="1">SUMIFS(BDD!$AG:$AG,BDD!$AP:$AP,'Suivis consommation'!$N$20,BDD!$AM:$AM,'Suivis consommation'!$N29,BDD!$S:$S,'Suivis consommation'!Q$20)</f>
        <v>0</v>
      </c>
      <c r="R29" s="60">
        <f ca="1">SUMIFS(BDD!$AG:$AG,BDD!$AP:$AP,'Suivis consommation'!$N$20,BDD!$AM:$AM,'Suivis consommation'!$N29,BDD!$S:$S,'Suivis consommation'!R$20)</f>
        <v>0</v>
      </c>
      <c r="S29" s="60">
        <f ca="1">SUMIFS(BDD!$AG:$AG,BDD!$AP:$AP,'Suivis consommation'!$N$20,BDD!$AM:$AM,'Suivis consommation'!$N29,BDD!$S:$S,'Suivis consommation'!S$20)</f>
        <v>0</v>
      </c>
      <c r="T29" s="60">
        <f ca="1">SUMIFS(BDD!$AG:$AG,BDD!$AP:$AP,'Suivis consommation'!$N$20,BDD!$AM:$AM,'Suivis consommation'!$N29,BDD!$S:$S,'Suivis consommation'!T$20)</f>
        <v>0</v>
      </c>
      <c r="U29" s="60">
        <f ca="1">SUMIFS(BDD!$AG:$AG,BDD!$AP:$AP,'Suivis consommation'!$N$20,BDD!$AM:$AM,'Suivis consommation'!$N29,BDD!$S:$S,'Suivis consommation'!U$20)</f>
        <v>0</v>
      </c>
      <c r="V29" s="60">
        <f ca="1">SUMIFS(BDD!$AG:$AG,BDD!$AP:$AP,'Suivis consommation'!$N$20,BDD!$AM:$AM,'Suivis consommation'!$N29,BDD!$S:$S,'Suivis consommation'!V$20)</f>
        <v>0</v>
      </c>
      <c r="W29" s="60">
        <f ca="1">SUMIFS(BDD!$AG:$AG,BDD!$AP:$AP,'Suivis consommation'!$N$20,BDD!$AM:$AM,'Suivis consommation'!$N29,BDD!$S:$S,'Suivis consommation'!W$20)</f>
        <v>0</v>
      </c>
      <c r="X29" s="37">
        <f ca="1">SUMIFS(BDD!$AG:$AG,BDD!$AP:$AP,'Suivis consommation'!$N$20,BDD!$AM:$AM,'Suivis consommation'!$N29,BDD!$S:$S,'Suivis consommation'!X$20)</f>
        <v>0</v>
      </c>
      <c r="Z29" s="64">
        <v>9</v>
      </c>
      <c r="AA29" s="62">
        <f ca="1">SUMIFS(BDD!$AH:$AH,BDD!$AP:$AP,'Suivis consommation'!$Z$20,BDD!$AM:$AM,'Suivis consommation'!$Z29,BDD!$S:$S,'Suivis consommation'!AA$20)</f>
        <v>0</v>
      </c>
      <c r="AB29" s="60">
        <f ca="1">SUMIFS(BDD!$AH:$AH,BDD!$AP:$AP,'Suivis consommation'!$Z$20,BDD!$AM:$AM,'Suivis consommation'!$Z29,BDD!$S:$S,'Suivis consommation'!AB$20)</f>
        <v>0</v>
      </c>
      <c r="AC29" s="60">
        <f ca="1">SUMIFS(BDD!$AH:$AH,BDD!$AP:$AP,'Suivis consommation'!$Z$20,BDD!$AM:$AM,'Suivis consommation'!$Z29,BDD!$S:$S,'Suivis consommation'!AC$20)</f>
        <v>0</v>
      </c>
      <c r="AD29" s="60">
        <f ca="1">SUMIFS(BDD!$AH:$AH,BDD!$AP:$AP,'Suivis consommation'!$Z$20,BDD!$AM:$AM,'Suivis consommation'!$Z29,BDD!$S:$S,'Suivis consommation'!AD$20)</f>
        <v>0</v>
      </c>
      <c r="AE29" s="60">
        <f ca="1">SUMIFS(BDD!$AH:$AH,BDD!$AP:$AP,'Suivis consommation'!$Z$20,BDD!$AM:$AM,'Suivis consommation'!$Z29,BDD!$S:$S,'Suivis consommation'!AE$20)</f>
        <v>0</v>
      </c>
      <c r="AF29" s="60">
        <f ca="1">SUMIFS(BDD!$AH:$AH,BDD!$AP:$AP,'Suivis consommation'!$Z$20,BDD!$AM:$AM,'Suivis consommation'!$Z29,BDD!$S:$S,'Suivis consommation'!AF$20)</f>
        <v>0</v>
      </c>
      <c r="AG29" s="60">
        <f ca="1">SUMIFS(BDD!$AH:$AH,BDD!$AP:$AP,'Suivis consommation'!$Z$20,BDD!$AM:$AM,'Suivis consommation'!$Z29,BDD!$S:$S,'Suivis consommation'!AG$20)</f>
        <v>0</v>
      </c>
      <c r="AH29" s="60">
        <f ca="1">SUMIFS(BDD!$AH:$AH,BDD!$AP:$AP,'Suivis consommation'!$Z$20,BDD!$AM:$AM,'Suivis consommation'!$Z29,BDD!$S:$S,'Suivis consommation'!AH$20)</f>
        <v>0</v>
      </c>
      <c r="AI29" s="60">
        <f ca="1">SUMIFS(BDD!$AH:$AH,BDD!$AP:$AP,'Suivis consommation'!$Z$20,BDD!$AM:$AM,'Suivis consommation'!$Z29,BDD!$S:$S,'Suivis consommation'!AI$20)</f>
        <v>0</v>
      </c>
      <c r="AJ29" s="37">
        <f ca="1">SUMIFS(BDD!$AH:$AH,BDD!$AP:$AP,'Suivis consommation'!$Z$20,BDD!$AM:$AM,'Suivis consommation'!$Z29,BDD!$S:$S,'Suivis consommation'!AJ$20)</f>
        <v>0</v>
      </c>
      <c r="AM29" s="64">
        <v>9</v>
      </c>
      <c r="AN29" s="62"/>
      <c r="AO29" s="60"/>
      <c r="AP29" s="60"/>
      <c r="AQ29" s="60"/>
      <c r="AR29" s="60"/>
      <c r="AS29" s="60"/>
      <c r="AT29" s="60"/>
      <c r="AU29" s="60"/>
      <c r="AV29" s="60"/>
      <c r="AW29" s="37"/>
    </row>
    <row r="30" spans="2:49" x14ac:dyDescent="0.25">
      <c r="B30" s="64">
        <v>10</v>
      </c>
      <c r="C30" s="62">
        <f ca="1">SUMIFS(BDD!$J:$J,BDD!$AP:$AP,'Suivis consommation'!$B$20,BDD!$AM:$AM,'Suivis consommation'!$B30,BDD!$S:$S,'Suivis consommation'!C$20)</f>
        <v>0</v>
      </c>
      <c r="D30" s="60">
        <f ca="1">SUMIFS(BDD!$J:$J,BDD!$AP:$AP,'Suivis consommation'!$B$20,BDD!$AM:$AM,'Suivis consommation'!$B30,BDD!$S:$S,'Suivis consommation'!D$20)</f>
        <v>0</v>
      </c>
      <c r="E30" s="60">
        <f ca="1">SUMIFS(BDD!$J:$J,BDD!$AP:$AP,'Suivis consommation'!$B$20,BDD!$AM:$AM,'Suivis consommation'!$B30,BDD!$S:$S,'Suivis consommation'!E$20)</f>
        <v>0</v>
      </c>
      <c r="F30" s="60">
        <f ca="1">SUMIFS(BDD!$J:$J,BDD!$AP:$AP,'Suivis consommation'!$B$20,BDD!$AM:$AM,'Suivis consommation'!$B30,BDD!$S:$S,'Suivis consommation'!F$20)</f>
        <v>0</v>
      </c>
      <c r="G30" s="60">
        <f ca="1">SUMIFS(BDD!$J:$J,BDD!$AP:$AP,'Suivis consommation'!$B$20,BDD!$AM:$AM,'Suivis consommation'!$B30,BDD!$S:$S,'Suivis consommation'!G$20)</f>
        <v>0</v>
      </c>
      <c r="H30" s="60">
        <f ca="1">SUMIFS(BDD!$J:$J,BDD!$AP:$AP,'Suivis consommation'!$B$20,BDD!$AM:$AM,'Suivis consommation'!$B30,BDD!$S:$S,'Suivis consommation'!H$20)</f>
        <v>0</v>
      </c>
      <c r="I30" s="60">
        <f ca="1">SUMIFS(BDD!$J:$J,BDD!$AP:$AP,'Suivis consommation'!$B$20,BDD!$AM:$AM,'Suivis consommation'!$B30,BDD!$S:$S,'Suivis consommation'!I$20)</f>
        <v>0</v>
      </c>
      <c r="J30" s="60">
        <f ca="1">SUMIFS(BDD!$J:$J,BDD!$AP:$AP,'Suivis consommation'!$B$20,BDD!$AM:$AM,'Suivis consommation'!$B30,BDD!$S:$S,'Suivis consommation'!J$20)</f>
        <v>0</v>
      </c>
      <c r="K30" s="60">
        <f ca="1">SUMIFS(BDD!$J:$J,BDD!$AP:$AP,'Suivis consommation'!$B$20,BDD!$AM:$AM,'Suivis consommation'!$B30,BDD!$S:$S,'Suivis consommation'!K$20)</f>
        <v>0</v>
      </c>
      <c r="L30" s="37">
        <f ca="1">SUMIFS(BDD!$J:$J,BDD!$AP:$AP,'Suivis consommation'!$B$20,BDD!$AM:$AM,'Suivis consommation'!$B30,BDD!$S:$S,'Suivis consommation'!L$20)</f>
        <v>0</v>
      </c>
      <c r="N30" s="64">
        <v>10</v>
      </c>
      <c r="O30" s="62">
        <f ca="1">SUMIFS(BDD!$AG:$AG,BDD!$AP:$AP,'Suivis consommation'!$N$20,BDD!$AM:$AM,'Suivis consommation'!$N30,BDD!$S:$S,'Suivis consommation'!O$20)</f>
        <v>0</v>
      </c>
      <c r="P30" s="60">
        <f ca="1">SUMIFS(BDD!$AG:$AG,BDD!$AP:$AP,'Suivis consommation'!$N$20,BDD!$AM:$AM,'Suivis consommation'!$N30,BDD!$S:$S,'Suivis consommation'!P$20)</f>
        <v>0</v>
      </c>
      <c r="Q30" s="60">
        <f ca="1">SUMIFS(BDD!$AG:$AG,BDD!$AP:$AP,'Suivis consommation'!$N$20,BDD!$AM:$AM,'Suivis consommation'!$N30,BDD!$S:$S,'Suivis consommation'!Q$20)</f>
        <v>0</v>
      </c>
      <c r="R30" s="60">
        <f ca="1">SUMIFS(BDD!$AG:$AG,BDD!$AP:$AP,'Suivis consommation'!$N$20,BDD!$AM:$AM,'Suivis consommation'!$N30,BDD!$S:$S,'Suivis consommation'!R$20)</f>
        <v>0</v>
      </c>
      <c r="S30" s="60">
        <f ca="1">SUMIFS(BDD!$AG:$AG,BDD!$AP:$AP,'Suivis consommation'!$N$20,BDD!$AM:$AM,'Suivis consommation'!$N30,BDD!$S:$S,'Suivis consommation'!S$20)</f>
        <v>0</v>
      </c>
      <c r="T30" s="60">
        <f ca="1">SUMIFS(BDD!$AG:$AG,BDD!$AP:$AP,'Suivis consommation'!$N$20,BDD!$AM:$AM,'Suivis consommation'!$N30,BDD!$S:$S,'Suivis consommation'!T$20)</f>
        <v>0</v>
      </c>
      <c r="U30" s="60">
        <f ca="1">SUMIFS(BDD!$AG:$AG,BDD!$AP:$AP,'Suivis consommation'!$N$20,BDD!$AM:$AM,'Suivis consommation'!$N30,BDD!$S:$S,'Suivis consommation'!U$20)</f>
        <v>0</v>
      </c>
      <c r="V30" s="60">
        <f ca="1">SUMIFS(BDD!$AG:$AG,BDD!$AP:$AP,'Suivis consommation'!$N$20,BDD!$AM:$AM,'Suivis consommation'!$N30,BDD!$S:$S,'Suivis consommation'!V$20)</f>
        <v>0</v>
      </c>
      <c r="W30" s="60">
        <f ca="1">SUMIFS(BDD!$AG:$AG,BDD!$AP:$AP,'Suivis consommation'!$N$20,BDD!$AM:$AM,'Suivis consommation'!$N30,BDD!$S:$S,'Suivis consommation'!W$20)</f>
        <v>0</v>
      </c>
      <c r="X30" s="37">
        <f ca="1">SUMIFS(BDD!$AG:$AG,BDD!$AP:$AP,'Suivis consommation'!$N$20,BDD!$AM:$AM,'Suivis consommation'!$N30,BDD!$S:$S,'Suivis consommation'!X$20)</f>
        <v>0</v>
      </c>
      <c r="Z30" s="64">
        <v>10</v>
      </c>
      <c r="AA30" s="62">
        <f ca="1">SUMIFS(BDD!$AH:$AH,BDD!$AP:$AP,'Suivis consommation'!$Z$20,BDD!$AM:$AM,'Suivis consommation'!$Z30,BDD!$S:$S,'Suivis consommation'!AA$20)</f>
        <v>0</v>
      </c>
      <c r="AB30" s="60">
        <f ca="1">SUMIFS(BDD!$AH:$AH,BDD!$AP:$AP,'Suivis consommation'!$Z$20,BDD!$AM:$AM,'Suivis consommation'!$Z30,BDD!$S:$S,'Suivis consommation'!AB$20)</f>
        <v>0</v>
      </c>
      <c r="AC30" s="60">
        <f ca="1">SUMIFS(BDD!$AH:$AH,BDD!$AP:$AP,'Suivis consommation'!$Z$20,BDD!$AM:$AM,'Suivis consommation'!$Z30,BDD!$S:$S,'Suivis consommation'!AC$20)</f>
        <v>0</v>
      </c>
      <c r="AD30" s="60">
        <f ca="1">SUMIFS(BDD!$AH:$AH,BDD!$AP:$AP,'Suivis consommation'!$Z$20,BDD!$AM:$AM,'Suivis consommation'!$Z30,BDD!$S:$S,'Suivis consommation'!AD$20)</f>
        <v>0</v>
      </c>
      <c r="AE30" s="60">
        <f ca="1">SUMIFS(BDD!$AH:$AH,BDD!$AP:$AP,'Suivis consommation'!$Z$20,BDD!$AM:$AM,'Suivis consommation'!$Z30,BDD!$S:$S,'Suivis consommation'!AE$20)</f>
        <v>0</v>
      </c>
      <c r="AF30" s="60">
        <f ca="1">SUMIFS(BDD!$AH:$AH,BDD!$AP:$AP,'Suivis consommation'!$Z$20,BDD!$AM:$AM,'Suivis consommation'!$Z30,BDD!$S:$S,'Suivis consommation'!AF$20)</f>
        <v>0</v>
      </c>
      <c r="AG30" s="60">
        <f ca="1">SUMIFS(BDD!$AH:$AH,BDD!$AP:$AP,'Suivis consommation'!$Z$20,BDD!$AM:$AM,'Suivis consommation'!$Z30,BDD!$S:$S,'Suivis consommation'!AG$20)</f>
        <v>0</v>
      </c>
      <c r="AH30" s="60">
        <f ca="1">SUMIFS(BDD!$AH:$AH,BDD!$AP:$AP,'Suivis consommation'!$Z$20,BDD!$AM:$AM,'Suivis consommation'!$Z30,BDD!$S:$S,'Suivis consommation'!AH$20)</f>
        <v>0</v>
      </c>
      <c r="AI30" s="60">
        <f ca="1">SUMIFS(BDD!$AH:$AH,BDD!$AP:$AP,'Suivis consommation'!$Z$20,BDD!$AM:$AM,'Suivis consommation'!$Z30,BDD!$S:$S,'Suivis consommation'!AI$20)</f>
        <v>0</v>
      </c>
      <c r="AJ30" s="37">
        <f ca="1">SUMIFS(BDD!$AH:$AH,BDD!$AP:$AP,'Suivis consommation'!$Z$20,BDD!$AM:$AM,'Suivis consommation'!$Z30,BDD!$S:$S,'Suivis consommation'!AJ$20)</f>
        <v>0</v>
      </c>
      <c r="AM30" s="64">
        <v>10</v>
      </c>
      <c r="AN30" s="62"/>
      <c r="AO30" s="60"/>
      <c r="AP30" s="60"/>
      <c r="AQ30" s="60"/>
      <c r="AR30" s="60"/>
      <c r="AS30" s="60"/>
      <c r="AT30" s="60"/>
      <c r="AU30" s="60"/>
      <c r="AV30" s="60"/>
      <c r="AW30" s="37"/>
    </row>
    <row r="31" spans="2:49" x14ac:dyDescent="0.25">
      <c r="B31" s="64">
        <v>11</v>
      </c>
      <c r="C31" s="62">
        <f ca="1">SUMIFS(BDD!$J:$J,BDD!$AP:$AP,'Suivis consommation'!$B$20,BDD!$AM:$AM,'Suivis consommation'!$B31,BDD!$S:$S,'Suivis consommation'!C$20)</f>
        <v>0</v>
      </c>
      <c r="D31" s="60">
        <f ca="1">SUMIFS(BDD!$J:$J,BDD!$AP:$AP,'Suivis consommation'!$B$20,BDD!$AM:$AM,'Suivis consommation'!$B31,BDD!$S:$S,'Suivis consommation'!D$20)</f>
        <v>0</v>
      </c>
      <c r="E31" s="60">
        <f ca="1">SUMIFS(BDD!$J:$J,BDD!$AP:$AP,'Suivis consommation'!$B$20,BDD!$AM:$AM,'Suivis consommation'!$B31,BDD!$S:$S,'Suivis consommation'!E$20)</f>
        <v>0</v>
      </c>
      <c r="F31" s="60">
        <f ca="1">SUMIFS(BDD!$J:$J,BDD!$AP:$AP,'Suivis consommation'!$B$20,BDD!$AM:$AM,'Suivis consommation'!$B31,BDD!$S:$S,'Suivis consommation'!F$20)</f>
        <v>0</v>
      </c>
      <c r="G31" s="60">
        <f ca="1">SUMIFS(BDD!$J:$J,BDD!$AP:$AP,'Suivis consommation'!$B$20,BDD!$AM:$AM,'Suivis consommation'!$B31,BDD!$S:$S,'Suivis consommation'!G$20)</f>
        <v>0</v>
      </c>
      <c r="H31" s="60">
        <f ca="1">SUMIFS(BDD!$J:$J,BDD!$AP:$AP,'Suivis consommation'!$B$20,BDD!$AM:$AM,'Suivis consommation'!$B31,BDD!$S:$S,'Suivis consommation'!H$20)</f>
        <v>0</v>
      </c>
      <c r="I31" s="60">
        <f ca="1">SUMIFS(BDD!$J:$J,BDD!$AP:$AP,'Suivis consommation'!$B$20,BDD!$AM:$AM,'Suivis consommation'!$B31,BDD!$S:$S,'Suivis consommation'!I$20)</f>
        <v>0</v>
      </c>
      <c r="J31" s="60">
        <f ca="1">SUMIFS(BDD!$J:$J,BDD!$AP:$AP,'Suivis consommation'!$B$20,BDD!$AM:$AM,'Suivis consommation'!$B31,BDD!$S:$S,'Suivis consommation'!J$20)</f>
        <v>0</v>
      </c>
      <c r="K31" s="60">
        <f ca="1">SUMIFS(BDD!$J:$J,BDD!$AP:$AP,'Suivis consommation'!$B$20,BDD!$AM:$AM,'Suivis consommation'!$B31,BDD!$S:$S,'Suivis consommation'!K$20)</f>
        <v>0</v>
      </c>
      <c r="L31" s="37">
        <f ca="1">SUMIFS(BDD!$J:$J,BDD!$AP:$AP,'Suivis consommation'!$B$20,BDD!$AM:$AM,'Suivis consommation'!$B31,BDD!$S:$S,'Suivis consommation'!L$20)</f>
        <v>0</v>
      </c>
      <c r="N31" s="64">
        <v>11</v>
      </c>
      <c r="O31" s="62">
        <f ca="1">SUMIFS(BDD!$AG:$AG,BDD!$AP:$AP,'Suivis consommation'!$N$20,BDD!$AM:$AM,'Suivis consommation'!$N31,BDD!$S:$S,'Suivis consommation'!O$20)</f>
        <v>0</v>
      </c>
      <c r="P31" s="60">
        <f ca="1">SUMIFS(BDD!$AG:$AG,BDD!$AP:$AP,'Suivis consommation'!$N$20,BDD!$AM:$AM,'Suivis consommation'!$N31,BDD!$S:$S,'Suivis consommation'!P$20)</f>
        <v>0</v>
      </c>
      <c r="Q31" s="60">
        <f ca="1">SUMIFS(BDD!$AG:$AG,BDD!$AP:$AP,'Suivis consommation'!$N$20,BDD!$AM:$AM,'Suivis consommation'!$N31,BDD!$S:$S,'Suivis consommation'!Q$20)</f>
        <v>0</v>
      </c>
      <c r="R31" s="60">
        <f ca="1">SUMIFS(BDD!$AG:$AG,BDD!$AP:$AP,'Suivis consommation'!$N$20,BDD!$AM:$AM,'Suivis consommation'!$N31,BDD!$S:$S,'Suivis consommation'!R$20)</f>
        <v>0</v>
      </c>
      <c r="S31" s="60">
        <f ca="1">SUMIFS(BDD!$AG:$AG,BDD!$AP:$AP,'Suivis consommation'!$N$20,BDD!$AM:$AM,'Suivis consommation'!$N31,BDD!$S:$S,'Suivis consommation'!S$20)</f>
        <v>0</v>
      </c>
      <c r="T31" s="60">
        <f ca="1">SUMIFS(BDD!$AG:$AG,BDD!$AP:$AP,'Suivis consommation'!$N$20,BDD!$AM:$AM,'Suivis consommation'!$N31,BDD!$S:$S,'Suivis consommation'!T$20)</f>
        <v>0</v>
      </c>
      <c r="U31" s="60">
        <f ca="1">SUMIFS(BDD!$AG:$AG,BDD!$AP:$AP,'Suivis consommation'!$N$20,BDD!$AM:$AM,'Suivis consommation'!$N31,BDD!$S:$S,'Suivis consommation'!U$20)</f>
        <v>0</v>
      </c>
      <c r="V31" s="60">
        <f ca="1">SUMIFS(BDD!$AG:$AG,BDD!$AP:$AP,'Suivis consommation'!$N$20,BDD!$AM:$AM,'Suivis consommation'!$N31,BDD!$S:$S,'Suivis consommation'!V$20)</f>
        <v>0</v>
      </c>
      <c r="W31" s="60">
        <f ca="1">SUMIFS(BDD!$AG:$AG,BDD!$AP:$AP,'Suivis consommation'!$N$20,BDD!$AM:$AM,'Suivis consommation'!$N31,BDD!$S:$S,'Suivis consommation'!W$20)</f>
        <v>0</v>
      </c>
      <c r="X31" s="37">
        <f ca="1">SUMIFS(BDD!$AG:$AG,BDD!$AP:$AP,'Suivis consommation'!$N$20,BDD!$AM:$AM,'Suivis consommation'!$N31,BDD!$S:$S,'Suivis consommation'!X$20)</f>
        <v>0</v>
      </c>
      <c r="Z31" s="64">
        <v>11</v>
      </c>
      <c r="AA31" s="62">
        <f ca="1">SUMIFS(BDD!$AH:$AH,BDD!$AP:$AP,'Suivis consommation'!$Z$20,BDD!$AM:$AM,'Suivis consommation'!$Z31,BDD!$S:$S,'Suivis consommation'!AA$20)</f>
        <v>0</v>
      </c>
      <c r="AB31" s="60">
        <f ca="1">SUMIFS(BDD!$AH:$AH,BDD!$AP:$AP,'Suivis consommation'!$Z$20,BDD!$AM:$AM,'Suivis consommation'!$Z31,BDD!$S:$S,'Suivis consommation'!AB$20)</f>
        <v>0</v>
      </c>
      <c r="AC31" s="60">
        <f ca="1">SUMIFS(BDD!$AH:$AH,BDD!$AP:$AP,'Suivis consommation'!$Z$20,BDD!$AM:$AM,'Suivis consommation'!$Z31,BDD!$S:$S,'Suivis consommation'!AC$20)</f>
        <v>0</v>
      </c>
      <c r="AD31" s="60">
        <f ca="1">SUMIFS(BDD!$AH:$AH,BDD!$AP:$AP,'Suivis consommation'!$Z$20,BDD!$AM:$AM,'Suivis consommation'!$Z31,BDD!$S:$S,'Suivis consommation'!AD$20)</f>
        <v>0</v>
      </c>
      <c r="AE31" s="60">
        <f ca="1">SUMIFS(BDD!$AH:$AH,BDD!$AP:$AP,'Suivis consommation'!$Z$20,BDD!$AM:$AM,'Suivis consommation'!$Z31,BDD!$S:$S,'Suivis consommation'!AE$20)</f>
        <v>0</v>
      </c>
      <c r="AF31" s="60">
        <f ca="1">SUMIFS(BDD!$AH:$AH,BDD!$AP:$AP,'Suivis consommation'!$Z$20,BDD!$AM:$AM,'Suivis consommation'!$Z31,BDD!$S:$S,'Suivis consommation'!AF$20)</f>
        <v>0</v>
      </c>
      <c r="AG31" s="60">
        <f ca="1">SUMIFS(BDD!$AH:$AH,BDD!$AP:$AP,'Suivis consommation'!$Z$20,BDD!$AM:$AM,'Suivis consommation'!$Z31,BDD!$S:$S,'Suivis consommation'!AG$20)</f>
        <v>0</v>
      </c>
      <c r="AH31" s="60">
        <f ca="1">SUMIFS(BDD!$AH:$AH,BDD!$AP:$AP,'Suivis consommation'!$Z$20,BDD!$AM:$AM,'Suivis consommation'!$Z31,BDD!$S:$S,'Suivis consommation'!AH$20)</f>
        <v>0</v>
      </c>
      <c r="AI31" s="60">
        <f ca="1">SUMIFS(BDD!$AH:$AH,BDD!$AP:$AP,'Suivis consommation'!$Z$20,BDD!$AM:$AM,'Suivis consommation'!$Z31,BDD!$S:$S,'Suivis consommation'!AI$20)</f>
        <v>0</v>
      </c>
      <c r="AJ31" s="37">
        <f ca="1">SUMIFS(BDD!$AH:$AH,BDD!$AP:$AP,'Suivis consommation'!$Z$20,BDD!$AM:$AM,'Suivis consommation'!$Z31,BDD!$S:$S,'Suivis consommation'!AJ$20)</f>
        <v>0</v>
      </c>
      <c r="AM31" s="64">
        <v>11</v>
      </c>
      <c r="AN31" s="62"/>
      <c r="AO31" s="60"/>
      <c r="AP31" s="60"/>
      <c r="AQ31" s="60"/>
      <c r="AR31" s="60"/>
      <c r="AS31" s="60"/>
      <c r="AT31" s="60"/>
      <c r="AU31" s="60"/>
      <c r="AV31" s="60"/>
      <c r="AW31" s="37"/>
    </row>
    <row r="32" spans="2:49" x14ac:dyDescent="0.25">
      <c r="B32" s="65">
        <v>12</v>
      </c>
      <c r="C32" s="63">
        <f ca="1">SUMIFS(BDD!$J:$J,BDD!$AP:$AP,'Suivis consommation'!$B$20,BDD!$AM:$AM,'Suivis consommation'!$B32,BDD!$S:$S,'Suivis consommation'!C$20)</f>
        <v>0</v>
      </c>
      <c r="D32" s="61">
        <f ca="1">SUMIFS(BDD!$J:$J,BDD!$AP:$AP,'Suivis consommation'!$B$20,BDD!$AM:$AM,'Suivis consommation'!$B32,BDD!$S:$S,'Suivis consommation'!D$20)</f>
        <v>0</v>
      </c>
      <c r="E32" s="61">
        <f ca="1">SUMIFS(BDD!$J:$J,BDD!$AP:$AP,'Suivis consommation'!$B$20,BDD!$AM:$AM,'Suivis consommation'!$B32,BDD!$S:$S,'Suivis consommation'!E$20)</f>
        <v>0</v>
      </c>
      <c r="F32" s="61">
        <f ca="1">SUMIFS(BDD!$J:$J,BDD!$AP:$AP,'Suivis consommation'!$B$20,BDD!$AM:$AM,'Suivis consommation'!$B32,BDD!$S:$S,'Suivis consommation'!F$20)</f>
        <v>0</v>
      </c>
      <c r="G32" s="61">
        <f ca="1">SUMIFS(BDD!$J:$J,BDD!$AP:$AP,'Suivis consommation'!$B$20,BDD!$AM:$AM,'Suivis consommation'!$B32,BDD!$S:$S,'Suivis consommation'!G$20)</f>
        <v>0</v>
      </c>
      <c r="H32" s="61">
        <f ca="1">SUMIFS(BDD!$J:$J,BDD!$AP:$AP,'Suivis consommation'!$B$20,BDD!$AM:$AM,'Suivis consommation'!$B32,BDD!$S:$S,'Suivis consommation'!H$20)</f>
        <v>0</v>
      </c>
      <c r="I32" s="61">
        <f ca="1">SUMIFS(BDD!$J:$J,BDD!$AP:$AP,'Suivis consommation'!$B$20,BDD!$AM:$AM,'Suivis consommation'!$B32,BDD!$S:$S,'Suivis consommation'!I$20)</f>
        <v>0</v>
      </c>
      <c r="J32" s="61">
        <f ca="1">SUMIFS(BDD!$J:$J,BDD!$AP:$AP,'Suivis consommation'!$B$20,BDD!$AM:$AM,'Suivis consommation'!$B32,BDD!$S:$S,'Suivis consommation'!J$20)</f>
        <v>0</v>
      </c>
      <c r="K32" s="61">
        <f ca="1">SUMIFS(BDD!$J:$J,BDD!$AP:$AP,'Suivis consommation'!$B$20,BDD!$AM:$AM,'Suivis consommation'!$B32,BDD!$S:$S,'Suivis consommation'!K$20)</f>
        <v>0</v>
      </c>
      <c r="L32" s="39">
        <f ca="1">SUMIFS(BDD!$J:$J,BDD!$AP:$AP,'Suivis consommation'!$B$20,BDD!$AM:$AM,'Suivis consommation'!$B32,BDD!$S:$S,'Suivis consommation'!L$20)</f>
        <v>0</v>
      </c>
      <c r="N32" s="65">
        <v>12</v>
      </c>
      <c r="O32" s="63">
        <f ca="1">SUMIFS(BDD!$AG:$AG,BDD!$AP:$AP,'Suivis consommation'!$N$20,BDD!$AM:$AM,'Suivis consommation'!$N32,BDD!$S:$S,'Suivis consommation'!O$20)</f>
        <v>0</v>
      </c>
      <c r="P32" s="61">
        <f ca="1">SUMIFS(BDD!$AG:$AG,BDD!$AP:$AP,'Suivis consommation'!$N$20,BDD!$AM:$AM,'Suivis consommation'!$N32,BDD!$S:$S,'Suivis consommation'!P$20)</f>
        <v>0</v>
      </c>
      <c r="Q32" s="61">
        <f ca="1">SUMIFS(BDD!$AG:$AG,BDD!$AP:$AP,'Suivis consommation'!$N$20,BDD!$AM:$AM,'Suivis consommation'!$N32,BDD!$S:$S,'Suivis consommation'!Q$20)</f>
        <v>0</v>
      </c>
      <c r="R32" s="61">
        <f ca="1">SUMIFS(BDD!$AG:$AG,BDD!$AP:$AP,'Suivis consommation'!$N$20,BDD!$AM:$AM,'Suivis consommation'!$N32,BDD!$S:$S,'Suivis consommation'!R$20)</f>
        <v>0</v>
      </c>
      <c r="S32" s="61">
        <f ca="1">SUMIFS(BDD!$AG:$AG,BDD!$AP:$AP,'Suivis consommation'!$N$20,BDD!$AM:$AM,'Suivis consommation'!$N32,BDD!$S:$S,'Suivis consommation'!S$20)</f>
        <v>0</v>
      </c>
      <c r="T32" s="61">
        <f ca="1">SUMIFS(BDD!$AG:$AG,BDD!$AP:$AP,'Suivis consommation'!$N$20,BDD!$AM:$AM,'Suivis consommation'!$N32,BDD!$S:$S,'Suivis consommation'!T$20)</f>
        <v>0</v>
      </c>
      <c r="U32" s="61">
        <f ca="1">SUMIFS(BDD!$AG:$AG,BDD!$AP:$AP,'Suivis consommation'!$N$20,BDD!$AM:$AM,'Suivis consommation'!$N32,BDD!$S:$S,'Suivis consommation'!U$20)</f>
        <v>0</v>
      </c>
      <c r="V32" s="61">
        <f ca="1">SUMIFS(BDD!$AG:$AG,BDD!$AP:$AP,'Suivis consommation'!$N$20,BDD!$AM:$AM,'Suivis consommation'!$N32,BDD!$S:$S,'Suivis consommation'!V$20)</f>
        <v>0</v>
      </c>
      <c r="W32" s="61">
        <f ca="1">SUMIFS(BDD!$AG:$AG,BDD!$AP:$AP,'Suivis consommation'!$N$20,BDD!$AM:$AM,'Suivis consommation'!$N32,BDD!$S:$S,'Suivis consommation'!W$20)</f>
        <v>0</v>
      </c>
      <c r="X32" s="39">
        <f ca="1">SUMIFS(BDD!$AG:$AG,BDD!$AP:$AP,'Suivis consommation'!$N$20,BDD!$AM:$AM,'Suivis consommation'!$N32,BDD!$S:$S,'Suivis consommation'!X$20)</f>
        <v>0</v>
      </c>
      <c r="Z32" s="65">
        <v>12</v>
      </c>
      <c r="AA32" s="63">
        <f ca="1">SUMIFS(BDD!$AH:$AH,BDD!$AP:$AP,'Suivis consommation'!$Z$20,BDD!$AM:$AM,'Suivis consommation'!$Z32,BDD!$S:$S,'Suivis consommation'!AA$20)</f>
        <v>0</v>
      </c>
      <c r="AB32" s="61">
        <f ca="1">SUMIFS(BDD!$AH:$AH,BDD!$AP:$AP,'Suivis consommation'!$Z$20,BDD!$AM:$AM,'Suivis consommation'!$Z32,BDD!$S:$S,'Suivis consommation'!AB$20)</f>
        <v>0</v>
      </c>
      <c r="AC32" s="61">
        <f ca="1">SUMIFS(BDD!$AH:$AH,BDD!$AP:$AP,'Suivis consommation'!$Z$20,BDD!$AM:$AM,'Suivis consommation'!$Z32,BDD!$S:$S,'Suivis consommation'!AC$20)</f>
        <v>0</v>
      </c>
      <c r="AD32" s="61">
        <f ca="1">SUMIFS(BDD!$AH:$AH,BDD!$AP:$AP,'Suivis consommation'!$Z$20,BDD!$AM:$AM,'Suivis consommation'!$Z32,BDD!$S:$S,'Suivis consommation'!AD$20)</f>
        <v>0</v>
      </c>
      <c r="AE32" s="61">
        <f ca="1">SUMIFS(BDD!$AH:$AH,BDD!$AP:$AP,'Suivis consommation'!$Z$20,BDD!$AM:$AM,'Suivis consommation'!$Z32,BDD!$S:$S,'Suivis consommation'!AE$20)</f>
        <v>0</v>
      </c>
      <c r="AF32" s="61">
        <f ca="1">SUMIFS(BDD!$AH:$AH,BDD!$AP:$AP,'Suivis consommation'!$Z$20,BDD!$AM:$AM,'Suivis consommation'!$Z32,BDD!$S:$S,'Suivis consommation'!AF$20)</f>
        <v>0</v>
      </c>
      <c r="AG32" s="61">
        <f ca="1">SUMIFS(BDD!$AH:$AH,BDD!$AP:$AP,'Suivis consommation'!$Z$20,BDD!$AM:$AM,'Suivis consommation'!$Z32,BDD!$S:$S,'Suivis consommation'!AG$20)</f>
        <v>0</v>
      </c>
      <c r="AH32" s="61">
        <f ca="1">SUMIFS(BDD!$AH:$AH,BDD!$AP:$AP,'Suivis consommation'!$Z$20,BDD!$AM:$AM,'Suivis consommation'!$Z32,BDD!$S:$S,'Suivis consommation'!AH$20)</f>
        <v>0</v>
      </c>
      <c r="AI32" s="61">
        <f ca="1">SUMIFS(BDD!$AH:$AH,BDD!$AP:$AP,'Suivis consommation'!$Z$20,BDD!$AM:$AM,'Suivis consommation'!$Z32,BDD!$S:$S,'Suivis consommation'!AI$20)</f>
        <v>0</v>
      </c>
      <c r="AJ32" s="39">
        <f ca="1">SUMIFS(BDD!$AH:$AH,BDD!$AP:$AP,'Suivis consommation'!$Z$20,BDD!$AM:$AM,'Suivis consommation'!$Z32,BDD!$S:$S,'Suivis consommation'!AJ$20)</f>
        <v>0</v>
      </c>
      <c r="AM32" s="65">
        <v>12</v>
      </c>
      <c r="AN32" s="63"/>
      <c r="AO32" s="61"/>
      <c r="AP32" s="61"/>
      <c r="AQ32" s="61"/>
      <c r="AR32" s="61"/>
      <c r="AS32" s="61"/>
      <c r="AT32" s="61"/>
      <c r="AU32" s="61"/>
      <c r="AV32" s="61"/>
      <c r="AW32" s="39"/>
    </row>
    <row r="35" spans="2:49" x14ac:dyDescent="0.25">
      <c r="B35" s="344" t="s">
        <v>60</v>
      </c>
      <c r="C35" s="345"/>
      <c r="D35" s="345"/>
      <c r="E35" s="345"/>
      <c r="F35" s="345"/>
      <c r="G35" s="345"/>
      <c r="H35" s="345"/>
      <c r="I35" s="345"/>
      <c r="J35" s="345"/>
      <c r="K35" s="345"/>
      <c r="L35" s="346"/>
      <c r="N35" s="344" t="s">
        <v>64</v>
      </c>
      <c r="O35" s="345"/>
      <c r="P35" s="345"/>
      <c r="Q35" s="345"/>
      <c r="R35" s="345"/>
      <c r="S35" s="345"/>
      <c r="T35" s="345"/>
      <c r="U35" s="345"/>
      <c r="V35" s="345"/>
      <c r="W35" s="345"/>
      <c r="X35" s="346"/>
      <c r="Z35" s="344" t="s">
        <v>65</v>
      </c>
      <c r="AA35" s="345"/>
      <c r="AB35" s="345"/>
      <c r="AC35" s="345"/>
      <c r="AD35" s="345"/>
      <c r="AE35" s="345"/>
      <c r="AF35" s="345"/>
      <c r="AG35" s="345"/>
      <c r="AH35" s="345"/>
      <c r="AI35" s="345"/>
      <c r="AJ35" s="346"/>
      <c r="AK35" s="77" t="s">
        <v>72</v>
      </c>
      <c r="AM35" s="344" t="s">
        <v>61</v>
      </c>
      <c r="AN35" s="345"/>
      <c r="AO35" s="345"/>
      <c r="AP35" s="345"/>
      <c r="AQ35" s="345"/>
      <c r="AR35" s="345"/>
      <c r="AS35" s="345"/>
      <c r="AT35" s="345"/>
      <c r="AU35" s="345"/>
      <c r="AV35" s="345"/>
      <c r="AW35" s="346"/>
    </row>
    <row r="36" spans="2:49" x14ac:dyDescent="0.25">
      <c r="B36" s="6" t="s">
        <v>298</v>
      </c>
      <c r="C36" s="70">
        <f ca="1">YEAR(TODAY())</f>
        <v>2024</v>
      </c>
      <c r="D36" s="71">
        <f ca="1">C36-1</f>
        <v>2023</v>
      </c>
      <c r="E36" s="71">
        <f t="shared" ref="E36:L36" ca="1" si="8">D36-1</f>
        <v>2022</v>
      </c>
      <c r="F36" s="71">
        <f t="shared" ca="1" si="8"/>
        <v>2021</v>
      </c>
      <c r="G36" s="71">
        <f t="shared" ca="1" si="8"/>
        <v>2020</v>
      </c>
      <c r="H36" s="71">
        <f t="shared" ca="1" si="8"/>
        <v>2019</v>
      </c>
      <c r="I36" s="71">
        <f t="shared" ca="1" si="8"/>
        <v>2018</v>
      </c>
      <c r="J36" s="71">
        <f t="shared" ca="1" si="8"/>
        <v>2017</v>
      </c>
      <c r="K36" s="71">
        <f t="shared" ca="1" si="8"/>
        <v>2016</v>
      </c>
      <c r="L36" s="15">
        <f t="shared" ca="1" si="8"/>
        <v>2015</v>
      </c>
      <c r="N36" s="6" t="s">
        <v>298</v>
      </c>
      <c r="O36" s="70">
        <f ca="1">YEAR(TODAY())</f>
        <v>2024</v>
      </c>
      <c r="P36" s="71">
        <f ca="1">O36-1</f>
        <v>2023</v>
      </c>
      <c r="Q36" s="71">
        <f t="shared" ref="Q36:X36" ca="1" si="9">P36-1</f>
        <v>2022</v>
      </c>
      <c r="R36" s="71">
        <f t="shared" ca="1" si="9"/>
        <v>2021</v>
      </c>
      <c r="S36" s="71">
        <f t="shared" ca="1" si="9"/>
        <v>2020</v>
      </c>
      <c r="T36" s="71">
        <f t="shared" ca="1" si="9"/>
        <v>2019</v>
      </c>
      <c r="U36" s="71">
        <f t="shared" ca="1" si="9"/>
        <v>2018</v>
      </c>
      <c r="V36" s="71">
        <f t="shared" ca="1" si="9"/>
        <v>2017</v>
      </c>
      <c r="W36" s="71">
        <f t="shared" ca="1" si="9"/>
        <v>2016</v>
      </c>
      <c r="X36" s="15">
        <f t="shared" ca="1" si="9"/>
        <v>2015</v>
      </c>
      <c r="Z36" s="6" t="s">
        <v>298</v>
      </c>
      <c r="AA36" s="70">
        <f ca="1">YEAR(TODAY())</f>
        <v>2024</v>
      </c>
      <c r="AB36" s="71">
        <f ca="1">AA36-1</f>
        <v>2023</v>
      </c>
      <c r="AC36" s="71">
        <f t="shared" ref="AC36:AJ36" ca="1" si="10">AB36-1</f>
        <v>2022</v>
      </c>
      <c r="AD36" s="71">
        <f t="shared" ca="1" si="10"/>
        <v>2021</v>
      </c>
      <c r="AE36" s="71">
        <f t="shared" ca="1" si="10"/>
        <v>2020</v>
      </c>
      <c r="AF36" s="71">
        <f t="shared" ca="1" si="10"/>
        <v>2019</v>
      </c>
      <c r="AG36" s="71">
        <f t="shared" ca="1" si="10"/>
        <v>2018</v>
      </c>
      <c r="AH36" s="71">
        <f t="shared" ca="1" si="10"/>
        <v>2017</v>
      </c>
      <c r="AI36" s="71">
        <f t="shared" ca="1" si="10"/>
        <v>2016</v>
      </c>
      <c r="AJ36" s="15">
        <f t="shared" ca="1" si="10"/>
        <v>2015</v>
      </c>
      <c r="AK36" s="78"/>
      <c r="AM36" s="6" t="s">
        <v>36</v>
      </c>
      <c r="AN36" s="70">
        <f ca="1">YEAR(TODAY())</f>
        <v>2024</v>
      </c>
      <c r="AO36" s="71">
        <f ca="1">AN36-1</f>
        <v>2023</v>
      </c>
      <c r="AP36" s="71">
        <f t="shared" ref="AP36:AW36" ca="1" si="11">AO36-1</f>
        <v>2022</v>
      </c>
      <c r="AQ36" s="71">
        <f t="shared" ca="1" si="11"/>
        <v>2021</v>
      </c>
      <c r="AR36" s="71">
        <f t="shared" ca="1" si="11"/>
        <v>2020</v>
      </c>
      <c r="AS36" s="71">
        <f t="shared" ca="1" si="11"/>
        <v>2019</v>
      </c>
      <c r="AT36" s="71">
        <f t="shared" ca="1" si="11"/>
        <v>2018</v>
      </c>
      <c r="AU36" s="71">
        <f t="shared" ca="1" si="11"/>
        <v>2017</v>
      </c>
      <c r="AV36" s="71">
        <f t="shared" ca="1" si="11"/>
        <v>2016</v>
      </c>
      <c r="AW36" s="15">
        <f t="shared" ca="1" si="11"/>
        <v>2015</v>
      </c>
    </row>
    <row r="37" spans="2:49" x14ac:dyDescent="0.25">
      <c r="B37" s="66">
        <v>1</v>
      </c>
      <c r="C37" s="67">
        <f ca="1">SUMIFS(BDD!$J:$J,BDD!$AP:$AP,'Suivis consommation'!$B$36,BDD!$AM:$AM,'Suivis consommation'!$B37,BDD!$S:$S,'Suivis consommation'!C$36)</f>
        <v>0</v>
      </c>
      <c r="D37" s="68">
        <f ca="1">SUMIFS(BDD!$J:$J,BDD!$AP:$AP,'Suivis consommation'!$B$36,BDD!$AM:$AM,'Suivis consommation'!$B37,BDD!$S:$S,'Suivis consommation'!D$36)</f>
        <v>500</v>
      </c>
      <c r="E37" s="68">
        <f ca="1">SUMIFS(BDD!$J:$J,BDD!$AP:$AP,'Suivis consommation'!$B$36,BDD!$AM:$AM,'Suivis consommation'!$B37,BDD!$S:$S,'Suivis consommation'!E$36)</f>
        <v>0</v>
      </c>
      <c r="F37" s="68">
        <f ca="1">SUMIFS(BDD!$J:$J,BDD!$AP:$AP,'Suivis consommation'!$B$36,BDD!$AM:$AM,'Suivis consommation'!$B37,BDD!$S:$S,'Suivis consommation'!F$36)</f>
        <v>0</v>
      </c>
      <c r="G37" s="68">
        <f ca="1">SUMIFS(BDD!$J:$J,BDD!$AP:$AP,'Suivis consommation'!$B$36,BDD!$AM:$AM,'Suivis consommation'!$B37,BDD!$S:$S,'Suivis consommation'!G$36)</f>
        <v>0</v>
      </c>
      <c r="H37" s="68">
        <f ca="1">SUMIFS(BDD!$J:$J,BDD!$AP:$AP,'Suivis consommation'!$B$36,BDD!$AM:$AM,'Suivis consommation'!$B37,BDD!$S:$S,'Suivis consommation'!H$36)</f>
        <v>0</v>
      </c>
      <c r="I37" s="68">
        <f ca="1">SUMIFS(BDD!$J:$J,BDD!$AP:$AP,'Suivis consommation'!$B$36,BDD!$AM:$AM,'Suivis consommation'!$B37,BDD!$S:$S,'Suivis consommation'!I$36)</f>
        <v>0</v>
      </c>
      <c r="J37" s="68">
        <f ca="1">SUMIFS(BDD!$J:$J,BDD!$AP:$AP,'Suivis consommation'!$B$36,BDD!$AM:$AM,'Suivis consommation'!$B37,BDD!$S:$S,'Suivis consommation'!J$36)</f>
        <v>0</v>
      </c>
      <c r="K37" s="68">
        <f ca="1">SUMIFS(BDD!$J:$J,BDD!$AP:$AP,'Suivis consommation'!$B$36,BDD!$AM:$AM,'Suivis consommation'!$B37,BDD!$S:$S,'Suivis consommation'!K$36)</f>
        <v>0</v>
      </c>
      <c r="L37" s="69">
        <f ca="1">SUMIFS(BDD!$J:$J,BDD!$AP:$AP,'Suivis consommation'!$B$36,BDD!$AM:$AM,'Suivis consommation'!$B37,BDD!$S:$S,'Suivis consommation'!L$36)</f>
        <v>0</v>
      </c>
      <c r="N37" s="66">
        <v>1</v>
      </c>
      <c r="O37" s="67">
        <f ca="1">SUMIFS(BDD!$AG:$AG,BDD!$AP:$AP,'Suivis consommation'!$N$36,BDD!$AM:$AM,'Suivis consommation'!$N37,BDD!$S:$S,'Suivis consommation'!O$36)</f>
        <v>0</v>
      </c>
      <c r="P37" s="68">
        <f ca="1">SUMIFS(BDD!$AG:$AG,BDD!$AP:$AP,'Suivis consommation'!$N$36,BDD!$AM:$AM,'Suivis consommation'!$N37,BDD!$S:$S,'Suivis consommation'!P$36)</f>
        <v>5</v>
      </c>
      <c r="Q37" s="68">
        <f ca="1">SUMIFS(BDD!$AG:$AG,BDD!$AP:$AP,'Suivis consommation'!$N$36,BDD!$AM:$AM,'Suivis consommation'!$N37,BDD!$S:$S,'Suivis consommation'!Q$36)</f>
        <v>0</v>
      </c>
      <c r="R37" s="68">
        <f ca="1">SUMIFS(BDD!$AG:$AG,BDD!$AP:$AP,'Suivis consommation'!$N$36,BDD!$AM:$AM,'Suivis consommation'!$N37,BDD!$S:$S,'Suivis consommation'!R$36)</f>
        <v>0</v>
      </c>
      <c r="S37" s="68">
        <f ca="1">SUMIFS(BDD!$AG:$AG,BDD!$AP:$AP,'Suivis consommation'!$N$36,BDD!$AM:$AM,'Suivis consommation'!$N37,BDD!$S:$S,'Suivis consommation'!S$36)</f>
        <v>0</v>
      </c>
      <c r="T37" s="68">
        <f ca="1">SUMIFS(BDD!$AG:$AG,BDD!$AP:$AP,'Suivis consommation'!$N$36,BDD!$AM:$AM,'Suivis consommation'!$N37,BDD!$S:$S,'Suivis consommation'!T$36)</f>
        <v>0</v>
      </c>
      <c r="U37" s="68">
        <f ca="1">SUMIFS(BDD!$AG:$AG,BDD!$AP:$AP,'Suivis consommation'!$N$36,BDD!$AM:$AM,'Suivis consommation'!$N37,BDD!$S:$S,'Suivis consommation'!U$36)</f>
        <v>0</v>
      </c>
      <c r="V37" s="68">
        <f ca="1">SUMIFS(BDD!$AG:$AG,BDD!$AP:$AP,'Suivis consommation'!$N$36,BDD!$AM:$AM,'Suivis consommation'!$N37,BDD!$S:$S,'Suivis consommation'!V$36)</f>
        <v>0</v>
      </c>
      <c r="W37" s="68">
        <f ca="1">SUMIFS(BDD!$AG:$AG,BDD!$AP:$AP,'Suivis consommation'!$N$36,BDD!$AM:$AM,'Suivis consommation'!$N37,BDD!$S:$S,'Suivis consommation'!W$36)</f>
        <v>0</v>
      </c>
      <c r="X37" s="69">
        <f ca="1">SUMIFS(BDD!$AG:$AG,BDD!$AP:$AP,'Suivis consommation'!$N$36,BDD!$AM:$AM,'Suivis consommation'!$N37,BDD!$S:$S,'Suivis consommation'!X$36)</f>
        <v>0</v>
      </c>
      <c r="Z37" s="66">
        <v>1</v>
      </c>
      <c r="AA37" s="67">
        <f ca="1">SUMIFS(BDD!$AH:$AH,BDD!$AP:$AP,'Suivis consommation'!$Z$36,BDD!$AM:$AM,'Suivis consommation'!$Z37,BDD!$S:$S,'Suivis consommation'!AA$36)</f>
        <v>0</v>
      </c>
      <c r="AB37" s="68">
        <f ca="1">SUMIFS(BDD!$AH:$AH,BDD!$AP:$AP,'Suivis consommation'!$Z$36,BDD!$AM:$AM,'Suivis consommation'!$Z37,BDD!$S:$S,'Suivis consommation'!AB$36)</f>
        <v>500</v>
      </c>
      <c r="AC37" s="68">
        <f ca="1">SUMIFS(BDD!$AH:$AH,BDD!$AP:$AP,'Suivis consommation'!$Z$36,BDD!$AM:$AM,'Suivis consommation'!$Z37,BDD!$S:$S,'Suivis consommation'!AC$36)</f>
        <v>0</v>
      </c>
      <c r="AD37" s="68">
        <f ca="1">SUMIFS(BDD!$AH:$AH,BDD!$AP:$AP,'Suivis consommation'!$Z$36,BDD!$AM:$AM,'Suivis consommation'!$Z37,BDD!$S:$S,'Suivis consommation'!AD$36)</f>
        <v>0</v>
      </c>
      <c r="AE37" s="68">
        <f ca="1">SUMIFS(BDD!$AH:$AH,BDD!$AP:$AP,'Suivis consommation'!$Z$36,BDD!$AM:$AM,'Suivis consommation'!$Z37,BDD!$S:$S,'Suivis consommation'!AE$36)</f>
        <v>0</v>
      </c>
      <c r="AF37" s="68">
        <f ca="1">SUMIFS(BDD!$AH:$AH,BDD!$AP:$AP,'Suivis consommation'!$Z$36,BDD!$AM:$AM,'Suivis consommation'!$Z37,BDD!$S:$S,'Suivis consommation'!AF$36)</f>
        <v>0</v>
      </c>
      <c r="AG37" s="68">
        <f ca="1">SUMIFS(BDD!$AH:$AH,BDD!$AP:$AP,'Suivis consommation'!$Z$36,BDD!$AM:$AM,'Suivis consommation'!$Z37,BDD!$S:$S,'Suivis consommation'!AG$36)</f>
        <v>0</v>
      </c>
      <c r="AH37" s="68">
        <f ca="1">SUMIFS(BDD!$AH:$AH,BDD!$AP:$AP,'Suivis consommation'!$Z$36,BDD!$AM:$AM,'Suivis consommation'!$Z37,BDD!$S:$S,'Suivis consommation'!AH$36)</f>
        <v>0</v>
      </c>
      <c r="AI37" s="68">
        <f ca="1">SUMIFS(BDD!$AH:$AH,BDD!$AP:$AP,'Suivis consommation'!$Z$36,BDD!$AM:$AM,'Suivis consommation'!$Z37,BDD!$S:$S,'Suivis consommation'!AI$36)</f>
        <v>0</v>
      </c>
      <c r="AJ37" s="69">
        <f ca="1">SUMIFS(BDD!$AH:$AH,BDD!$AP:$AP,'Suivis consommation'!$Z$36,BDD!$AM:$AM,'Suivis consommation'!$Z37,BDD!$S:$S,'Suivis consommation'!AJ$36)</f>
        <v>0</v>
      </c>
      <c r="AM37" s="66">
        <v>1</v>
      </c>
      <c r="AN37" s="67"/>
      <c r="AO37" s="68"/>
      <c r="AP37" s="68"/>
      <c r="AQ37" s="68"/>
      <c r="AR37" s="68"/>
      <c r="AS37" s="68"/>
      <c r="AT37" s="68"/>
      <c r="AU37" s="68"/>
      <c r="AV37" s="68"/>
      <c r="AW37" s="69"/>
    </row>
    <row r="38" spans="2:49" x14ac:dyDescent="0.25">
      <c r="B38" s="64">
        <v>2</v>
      </c>
      <c r="C38" s="62">
        <f ca="1">SUMIFS(BDD!$J:$J,BDD!$AP:$AP,'Suivis consommation'!$B$36,BDD!$AM:$AM,'Suivis consommation'!$B38,BDD!$S:$S,'Suivis consommation'!C$36)</f>
        <v>0</v>
      </c>
      <c r="D38" s="60">
        <f ca="1">SUMIFS(BDD!$J:$J,BDD!$AP:$AP,'Suivis consommation'!$B$36,BDD!$AM:$AM,'Suivis consommation'!$B38,BDD!$S:$S,'Suivis consommation'!D$36)</f>
        <v>200</v>
      </c>
      <c r="E38" s="60">
        <f ca="1">SUMIFS(BDD!$J:$J,BDD!$AP:$AP,'Suivis consommation'!$B$36,BDD!$AM:$AM,'Suivis consommation'!$B38,BDD!$S:$S,'Suivis consommation'!E$36)</f>
        <v>0</v>
      </c>
      <c r="F38" s="60">
        <f ca="1">SUMIFS(BDD!$J:$J,BDD!$AP:$AP,'Suivis consommation'!$B$36,BDD!$AM:$AM,'Suivis consommation'!$B38,BDD!$S:$S,'Suivis consommation'!F$36)</f>
        <v>0</v>
      </c>
      <c r="G38" s="60">
        <f ca="1">SUMIFS(BDD!$J:$J,BDD!$AP:$AP,'Suivis consommation'!$B$36,BDD!$AM:$AM,'Suivis consommation'!$B38,BDD!$S:$S,'Suivis consommation'!G$36)</f>
        <v>0</v>
      </c>
      <c r="H38" s="60">
        <f ca="1">SUMIFS(BDD!$J:$J,BDD!$AP:$AP,'Suivis consommation'!$B$36,BDD!$AM:$AM,'Suivis consommation'!$B38,BDD!$S:$S,'Suivis consommation'!H$36)</f>
        <v>0</v>
      </c>
      <c r="I38" s="60">
        <f ca="1">SUMIFS(BDD!$J:$J,BDD!$AP:$AP,'Suivis consommation'!$B$36,BDD!$AM:$AM,'Suivis consommation'!$B38,BDD!$S:$S,'Suivis consommation'!I$36)</f>
        <v>0</v>
      </c>
      <c r="J38" s="60">
        <f ca="1">SUMIFS(BDD!$J:$J,BDD!$AP:$AP,'Suivis consommation'!$B$36,BDD!$AM:$AM,'Suivis consommation'!$B38,BDD!$S:$S,'Suivis consommation'!J$36)</f>
        <v>0</v>
      </c>
      <c r="K38" s="60">
        <f ca="1">SUMIFS(BDD!$J:$J,BDD!$AP:$AP,'Suivis consommation'!$B$36,BDD!$AM:$AM,'Suivis consommation'!$B38,BDD!$S:$S,'Suivis consommation'!K$36)</f>
        <v>0</v>
      </c>
      <c r="L38" s="37">
        <f ca="1">SUMIFS(BDD!$J:$J,BDD!$AP:$AP,'Suivis consommation'!$B$36,BDD!$AM:$AM,'Suivis consommation'!$B38,BDD!$S:$S,'Suivis consommation'!L$36)</f>
        <v>0</v>
      </c>
      <c r="N38" s="64">
        <v>2</v>
      </c>
      <c r="O38" s="62">
        <f ca="1">SUMIFS(BDD!$AG:$AG,BDD!$AP:$AP,'Suivis consommation'!$N$36,BDD!$AM:$AM,'Suivis consommation'!$N38,BDD!$S:$S,'Suivis consommation'!O$36)</f>
        <v>0</v>
      </c>
      <c r="P38" s="60">
        <f ca="1">SUMIFS(BDD!$AG:$AG,BDD!$AP:$AP,'Suivis consommation'!$N$36,BDD!$AM:$AM,'Suivis consommation'!$N38,BDD!$S:$S,'Suivis consommation'!P$36)</f>
        <v>2</v>
      </c>
      <c r="Q38" s="60">
        <f ca="1">SUMIFS(BDD!$AG:$AG,BDD!$AP:$AP,'Suivis consommation'!$N$36,BDD!$AM:$AM,'Suivis consommation'!$N38,BDD!$S:$S,'Suivis consommation'!Q$36)</f>
        <v>0</v>
      </c>
      <c r="R38" s="60">
        <f ca="1">SUMIFS(BDD!$AG:$AG,BDD!$AP:$AP,'Suivis consommation'!$N$36,BDD!$AM:$AM,'Suivis consommation'!$N38,BDD!$S:$S,'Suivis consommation'!R$36)</f>
        <v>0</v>
      </c>
      <c r="S38" s="60">
        <f ca="1">SUMIFS(BDD!$AG:$AG,BDD!$AP:$AP,'Suivis consommation'!$N$36,BDD!$AM:$AM,'Suivis consommation'!$N38,BDD!$S:$S,'Suivis consommation'!S$36)</f>
        <v>0</v>
      </c>
      <c r="T38" s="60">
        <f ca="1">SUMIFS(BDD!$AG:$AG,BDD!$AP:$AP,'Suivis consommation'!$N$36,BDD!$AM:$AM,'Suivis consommation'!$N38,BDD!$S:$S,'Suivis consommation'!T$36)</f>
        <v>0</v>
      </c>
      <c r="U38" s="60">
        <f ca="1">SUMIFS(BDD!$AG:$AG,BDD!$AP:$AP,'Suivis consommation'!$N$36,BDD!$AM:$AM,'Suivis consommation'!$N38,BDD!$S:$S,'Suivis consommation'!U$36)</f>
        <v>0</v>
      </c>
      <c r="V38" s="60">
        <f ca="1">SUMIFS(BDD!$AG:$AG,BDD!$AP:$AP,'Suivis consommation'!$N$36,BDD!$AM:$AM,'Suivis consommation'!$N38,BDD!$S:$S,'Suivis consommation'!V$36)</f>
        <v>0</v>
      </c>
      <c r="W38" s="60">
        <f ca="1">SUMIFS(BDD!$AG:$AG,BDD!$AP:$AP,'Suivis consommation'!$N$36,BDD!$AM:$AM,'Suivis consommation'!$N38,BDD!$S:$S,'Suivis consommation'!W$36)</f>
        <v>0</v>
      </c>
      <c r="X38" s="37">
        <f ca="1">SUMIFS(BDD!$AG:$AG,BDD!$AP:$AP,'Suivis consommation'!$N$36,BDD!$AM:$AM,'Suivis consommation'!$N38,BDD!$S:$S,'Suivis consommation'!X$36)</f>
        <v>0</v>
      </c>
      <c r="Z38" s="64">
        <v>2</v>
      </c>
      <c r="AA38" s="62">
        <f ca="1">SUMIFS(BDD!$AH:$AH,BDD!$AP:$AP,'Suivis consommation'!$Z$36,BDD!$AM:$AM,'Suivis consommation'!$Z38,BDD!$S:$S,'Suivis consommation'!AA$36)</f>
        <v>0</v>
      </c>
      <c r="AB38" s="60">
        <f ca="1">SUMIFS(BDD!$AH:$AH,BDD!$AP:$AP,'Suivis consommation'!$Z$36,BDD!$AM:$AM,'Suivis consommation'!$Z38,BDD!$S:$S,'Suivis consommation'!AB$36)</f>
        <v>200</v>
      </c>
      <c r="AC38" s="60">
        <f ca="1">SUMIFS(BDD!$AH:$AH,BDD!$AP:$AP,'Suivis consommation'!$Z$36,BDD!$AM:$AM,'Suivis consommation'!$Z38,BDD!$S:$S,'Suivis consommation'!AC$36)</f>
        <v>0</v>
      </c>
      <c r="AD38" s="60">
        <f ca="1">SUMIFS(BDD!$AH:$AH,BDD!$AP:$AP,'Suivis consommation'!$Z$36,BDD!$AM:$AM,'Suivis consommation'!$Z38,BDD!$S:$S,'Suivis consommation'!AD$36)</f>
        <v>0</v>
      </c>
      <c r="AE38" s="60">
        <f ca="1">SUMIFS(BDD!$AH:$AH,BDD!$AP:$AP,'Suivis consommation'!$Z$36,BDD!$AM:$AM,'Suivis consommation'!$Z38,BDD!$S:$S,'Suivis consommation'!AE$36)</f>
        <v>0</v>
      </c>
      <c r="AF38" s="60">
        <f ca="1">SUMIFS(BDD!$AH:$AH,BDD!$AP:$AP,'Suivis consommation'!$Z$36,BDD!$AM:$AM,'Suivis consommation'!$Z38,BDD!$S:$S,'Suivis consommation'!AF$36)</f>
        <v>0</v>
      </c>
      <c r="AG38" s="60">
        <f ca="1">SUMIFS(BDD!$AH:$AH,BDD!$AP:$AP,'Suivis consommation'!$Z$36,BDD!$AM:$AM,'Suivis consommation'!$Z38,BDD!$S:$S,'Suivis consommation'!AG$36)</f>
        <v>0</v>
      </c>
      <c r="AH38" s="60">
        <f ca="1">SUMIFS(BDD!$AH:$AH,BDD!$AP:$AP,'Suivis consommation'!$Z$36,BDD!$AM:$AM,'Suivis consommation'!$Z38,BDD!$S:$S,'Suivis consommation'!AH$36)</f>
        <v>0</v>
      </c>
      <c r="AI38" s="60">
        <f ca="1">SUMIFS(BDD!$AH:$AH,BDD!$AP:$AP,'Suivis consommation'!$Z$36,BDD!$AM:$AM,'Suivis consommation'!$Z38,BDD!$S:$S,'Suivis consommation'!AI$36)</f>
        <v>0</v>
      </c>
      <c r="AJ38" s="37">
        <f ca="1">SUMIFS(BDD!$AH:$AH,BDD!$AP:$AP,'Suivis consommation'!$Z$36,BDD!$AM:$AM,'Suivis consommation'!$Z38,BDD!$S:$S,'Suivis consommation'!AJ$36)</f>
        <v>0</v>
      </c>
      <c r="AM38" s="64">
        <v>2</v>
      </c>
      <c r="AN38" s="62"/>
      <c r="AO38" s="60"/>
      <c r="AP38" s="60"/>
      <c r="AQ38" s="60"/>
      <c r="AR38" s="60"/>
      <c r="AS38" s="60"/>
      <c r="AT38" s="60"/>
      <c r="AU38" s="60"/>
      <c r="AV38" s="60"/>
      <c r="AW38" s="37"/>
    </row>
    <row r="39" spans="2:49" x14ac:dyDescent="0.25">
      <c r="B39" s="64">
        <v>3</v>
      </c>
      <c r="C39" s="62">
        <f ca="1">SUMIFS(BDD!$J:$J,BDD!$AP:$AP,'Suivis consommation'!$B$36,BDD!$AM:$AM,'Suivis consommation'!$B39,BDD!$S:$S,'Suivis consommation'!C$36)</f>
        <v>0</v>
      </c>
      <c r="D39" s="60">
        <f ca="1">SUMIFS(BDD!$J:$J,BDD!$AP:$AP,'Suivis consommation'!$B$36,BDD!$AM:$AM,'Suivis consommation'!$B39,BDD!$S:$S,'Suivis consommation'!D$36)</f>
        <v>300</v>
      </c>
      <c r="E39" s="60">
        <f ca="1">SUMIFS(BDD!$J:$J,BDD!$AP:$AP,'Suivis consommation'!$B$36,BDD!$AM:$AM,'Suivis consommation'!$B39,BDD!$S:$S,'Suivis consommation'!E$36)</f>
        <v>0</v>
      </c>
      <c r="F39" s="60">
        <f ca="1">SUMIFS(BDD!$J:$J,BDD!$AP:$AP,'Suivis consommation'!$B$36,BDD!$AM:$AM,'Suivis consommation'!$B39,BDD!$S:$S,'Suivis consommation'!F$36)</f>
        <v>0</v>
      </c>
      <c r="G39" s="60">
        <f ca="1">SUMIFS(BDD!$J:$J,BDD!$AP:$AP,'Suivis consommation'!$B$36,BDD!$AM:$AM,'Suivis consommation'!$B39,BDD!$S:$S,'Suivis consommation'!G$36)</f>
        <v>0</v>
      </c>
      <c r="H39" s="60">
        <f ca="1">SUMIFS(BDD!$J:$J,BDD!$AP:$AP,'Suivis consommation'!$B$36,BDD!$AM:$AM,'Suivis consommation'!$B39,BDD!$S:$S,'Suivis consommation'!H$36)</f>
        <v>0</v>
      </c>
      <c r="I39" s="60">
        <f ca="1">SUMIFS(BDD!$J:$J,BDD!$AP:$AP,'Suivis consommation'!$B$36,BDD!$AM:$AM,'Suivis consommation'!$B39,BDD!$S:$S,'Suivis consommation'!I$36)</f>
        <v>0</v>
      </c>
      <c r="J39" s="60">
        <f ca="1">SUMIFS(BDD!$J:$J,BDD!$AP:$AP,'Suivis consommation'!$B$36,BDD!$AM:$AM,'Suivis consommation'!$B39,BDD!$S:$S,'Suivis consommation'!J$36)</f>
        <v>0</v>
      </c>
      <c r="K39" s="60">
        <f ca="1">SUMIFS(BDD!$J:$J,BDD!$AP:$AP,'Suivis consommation'!$B$36,BDD!$AM:$AM,'Suivis consommation'!$B39,BDD!$S:$S,'Suivis consommation'!K$36)</f>
        <v>0</v>
      </c>
      <c r="L39" s="37">
        <f ca="1">SUMIFS(BDD!$J:$J,BDD!$AP:$AP,'Suivis consommation'!$B$36,BDD!$AM:$AM,'Suivis consommation'!$B39,BDD!$S:$S,'Suivis consommation'!L$36)</f>
        <v>0</v>
      </c>
      <c r="N39" s="64">
        <v>3</v>
      </c>
      <c r="O39" s="62">
        <f ca="1">SUMIFS(BDD!$AG:$AG,BDD!$AP:$AP,'Suivis consommation'!$N$36,BDD!$AM:$AM,'Suivis consommation'!$N39,BDD!$S:$S,'Suivis consommation'!O$36)</f>
        <v>0</v>
      </c>
      <c r="P39" s="60">
        <f ca="1">SUMIFS(BDD!$AG:$AG,BDD!$AP:$AP,'Suivis consommation'!$N$36,BDD!$AM:$AM,'Suivis consommation'!$N39,BDD!$S:$S,'Suivis consommation'!P$36)</f>
        <v>3</v>
      </c>
      <c r="Q39" s="60">
        <f ca="1">SUMIFS(BDD!$AG:$AG,BDD!$AP:$AP,'Suivis consommation'!$N$36,BDD!$AM:$AM,'Suivis consommation'!$N39,BDD!$S:$S,'Suivis consommation'!Q$36)</f>
        <v>0</v>
      </c>
      <c r="R39" s="60">
        <f ca="1">SUMIFS(BDD!$AG:$AG,BDD!$AP:$AP,'Suivis consommation'!$N$36,BDD!$AM:$AM,'Suivis consommation'!$N39,BDD!$S:$S,'Suivis consommation'!R$36)</f>
        <v>0</v>
      </c>
      <c r="S39" s="60">
        <f ca="1">SUMIFS(BDD!$AG:$AG,BDD!$AP:$AP,'Suivis consommation'!$N$36,BDD!$AM:$AM,'Suivis consommation'!$N39,BDD!$S:$S,'Suivis consommation'!S$36)</f>
        <v>0</v>
      </c>
      <c r="T39" s="60">
        <f ca="1">SUMIFS(BDD!$AG:$AG,BDD!$AP:$AP,'Suivis consommation'!$N$36,BDD!$AM:$AM,'Suivis consommation'!$N39,BDD!$S:$S,'Suivis consommation'!T$36)</f>
        <v>0</v>
      </c>
      <c r="U39" s="60">
        <f ca="1">SUMIFS(BDD!$AG:$AG,BDD!$AP:$AP,'Suivis consommation'!$N$36,BDD!$AM:$AM,'Suivis consommation'!$N39,BDD!$S:$S,'Suivis consommation'!U$36)</f>
        <v>0</v>
      </c>
      <c r="V39" s="60">
        <f ca="1">SUMIFS(BDD!$AG:$AG,BDD!$AP:$AP,'Suivis consommation'!$N$36,BDD!$AM:$AM,'Suivis consommation'!$N39,BDD!$S:$S,'Suivis consommation'!V$36)</f>
        <v>0</v>
      </c>
      <c r="W39" s="60">
        <f ca="1">SUMIFS(BDD!$AG:$AG,BDD!$AP:$AP,'Suivis consommation'!$N$36,BDD!$AM:$AM,'Suivis consommation'!$N39,BDD!$S:$S,'Suivis consommation'!W$36)</f>
        <v>0</v>
      </c>
      <c r="X39" s="37">
        <f ca="1">SUMIFS(BDD!$AG:$AG,BDD!$AP:$AP,'Suivis consommation'!$N$36,BDD!$AM:$AM,'Suivis consommation'!$N39,BDD!$S:$S,'Suivis consommation'!X$36)</f>
        <v>0</v>
      </c>
      <c r="Z39" s="64">
        <v>3</v>
      </c>
      <c r="AA39" s="62">
        <f ca="1">SUMIFS(BDD!$AH:$AH,BDD!$AP:$AP,'Suivis consommation'!$Z$36,BDD!$AM:$AM,'Suivis consommation'!$Z39,BDD!$S:$S,'Suivis consommation'!AA$36)</f>
        <v>0</v>
      </c>
      <c r="AB39" s="60">
        <f ca="1">SUMIFS(BDD!$AH:$AH,BDD!$AP:$AP,'Suivis consommation'!$Z$36,BDD!$AM:$AM,'Suivis consommation'!$Z39,BDD!$S:$S,'Suivis consommation'!AB$36)</f>
        <v>300</v>
      </c>
      <c r="AC39" s="60">
        <f ca="1">SUMIFS(BDD!$AH:$AH,BDD!$AP:$AP,'Suivis consommation'!$Z$36,BDD!$AM:$AM,'Suivis consommation'!$Z39,BDD!$S:$S,'Suivis consommation'!AC$36)</f>
        <v>0</v>
      </c>
      <c r="AD39" s="60">
        <f ca="1">SUMIFS(BDD!$AH:$AH,BDD!$AP:$AP,'Suivis consommation'!$Z$36,BDD!$AM:$AM,'Suivis consommation'!$Z39,BDD!$S:$S,'Suivis consommation'!AD$36)</f>
        <v>0</v>
      </c>
      <c r="AE39" s="60">
        <f ca="1">SUMIFS(BDD!$AH:$AH,BDD!$AP:$AP,'Suivis consommation'!$Z$36,BDD!$AM:$AM,'Suivis consommation'!$Z39,BDD!$S:$S,'Suivis consommation'!AE$36)</f>
        <v>0</v>
      </c>
      <c r="AF39" s="60">
        <f ca="1">SUMIFS(BDD!$AH:$AH,BDD!$AP:$AP,'Suivis consommation'!$Z$36,BDD!$AM:$AM,'Suivis consommation'!$Z39,BDD!$S:$S,'Suivis consommation'!AF$36)</f>
        <v>0</v>
      </c>
      <c r="AG39" s="60">
        <f ca="1">SUMIFS(BDD!$AH:$AH,BDD!$AP:$AP,'Suivis consommation'!$Z$36,BDD!$AM:$AM,'Suivis consommation'!$Z39,BDD!$S:$S,'Suivis consommation'!AG$36)</f>
        <v>0</v>
      </c>
      <c r="AH39" s="60">
        <f ca="1">SUMIFS(BDD!$AH:$AH,BDD!$AP:$AP,'Suivis consommation'!$Z$36,BDD!$AM:$AM,'Suivis consommation'!$Z39,BDD!$S:$S,'Suivis consommation'!AH$36)</f>
        <v>0</v>
      </c>
      <c r="AI39" s="60">
        <f ca="1">SUMIFS(BDD!$AH:$AH,BDD!$AP:$AP,'Suivis consommation'!$Z$36,BDD!$AM:$AM,'Suivis consommation'!$Z39,BDD!$S:$S,'Suivis consommation'!AI$36)</f>
        <v>0</v>
      </c>
      <c r="AJ39" s="37">
        <f ca="1">SUMIFS(BDD!$AH:$AH,BDD!$AP:$AP,'Suivis consommation'!$Z$36,BDD!$AM:$AM,'Suivis consommation'!$Z39,BDD!$S:$S,'Suivis consommation'!AJ$36)</f>
        <v>0</v>
      </c>
      <c r="AM39" s="64">
        <v>3</v>
      </c>
      <c r="AN39" s="62"/>
      <c r="AO39" s="60"/>
      <c r="AP39" s="60"/>
      <c r="AQ39" s="60"/>
      <c r="AR39" s="60"/>
      <c r="AS39" s="60"/>
      <c r="AT39" s="60"/>
      <c r="AU39" s="60"/>
      <c r="AV39" s="60"/>
      <c r="AW39" s="37"/>
    </row>
    <row r="40" spans="2:49" x14ac:dyDescent="0.25">
      <c r="B40" s="64">
        <v>4</v>
      </c>
      <c r="C40" s="62">
        <f ca="1">SUMIFS(BDD!$J:$J,BDD!$AP:$AP,'Suivis consommation'!$B$36,BDD!$AM:$AM,'Suivis consommation'!$B40,BDD!$S:$S,'Suivis consommation'!C$36)</f>
        <v>0</v>
      </c>
      <c r="D40" s="60">
        <f ca="1">SUMIFS(BDD!$J:$J,BDD!$AP:$AP,'Suivis consommation'!$B$36,BDD!$AM:$AM,'Suivis consommation'!$B40,BDD!$S:$S,'Suivis consommation'!D$36)</f>
        <v>400</v>
      </c>
      <c r="E40" s="60">
        <f ca="1">SUMIFS(BDD!$J:$J,BDD!$AP:$AP,'Suivis consommation'!$B$36,BDD!$AM:$AM,'Suivis consommation'!$B40,BDD!$S:$S,'Suivis consommation'!E$36)</f>
        <v>0</v>
      </c>
      <c r="F40" s="60">
        <f ca="1">SUMIFS(BDD!$J:$J,BDD!$AP:$AP,'Suivis consommation'!$B$36,BDD!$AM:$AM,'Suivis consommation'!$B40,BDD!$S:$S,'Suivis consommation'!F$36)</f>
        <v>0</v>
      </c>
      <c r="G40" s="60">
        <f ca="1">SUMIFS(BDD!$J:$J,BDD!$AP:$AP,'Suivis consommation'!$B$36,BDD!$AM:$AM,'Suivis consommation'!$B40,BDD!$S:$S,'Suivis consommation'!G$36)</f>
        <v>0</v>
      </c>
      <c r="H40" s="60">
        <f ca="1">SUMIFS(BDD!$J:$J,BDD!$AP:$AP,'Suivis consommation'!$B$36,BDD!$AM:$AM,'Suivis consommation'!$B40,BDD!$S:$S,'Suivis consommation'!H$36)</f>
        <v>0</v>
      </c>
      <c r="I40" s="60">
        <f ca="1">SUMIFS(BDD!$J:$J,BDD!$AP:$AP,'Suivis consommation'!$B$36,BDD!$AM:$AM,'Suivis consommation'!$B40,BDD!$S:$S,'Suivis consommation'!I$36)</f>
        <v>0</v>
      </c>
      <c r="J40" s="60">
        <f ca="1">SUMIFS(BDD!$J:$J,BDD!$AP:$AP,'Suivis consommation'!$B$36,BDD!$AM:$AM,'Suivis consommation'!$B40,BDD!$S:$S,'Suivis consommation'!J$36)</f>
        <v>0</v>
      </c>
      <c r="K40" s="60">
        <f ca="1">SUMIFS(BDD!$J:$J,BDD!$AP:$AP,'Suivis consommation'!$B$36,BDD!$AM:$AM,'Suivis consommation'!$B40,BDD!$S:$S,'Suivis consommation'!K$36)</f>
        <v>0</v>
      </c>
      <c r="L40" s="37">
        <f ca="1">SUMIFS(BDD!$J:$J,BDD!$AP:$AP,'Suivis consommation'!$B$36,BDD!$AM:$AM,'Suivis consommation'!$B40,BDD!$S:$S,'Suivis consommation'!L$36)</f>
        <v>0</v>
      </c>
      <c r="N40" s="64">
        <v>4</v>
      </c>
      <c r="O40" s="62">
        <f ca="1">SUMIFS(BDD!$AG:$AG,BDD!$AP:$AP,'Suivis consommation'!$N$36,BDD!$AM:$AM,'Suivis consommation'!$N40,BDD!$S:$S,'Suivis consommation'!O$36)</f>
        <v>0</v>
      </c>
      <c r="P40" s="60">
        <f ca="1">SUMIFS(BDD!$AG:$AG,BDD!$AP:$AP,'Suivis consommation'!$N$36,BDD!$AM:$AM,'Suivis consommation'!$N40,BDD!$S:$S,'Suivis consommation'!P$36)</f>
        <v>4</v>
      </c>
      <c r="Q40" s="60">
        <f ca="1">SUMIFS(BDD!$AG:$AG,BDD!$AP:$AP,'Suivis consommation'!$N$36,BDD!$AM:$AM,'Suivis consommation'!$N40,BDD!$S:$S,'Suivis consommation'!Q$36)</f>
        <v>0</v>
      </c>
      <c r="R40" s="60">
        <f ca="1">SUMIFS(BDD!$AG:$AG,BDD!$AP:$AP,'Suivis consommation'!$N$36,BDD!$AM:$AM,'Suivis consommation'!$N40,BDD!$S:$S,'Suivis consommation'!R$36)</f>
        <v>0</v>
      </c>
      <c r="S40" s="60">
        <f ca="1">SUMIFS(BDD!$AG:$AG,BDD!$AP:$AP,'Suivis consommation'!$N$36,BDD!$AM:$AM,'Suivis consommation'!$N40,BDD!$S:$S,'Suivis consommation'!S$36)</f>
        <v>0</v>
      </c>
      <c r="T40" s="60">
        <f ca="1">SUMIFS(BDD!$AG:$AG,BDD!$AP:$AP,'Suivis consommation'!$N$36,BDD!$AM:$AM,'Suivis consommation'!$N40,BDD!$S:$S,'Suivis consommation'!T$36)</f>
        <v>0</v>
      </c>
      <c r="U40" s="60">
        <f ca="1">SUMIFS(BDD!$AG:$AG,BDD!$AP:$AP,'Suivis consommation'!$N$36,BDD!$AM:$AM,'Suivis consommation'!$N40,BDD!$S:$S,'Suivis consommation'!U$36)</f>
        <v>0</v>
      </c>
      <c r="V40" s="60">
        <f ca="1">SUMIFS(BDD!$AG:$AG,BDD!$AP:$AP,'Suivis consommation'!$N$36,BDD!$AM:$AM,'Suivis consommation'!$N40,BDD!$S:$S,'Suivis consommation'!V$36)</f>
        <v>0</v>
      </c>
      <c r="W40" s="60">
        <f ca="1">SUMIFS(BDD!$AG:$AG,BDD!$AP:$AP,'Suivis consommation'!$N$36,BDD!$AM:$AM,'Suivis consommation'!$N40,BDD!$S:$S,'Suivis consommation'!W$36)</f>
        <v>0</v>
      </c>
      <c r="X40" s="37">
        <f ca="1">SUMIFS(BDD!$AG:$AG,BDD!$AP:$AP,'Suivis consommation'!$N$36,BDD!$AM:$AM,'Suivis consommation'!$N40,BDD!$S:$S,'Suivis consommation'!X$36)</f>
        <v>0</v>
      </c>
      <c r="Z40" s="64">
        <v>4</v>
      </c>
      <c r="AA40" s="62">
        <f ca="1">SUMIFS(BDD!$AH:$AH,BDD!$AP:$AP,'Suivis consommation'!$Z$36,BDD!$AM:$AM,'Suivis consommation'!$Z40,BDD!$S:$S,'Suivis consommation'!AA$36)</f>
        <v>0</v>
      </c>
      <c r="AB40" s="60">
        <f ca="1">SUMIFS(BDD!$AH:$AH,BDD!$AP:$AP,'Suivis consommation'!$Z$36,BDD!$AM:$AM,'Suivis consommation'!$Z40,BDD!$S:$S,'Suivis consommation'!AB$36)</f>
        <v>400</v>
      </c>
      <c r="AC40" s="60">
        <f ca="1">SUMIFS(BDD!$AH:$AH,BDD!$AP:$AP,'Suivis consommation'!$Z$36,BDD!$AM:$AM,'Suivis consommation'!$Z40,BDD!$S:$S,'Suivis consommation'!AC$36)</f>
        <v>0</v>
      </c>
      <c r="AD40" s="60">
        <f ca="1">SUMIFS(BDD!$AH:$AH,BDD!$AP:$AP,'Suivis consommation'!$Z$36,BDD!$AM:$AM,'Suivis consommation'!$Z40,BDD!$S:$S,'Suivis consommation'!AD$36)</f>
        <v>0</v>
      </c>
      <c r="AE40" s="60">
        <f ca="1">SUMIFS(BDD!$AH:$AH,BDD!$AP:$AP,'Suivis consommation'!$Z$36,BDD!$AM:$AM,'Suivis consommation'!$Z40,BDD!$S:$S,'Suivis consommation'!AE$36)</f>
        <v>0</v>
      </c>
      <c r="AF40" s="60">
        <f ca="1">SUMIFS(BDD!$AH:$AH,BDD!$AP:$AP,'Suivis consommation'!$Z$36,BDD!$AM:$AM,'Suivis consommation'!$Z40,BDD!$S:$S,'Suivis consommation'!AF$36)</f>
        <v>0</v>
      </c>
      <c r="AG40" s="60">
        <f ca="1">SUMIFS(BDD!$AH:$AH,BDD!$AP:$AP,'Suivis consommation'!$Z$36,BDD!$AM:$AM,'Suivis consommation'!$Z40,BDD!$S:$S,'Suivis consommation'!AG$36)</f>
        <v>0</v>
      </c>
      <c r="AH40" s="60">
        <f ca="1">SUMIFS(BDD!$AH:$AH,BDD!$AP:$AP,'Suivis consommation'!$Z$36,BDD!$AM:$AM,'Suivis consommation'!$Z40,BDD!$S:$S,'Suivis consommation'!AH$36)</f>
        <v>0</v>
      </c>
      <c r="AI40" s="60">
        <f ca="1">SUMIFS(BDD!$AH:$AH,BDD!$AP:$AP,'Suivis consommation'!$Z$36,BDD!$AM:$AM,'Suivis consommation'!$Z40,BDD!$S:$S,'Suivis consommation'!AI$36)</f>
        <v>0</v>
      </c>
      <c r="AJ40" s="37">
        <f ca="1">SUMIFS(BDD!$AH:$AH,BDD!$AP:$AP,'Suivis consommation'!$Z$36,BDD!$AM:$AM,'Suivis consommation'!$Z40,BDD!$S:$S,'Suivis consommation'!AJ$36)</f>
        <v>0</v>
      </c>
      <c r="AM40" s="64">
        <v>4</v>
      </c>
      <c r="AN40" s="62"/>
      <c r="AO40" s="60"/>
      <c r="AP40" s="60"/>
      <c r="AQ40" s="60"/>
      <c r="AR40" s="60"/>
      <c r="AS40" s="60"/>
      <c r="AT40" s="60"/>
      <c r="AU40" s="60"/>
      <c r="AV40" s="60"/>
      <c r="AW40" s="37"/>
    </row>
    <row r="41" spans="2:49" x14ac:dyDescent="0.25">
      <c r="B41" s="64">
        <v>5</v>
      </c>
      <c r="C41" s="62">
        <f ca="1">SUMIFS(BDD!$J:$J,BDD!$AP:$AP,'Suivis consommation'!$B$36,BDD!$AM:$AM,'Suivis consommation'!$B41,BDD!$S:$S,'Suivis consommation'!C$36)</f>
        <v>0</v>
      </c>
      <c r="D41" s="60">
        <f ca="1">SUMIFS(BDD!$J:$J,BDD!$AP:$AP,'Suivis consommation'!$B$36,BDD!$AM:$AM,'Suivis consommation'!$B41,BDD!$S:$S,'Suivis consommation'!D$36)</f>
        <v>500</v>
      </c>
      <c r="E41" s="60">
        <f ca="1">SUMIFS(BDD!$J:$J,BDD!$AP:$AP,'Suivis consommation'!$B$36,BDD!$AM:$AM,'Suivis consommation'!$B41,BDD!$S:$S,'Suivis consommation'!E$36)</f>
        <v>0</v>
      </c>
      <c r="F41" s="60">
        <f ca="1">SUMIFS(BDD!$J:$J,BDD!$AP:$AP,'Suivis consommation'!$B$36,BDD!$AM:$AM,'Suivis consommation'!$B41,BDD!$S:$S,'Suivis consommation'!F$36)</f>
        <v>0</v>
      </c>
      <c r="G41" s="60">
        <f ca="1">SUMIFS(BDD!$J:$J,BDD!$AP:$AP,'Suivis consommation'!$B$36,BDD!$AM:$AM,'Suivis consommation'!$B41,BDD!$S:$S,'Suivis consommation'!G$36)</f>
        <v>0</v>
      </c>
      <c r="H41" s="60">
        <f ca="1">SUMIFS(BDD!$J:$J,BDD!$AP:$AP,'Suivis consommation'!$B$36,BDD!$AM:$AM,'Suivis consommation'!$B41,BDD!$S:$S,'Suivis consommation'!H$36)</f>
        <v>0</v>
      </c>
      <c r="I41" s="60">
        <f ca="1">SUMIFS(BDD!$J:$J,BDD!$AP:$AP,'Suivis consommation'!$B$36,BDD!$AM:$AM,'Suivis consommation'!$B41,BDD!$S:$S,'Suivis consommation'!I$36)</f>
        <v>0</v>
      </c>
      <c r="J41" s="60">
        <f ca="1">SUMIFS(BDD!$J:$J,BDD!$AP:$AP,'Suivis consommation'!$B$36,BDD!$AM:$AM,'Suivis consommation'!$B41,BDD!$S:$S,'Suivis consommation'!J$36)</f>
        <v>0</v>
      </c>
      <c r="K41" s="60">
        <f ca="1">SUMIFS(BDD!$J:$J,BDD!$AP:$AP,'Suivis consommation'!$B$36,BDD!$AM:$AM,'Suivis consommation'!$B41,BDD!$S:$S,'Suivis consommation'!K$36)</f>
        <v>0</v>
      </c>
      <c r="L41" s="37">
        <f ca="1">SUMIFS(BDD!$J:$J,BDD!$AP:$AP,'Suivis consommation'!$B$36,BDD!$AM:$AM,'Suivis consommation'!$B41,BDD!$S:$S,'Suivis consommation'!L$36)</f>
        <v>0</v>
      </c>
      <c r="N41" s="64">
        <v>5</v>
      </c>
      <c r="O41" s="62">
        <f ca="1">SUMIFS(BDD!$AG:$AG,BDD!$AP:$AP,'Suivis consommation'!$N$36,BDD!$AM:$AM,'Suivis consommation'!$N41,BDD!$S:$S,'Suivis consommation'!O$36)</f>
        <v>0</v>
      </c>
      <c r="P41" s="60">
        <f ca="1">SUMIFS(BDD!$AG:$AG,BDD!$AP:$AP,'Suivis consommation'!$N$36,BDD!$AM:$AM,'Suivis consommation'!$N41,BDD!$S:$S,'Suivis consommation'!P$36)</f>
        <v>5</v>
      </c>
      <c r="Q41" s="60">
        <f ca="1">SUMIFS(BDD!$AG:$AG,BDD!$AP:$AP,'Suivis consommation'!$N$36,BDD!$AM:$AM,'Suivis consommation'!$N41,BDD!$S:$S,'Suivis consommation'!Q$36)</f>
        <v>0</v>
      </c>
      <c r="R41" s="60">
        <f ca="1">SUMIFS(BDD!$AG:$AG,BDD!$AP:$AP,'Suivis consommation'!$N$36,BDD!$AM:$AM,'Suivis consommation'!$N41,BDD!$S:$S,'Suivis consommation'!R$36)</f>
        <v>0</v>
      </c>
      <c r="S41" s="60">
        <f ca="1">SUMIFS(BDD!$AG:$AG,BDD!$AP:$AP,'Suivis consommation'!$N$36,BDD!$AM:$AM,'Suivis consommation'!$N41,BDD!$S:$S,'Suivis consommation'!S$36)</f>
        <v>0</v>
      </c>
      <c r="T41" s="60">
        <f ca="1">SUMIFS(BDD!$AG:$AG,BDD!$AP:$AP,'Suivis consommation'!$N$36,BDD!$AM:$AM,'Suivis consommation'!$N41,BDD!$S:$S,'Suivis consommation'!T$36)</f>
        <v>0</v>
      </c>
      <c r="U41" s="60">
        <f ca="1">SUMIFS(BDD!$AG:$AG,BDD!$AP:$AP,'Suivis consommation'!$N$36,BDD!$AM:$AM,'Suivis consommation'!$N41,BDD!$S:$S,'Suivis consommation'!U$36)</f>
        <v>0</v>
      </c>
      <c r="V41" s="60">
        <f ca="1">SUMIFS(BDD!$AG:$AG,BDD!$AP:$AP,'Suivis consommation'!$N$36,BDD!$AM:$AM,'Suivis consommation'!$N41,BDD!$S:$S,'Suivis consommation'!V$36)</f>
        <v>0</v>
      </c>
      <c r="W41" s="60">
        <f ca="1">SUMIFS(BDD!$AG:$AG,BDD!$AP:$AP,'Suivis consommation'!$N$36,BDD!$AM:$AM,'Suivis consommation'!$N41,BDD!$S:$S,'Suivis consommation'!W$36)</f>
        <v>0</v>
      </c>
      <c r="X41" s="37">
        <f ca="1">SUMIFS(BDD!$AG:$AG,BDD!$AP:$AP,'Suivis consommation'!$N$36,BDD!$AM:$AM,'Suivis consommation'!$N41,BDD!$S:$S,'Suivis consommation'!X$36)</f>
        <v>0</v>
      </c>
      <c r="Z41" s="64">
        <v>5</v>
      </c>
      <c r="AA41" s="62">
        <f ca="1">SUMIFS(BDD!$AH:$AH,BDD!$AP:$AP,'Suivis consommation'!$Z$36,BDD!$AM:$AM,'Suivis consommation'!$Z41,BDD!$S:$S,'Suivis consommation'!AA$36)</f>
        <v>0</v>
      </c>
      <c r="AB41" s="60">
        <f ca="1">SUMIFS(BDD!$AH:$AH,BDD!$AP:$AP,'Suivis consommation'!$Z$36,BDD!$AM:$AM,'Suivis consommation'!$Z41,BDD!$S:$S,'Suivis consommation'!AB$36)</f>
        <v>500</v>
      </c>
      <c r="AC41" s="60">
        <f ca="1">SUMIFS(BDD!$AH:$AH,BDD!$AP:$AP,'Suivis consommation'!$Z$36,BDD!$AM:$AM,'Suivis consommation'!$Z41,BDD!$S:$S,'Suivis consommation'!AC$36)</f>
        <v>0</v>
      </c>
      <c r="AD41" s="60">
        <f ca="1">SUMIFS(BDD!$AH:$AH,BDD!$AP:$AP,'Suivis consommation'!$Z$36,BDD!$AM:$AM,'Suivis consommation'!$Z41,BDD!$S:$S,'Suivis consommation'!AD$36)</f>
        <v>0</v>
      </c>
      <c r="AE41" s="60">
        <f ca="1">SUMIFS(BDD!$AH:$AH,BDD!$AP:$AP,'Suivis consommation'!$Z$36,BDD!$AM:$AM,'Suivis consommation'!$Z41,BDD!$S:$S,'Suivis consommation'!AE$36)</f>
        <v>0</v>
      </c>
      <c r="AF41" s="60">
        <f ca="1">SUMIFS(BDD!$AH:$AH,BDD!$AP:$AP,'Suivis consommation'!$Z$36,BDD!$AM:$AM,'Suivis consommation'!$Z41,BDD!$S:$S,'Suivis consommation'!AF$36)</f>
        <v>0</v>
      </c>
      <c r="AG41" s="60">
        <f ca="1">SUMIFS(BDD!$AH:$AH,BDD!$AP:$AP,'Suivis consommation'!$Z$36,BDD!$AM:$AM,'Suivis consommation'!$Z41,BDD!$S:$S,'Suivis consommation'!AG$36)</f>
        <v>0</v>
      </c>
      <c r="AH41" s="60">
        <f ca="1">SUMIFS(BDD!$AH:$AH,BDD!$AP:$AP,'Suivis consommation'!$Z$36,BDD!$AM:$AM,'Suivis consommation'!$Z41,BDD!$S:$S,'Suivis consommation'!AH$36)</f>
        <v>0</v>
      </c>
      <c r="AI41" s="60">
        <f ca="1">SUMIFS(BDD!$AH:$AH,BDD!$AP:$AP,'Suivis consommation'!$Z$36,BDD!$AM:$AM,'Suivis consommation'!$Z41,BDD!$S:$S,'Suivis consommation'!AI$36)</f>
        <v>0</v>
      </c>
      <c r="AJ41" s="37">
        <f ca="1">SUMIFS(BDD!$AH:$AH,BDD!$AP:$AP,'Suivis consommation'!$Z$36,BDD!$AM:$AM,'Suivis consommation'!$Z41,BDD!$S:$S,'Suivis consommation'!AJ$36)</f>
        <v>0</v>
      </c>
      <c r="AM41" s="64">
        <v>5</v>
      </c>
      <c r="AN41" s="62"/>
      <c r="AO41" s="60"/>
      <c r="AP41" s="60"/>
      <c r="AQ41" s="60"/>
      <c r="AR41" s="60"/>
      <c r="AS41" s="60"/>
      <c r="AT41" s="60"/>
      <c r="AU41" s="60"/>
      <c r="AV41" s="60"/>
      <c r="AW41" s="37"/>
    </row>
    <row r="42" spans="2:49" x14ac:dyDescent="0.25">
      <c r="B42" s="64">
        <v>6</v>
      </c>
      <c r="C42" s="62">
        <f ca="1">SUMIFS(BDD!$J:$J,BDD!$AP:$AP,'Suivis consommation'!$B$36,BDD!$AM:$AM,'Suivis consommation'!$B42,BDD!$S:$S,'Suivis consommation'!C$36)</f>
        <v>0</v>
      </c>
      <c r="D42" s="60">
        <f ca="1">SUMIFS(BDD!$J:$J,BDD!$AP:$AP,'Suivis consommation'!$B$36,BDD!$AM:$AM,'Suivis consommation'!$B42,BDD!$S:$S,'Suivis consommation'!D$36)</f>
        <v>0</v>
      </c>
      <c r="E42" s="60">
        <f ca="1">SUMIFS(BDD!$J:$J,BDD!$AP:$AP,'Suivis consommation'!$B$36,BDD!$AM:$AM,'Suivis consommation'!$B42,BDD!$S:$S,'Suivis consommation'!E$36)</f>
        <v>0</v>
      </c>
      <c r="F42" s="60">
        <f ca="1">SUMIFS(BDD!$J:$J,BDD!$AP:$AP,'Suivis consommation'!$B$36,BDD!$AM:$AM,'Suivis consommation'!$B42,BDD!$S:$S,'Suivis consommation'!F$36)</f>
        <v>0</v>
      </c>
      <c r="G42" s="60">
        <f ca="1">SUMIFS(BDD!$J:$J,BDD!$AP:$AP,'Suivis consommation'!$B$36,BDD!$AM:$AM,'Suivis consommation'!$B42,BDD!$S:$S,'Suivis consommation'!G$36)</f>
        <v>0</v>
      </c>
      <c r="H42" s="60">
        <f ca="1">SUMIFS(BDD!$J:$J,BDD!$AP:$AP,'Suivis consommation'!$B$36,BDD!$AM:$AM,'Suivis consommation'!$B42,BDD!$S:$S,'Suivis consommation'!H$36)</f>
        <v>0</v>
      </c>
      <c r="I42" s="60">
        <f ca="1">SUMIFS(BDD!$J:$J,BDD!$AP:$AP,'Suivis consommation'!$B$36,BDD!$AM:$AM,'Suivis consommation'!$B42,BDD!$S:$S,'Suivis consommation'!I$36)</f>
        <v>0</v>
      </c>
      <c r="J42" s="60">
        <f ca="1">SUMIFS(BDD!$J:$J,BDD!$AP:$AP,'Suivis consommation'!$B$36,BDD!$AM:$AM,'Suivis consommation'!$B42,BDD!$S:$S,'Suivis consommation'!J$36)</f>
        <v>0</v>
      </c>
      <c r="K42" s="60">
        <f ca="1">SUMIFS(BDD!$J:$J,BDD!$AP:$AP,'Suivis consommation'!$B$36,BDD!$AM:$AM,'Suivis consommation'!$B42,BDD!$S:$S,'Suivis consommation'!K$36)</f>
        <v>0</v>
      </c>
      <c r="L42" s="37">
        <f ca="1">SUMIFS(BDD!$J:$J,BDD!$AP:$AP,'Suivis consommation'!$B$36,BDD!$AM:$AM,'Suivis consommation'!$B42,BDD!$S:$S,'Suivis consommation'!L$36)</f>
        <v>0</v>
      </c>
      <c r="N42" s="64">
        <v>6</v>
      </c>
      <c r="O42" s="62">
        <f ca="1">SUMIFS(BDD!$AG:$AG,BDD!$AP:$AP,'Suivis consommation'!$N$36,BDD!$AM:$AM,'Suivis consommation'!$N42,BDD!$S:$S,'Suivis consommation'!O$36)</f>
        <v>0</v>
      </c>
      <c r="P42" s="60">
        <f ca="1">SUMIFS(BDD!$AG:$AG,BDD!$AP:$AP,'Suivis consommation'!$N$36,BDD!$AM:$AM,'Suivis consommation'!$N42,BDD!$S:$S,'Suivis consommation'!P$36)</f>
        <v>0</v>
      </c>
      <c r="Q42" s="60">
        <f ca="1">SUMIFS(BDD!$AG:$AG,BDD!$AP:$AP,'Suivis consommation'!$N$36,BDD!$AM:$AM,'Suivis consommation'!$N42,BDD!$S:$S,'Suivis consommation'!Q$36)</f>
        <v>0</v>
      </c>
      <c r="R42" s="60">
        <f ca="1">SUMIFS(BDD!$AG:$AG,BDD!$AP:$AP,'Suivis consommation'!$N$36,BDD!$AM:$AM,'Suivis consommation'!$N42,BDD!$S:$S,'Suivis consommation'!R$36)</f>
        <v>0</v>
      </c>
      <c r="S42" s="60">
        <f ca="1">SUMIFS(BDD!$AG:$AG,BDD!$AP:$AP,'Suivis consommation'!$N$36,BDD!$AM:$AM,'Suivis consommation'!$N42,BDD!$S:$S,'Suivis consommation'!S$36)</f>
        <v>0</v>
      </c>
      <c r="T42" s="60">
        <f ca="1">SUMIFS(BDD!$AG:$AG,BDD!$AP:$AP,'Suivis consommation'!$N$36,BDD!$AM:$AM,'Suivis consommation'!$N42,BDD!$S:$S,'Suivis consommation'!T$36)</f>
        <v>0</v>
      </c>
      <c r="U42" s="60">
        <f ca="1">SUMIFS(BDD!$AG:$AG,BDD!$AP:$AP,'Suivis consommation'!$N$36,BDD!$AM:$AM,'Suivis consommation'!$N42,BDD!$S:$S,'Suivis consommation'!U$36)</f>
        <v>0</v>
      </c>
      <c r="V42" s="60">
        <f ca="1">SUMIFS(BDD!$AG:$AG,BDD!$AP:$AP,'Suivis consommation'!$N$36,BDD!$AM:$AM,'Suivis consommation'!$N42,BDD!$S:$S,'Suivis consommation'!V$36)</f>
        <v>0</v>
      </c>
      <c r="W42" s="60">
        <f ca="1">SUMIFS(BDD!$AG:$AG,BDD!$AP:$AP,'Suivis consommation'!$N$36,BDD!$AM:$AM,'Suivis consommation'!$N42,BDD!$S:$S,'Suivis consommation'!W$36)</f>
        <v>0</v>
      </c>
      <c r="X42" s="37">
        <f ca="1">SUMIFS(BDD!$AG:$AG,BDD!$AP:$AP,'Suivis consommation'!$N$36,BDD!$AM:$AM,'Suivis consommation'!$N42,BDD!$S:$S,'Suivis consommation'!X$36)</f>
        <v>0</v>
      </c>
      <c r="Z42" s="64">
        <v>6</v>
      </c>
      <c r="AA42" s="62">
        <f ca="1">SUMIFS(BDD!$AH:$AH,BDD!$AP:$AP,'Suivis consommation'!$Z$36,BDD!$AM:$AM,'Suivis consommation'!$Z42,BDD!$S:$S,'Suivis consommation'!AA$36)</f>
        <v>0</v>
      </c>
      <c r="AB42" s="60">
        <f ca="1">SUMIFS(BDD!$AH:$AH,BDD!$AP:$AP,'Suivis consommation'!$Z$36,BDD!$AM:$AM,'Suivis consommation'!$Z42,BDD!$S:$S,'Suivis consommation'!AB$36)</f>
        <v>0</v>
      </c>
      <c r="AC42" s="60">
        <f ca="1">SUMIFS(BDD!$AH:$AH,BDD!$AP:$AP,'Suivis consommation'!$Z$36,BDD!$AM:$AM,'Suivis consommation'!$Z42,BDD!$S:$S,'Suivis consommation'!AC$36)</f>
        <v>0</v>
      </c>
      <c r="AD42" s="60">
        <f ca="1">SUMIFS(BDD!$AH:$AH,BDD!$AP:$AP,'Suivis consommation'!$Z$36,BDD!$AM:$AM,'Suivis consommation'!$Z42,BDD!$S:$S,'Suivis consommation'!AD$36)</f>
        <v>0</v>
      </c>
      <c r="AE42" s="60">
        <f ca="1">SUMIFS(BDD!$AH:$AH,BDD!$AP:$AP,'Suivis consommation'!$Z$36,BDD!$AM:$AM,'Suivis consommation'!$Z42,BDD!$S:$S,'Suivis consommation'!AE$36)</f>
        <v>0</v>
      </c>
      <c r="AF42" s="60">
        <f ca="1">SUMIFS(BDD!$AH:$AH,BDD!$AP:$AP,'Suivis consommation'!$Z$36,BDD!$AM:$AM,'Suivis consommation'!$Z42,BDD!$S:$S,'Suivis consommation'!AF$36)</f>
        <v>0</v>
      </c>
      <c r="AG42" s="60">
        <f ca="1">SUMIFS(BDD!$AH:$AH,BDD!$AP:$AP,'Suivis consommation'!$Z$36,BDD!$AM:$AM,'Suivis consommation'!$Z42,BDD!$S:$S,'Suivis consommation'!AG$36)</f>
        <v>0</v>
      </c>
      <c r="AH42" s="60">
        <f ca="1">SUMIFS(BDD!$AH:$AH,BDD!$AP:$AP,'Suivis consommation'!$Z$36,BDD!$AM:$AM,'Suivis consommation'!$Z42,BDD!$S:$S,'Suivis consommation'!AH$36)</f>
        <v>0</v>
      </c>
      <c r="AI42" s="60">
        <f ca="1">SUMIFS(BDD!$AH:$AH,BDD!$AP:$AP,'Suivis consommation'!$Z$36,BDD!$AM:$AM,'Suivis consommation'!$Z42,BDD!$S:$S,'Suivis consommation'!AI$36)</f>
        <v>0</v>
      </c>
      <c r="AJ42" s="37">
        <f ca="1">SUMIFS(BDD!$AH:$AH,BDD!$AP:$AP,'Suivis consommation'!$Z$36,BDD!$AM:$AM,'Suivis consommation'!$Z42,BDD!$S:$S,'Suivis consommation'!AJ$36)</f>
        <v>0</v>
      </c>
      <c r="AM42" s="64">
        <v>6</v>
      </c>
      <c r="AN42" s="62"/>
      <c r="AO42" s="60"/>
      <c r="AP42" s="60"/>
      <c r="AQ42" s="60"/>
      <c r="AR42" s="60"/>
      <c r="AS42" s="60"/>
      <c r="AT42" s="60"/>
      <c r="AU42" s="60"/>
      <c r="AV42" s="60"/>
      <c r="AW42" s="37"/>
    </row>
    <row r="43" spans="2:49" x14ac:dyDescent="0.25">
      <c r="B43" s="64">
        <v>7</v>
      </c>
      <c r="C43" s="62">
        <f ca="1">SUMIFS(BDD!$J:$J,BDD!$AP:$AP,'Suivis consommation'!$B$36,BDD!$AM:$AM,'Suivis consommation'!$B43,BDD!$S:$S,'Suivis consommation'!C$36)</f>
        <v>0</v>
      </c>
      <c r="D43" s="60">
        <f ca="1">SUMIFS(BDD!$J:$J,BDD!$AP:$AP,'Suivis consommation'!$B$36,BDD!$AM:$AM,'Suivis consommation'!$B43,BDD!$S:$S,'Suivis consommation'!D$36)</f>
        <v>0</v>
      </c>
      <c r="E43" s="60">
        <f ca="1">SUMIFS(BDD!$J:$J,BDD!$AP:$AP,'Suivis consommation'!$B$36,BDD!$AM:$AM,'Suivis consommation'!$B43,BDD!$S:$S,'Suivis consommation'!E$36)</f>
        <v>0</v>
      </c>
      <c r="F43" s="60">
        <f ca="1">SUMIFS(BDD!$J:$J,BDD!$AP:$AP,'Suivis consommation'!$B$36,BDD!$AM:$AM,'Suivis consommation'!$B43,BDD!$S:$S,'Suivis consommation'!F$36)</f>
        <v>0</v>
      </c>
      <c r="G43" s="60">
        <f ca="1">SUMIFS(BDD!$J:$J,BDD!$AP:$AP,'Suivis consommation'!$B$36,BDD!$AM:$AM,'Suivis consommation'!$B43,BDD!$S:$S,'Suivis consommation'!G$36)</f>
        <v>0</v>
      </c>
      <c r="H43" s="60">
        <f ca="1">SUMIFS(BDD!$J:$J,BDD!$AP:$AP,'Suivis consommation'!$B$36,BDD!$AM:$AM,'Suivis consommation'!$B43,BDD!$S:$S,'Suivis consommation'!H$36)</f>
        <v>0</v>
      </c>
      <c r="I43" s="60">
        <f ca="1">SUMIFS(BDD!$J:$J,BDD!$AP:$AP,'Suivis consommation'!$B$36,BDD!$AM:$AM,'Suivis consommation'!$B43,BDD!$S:$S,'Suivis consommation'!I$36)</f>
        <v>0</v>
      </c>
      <c r="J43" s="60">
        <f ca="1">SUMIFS(BDD!$J:$J,BDD!$AP:$AP,'Suivis consommation'!$B$36,BDD!$AM:$AM,'Suivis consommation'!$B43,BDD!$S:$S,'Suivis consommation'!J$36)</f>
        <v>0</v>
      </c>
      <c r="K43" s="60">
        <f ca="1">SUMIFS(BDD!$J:$J,BDD!$AP:$AP,'Suivis consommation'!$B$36,BDD!$AM:$AM,'Suivis consommation'!$B43,BDD!$S:$S,'Suivis consommation'!K$36)</f>
        <v>0</v>
      </c>
      <c r="L43" s="37">
        <f ca="1">SUMIFS(BDD!$J:$J,BDD!$AP:$AP,'Suivis consommation'!$B$36,BDD!$AM:$AM,'Suivis consommation'!$B43,BDD!$S:$S,'Suivis consommation'!L$36)</f>
        <v>0</v>
      </c>
      <c r="N43" s="64">
        <v>7</v>
      </c>
      <c r="O43" s="62">
        <f ca="1">SUMIFS(BDD!$AG:$AG,BDD!$AP:$AP,'Suivis consommation'!$N$36,BDD!$AM:$AM,'Suivis consommation'!$N43,BDD!$S:$S,'Suivis consommation'!O$36)</f>
        <v>0</v>
      </c>
      <c r="P43" s="60">
        <f ca="1">SUMIFS(BDD!$AG:$AG,BDD!$AP:$AP,'Suivis consommation'!$N$36,BDD!$AM:$AM,'Suivis consommation'!$N43,BDD!$S:$S,'Suivis consommation'!P$36)</f>
        <v>0</v>
      </c>
      <c r="Q43" s="60">
        <f ca="1">SUMIFS(BDD!$AG:$AG,BDD!$AP:$AP,'Suivis consommation'!$N$36,BDD!$AM:$AM,'Suivis consommation'!$N43,BDD!$S:$S,'Suivis consommation'!Q$36)</f>
        <v>0</v>
      </c>
      <c r="R43" s="60">
        <f ca="1">SUMIFS(BDD!$AG:$AG,BDD!$AP:$AP,'Suivis consommation'!$N$36,BDD!$AM:$AM,'Suivis consommation'!$N43,BDD!$S:$S,'Suivis consommation'!R$36)</f>
        <v>0</v>
      </c>
      <c r="S43" s="60">
        <f ca="1">SUMIFS(BDD!$AG:$AG,BDD!$AP:$AP,'Suivis consommation'!$N$36,BDD!$AM:$AM,'Suivis consommation'!$N43,BDD!$S:$S,'Suivis consommation'!S$36)</f>
        <v>0</v>
      </c>
      <c r="T43" s="60">
        <f ca="1">SUMIFS(BDD!$AG:$AG,BDD!$AP:$AP,'Suivis consommation'!$N$36,BDD!$AM:$AM,'Suivis consommation'!$N43,BDD!$S:$S,'Suivis consommation'!T$36)</f>
        <v>0</v>
      </c>
      <c r="U43" s="60">
        <f ca="1">SUMIFS(BDD!$AG:$AG,BDD!$AP:$AP,'Suivis consommation'!$N$36,BDD!$AM:$AM,'Suivis consommation'!$N43,BDD!$S:$S,'Suivis consommation'!U$36)</f>
        <v>0</v>
      </c>
      <c r="V43" s="60">
        <f ca="1">SUMIFS(BDD!$AG:$AG,BDD!$AP:$AP,'Suivis consommation'!$N$36,BDD!$AM:$AM,'Suivis consommation'!$N43,BDD!$S:$S,'Suivis consommation'!V$36)</f>
        <v>0</v>
      </c>
      <c r="W43" s="60">
        <f ca="1">SUMIFS(BDD!$AG:$AG,BDD!$AP:$AP,'Suivis consommation'!$N$36,BDD!$AM:$AM,'Suivis consommation'!$N43,BDD!$S:$S,'Suivis consommation'!W$36)</f>
        <v>0</v>
      </c>
      <c r="X43" s="37">
        <f ca="1">SUMIFS(BDD!$AG:$AG,BDD!$AP:$AP,'Suivis consommation'!$N$36,BDD!$AM:$AM,'Suivis consommation'!$N43,BDD!$S:$S,'Suivis consommation'!X$36)</f>
        <v>0</v>
      </c>
      <c r="Z43" s="64">
        <v>7</v>
      </c>
      <c r="AA43" s="62">
        <f ca="1">SUMIFS(BDD!$AH:$AH,BDD!$AP:$AP,'Suivis consommation'!$Z$36,BDD!$AM:$AM,'Suivis consommation'!$Z43,BDD!$S:$S,'Suivis consommation'!AA$36)</f>
        <v>0</v>
      </c>
      <c r="AB43" s="60">
        <f ca="1">SUMIFS(BDD!$AH:$AH,BDD!$AP:$AP,'Suivis consommation'!$Z$36,BDD!$AM:$AM,'Suivis consommation'!$Z43,BDD!$S:$S,'Suivis consommation'!AB$36)</f>
        <v>0</v>
      </c>
      <c r="AC43" s="60">
        <f ca="1">SUMIFS(BDD!$AH:$AH,BDD!$AP:$AP,'Suivis consommation'!$Z$36,BDD!$AM:$AM,'Suivis consommation'!$Z43,BDD!$S:$S,'Suivis consommation'!AC$36)</f>
        <v>0</v>
      </c>
      <c r="AD43" s="60">
        <f ca="1">SUMIFS(BDD!$AH:$AH,BDD!$AP:$AP,'Suivis consommation'!$Z$36,BDD!$AM:$AM,'Suivis consommation'!$Z43,BDD!$S:$S,'Suivis consommation'!AD$36)</f>
        <v>0</v>
      </c>
      <c r="AE43" s="60">
        <f ca="1">SUMIFS(BDD!$AH:$AH,BDD!$AP:$AP,'Suivis consommation'!$Z$36,BDD!$AM:$AM,'Suivis consommation'!$Z43,BDD!$S:$S,'Suivis consommation'!AE$36)</f>
        <v>0</v>
      </c>
      <c r="AF43" s="60">
        <f ca="1">SUMIFS(BDD!$AH:$AH,BDD!$AP:$AP,'Suivis consommation'!$Z$36,BDD!$AM:$AM,'Suivis consommation'!$Z43,BDD!$S:$S,'Suivis consommation'!AF$36)</f>
        <v>0</v>
      </c>
      <c r="AG43" s="60">
        <f ca="1">SUMIFS(BDD!$AH:$AH,BDD!$AP:$AP,'Suivis consommation'!$Z$36,BDD!$AM:$AM,'Suivis consommation'!$Z43,BDD!$S:$S,'Suivis consommation'!AG$36)</f>
        <v>0</v>
      </c>
      <c r="AH43" s="60">
        <f ca="1">SUMIFS(BDD!$AH:$AH,BDD!$AP:$AP,'Suivis consommation'!$Z$36,BDD!$AM:$AM,'Suivis consommation'!$Z43,BDD!$S:$S,'Suivis consommation'!AH$36)</f>
        <v>0</v>
      </c>
      <c r="AI43" s="60">
        <f ca="1">SUMIFS(BDD!$AH:$AH,BDD!$AP:$AP,'Suivis consommation'!$Z$36,BDD!$AM:$AM,'Suivis consommation'!$Z43,BDD!$S:$S,'Suivis consommation'!AI$36)</f>
        <v>0</v>
      </c>
      <c r="AJ43" s="37">
        <f ca="1">SUMIFS(BDD!$AH:$AH,BDD!$AP:$AP,'Suivis consommation'!$Z$36,BDD!$AM:$AM,'Suivis consommation'!$Z43,BDD!$S:$S,'Suivis consommation'!AJ$36)</f>
        <v>0</v>
      </c>
      <c r="AM43" s="64">
        <v>7</v>
      </c>
      <c r="AN43" s="62"/>
      <c r="AO43" s="60"/>
      <c r="AP43" s="60"/>
      <c r="AQ43" s="60"/>
      <c r="AR43" s="60"/>
      <c r="AS43" s="60"/>
      <c r="AT43" s="60"/>
      <c r="AU43" s="60"/>
      <c r="AV43" s="60"/>
      <c r="AW43" s="37"/>
    </row>
    <row r="44" spans="2:49" x14ac:dyDescent="0.25">
      <c r="B44" s="64">
        <v>8</v>
      </c>
      <c r="C44" s="62">
        <f ca="1">SUMIFS(BDD!$J:$J,BDD!$AP:$AP,'Suivis consommation'!$B$36,BDD!$AM:$AM,'Suivis consommation'!$B44,BDD!$S:$S,'Suivis consommation'!C$36)</f>
        <v>0</v>
      </c>
      <c r="D44" s="60">
        <f ca="1">SUMIFS(BDD!$J:$J,BDD!$AP:$AP,'Suivis consommation'!$B$36,BDD!$AM:$AM,'Suivis consommation'!$B44,BDD!$S:$S,'Suivis consommation'!D$36)</f>
        <v>0</v>
      </c>
      <c r="E44" s="60">
        <f ca="1">SUMIFS(BDD!$J:$J,BDD!$AP:$AP,'Suivis consommation'!$B$36,BDD!$AM:$AM,'Suivis consommation'!$B44,BDD!$S:$S,'Suivis consommation'!E$36)</f>
        <v>0</v>
      </c>
      <c r="F44" s="60">
        <f ca="1">SUMIFS(BDD!$J:$J,BDD!$AP:$AP,'Suivis consommation'!$B$36,BDD!$AM:$AM,'Suivis consommation'!$B44,BDD!$S:$S,'Suivis consommation'!F$36)</f>
        <v>0</v>
      </c>
      <c r="G44" s="60">
        <f ca="1">SUMIFS(BDD!$J:$J,BDD!$AP:$AP,'Suivis consommation'!$B$36,BDD!$AM:$AM,'Suivis consommation'!$B44,BDD!$S:$S,'Suivis consommation'!G$36)</f>
        <v>0</v>
      </c>
      <c r="H44" s="60">
        <f ca="1">SUMIFS(BDD!$J:$J,BDD!$AP:$AP,'Suivis consommation'!$B$36,BDD!$AM:$AM,'Suivis consommation'!$B44,BDD!$S:$S,'Suivis consommation'!H$36)</f>
        <v>0</v>
      </c>
      <c r="I44" s="60">
        <f ca="1">SUMIFS(BDD!$J:$J,BDD!$AP:$AP,'Suivis consommation'!$B$36,BDD!$AM:$AM,'Suivis consommation'!$B44,BDD!$S:$S,'Suivis consommation'!I$36)</f>
        <v>0</v>
      </c>
      <c r="J44" s="60">
        <f ca="1">SUMIFS(BDD!$J:$J,BDD!$AP:$AP,'Suivis consommation'!$B$36,BDD!$AM:$AM,'Suivis consommation'!$B44,BDD!$S:$S,'Suivis consommation'!J$36)</f>
        <v>0</v>
      </c>
      <c r="K44" s="60">
        <f ca="1">SUMIFS(BDD!$J:$J,BDD!$AP:$AP,'Suivis consommation'!$B$36,BDD!$AM:$AM,'Suivis consommation'!$B44,BDD!$S:$S,'Suivis consommation'!K$36)</f>
        <v>0</v>
      </c>
      <c r="L44" s="37">
        <f ca="1">SUMIFS(BDD!$J:$J,BDD!$AP:$AP,'Suivis consommation'!$B$36,BDD!$AM:$AM,'Suivis consommation'!$B44,BDD!$S:$S,'Suivis consommation'!L$36)</f>
        <v>0</v>
      </c>
      <c r="N44" s="64">
        <v>8</v>
      </c>
      <c r="O44" s="62">
        <f ca="1">SUMIFS(BDD!$AG:$AG,BDD!$AP:$AP,'Suivis consommation'!$N$36,BDD!$AM:$AM,'Suivis consommation'!$N44,BDD!$S:$S,'Suivis consommation'!O$36)</f>
        <v>0</v>
      </c>
      <c r="P44" s="60">
        <f ca="1">SUMIFS(BDD!$AG:$AG,BDD!$AP:$AP,'Suivis consommation'!$N$36,BDD!$AM:$AM,'Suivis consommation'!$N44,BDD!$S:$S,'Suivis consommation'!P$36)</f>
        <v>0</v>
      </c>
      <c r="Q44" s="60">
        <f ca="1">SUMIFS(BDD!$AG:$AG,BDD!$AP:$AP,'Suivis consommation'!$N$36,BDD!$AM:$AM,'Suivis consommation'!$N44,BDD!$S:$S,'Suivis consommation'!Q$36)</f>
        <v>0</v>
      </c>
      <c r="R44" s="60">
        <f ca="1">SUMIFS(BDD!$AG:$AG,BDD!$AP:$AP,'Suivis consommation'!$N$36,BDD!$AM:$AM,'Suivis consommation'!$N44,BDD!$S:$S,'Suivis consommation'!R$36)</f>
        <v>0</v>
      </c>
      <c r="S44" s="60">
        <f ca="1">SUMIFS(BDD!$AG:$AG,BDD!$AP:$AP,'Suivis consommation'!$N$36,BDD!$AM:$AM,'Suivis consommation'!$N44,BDD!$S:$S,'Suivis consommation'!S$36)</f>
        <v>0</v>
      </c>
      <c r="T44" s="60">
        <f ca="1">SUMIFS(BDD!$AG:$AG,BDD!$AP:$AP,'Suivis consommation'!$N$36,BDD!$AM:$AM,'Suivis consommation'!$N44,BDD!$S:$S,'Suivis consommation'!T$36)</f>
        <v>0</v>
      </c>
      <c r="U44" s="60">
        <f ca="1">SUMIFS(BDD!$AG:$AG,BDD!$AP:$AP,'Suivis consommation'!$N$36,BDD!$AM:$AM,'Suivis consommation'!$N44,BDD!$S:$S,'Suivis consommation'!U$36)</f>
        <v>0</v>
      </c>
      <c r="V44" s="60">
        <f ca="1">SUMIFS(BDD!$AG:$AG,BDD!$AP:$AP,'Suivis consommation'!$N$36,BDD!$AM:$AM,'Suivis consommation'!$N44,BDD!$S:$S,'Suivis consommation'!V$36)</f>
        <v>0</v>
      </c>
      <c r="W44" s="60">
        <f ca="1">SUMIFS(BDD!$AG:$AG,BDD!$AP:$AP,'Suivis consommation'!$N$36,BDD!$AM:$AM,'Suivis consommation'!$N44,BDD!$S:$S,'Suivis consommation'!W$36)</f>
        <v>0</v>
      </c>
      <c r="X44" s="37">
        <f ca="1">SUMIFS(BDD!$AG:$AG,BDD!$AP:$AP,'Suivis consommation'!$N$36,BDD!$AM:$AM,'Suivis consommation'!$N44,BDD!$S:$S,'Suivis consommation'!X$36)</f>
        <v>0</v>
      </c>
      <c r="Z44" s="64">
        <v>8</v>
      </c>
      <c r="AA44" s="62">
        <f ca="1">SUMIFS(BDD!$AH:$AH,BDD!$AP:$AP,'Suivis consommation'!$Z$36,BDD!$AM:$AM,'Suivis consommation'!$Z44,BDD!$S:$S,'Suivis consommation'!AA$36)</f>
        <v>0</v>
      </c>
      <c r="AB44" s="60">
        <f ca="1">SUMIFS(BDD!$AH:$AH,BDD!$AP:$AP,'Suivis consommation'!$Z$36,BDD!$AM:$AM,'Suivis consommation'!$Z44,BDD!$S:$S,'Suivis consommation'!AB$36)</f>
        <v>0</v>
      </c>
      <c r="AC44" s="60">
        <f ca="1">SUMIFS(BDD!$AH:$AH,BDD!$AP:$AP,'Suivis consommation'!$Z$36,BDD!$AM:$AM,'Suivis consommation'!$Z44,BDD!$S:$S,'Suivis consommation'!AC$36)</f>
        <v>0</v>
      </c>
      <c r="AD44" s="60">
        <f ca="1">SUMIFS(BDD!$AH:$AH,BDD!$AP:$AP,'Suivis consommation'!$Z$36,BDD!$AM:$AM,'Suivis consommation'!$Z44,BDD!$S:$S,'Suivis consommation'!AD$36)</f>
        <v>0</v>
      </c>
      <c r="AE44" s="60">
        <f ca="1">SUMIFS(BDD!$AH:$AH,BDD!$AP:$AP,'Suivis consommation'!$Z$36,BDD!$AM:$AM,'Suivis consommation'!$Z44,BDD!$S:$S,'Suivis consommation'!AE$36)</f>
        <v>0</v>
      </c>
      <c r="AF44" s="60">
        <f ca="1">SUMIFS(BDD!$AH:$AH,BDD!$AP:$AP,'Suivis consommation'!$Z$36,BDD!$AM:$AM,'Suivis consommation'!$Z44,BDD!$S:$S,'Suivis consommation'!AF$36)</f>
        <v>0</v>
      </c>
      <c r="AG44" s="60">
        <f ca="1">SUMIFS(BDD!$AH:$AH,BDD!$AP:$AP,'Suivis consommation'!$Z$36,BDD!$AM:$AM,'Suivis consommation'!$Z44,BDD!$S:$S,'Suivis consommation'!AG$36)</f>
        <v>0</v>
      </c>
      <c r="AH44" s="60">
        <f ca="1">SUMIFS(BDD!$AH:$AH,BDD!$AP:$AP,'Suivis consommation'!$Z$36,BDD!$AM:$AM,'Suivis consommation'!$Z44,BDD!$S:$S,'Suivis consommation'!AH$36)</f>
        <v>0</v>
      </c>
      <c r="AI44" s="60">
        <f ca="1">SUMIFS(BDD!$AH:$AH,BDD!$AP:$AP,'Suivis consommation'!$Z$36,BDD!$AM:$AM,'Suivis consommation'!$Z44,BDD!$S:$S,'Suivis consommation'!AI$36)</f>
        <v>0</v>
      </c>
      <c r="AJ44" s="37">
        <f ca="1">SUMIFS(BDD!$AH:$AH,BDD!$AP:$AP,'Suivis consommation'!$Z$36,BDD!$AM:$AM,'Suivis consommation'!$Z44,BDD!$S:$S,'Suivis consommation'!AJ$36)</f>
        <v>0</v>
      </c>
      <c r="AM44" s="64">
        <v>8</v>
      </c>
      <c r="AN44" s="62"/>
      <c r="AO44" s="60"/>
      <c r="AP44" s="60"/>
      <c r="AQ44" s="60"/>
      <c r="AR44" s="60"/>
      <c r="AS44" s="60"/>
      <c r="AT44" s="60"/>
      <c r="AU44" s="60"/>
      <c r="AV44" s="60"/>
      <c r="AW44" s="37"/>
    </row>
    <row r="45" spans="2:49" x14ac:dyDescent="0.25">
      <c r="B45" s="64">
        <v>9</v>
      </c>
      <c r="C45" s="62">
        <f ca="1">SUMIFS(BDD!$J:$J,BDD!$AP:$AP,'Suivis consommation'!$B$36,BDD!$AM:$AM,'Suivis consommation'!$B45,BDD!$S:$S,'Suivis consommation'!C$36)</f>
        <v>0</v>
      </c>
      <c r="D45" s="60">
        <f ca="1">SUMIFS(BDD!$J:$J,BDD!$AP:$AP,'Suivis consommation'!$B$36,BDD!$AM:$AM,'Suivis consommation'!$B45,BDD!$S:$S,'Suivis consommation'!D$36)</f>
        <v>0</v>
      </c>
      <c r="E45" s="60">
        <f ca="1">SUMIFS(BDD!$J:$J,BDD!$AP:$AP,'Suivis consommation'!$B$36,BDD!$AM:$AM,'Suivis consommation'!$B45,BDD!$S:$S,'Suivis consommation'!E$36)</f>
        <v>0</v>
      </c>
      <c r="F45" s="60">
        <f ca="1">SUMIFS(BDD!$J:$J,BDD!$AP:$AP,'Suivis consommation'!$B$36,BDD!$AM:$AM,'Suivis consommation'!$B45,BDD!$S:$S,'Suivis consommation'!F$36)</f>
        <v>0</v>
      </c>
      <c r="G45" s="60">
        <f ca="1">SUMIFS(BDD!$J:$J,BDD!$AP:$AP,'Suivis consommation'!$B$36,BDD!$AM:$AM,'Suivis consommation'!$B45,BDD!$S:$S,'Suivis consommation'!G$36)</f>
        <v>0</v>
      </c>
      <c r="H45" s="60">
        <f ca="1">SUMIFS(BDD!$J:$J,BDD!$AP:$AP,'Suivis consommation'!$B$36,BDD!$AM:$AM,'Suivis consommation'!$B45,BDD!$S:$S,'Suivis consommation'!H$36)</f>
        <v>0</v>
      </c>
      <c r="I45" s="60">
        <f ca="1">SUMIFS(BDD!$J:$J,BDD!$AP:$AP,'Suivis consommation'!$B$36,BDD!$AM:$AM,'Suivis consommation'!$B45,BDD!$S:$S,'Suivis consommation'!I$36)</f>
        <v>0</v>
      </c>
      <c r="J45" s="60">
        <f ca="1">SUMIFS(BDD!$J:$J,BDD!$AP:$AP,'Suivis consommation'!$B$36,BDD!$AM:$AM,'Suivis consommation'!$B45,BDD!$S:$S,'Suivis consommation'!J$36)</f>
        <v>0</v>
      </c>
      <c r="K45" s="60">
        <f ca="1">SUMIFS(BDD!$J:$J,BDD!$AP:$AP,'Suivis consommation'!$B$36,BDD!$AM:$AM,'Suivis consommation'!$B45,BDD!$S:$S,'Suivis consommation'!K$36)</f>
        <v>0</v>
      </c>
      <c r="L45" s="37">
        <f ca="1">SUMIFS(BDD!$J:$J,BDD!$AP:$AP,'Suivis consommation'!$B$36,BDD!$AM:$AM,'Suivis consommation'!$B45,BDD!$S:$S,'Suivis consommation'!L$36)</f>
        <v>0</v>
      </c>
      <c r="N45" s="64">
        <v>9</v>
      </c>
      <c r="O45" s="62">
        <f ca="1">SUMIFS(BDD!$AG:$AG,BDD!$AP:$AP,'Suivis consommation'!$N$36,BDD!$AM:$AM,'Suivis consommation'!$N45,BDD!$S:$S,'Suivis consommation'!O$36)</f>
        <v>0</v>
      </c>
      <c r="P45" s="60">
        <f ca="1">SUMIFS(BDD!$AG:$AG,BDD!$AP:$AP,'Suivis consommation'!$N$36,BDD!$AM:$AM,'Suivis consommation'!$N45,BDD!$S:$S,'Suivis consommation'!P$36)</f>
        <v>0</v>
      </c>
      <c r="Q45" s="60">
        <f ca="1">SUMIFS(BDD!$AG:$AG,BDD!$AP:$AP,'Suivis consommation'!$N$36,BDD!$AM:$AM,'Suivis consommation'!$N45,BDD!$S:$S,'Suivis consommation'!Q$36)</f>
        <v>0</v>
      </c>
      <c r="R45" s="60">
        <f ca="1">SUMIFS(BDD!$AG:$AG,BDD!$AP:$AP,'Suivis consommation'!$N$36,BDD!$AM:$AM,'Suivis consommation'!$N45,BDD!$S:$S,'Suivis consommation'!R$36)</f>
        <v>0</v>
      </c>
      <c r="S45" s="60">
        <f ca="1">SUMIFS(BDD!$AG:$AG,BDD!$AP:$AP,'Suivis consommation'!$N$36,BDD!$AM:$AM,'Suivis consommation'!$N45,BDD!$S:$S,'Suivis consommation'!S$36)</f>
        <v>0</v>
      </c>
      <c r="T45" s="60">
        <f ca="1">SUMIFS(BDD!$AG:$AG,BDD!$AP:$AP,'Suivis consommation'!$N$36,BDD!$AM:$AM,'Suivis consommation'!$N45,BDD!$S:$S,'Suivis consommation'!T$36)</f>
        <v>0</v>
      </c>
      <c r="U45" s="60">
        <f ca="1">SUMIFS(BDD!$AG:$AG,BDD!$AP:$AP,'Suivis consommation'!$N$36,BDD!$AM:$AM,'Suivis consommation'!$N45,BDD!$S:$S,'Suivis consommation'!U$36)</f>
        <v>0</v>
      </c>
      <c r="V45" s="60">
        <f ca="1">SUMIFS(BDD!$AG:$AG,BDD!$AP:$AP,'Suivis consommation'!$N$36,BDD!$AM:$AM,'Suivis consommation'!$N45,BDD!$S:$S,'Suivis consommation'!V$36)</f>
        <v>0</v>
      </c>
      <c r="W45" s="60">
        <f ca="1">SUMIFS(BDD!$AG:$AG,BDD!$AP:$AP,'Suivis consommation'!$N$36,BDD!$AM:$AM,'Suivis consommation'!$N45,BDD!$S:$S,'Suivis consommation'!W$36)</f>
        <v>0</v>
      </c>
      <c r="X45" s="37">
        <f ca="1">SUMIFS(BDD!$AG:$AG,BDD!$AP:$AP,'Suivis consommation'!$N$36,BDD!$AM:$AM,'Suivis consommation'!$N45,BDD!$S:$S,'Suivis consommation'!X$36)</f>
        <v>0</v>
      </c>
      <c r="Z45" s="64">
        <v>9</v>
      </c>
      <c r="AA45" s="62">
        <f ca="1">SUMIFS(BDD!$AH:$AH,BDD!$AP:$AP,'Suivis consommation'!$Z$36,BDD!$AM:$AM,'Suivis consommation'!$Z45,BDD!$S:$S,'Suivis consommation'!AA$36)</f>
        <v>0</v>
      </c>
      <c r="AB45" s="60">
        <f ca="1">SUMIFS(BDD!$AH:$AH,BDD!$AP:$AP,'Suivis consommation'!$Z$36,BDD!$AM:$AM,'Suivis consommation'!$Z45,BDD!$S:$S,'Suivis consommation'!AB$36)</f>
        <v>0</v>
      </c>
      <c r="AC45" s="60">
        <f ca="1">SUMIFS(BDD!$AH:$AH,BDD!$AP:$AP,'Suivis consommation'!$Z$36,BDD!$AM:$AM,'Suivis consommation'!$Z45,BDD!$S:$S,'Suivis consommation'!AC$36)</f>
        <v>0</v>
      </c>
      <c r="AD45" s="60">
        <f ca="1">SUMIFS(BDD!$AH:$AH,BDD!$AP:$AP,'Suivis consommation'!$Z$36,BDD!$AM:$AM,'Suivis consommation'!$Z45,BDD!$S:$S,'Suivis consommation'!AD$36)</f>
        <v>0</v>
      </c>
      <c r="AE45" s="60">
        <f ca="1">SUMIFS(BDD!$AH:$AH,BDD!$AP:$AP,'Suivis consommation'!$Z$36,BDD!$AM:$AM,'Suivis consommation'!$Z45,BDD!$S:$S,'Suivis consommation'!AE$36)</f>
        <v>0</v>
      </c>
      <c r="AF45" s="60">
        <f ca="1">SUMIFS(BDD!$AH:$AH,BDD!$AP:$AP,'Suivis consommation'!$Z$36,BDD!$AM:$AM,'Suivis consommation'!$Z45,BDD!$S:$S,'Suivis consommation'!AF$36)</f>
        <v>0</v>
      </c>
      <c r="AG45" s="60">
        <f ca="1">SUMIFS(BDD!$AH:$AH,BDD!$AP:$AP,'Suivis consommation'!$Z$36,BDD!$AM:$AM,'Suivis consommation'!$Z45,BDD!$S:$S,'Suivis consommation'!AG$36)</f>
        <v>0</v>
      </c>
      <c r="AH45" s="60">
        <f ca="1">SUMIFS(BDD!$AH:$AH,BDD!$AP:$AP,'Suivis consommation'!$Z$36,BDD!$AM:$AM,'Suivis consommation'!$Z45,BDD!$S:$S,'Suivis consommation'!AH$36)</f>
        <v>0</v>
      </c>
      <c r="AI45" s="60">
        <f ca="1">SUMIFS(BDD!$AH:$AH,BDD!$AP:$AP,'Suivis consommation'!$Z$36,BDD!$AM:$AM,'Suivis consommation'!$Z45,BDD!$S:$S,'Suivis consommation'!AI$36)</f>
        <v>0</v>
      </c>
      <c r="AJ45" s="37">
        <f ca="1">SUMIFS(BDD!$AH:$AH,BDD!$AP:$AP,'Suivis consommation'!$Z$36,BDD!$AM:$AM,'Suivis consommation'!$Z45,BDD!$S:$S,'Suivis consommation'!AJ$36)</f>
        <v>0</v>
      </c>
      <c r="AM45" s="64">
        <v>9</v>
      </c>
      <c r="AN45" s="62"/>
      <c r="AO45" s="60"/>
      <c r="AP45" s="60"/>
      <c r="AQ45" s="60"/>
      <c r="AR45" s="60"/>
      <c r="AS45" s="60"/>
      <c r="AT45" s="60"/>
      <c r="AU45" s="60"/>
      <c r="AV45" s="60"/>
      <c r="AW45" s="37"/>
    </row>
    <row r="46" spans="2:49" x14ac:dyDescent="0.25">
      <c r="B46" s="64">
        <v>10</v>
      </c>
      <c r="C46" s="62">
        <f ca="1">SUMIFS(BDD!$J:$J,BDD!$AP:$AP,'Suivis consommation'!$B$36,BDD!$AM:$AM,'Suivis consommation'!$B46,BDD!$S:$S,'Suivis consommation'!C$36)</f>
        <v>0</v>
      </c>
      <c r="D46" s="60">
        <f ca="1">SUMIFS(BDD!$J:$J,BDD!$AP:$AP,'Suivis consommation'!$B$36,BDD!$AM:$AM,'Suivis consommation'!$B46,BDD!$S:$S,'Suivis consommation'!D$36)</f>
        <v>0</v>
      </c>
      <c r="E46" s="60">
        <f ca="1">SUMIFS(BDD!$J:$J,BDD!$AP:$AP,'Suivis consommation'!$B$36,BDD!$AM:$AM,'Suivis consommation'!$B46,BDD!$S:$S,'Suivis consommation'!E$36)</f>
        <v>0</v>
      </c>
      <c r="F46" s="60">
        <f ca="1">SUMIFS(BDD!$J:$J,BDD!$AP:$AP,'Suivis consommation'!$B$36,BDD!$AM:$AM,'Suivis consommation'!$B46,BDD!$S:$S,'Suivis consommation'!F$36)</f>
        <v>0</v>
      </c>
      <c r="G46" s="60">
        <f ca="1">SUMIFS(BDD!$J:$J,BDD!$AP:$AP,'Suivis consommation'!$B$36,BDD!$AM:$AM,'Suivis consommation'!$B46,BDD!$S:$S,'Suivis consommation'!G$36)</f>
        <v>0</v>
      </c>
      <c r="H46" s="60">
        <f ca="1">SUMIFS(BDD!$J:$J,BDD!$AP:$AP,'Suivis consommation'!$B$36,BDD!$AM:$AM,'Suivis consommation'!$B46,BDD!$S:$S,'Suivis consommation'!H$36)</f>
        <v>0</v>
      </c>
      <c r="I46" s="60">
        <f ca="1">SUMIFS(BDD!$J:$J,BDD!$AP:$AP,'Suivis consommation'!$B$36,BDD!$AM:$AM,'Suivis consommation'!$B46,BDD!$S:$S,'Suivis consommation'!I$36)</f>
        <v>0</v>
      </c>
      <c r="J46" s="60">
        <f ca="1">SUMIFS(BDD!$J:$J,BDD!$AP:$AP,'Suivis consommation'!$B$36,BDD!$AM:$AM,'Suivis consommation'!$B46,BDD!$S:$S,'Suivis consommation'!J$36)</f>
        <v>0</v>
      </c>
      <c r="K46" s="60">
        <f ca="1">SUMIFS(BDD!$J:$J,BDD!$AP:$AP,'Suivis consommation'!$B$36,BDD!$AM:$AM,'Suivis consommation'!$B46,BDD!$S:$S,'Suivis consommation'!K$36)</f>
        <v>0</v>
      </c>
      <c r="L46" s="37">
        <f ca="1">SUMIFS(BDD!$J:$J,BDD!$AP:$AP,'Suivis consommation'!$B$36,BDD!$AM:$AM,'Suivis consommation'!$B46,BDD!$S:$S,'Suivis consommation'!L$36)</f>
        <v>0</v>
      </c>
      <c r="N46" s="64">
        <v>10</v>
      </c>
      <c r="O46" s="62">
        <f ca="1">SUMIFS(BDD!$AG:$AG,BDD!$AP:$AP,'Suivis consommation'!$N$36,BDD!$AM:$AM,'Suivis consommation'!$N46,BDD!$S:$S,'Suivis consommation'!O$36)</f>
        <v>0</v>
      </c>
      <c r="P46" s="60">
        <f ca="1">SUMIFS(BDD!$AG:$AG,BDD!$AP:$AP,'Suivis consommation'!$N$36,BDD!$AM:$AM,'Suivis consommation'!$N46,BDD!$S:$S,'Suivis consommation'!P$36)</f>
        <v>0</v>
      </c>
      <c r="Q46" s="60">
        <f ca="1">SUMIFS(BDD!$AG:$AG,BDD!$AP:$AP,'Suivis consommation'!$N$36,BDD!$AM:$AM,'Suivis consommation'!$N46,BDD!$S:$S,'Suivis consommation'!Q$36)</f>
        <v>0</v>
      </c>
      <c r="R46" s="60">
        <f ca="1">SUMIFS(BDD!$AG:$AG,BDD!$AP:$AP,'Suivis consommation'!$N$36,BDD!$AM:$AM,'Suivis consommation'!$N46,BDD!$S:$S,'Suivis consommation'!R$36)</f>
        <v>0</v>
      </c>
      <c r="S46" s="60">
        <f ca="1">SUMIFS(BDD!$AG:$AG,BDD!$AP:$AP,'Suivis consommation'!$N$36,BDD!$AM:$AM,'Suivis consommation'!$N46,BDD!$S:$S,'Suivis consommation'!S$36)</f>
        <v>0</v>
      </c>
      <c r="T46" s="60">
        <f ca="1">SUMIFS(BDD!$AG:$AG,BDD!$AP:$AP,'Suivis consommation'!$N$36,BDD!$AM:$AM,'Suivis consommation'!$N46,BDD!$S:$S,'Suivis consommation'!T$36)</f>
        <v>0</v>
      </c>
      <c r="U46" s="60">
        <f ca="1">SUMIFS(BDD!$AG:$AG,BDD!$AP:$AP,'Suivis consommation'!$N$36,BDD!$AM:$AM,'Suivis consommation'!$N46,BDD!$S:$S,'Suivis consommation'!U$36)</f>
        <v>0</v>
      </c>
      <c r="V46" s="60">
        <f ca="1">SUMIFS(BDD!$AG:$AG,BDD!$AP:$AP,'Suivis consommation'!$N$36,BDD!$AM:$AM,'Suivis consommation'!$N46,BDD!$S:$S,'Suivis consommation'!V$36)</f>
        <v>0</v>
      </c>
      <c r="W46" s="60">
        <f ca="1">SUMIFS(BDD!$AG:$AG,BDD!$AP:$AP,'Suivis consommation'!$N$36,BDD!$AM:$AM,'Suivis consommation'!$N46,BDD!$S:$S,'Suivis consommation'!W$36)</f>
        <v>0</v>
      </c>
      <c r="X46" s="37">
        <f ca="1">SUMIFS(BDD!$AG:$AG,BDD!$AP:$AP,'Suivis consommation'!$N$36,BDD!$AM:$AM,'Suivis consommation'!$N46,BDD!$S:$S,'Suivis consommation'!X$36)</f>
        <v>0</v>
      </c>
      <c r="Z46" s="64">
        <v>10</v>
      </c>
      <c r="AA46" s="62">
        <f ca="1">SUMIFS(BDD!$AH:$AH,BDD!$AP:$AP,'Suivis consommation'!$Z$36,BDD!$AM:$AM,'Suivis consommation'!$Z46,BDD!$S:$S,'Suivis consommation'!AA$36)</f>
        <v>0</v>
      </c>
      <c r="AB46" s="60">
        <f ca="1">SUMIFS(BDD!$AH:$AH,BDD!$AP:$AP,'Suivis consommation'!$Z$36,BDD!$AM:$AM,'Suivis consommation'!$Z46,BDD!$S:$S,'Suivis consommation'!AB$36)</f>
        <v>0</v>
      </c>
      <c r="AC46" s="60">
        <f ca="1">SUMIFS(BDD!$AH:$AH,BDD!$AP:$AP,'Suivis consommation'!$Z$36,BDD!$AM:$AM,'Suivis consommation'!$Z46,BDD!$S:$S,'Suivis consommation'!AC$36)</f>
        <v>0</v>
      </c>
      <c r="AD46" s="60">
        <f ca="1">SUMIFS(BDD!$AH:$AH,BDD!$AP:$AP,'Suivis consommation'!$Z$36,BDD!$AM:$AM,'Suivis consommation'!$Z46,BDD!$S:$S,'Suivis consommation'!AD$36)</f>
        <v>0</v>
      </c>
      <c r="AE46" s="60">
        <f ca="1">SUMIFS(BDD!$AH:$AH,BDD!$AP:$AP,'Suivis consommation'!$Z$36,BDD!$AM:$AM,'Suivis consommation'!$Z46,BDD!$S:$S,'Suivis consommation'!AE$36)</f>
        <v>0</v>
      </c>
      <c r="AF46" s="60">
        <f ca="1">SUMIFS(BDD!$AH:$AH,BDD!$AP:$AP,'Suivis consommation'!$Z$36,BDD!$AM:$AM,'Suivis consommation'!$Z46,BDD!$S:$S,'Suivis consommation'!AF$36)</f>
        <v>0</v>
      </c>
      <c r="AG46" s="60">
        <f ca="1">SUMIFS(BDD!$AH:$AH,BDD!$AP:$AP,'Suivis consommation'!$Z$36,BDD!$AM:$AM,'Suivis consommation'!$Z46,BDD!$S:$S,'Suivis consommation'!AG$36)</f>
        <v>0</v>
      </c>
      <c r="AH46" s="60">
        <f ca="1">SUMIFS(BDD!$AH:$AH,BDD!$AP:$AP,'Suivis consommation'!$Z$36,BDD!$AM:$AM,'Suivis consommation'!$Z46,BDD!$S:$S,'Suivis consommation'!AH$36)</f>
        <v>0</v>
      </c>
      <c r="AI46" s="60">
        <f ca="1">SUMIFS(BDD!$AH:$AH,BDD!$AP:$AP,'Suivis consommation'!$Z$36,BDD!$AM:$AM,'Suivis consommation'!$Z46,BDD!$S:$S,'Suivis consommation'!AI$36)</f>
        <v>0</v>
      </c>
      <c r="AJ46" s="37">
        <f ca="1">SUMIFS(BDD!$AH:$AH,BDD!$AP:$AP,'Suivis consommation'!$Z$36,BDD!$AM:$AM,'Suivis consommation'!$Z46,BDD!$S:$S,'Suivis consommation'!AJ$36)</f>
        <v>0</v>
      </c>
      <c r="AM46" s="64">
        <v>10</v>
      </c>
      <c r="AN46" s="62"/>
      <c r="AO46" s="60"/>
      <c r="AP46" s="60"/>
      <c r="AQ46" s="60"/>
      <c r="AR46" s="60"/>
      <c r="AS46" s="60"/>
      <c r="AT46" s="60"/>
      <c r="AU46" s="60"/>
      <c r="AV46" s="60"/>
      <c r="AW46" s="37"/>
    </row>
    <row r="47" spans="2:49" x14ac:dyDescent="0.25">
      <c r="B47" s="64">
        <v>11</v>
      </c>
      <c r="C47" s="62">
        <f ca="1">SUMIFS(BDD!$J:$J,BDD!$AP:$AP,'Suivis consommation'!$B$36,BDD!$AM:$AM,'Suivis consommation'!$B47,BDD!$S:$S,'Suivis consommation'!C$36)</f>
        <v>0</v>
      </c>
      <c r="D47" s="60">
        <f ca="1">SUMIFS(BDD!$J:$J,BDD!$AP:$AP,'Suivis consommation'!$B$36,BDD!$AM:$AM,'Suivis consommation'!$B47,BDD!$S:$S,'Suivis consommation'!D$36)</f>
        <v>0</v>
      </c>
      <c r="E47" s="60">
        <f ca="1">SUMIFS(BDD!$J:$J,BDD!$AP:$AP,'Suivis consommation'!$B$36,BDD!$AM:$AM,'Suivis consommation'!$B47,BDD!$S:$S,'Suivis consommation'!E$36)</f>
        <v>0</v>
      </c>
      <c r="F47" s="60">
        <f ca="1">SUMIFS(BDD!$J:$J,BDD!$AP:$AP,'Suivis consommation'!$B$36,BDD!$AM:$AM,'Suivis consommation'!$B47,BDD!$S:$S,'Suivis consommation'!F$36)</f>
        <v>0</v>
      </c>
      <c r="G47" s="60">
        <f ca="1">SUMIFS(BDD!$J:$J,BDD!$AP:$AP,'Suivis consommation'!$B$36,BDD!$AM:$AM,'Suivis consommation'!$B47,BDD!$S:$S,'Suivis consommation'!G$36)</f>
        <v>0</v>
      </c>
      <c r="H47" s="60">
        <f ca="1">SUMIFS(BDD!$J:$J,BDD!$AP:$AP,'Suivis consommation'!$B$36,BDD!$AM:$AM,'Suivis consommation'!$B47,BDD!$S:$S,'Suivis consommation'!H$36)</f>
        <v>0</v>
      </c>
      <c r="I47" s="60">
        <f ca="1">SUMIFS(BDD!$J:$J,BDD!$AP:$AP,'Suivis consommation'!$B$36,BDD!$AM:$AM,'Suivis consommation'!$B47,BDD!$S:$S,'Suivis consommation'!I$36)</f>
        <v>0</v>
      </c>
      <c r="J47" s="60">
        <f ca="1">SUMIFS(BDD!$J:$J,BDD!$AP:$AP,'Suivis consommation'!$B$36,BDD!$AM:$AM,'Suivis consommation'!$B47,BDD!$S:$S,'Suivis consommation'!J$36)</f>
        <v>0</v>
      </c>
      <c r="K47" s="60">
        <f ca="1">SUMIFS(BDD!$J:$J,BDD!$AP:$AP,'Suivis consommation'!$B$36,BDD!$AM:$AM,'Suivis consommation'!$B47,BDD!$S:$S,'Suivis consommation'!K$36)</f>
        <v>0</v>
      </c>
      <c r="L47" s="37">
        <f ca="1">SUMIFS(BDD!$J:$J,BDD!$AP:$AP,'Suivis consommation'!$B$36,BDD!$AM:$AM,'Suivis consommation'!$B47,BDD!$S:$S,'Suivis consommation'!L$36)</f>
        <v>0</v>
      </c>
      <c r="N47" s="64">
        <v>11</v>
      </c>
      <c r="O47" s="62">
        <f ca="1">SUMIFS(BDD!$AG:$AG,BDD!$AP:$AP,'Suivis consommation'!$N$36,BDD!$AM:$AM,'Suivis consommation'!$N47,BDD!$S:$S,'Suivis consommation'!O$36)</f>
        <v>0</v>
      </c>
      <c r="P47" s="60">
        <f ca="1">SUMIFS(BDD!$AG:$AG,BDD!$AP:$AP,'Suivis consommation'!$N$36,BDD!$AM:$AM,'Suivis consommation'!$N47,BDD!$S:$S,'Suivis consommation'!P$36)</f>
        <v>0</v>
      </c>
      <c r="Q47" s="60">
        <f ca="1">SUMIFS(BDD!$AG:$AG,BDD!$AP:$AP,'Suivis consommation'!$N$36,BDD!$AM:$AM,'Suivis consommation'!$N47,BDD!$S:$S,'Suivis consommation'!Q$36)</f>
        <v>0</v>
      </c>
      <c r="R47" s="60">
        <f ca="1">SUMIFS(BDD!$AG:$AG,BDD!$AP:$AP,'Suivis consommation'!$N$36,BDD!$AM:$AM,'Suivis consommation'!$N47,BDD!$S:$S,'Suivis consommation'!R$36)</f>
        <v>0</v>
      </c>
      <c r="S47" s="60">
        <f ca="1">SUMIFS(BDD!$AG:$AG,BDD!$AP:$AP,'Suivis consommation'!$N$36,BDD!$AM:$AM,'Suivis consommation'!$N47,BDD!$S:$S,'Suivis consommation'!S$36)</f>
        <v>0</v>
      </c>
      <c r="T47" s="60">
        <f ca="1">SUMIFS(BDD!$AG:$AG,BDD!$AP:$AP,'Suivis consommation'!$N$36,BDD!$AM:$AM,'Suivis consommation'!$N47,BDD!$S:$S,'Suivis consommation'!T$36)</f>
        <v>0</v>
      </c>
      <c r="U47" s="60">
        <f ca="1">SUMIFS(BDD!$AG:$AG,BDD!$AP:$AP,'Suivis consommation'!$N$36,BDD!$AM:$AM,'Suivis consommation'!$N47,BDD!$S:$S,'Suivis consommation'!U$36)</f>
        <v>0</v>
      </c>
      <c r="V47" s="60">
        <f ca="1">SUMIFS(BDD!$AG:$AG,BDD!$AP:$AP,'Suivis consommation'!$N$36,BDD!$AM:$AM,'Suivis consommation'!$N47,BDD!$S:$S,'Suivis consommation'!V$36)</f>
        <v>0</v>
      </c>
      <c r="W47" s="60">
        <f ca="1">SUMIFS(BDD!$AG:$AG,BDD!$AP:$AP,'Suivis consommation'!$N$36,BDD!$AM:$AM,'Suivis consommation'!$N47,BDD!$S:$S,'Suivis consommation'!W$36)</f>
        <v>0</v>
      </c>
      <c r="X47" s="37">
        <f ca="1">SUMIFS(BDD!$AG:$AG,BDD!$AP:$AP,'Suivis consommation'!$N$36,BDD!$AM:$AM,'Suivis consommation'!$N47,BDD!$S:$S,'Suivis consommation'!X$36)</f>
        <v>0</v>
      </c>
      <c r="Z47" s="64">
        <v>11</v>
      </c>
      <c r="AA47" s="62">
        <f ca="1">SUMIFS(BDD!$AH:$AH,BDD!$AP:$AP,'Suivis consommation'!$Z$36,BDD!$AM:$AM,'Suivis consommation'!$Z47,BDD!$S:$S,'Suivis consommation'!AA$36)</f>
        <v>0</v>
      </c>
      <c r="AB47" s="60">
        <f ca="1">SUMIFS(BDD!$AH:$AH,BDD!$AP:$AP,'Suivis consommation'!$Z$36,BDD!$AM:$AM,'Suivis consommation'!$Z47,BDD!$S:$S,'Suivis consommation'!AB$36)</f>
        <v>0</v>
      </c>
      <c r="AC47" s="60">
        <f ca="1">SUMIFS(BDD!$AH:$AH,BDD!$AP:$AP,'Suivis consommation'!$Z$36,BDD!$AM:$AM,'Suivis consommation'!$Z47,BDD!$S:$S,'Suivis consommation'!AC$36)</f>
        <v>0</v>
      </c>
      <c r="AD47" s="60">
        <f ca="1">SUMIFS(BDD!$AH:$AH,BDD!$AP:$AP,'Suivis consommation'!$Z$36,BDD!$AM:$AM,'Suivis consommation'!$Z47,BDD!$S:$S,'Suivis consommation'!AD$36)</f>
        <v>0</v>
      </c>
      <c r="AE47" s="60">
        <f ca="1">SUMIFS(BDD!$AH:$AH,BDD!$AP:$AP,'Suivis consommation'!$Z$36,BDD!$AM:$AM,'Suivis consommation'!$Z47,BDD!$S:$S,'Suivis consommation'!AE$36)</f>
        <v>0</v>
      </c>
      <c r="AF47" s="60">
        <f ca="1">SUMIFS(BDD!$AH:$AH,BDD!$AP:$AP,'Suivis consommation'!$Z$36,BDD!$AM:$AM,'Suivis consommation'!$Z47,BDD!$S:$S,'Suivis consommation'!AF$36)</f>
        <v>0</v>
      </c>
      <c r="AG47" s="60">
        <f ca="1">SUMIFS(BDD!$AH:$AH,BDD!$AP:$AP,'Suivis consommation'!$Z$36,BDD!$AM:$AM,'Suivis consommation'!$Z47,BDD!$S:$S,'Suivis consommation'!AG$36)</f>
        <v>0</v>
      </c>
      <c r="AH47" s="60">
        <f ca="1">SUMIFS(BDD!$AH:$AH,BDD!$AP:$AP,'Suivis consommation'!$Z$36,BDD!$AM:$AM,'Suivis consommation'!$Z47,BDD!$S:$S,'Suivis consommation'!AH$36)</f>
        <v>0</v>
      </c>
      <c r="AI47" s="60">
        <f ca="1">SUMIFS(BDD!$AH:$AH,BDD!$AP:$AP,'Suivis consommation'!$Z$36,BDD!$AM:$AM,'Suivis consommation'!$Z47,BDD!$S:$S,'Suivis consommation'!AI$36)</f>
        <v>0</v>
      </c>
      <c r="AJ47" s="37">
        <f ca="1">SUMIFS(BDD!$AH:$AH,BDD!$AP:$AP,'Suivis consommation'!$Z$36,BDD!$AM:$AM,'Suivis consommation'!$Z47,BDD!$S:$S,'Suivis consommation'!AJ$36)</f>
        <v>0</v>
      </c>
      <c r="AM47" s="64">
        <v>11</v>
      </c>
      <c r="AN47" s="62"/>
      <c r="AO47" s="60"/>
      <c r="AP47" s="60"/>
      <c r="AQ47" s="60"/>
      <c r="AR47" s="60"/>
      <c r="AS47" s="60"/>
      <c r="AT47" s="60"/>
      <c r="AU47" s="60"/>
      <c r="AV47" s="60"/>
      <c r="AW47" s="37"/>
    </row>
    <row r="48" spans="2:49" x14ac:dyDescent="0.25">
      <c r="B48" s="65">
        <v>12</v>
      </c>
      <c r="C48" s="63">
        <f ca="1">SUMIFS(BDD!$J:$J,BDD!$AP:$AP,'Suivis consommation'!$B$36,BDD!$AM:$AM,'Suivis consommation'!$B48,BDD!$S:$S,'Suivis consommation'!C$36)</f>
        <v>0</v>
      </c>
      <c r="D48" s="61">
        <f ca="1">SUMIFS(BDD!$J:$J,BDD!$AP:$AP,'Suivis consommation'!$B$36,BDD!$AM:$AM,'Suivis consommation'!$B48,BDD!$S:$S,'Suivis consommation'!D$36)</f>
        <v>0</v>
      </c>
      <c r="E48" s="61">
        <f ca="1">SUMIFS(BDD!$J:$J,BDD!$AP:$AP,'Suivis consommation'!$B$36,BDD!$AM:$AM,'Suivis consommation'!$B48,BDD!$S:$S,'Suivis consommation'!E$36)</f>
        <v>0</v>
      </c>
      <c r="F48" s="61">
        <f ca="1">SUMIFS(BDD!$J:$J,BDD!$AP:$AP,'Suivis consommation'!$B$36,BDD!$AM:$AM,'Suivis consommation'!$B48,BDD!$S:$S,'Suivis consommation'!F$36)</f>
        <v>0</v>
      </c>
      <c r="G48" s="61">
        <f ca="1">SUMIFS(BDD!$J:$J,BDD!$AP:$AP,'Suivis consommation'!$B$36,BDD!$AM:$AM,'Suivis consommation'!$B48,BDD!$S:$S,'Suivis consommation'!G$36)</f>
        <v>0</v>
      </c>
      <c r="H48" s="61">
        <f ca="1">SUMIFS(BDD!$J:$J,BDD!$AP:$AP,'Suivis consommation'!$B$36,BDD!$AM:$AM,'Suivis consommation'!$B48,BDD!$S:$S,'Suivis consommation'!H$36)</f>
        <v>0</v>
      </c>
      <c r="I48" s="61">
        <f ca="1">SUMIFS(BDD!$J:$J,BDD!$AP:$AP,'Suivis consommation'!$B$36,BDD!$AM:$AM,'Suivis consommation'!$B48,BDD!$S:$S,'Suivis consommation'!I$36)</f>
        <v>0</v>
      </c>
      <c r="J48" s="61">
        <f ca="1">SUMIFS(BDD!$J:$J,BDD!$AP:$AP,'Suivis consommation'!$B$36,BDD!$AM:$AM,'Suivis consommation'!$B48,BDD!$S:$S,'Suivis consommation'!J$36)</f>
        <v>0</v>
      </c>
      <c r="K48" s="61">
        <f ca="1">SUMIFS(BDD!$J:$J,BDD!$AP:$AP,'Suivis consommation'!$B$36,BDD!$AM:$AM,'Suivis consommation'!$B48,BDD!$S:$S,'Suivis consommation'!K$36)</f>
        <v>0</v>
      </c>
      <c r="L48" s="39">
        <f ca="1">SUMIFS(BDD!$J:$J,BDD!$AP:$AP,'Suivis consommation'!$B$36,BDD!$AM:$AM,'Suivis consommation'!$B48,BDD!$S:$S,'Suivis consommation'!L$36)</f>
        <v>0</v>
      </c>
      <c r="N48" s="65">
        <v>12</v>
      </c>
      <c r="O48" s="63">
        <f ca="1">SUMIFS(BDD!$AG:$AG,BDD!$AP:$AP,'Suivis consommation'!$N$36,BDD!$AM:$AM,'Suivis consommation'!$N48,BDD!$S:$S,'Suivis consommation'!O$36)</f>
        <v>0</v>
      </c>
      <c r="P48" s="61">
        <f ca="1">SUMIFS(BDD!$AG:$AG,BDD!$AP:$AP,'Suivis consommation'!$N$36,BDD!$AM:$AM,'Suivis consommation'!$N48,BDD!$S:$S,'Suivis consommation'!P$36)</f>
        <v>0</v>
      </c>
      <c r="Q48" s="61">
        <f ca="1">SUMIFS(BDD!$AG:$AG,BDD!$AP:$AP,'Suivis consommation'!$N$36,BDD!$AM:$AM,'Suivis consommation'!$N48,BDD!$S:$S,'Suivis consommation'!Q$36)</f>
        <v>0</v>
      </c>
      <c r="R48" s="61">
        <f ca="1">SUMIFS(BDD!$AG:$AG,BDD!$AP:$AP,'Suivis consommation'!$N$36,BDD!$AM:$AM,'Suivis consommation'!$N48,BDD!$S:$S,'Suivis consommation'!R$36)</f>
        <v>0</v>
      </c>
      <c r="S48" s="61">
        <f ca="1">SUMIFS(BDD!$AG:$AG,BDD!$AP:$AP,'Suivis consommation'!$N$36,BDD!$AM:$AM,'Suivis consommation'!$N48,BDD!$S:$S,'Suivis consommation'!S$36)</f>
        <v>0</v>
      </c>
      <c r="T48" s="61">
        <f ca="1">SUMIFS(BDD!$AG:$AG,BDD!$AP:$AP,'Suivis consommation'!$N$36,BDD!$AM:$AM,'Suivis consommation'!$N48,BDD!$S:$S,'Suivis consommation'!T$36)</f>
        <v>0</v>
      </c>
      <c r="U48" s="61">
        <f ca="1">SUMIFS(BDD!$AG:$AG,BDD!$AP:$AP,'Suivis consommation'!$N$36,BDD!$AM:$AM,'Suivis consommation'!$N48,BDD!$S:$S,'Suivis consommation'!U$36)</f>
        <v>0</v>
      </c>
      <c r="V48" s="61">
        <f ca="1">SUMIFS(BDD!$AG:$AG,BDD!$AP:$AP,'Suivis consommation'!$N$36,BDD!$AM:$AM,'Suivis consommation'!$N48,BDD!$S:$S,'Suivis consommation'!V$36)</f>
        <v>0</v>
      </c>
      <c r="W48" s="61">
        <f ca="1">SUMIFS(BDD!$AG:$AG,BDD!$AP:$AP,'Suivis consommation'!$N$36,BDD!$AM:$AM,'Suivis consommation'!$N48,BDD!$S:$S,'Suivis consommation'!W$36)</f>
        <v>0</v>
      </c>
      <c r="X48" s="39">
        <f ca="1">SUMIFS(BDD!$AG:$AG,BDD!$AP:$AP,'Suivis consommation'!$N$36,BDD!$AM:$AM,'Suivis consommation'!$N48,BDD!$S:$S,'Suivis consommation'!X$36)</f>
        <v>0</v>
      </c>
      <c r="Z48" s="65">
        <v>12</v>
      </c>
      <c r="AA48" s="63">
        <f ca="1">SUMIFS(BDD!$AH:$AH,BDD!$AP:$AP,'Suivis consommation'!$Z$36,BDD!$AM:$AM,'Suivis consommation'!$Z48,BDD!$S:$S,'Suivis consommation'!AA$36)</f>
        <v>0</v>
      </c>
      <c r="AB48" s="61">
        <f ca="1">SUMIFS(BDD!$AH:$AH,BDD!$AP:$AP,'Suivis consommation'!$Z$36,BDD!$AM:$AM,'Suivis consommation'!$Z48,BDD!$S:$S,'Suivis consommation'!AB$36)</f>
        <v>0</v>
      </c>
      <c r="AC48" s="61">
        <f ca="1">SUMIFS(BDD!$AH:$AH,BDD!$AP:$AP,'Suivis consommation'!$Z$36,BDD!$AM:$AM,'Suivis consommation'!$Z48,BDD!$S:$S,'Suivis consommation'!AC$36)</f>
        <v>0</v>
      </c>
      <c r="AD48" s="61">
        <f ca="1">SUMIFS(BDD!$AH:$AH,BDD!$AP:$AP,'Suivis consommation'!$Z$36,BDD!$AM:$AM,'Suivis consommation'!$Z48,BDD!$S:$S,'Suivis consommation'!AD$36)</f>
        <v>0</v>
      </c>
      <c r="AE48" s="61">
        <f ca="1">SUMIFS(BDD!$AH:$AH,BDD!$AP:$AP,'Suivis consommation'!$Z$36,BDD!$AM:$AM,'Suivis consommation'!$Z48,BDD!$S:$S,'Suivis consommation'!AE$36)</f>
        <v>0</v>
      </c>
      <c r="AF48" s="61">
        <f ca="1">SUMIFS(BDD!$AH:$AH,BDD!$AP:$AP,'Suivis consommation'!$Z$36,BDD!$AM:$AM,'Suivis consommation'!$Z48,BDD!$S:$S,'Suivis consommation'!AF$36)</f>
        <v>0</v>
      </c>
      <c r="AG48" s="61">
        <f ca="1">SUMIFS(BDD!$AH:$AH,BDD!$AP:$AP,'Suivis consommation'!$Z$36,BDD!$AM:$AM,'Suivis consommation'!$Z48,BDD!$S:$S,'Suivis consommation'!AG$36)</f>
        <v>0</v>
      </c>
      <c r="AH48" s="61">
        <f ca="1">SUMIFS(BDD!$AH:$AH,BDD!$AP:$AP,'Suivis consommation'!$Z$36,BDD!$AM:$AM,'Suivis consommation'!$Z48,BDD!$S:$S,'Suivis consommation'!AH$36)</f>
        <v>0</v>
      </c>
      <c r="AI48" s="61">
        <f ca="1">SUMIFS(BDD!$AH:$AH,BDD!$AP:$AP,'Suivis consommation'!$Z$36,BDD!$AM:$AM,'Suivis consommation'!$Z48,BDD!$S:$S,'Suivis consommation'!AI$36)</f>
        <v>0</v>
      </c>
      <c r="AJ48" s="39">
        <f ca="1">SUMIFS(BDD!$AH:$AH,BDD!$AP:$AP,'Suivis consommation'!$Z$36,BDD!$AM:$AM,'Suivis consommation'!$Z48,BDD!$S:$S,'Suivis consommation'!AJ$36)</f>
        <v>0</v>
      </c>
      <c r="AM48" s="65">
        <v>12</v>
      </c>
      <c r="AN48" s="63"/>
      <c r="AO48" s="61"/>
      <c r="AP48" s="61"/>
      <c r="AQ48" s="61"/>
      <c r="AR48" s="61"/>
      <c r="AS48" s="61"/>
      <c r="AT48" s="61"/>
      <c r="AU48" s="61"/>
      <c r="AV48" s="61"/>
      <c r="AW48" s="39"/>
    </row>
    <row r="51" spans="2:49" x14ac:dyDescent="0.25">
      <c r="B51" s="344" t="s">
        <v>60</v>
      </c>
      <c r="C51" s="345"/>
      <c r="D51" s="345"/>
      <c r="E51" s="345"/>
      <c r="F51" s="345"/>
      <c r="G51" s="345"/>
      <c r="H51" s="345"/>
      <c r="I51" s="345"/>
      <c r="J51" s="345"/>
      <c r="K51" s="345"/>
      <c r="L51" s="346"/>
      <c r="N51" s="344" t="s">
        <v>66</v>
      </c>
      <c r="O51" s="345"/>
      <c r="P51" s="345"/>
      <c r="Q51" s="345"/>
      <c r="R51" s="345"/>
      <c r="S51" s="345"/>
      <c r="T51" s="345"/>
      <c r="U51" s="345"/>
      <c r="V51" s="345"/>
      <c r="W51" s="345"/>
      <c r="X51" s="346"/>
      <c r="Z51" s="344" t="s">
        <v>67</v>
      </c>
      <c r="AA51" s="345"/>
      <c r="AB51" s="345"/>
      <c r="AC51" s="345"/>
      <c r="AD51" s="345"/>
      <c r="AE51" s="345"/>
      <c r="AF51" s="345"/>
      <c r="AG51" s="345"/>
      <c r="AH51" s="345"/>
      <c r="AI51" s="345"/>
      <c r="AJ51" s="346"/>
      <c r="AK51" s="77" t="s">
        <v>72</v>
      </c>
      <c r="AM51" s="344" t="s">
        <v>61</v>
      </c>
      <c r="AN51" s="345"/>
      <c r="AO51" s="345"/>
      <c r="AP51" s="345"/>
      <c r="AQ51" s="345"/>
      <c r="AR51" s="345"/>
      <c r="AS51" s="345"/>
      <c r="AT51" s="345"/>
      <c r="AU51" s="345"/>
      <c r="AV51" s="345"/>
      <c r="AW51" s="346"/>
    </row>
    <row r="52" spans="2:49" x14ac:dyDescent="0.25">
      <c r="B52" s="6" t="s">
        <v>54</v>
      </c>
      <c r="C52" s="70">
        <f ca="1">YEAR(TODAY())</f>
        <v>2024</v>
      </c>
      <c r="D52" s="71">
        <f ca="1">C52-1</f>
        <v>2023</v>
      </c>
      <c r="E52" s="71">
        <f t="shared" ref="E52:L52" ca="1" si="12">D52-1</f>
        <v>2022</v>
      </c>
      <c r="F52" s="71">
        <f t="shared" ca="1" si="12"/>
        <v>2021</v>
      </c>
      <c r="G52" s="71">
        <f t="shared" ca="1" si="12"/>
        <v>2020</v>
      </c>
      <c r="H52" s="71">
        <f t="shared" ca="1" si="12"/>
        <v>2019</v>
      </c>
      <c r="I52" s="71">
        <f t="shared" ca="1" si="12"/>
        <v>2018</v>
      </c>
      <c r="J52" s="71">
        <f t="shared" ca="1" si="12"/>
        <v>2017</v>
      </c>
      <c r="K52" s="71">
        <f t="shared" ca="1" si="12"/>
        <v>2016</v>
      </c>
      <c r="L52" s="15">
        <f t="shared" ca="1" si="12"/>
        <v>2015</v>
      </c>
      <c r="N52" s="6" t="s">
        <v>54</v>
      </c>
      <c r="O52" s="70">
        <f ca="1">YEAR(TODAY())</f>
        <v>2024</v>
      </c>
      <c r="P52" s="71">
        <f ca="1">O52-1</f>
        <v>2023</v>
      </c>
      <c r="Q52" s="71">
        <f t="shared" ref="Q52:X52" ca="1" si="13">P52-1</f>
        <v>2022</v>
      </c>
      <c r="R52" s="71">
        <f t="shared" ca="1" si="13"/>
        <v>2021</v>
      </c>
      <c r="S52" s="71">
        <f t="shared" ca="1" si="13"/>
        <v>2020</v>
      </c>
      <c r="T52" s="71">
        <f t="shared" ca="1" si="13"/>
        <v>2019</v>
      </c>
      <c r="U52" s="71">
        <f t="shared" ca="1" si="13"/>
        <v>2018</v>
      </c>
      <c r="V52" s="71">
        <f t="shared" ca="1" si="13"/>
        <v>2017</v>
      </c>
      <c r="W52" s="71">
        <f t="shared" ca="1" si="13"/>
        <v>2016</v>
      </c>
      <c r="X52" s="15">
        <f t="shared" ca="1" si="13"/>
        <v>2015</v>
      </c>
      <c r="Z52" s="6" t="s">
        <v>54</v>
      </c>
      <c r="AA52" s="70">
        <f ca="1">YEAR(TODAY())</f>
        <v>2024</v>
      </c>
      <c r="AB52" s="71">
        <f ca="1">AA52-1</f>
        <v>2023</v>
      </c>
      <c r="AC52" s="71">
        <f t="shared" ref="AC52:AJ52" ca="1" si="14">AB52-1</f>
        <v>2022</v>
      </c>
      <c r="AD52" s="71">
        <f t="shared" ca="1" si="14"/>
        <v>2021</v>
      </c>
      <c r="AE52" s="71">
        <f t="shared" ca="1" si="14"/>
        <v>2020</v>
      </c>
      <c r="AF52" s="71">
        <f t="shared" ca="1" si="14"/>
        <v>2019</v>
      </c>
      <c r="AG52" s="71">
        <f t="shared" ca="1" si="14"/>
        <v>2018</v>
      </c>
      <c r="AH52" s="71">
        <f t="shared" ca="1" si="14"/>
        <v>2017</v>
      </c>
      <c r="AI52" s="71">
        <f t="shared" ca="1" si="14"/>
        <v>2016</v>
      </c>
      <c r="AJ52" s="15">
        <f t="shared" ca="1" si="14"/>
        <v>2015</v>
      </c>
      <c r="AK52" s="78"/>
      <c r="AM52" s="6" t="s">
        <v>54</v>
      </c>
      <c r="AN52" s="70">
        <f ca="1">YEAR(TODAY())</f>
        <v>2024</v>
      </c>
      <c r="AO52" s="71">
        <f ca="1">AN52-1</f>
        <v>2023</v>
      </c>
      <c r="AP52" s="71">
        <f t="shared" ref="AP52:AW52" ca="1" si="15">AO52-1</f>
        <v>2022</v>
      </c>
      <c r="AQ52" s="71">
        <f t="shared" ca="1" si="15"/>
        <v>2021</v>
      </c>
      <c r="AR52" s="71">
        <f t="shared" ca="1" si="15"/>
        <v>2020</v>
      </c>
      <c r="AS52" s="71">
        <f t="shared" ca="1" si="15"/>
        <v>2019</v>
      </c>
      <c r="AT52" s="71">
        <f t="shared" ca="1" si="15"/>
        <v>2018</v>
      </c>
      <c r="AU52" s="71">
        <f t="shared" ca="1" si="15"/>
        <v>2017</v>
      </c>
      <c r="AV52" s="71">
        <f t="shared" ca="1" si="15"/>
        <v>2016</v>
      </c>
      <c r="AW52" s="15">
        <f t="shared" ca="1" si="15"/>
        <v>2015</v>
      </c>
    </row>
    <row r="53" spans="2:49" x14ac:dyDescent="0.25">
      <c r="B53" s="66">
        <v>1</v>
      </c>
      <c r="C53" s="67">
        <f ca="1">SUMIFS(BDD!$J:$J,BDD!$AP:$AP,'Suivis consommation'!$B$52,BDD!$AM:$AM,'Suivis consommation'!$B53,BDD!$S:$S,'Suivis consommation'!C$52)</f>
        <v>0</v>
      </c>
      <c r="D53" s="68">
        <f ca="1">SUMIFS(BDD!$J:$J,BDD!$AP:$AP,'Suivis consommation'!$B$52,BDD!$AM:$AM,'Suivis consommation'!$B53,BDD!$S:$S,'Suivis consommation'!D$52)</f>
        <v>1500</v>
      </c>
      <c r="E53" s="68">
        <f ca="1">SUMIFS(BDD!$J:$J,BDD!$AP:$AP,'Suivis consommation'!$B$52,BDD!$AM:$AM,'Suivis consommation'!$B53,BDD!$S:$S,'Suivis consommation'!E$52)</f>
        <v>0</v>
      </c>
      <c r="F53" s="68">
        <f ca="1">SUMIFS(BDD!$J:$J,BDD!$AP:$AP,'Suivis consommation'!$B$52,BDD!$AM:$AM,'Suivis consommation'!$B53,BDD!$S:$S,'Suivis consommation'!F$52)</f>
        <v>0</v>
      </c>
      <c r="G53" s="68">
        <f ca="1">SUMIFS(BDD!$J:$J,BDD!$AP:$AP,'Suivis consommation'!$B$52,BDD!$AM:$AM,'Suivis consommation'!$B53,BDD!$S:$S,'Suivis consommation'!G$52)</f>
        <v>0</v>
      </c>
      <c r="H53" s="68">
        <f ca="1">SUMIFS(BDD!$J:$J,BDD!$AP:$AP,'Suivis consommation'!$B$52,BDD!$AM:$AM,'Suivis consommation'!$B53,BDD!$S:$S,'Suivis consommation'!H$52)</f>
        <v>0</v>
      </c>
      <c r="I53" s="68">
        <f ca="1">SUMIFS(BDD!$J:$J,BDD!$AP:$AP,'Suivis consommation'!$B$52,BDD!$AM:$AM,'Suivis consommation'!$B53,BDD!$S:$S,'Suivis consommation'!I$52)</f>
        <v>0</v>
      </c>
      <c r="J53" s="68">
        <f ca="1">SUMIFS(BDD!$J:$J,BDD!$AP:$AP,'Suivis consommation'!$B$52,BDD!$AM:$AM,'Suivis consommation'!$B53,BDD!$S:$S,'Suivis consommation'!J$52)</f>
        <v>0</v>
      </c>
      <c r="K53" s="68">
        <f ca="1">SUMIFS(BDD!$J:$J,BDD!$AP:$AP,'Suivis consommation'!$B$52,BDD!$AM:$AM,'Suivis consommation'!$B53,BDD!$S:$S,'Suivis consommation'!K$52)</f>
        <v>0</v>
      </c>
      <c r="L53" s="69">
        <f ca="1">SUMIFS(BDD!$J:$J,BDD!$AP:$AP,'Suivis consommation'!$B$52,BDD!$AM:$AM,'Suivis consommation'!$B53,BDD!$S:$S,'Suivis consommation'!L$52)</f>
        <v>0</v>
      </c>
      <c r="N53" s="66">
        <v>1</v>
      </c>
      <c r="O53" s="67">
        <f ca="1">SUMIFS(BDD!$AG:$AG,BDD!$AP:$AP,'Suivis consommation'!$N$52,BDD!$AM:$AM,'Suivis consommation'!$N53,BDD!$S:$S,'Suivis consommation'!O$52)</f>
        <v>0</v>
      </c>
      <c r="P53" s="68">
        <f ca="1">SUMIFS(BDD!$AG:$AG,BDD!$AP:$AP,'Suivis consommation'!$N$52,BDD!$AM:$AM,'Suivis consommation'!$N53,BDD!$S:$S,'Suivis consommation'!P$52)</f>
        <v>75</v>
      </c>
      <c r="Q53" s="68">
        <f ca="1">SUMIFS(BDD!$AG:$AG,BDD!$AP:$AP,'Suivis consommation'!$N$52,BDD!$AM:$AM,'Suivis consommation'!$N53,BDD!$S:$S,'Suivis consommation'!Q$52)</f>
        <v>0</v>
      </c>
      <c r="R53" s="68">
        <f ca="1">SUMIFS(BDD!$AG:$AG,BDD!$AP:$AP,'Suivis consommation'!$N$52,BDD!$AM:$AM,'Suivis consommation'!$N53,BDD!$S:$S,'Suivis consommation'!R$52)</f>
        <v>0</v>
      </c>
      <c r="S53" s="68">
        <f ca="1">SUMIFS(BDD!$AG:$AG,BDD!$AP:$AP,'Suivis consommation'!$N$52,BDD!$AM:$AM,'Suivis consommation'!$N53,BDD!$S:$S,'Suivis consommation'!S$52)</f>
        <v>0</v>
      </c>
      <c r="T53" s="68">
        <f ca="1">SUMIFS(BDD!$AG:$AG,BDD!$AP:$AP,'Suivis consommation'!$N$52,BDD!$AM:$AM,'Suivis consommation'!$N53,BDD!$S:$S,'Suivis consommation'!T$52)</f>
        <v>0</v>
      </c>
      <c r="U53" s="68">
        <f ca="1">SUMIFS(BDD!$AG:$AG,BDD!$AP:$AP,'Suivis consommation'!$N$52,BDD!$AM:$AM,'Suivis consommation'!$N53,BDD!$S:$S,'Suivis consommation'!U$52)</f>
        <v>0</v>
      </c>
      <c r="V53" s="68">
        <f ca="1">SUMIFS(BDD!$AG:$AG,BDD!$AP:$AP,'Suivis consommation'!$N$52,BDD!$AM:$AM,'Suivis consommation'!$N53,BDD!$S:$S,'Suivis consommation'!V$52)</f>
        <v>0</v>
      </c>
      <c r="W53" s="68">
        <f ca="1">SUMIFS(BDD!$AG:$AG,BDD!$AP:$AP,'Suivis consommation'!$N$52,BDD!$AM:$AM,'Suivis consommation'!$N53,BDD!$S:$S,'Suivis consommation'!W$52)</f>
        <v>0</v>
      </c>
      <c r="X53" s="69">
        <f ca="1">SUMIFS(BDD!$AG:$AG,BDD!$AP:$AP,'Suivis consommation'!$N$52,BDD!$AM:$AM,'Suivis consommation'!$N53,BDD!$S:$S,'Suivis consommation'!X$52)</f>
        <v>0</v>
      </c>
      <c r="Z53" s="66">
        <v>1</v>
      </c>
      <c r="AA53" s="67">
        <f ca="1">SUMIFS(BDD!$AH:$AH,BDD!$AP:$AP,'Suivis consommation'!$Z$52,BDD!$AM:$AM,'Suivis consommation'!$Z53,BDD!$S:$S,'Suivis consommation'!AA$52)</f>
        <v>0</v>
      </c>
      <c r="AB53" s="68">
        <f ca="1">SUMIFS(BDD!$AH:$AH,BDD!$AP:$AP,'Suivis consommation'!$Z$52,BDD!$AM:$AM,'Suivis consommation'!$Z53,BDD!$S:$S,'Suivis consommation'!AB$52)</f>
        <v>20</v>
      </c>
      <c r="AC53" s="68">
        <f ca="1">SUMIFS(BDD!$AH:$AH,BDD!$AP:$AP,'Suivis consommation'!$Z$52,BDD!$AM:$AM,'Suivis consommation'!$Z53,BDD!$S:$S,'Suivis consommation'!AC$52)</f>
        <v>0</v>
      </c>
      <c r="AD53" s="68">
        <f ca="1">SUMIFS(BDD!$AH:$AH,BDD!$AP:$AP,'Suivis consommation'!$Z$52,BDD!$AM:$AM,'Suivis consommation'!$Z53,BDD!$S:$S,'Suivis consommation'!AD$52)</f>
        <v>0</v>
      </c>
      <c r="AE53" s="68">
        <f ca="1">SUMIFS(BDD!$AH:$AH,BDD!$AP:$AP,'Suivis consommation'!$Z$52,BDD!$AM:$AM,'Suivis consommation'!$Z53,BDD!$S:$S,'Suivis consommation'!AE$52)</f>
        <v>0</v>
      </c>
      <c r="AF53" s="68">
        <f ca="1">SUMIFS(BDD!$AH:$AH,BDD!$AP:$AP,'Suivis consommation'!$Z$52,BDD!$AM:$AM,'Suivis consommation'!$Z53,BDD!$S:$S,'Suivis consommation'!AF$52)</f>
        <v>0</v>
      </c>
      <c r="AG53" s="68">
        <f ca="1">SUMIFS(BDD!$AH:$AH,BDD!$AP:$AP,'Suivis consommation'!$Z$52,BDD!$AM:$AM,'Suivis consommation'!$Z53,BDD!$S:$S,'Suivis consommation'!AG$52)</f>
        <v>0</v>
      </c>
      <c r="AH53" s="68">
        <f ca="1">SUMIFS(BDD!$AH:$AH,BDD!$AP:$AP,'Suivis consommation'!$Z$52,BDD!$AM:$AM,'Suivis consommation'!$Z53,BDD!$S:$S,'Suivis consommation'!AH$52)</f>
        <v>0</v>
      </c>
      <c r="AI53" s="68">
        <f ca="1">SUMIFS(BDD!$AH:$AH,BDD!$AP:$AP,'Suivis consommation'!$Z$52,BDD!$AM:$AM,'Suivis consommation'!$Z53,BDD!$S:$S,'Suivis consommation'!AI$52)</f>
        <v>0</v>
      </c>
      <c r="AJ53" s="69">
        <f ca="1">SUMIFS(BDD!$AH:$AH,BDD!$AP:$AP,'Suivis consommation'!$Z$52,BDD!$AM:$AM,'Suivis consommation'!$Z53,BDD!$S:$S,'Suivis consommation'!AJ$52)</f>
        <v>0</v>
      </c>
      <c r="AM53" s="66">
        <v>1</v>
      </c>
      <c r="AN53" s="67"/>
      <c r="AO53" s="68"/>
      <c r="AP53" s="68"/>
      <c r="AQ53" s="68"/>
      <c r="AR53" s="68"/>
      <c r="AS53" s="68"/>
      <c r="AT53" s="68"/>
      <c r="AU53" s="68"/>
      <c r="AV53" s="68"/>
      <c r="AW53" s="69"/>
    </row>
    <row r="54" spans="2:49" x14ac:dyDescent="0.25">
      <c r="B54" s="64">
        <v>2</v>
      </c>
      <c r="C54" s="62">
        <f ca="1">SUMIFS(BDD!$J:$J,BDD!$AP:$AP,'Suivis consommation'!$B$52,BDD!$AM:$AM,'Suivis consommation'!$B54,BDD!$S:$S,'Suivis consommation'!C$52)</f>
        <v>0</v>
      </c>
      <c r="D54" s="60">
        <f ca="1">SUMIFS(BDD!$J:$J,BDD!$AP:$AP,'Suivis consommation'!$B$52,BDD!$AM:$AM,'Suivis consommation'!$B54,BDD!$S:$S,'Suivis consommation'!D$52)</f>
        <v>1500</v>
      </c>
      <c r="E54" s="60">
        <f ca="1">SUMIFS(BDD!$J:$J,BDD!$AP:$AP,'Suivis consommation'!$B$52,BDD!$AM:$AM,'Suivis consommation'!$B54,BDD!$S:$S,'Suivis consommation'!E$52)</f>
        <v>0</v>
      </c>
      <c r="F54" s="60">
        <f ca="1">SUMIFS(BDD!$J:$J,BDD!$AP:$AP,'Suivis consommation'!$B$52,BDD!$AM:$AM,'Suivis consommation'!$B54,BDD!$S:$S,'Suivis consommation'!F$52)</f>
        <v>0</v>
      </c>
      <c r="G54" s="60">
        <f ca="1">SUMIFS(BDD!$J:$J,BDD!$AP:$AP,'Suivis consommation'!$B$52,BDD!$AM:$AM,'Suivis consommation'!$B54,BDD!$S:$S,'Suivis consommation'!G$52)</f>
        <v>0</v>
      </c>
      <c r="H54" s="60">
        <f ca="1">SUMIFS(BDD!$J:$J,BDD!$AP:$AP,'Suivis consommation'!$B$52,BDD!$AM:$AM,'Suivis consommation'!$B54,BDD!$S:$S,'Suivis consommation'!H$52)</f>
        <v>0</v>
      </c>
      <c r="I54" s="60">
        <f ca="1">SUMIFS(BDD!$J:$J,BDD!$AP:$AP,'Suivis consommation'!$B$52,BDD!$AM:$AM,'Suivis consommation'!$B54,BDD!$S:$S,'Suivis consommation'!I$52)</f>
        <v>0</v>
      </c>
      <c r="J54" s="60">
        <f ca="1">SUMIFS(BDD!$J:$J,BDD!$AP:$AP,'Suivis consommation'!$B$52,BDD!$AM:$AM,'Suivis consommation'!$B54,BDD!$S:$S,'Suivis consommation'!J$52)</f>
        <v>0</v>
      </c>
      <c r="K54" s="60">
        <f ca="1">SUMIFS(BDD!$J:$J,BDD!$AP:$AP,'Suivis consommation'!$B$52,BDD!$AM:$AM,'Suivis consommation'!$B54,BDD!$S:$S,'Suivis consommation'!K$52)</f>
        <v>0</v>
      </c>
      <c r="L54" s="37">
        <f ca="1">SUMIFS(BDD!$J:$J,BDD!$AP:$AP,'Suivis consommation'!$B$52,BDD!$AM:$AM,'Suivis consommation'!$B54,BDD!$S:$S,'Suivis consommation'!L$52)</f>
        <v>0</v>
      </c>
      <c r="N54" s="64">
        <v>2</v>
      </c>
      <c r="O54" s="62">
        <f ca="1">SUMIFS(BDD!$AG:$AG,BDD!$AP:$AP,'Suivis consommation'!$N$52,BDD!$AM:$AM,'Suivis consommation'!$N54,BDD!$S:$S,'Suivis consommation'!O$52)</f>
        <v>0</v>
      </c>
      <c r="P54" s="60">
        <f ca="1">SUMIFS(BDD!$AG:$AG,BDD!$AP:$AP,'Suivis consommation'!$N$52,BDD!$AM:$AM,'Suivis consommation'!$N54,BDD!$S:$S,'Suivis consommation'!P$52)</f>
        <v>75</v>
      </c>
      <c r="Q54" s="60">
        <f ca="1">SUMIFS(BDD!$AG:$AG,BDD!$AP:$AP,'Suivis consommation'!$N$52,BDD!$AM:$AM,'Suivis consommation'!$N54,BDD!$S:$S,'Suivis consommation'!Q$52)</f>
        <v>0</v>
      </c>
      <c r="R54" s="60">
        <f ca="1">SUMIFS(BDD!$AG:$AG,BDD!$AP:$AP,'Suivis consommation'!$N$52,BDD!$AM:$AM,'Suivis consommation'!$N54,BDD!$S:$S,'Suivis consommation'!R$52)</f>
        <v>0</v>
      </c>
      <c r="S54" s="60">
        <f ca="1">SUMIFS(BDD!$AG:$AG,BDD!$AP:$AP,'Suivis consommation'!$N$52,BDD!$AM:$AM,'Suivis consommation'!$N54,BDD!$S:$S,'Suivis consommation'!S$52)</f>
        <v>0</v>
      </c>
      <c r="T54" s="60">
        <f ca="1">SUMIFS(BDD!$AG:$AG,BDD!$AP:$AP,'Suivis consommation'!$N$52,BDD!$AM:$AM,'Suivis consommation'!$N54,BDD!$S:$S,'Suivis consommation'!T$52)</f>
        <v>0</v>
      </c>
      <c r="U54" s="60">
        <f ca="1">SUMIFS(BDD!$AG:$AG,BDD!$AP:$AP,'Suivis consommation'!$N$52,BDD!$AM:$AM,'Suivis consommation'!$N54,BDD!$S:$S,'Suivis consommation'!U$52)</f>
        <v>0</v>
      </c>
      <c r="V54" s="60">
        <f ca="1">SUMIFS(BDD!$AG:$AG,BDD!$AP:$AP,'Suivis consommation'!$N$52,BDD!$AM:$AM,'Suivis consommation'!$N54,BDD!$S:$S,'Suivis consommation'!V$52)</f>
        <v>0</v>
      </c>
      <c r="W54" s="60">
        <f ca="1">SUMIFS(BDD!$AG:$AG,BDD!$AP:$AP,'Suivis consommation'!$N$52,BDD!$AM:$AM,'Suivis consommation'!$N54,BDD!$S:$S,'Suivis consommation'!W$52)</f>
        <v>0</v>
      </c>
      <c r="X54" s="37">
        <f ca="1">SUMIFS(BDD!$AG:$AG,BDD!$AP:$AP,'Suivis consommation'!$N$52,BDD!$AM:$AM,'Suivis consommation'!$N54,BDD!$S:$S,'Suivis consommation'!X$52)</f>
        <v>0</v>
      </c>
      <c r="Z54" s="64">
        <v>2</v>
      </c>
      <c r="AA54" s="62">
        <f ca="1">SUMIFS(BDD!$AH:$AH,BDD!$AP:$AP,'Suivis consommation'!$Z$52,BDD!$AM:$AM,'Suivis consommation'!$Z54,BDD!$S:$S,'Suivis consommation'!AA$52)</f>
        <v>0</v>
      </c>
      <c r="AB54" s="60">
        <f ca="1">SUMIFS(BDD!$AH:$AH,BDD!$AP:$AP,'Suivis consommation'!$Z$52,BDD!$AM:$AM,'Suivis consommation'!$Z54,BDD!$S:$S,'Suivis consommation'!AB$52)</f>
        <v>20</v>
      </c>
      <c r="AC54" s="60">
        <f ca="1">SUMIFS(BDD!$AH:$AH,BDD!$AP:$AP,'Suivis consommation'!$Z$52,BDD!$AM:$AM,'Suivis consommation'!$Z54,BDD!$S:$S,'Suivis consommation'!AC$52)</f>
        <v>0</v>
      </c>
      <c r="AD54" s="60">
        <f ca="1">SUMIFS(BDD!$AH:$AH,BDD!$AP:$AP,'Suivis consommation'!$Z$52,BDD!$AM:$AM,'Suivis consommation'!$Z54,BDD!$S:$S,'Suivis consommation'!AD$52)</f>
        <v>0</v>
      </c>
      <c r="AE54" s="60">
        <f ca="1">SUMIFS(BDD!$AH:$AH,BDD!$AP:$AP,'Suivis consommation'!$Z$52,BDD!$AM:$AM,'Suivis consommation'!$Z54,BDD!$S:$S,'Suivis consommation'!AE$52)</f>
        <v>0</v>
      </c>
      <c r="AF54" s="60">
        <f ca="1">SUMIFS(BDD!$AH:$AH,BDD!$AP:$AP,'Suivis consommation'!$Z$52,BDD!$AM:$AM,'Suivis consommation'!$Z54,BDD!$S:$S,'Suivis consommation'!AF$52)</f>
        <v>0</v>
      </c>
      <c r="AG54" s="60">
        <f ca="1">SUMIFS(BDD!$AH:$AH,BDD!$AP:$AP,'Suivis consommation'!$Z$52,BDD!$AM:$AM,'Suivis consommation'!$Z54,BDD!$S:$S,'Suivis consommation'!AG$52)</f>
        <v>0</v>
      </c>
      <c r="AH54" s="60">
        <f ca="1">SUMIFS(BDD!$AH:$AH,BDD!$AP:$AP,'Suivis consommation'!$Z$52,BDD!$AM:$AM,'Suivis consommation'!$Z54,BDD!$S:$S,'Suivis consommation'!AH$52)</f>
        <v>0</v>
      </c>
      <c r="AI54" s="60">
        <f ca="1">SUMIFS(BDD!$AH:$AH,BDD!$AP:$AP,'Suivis consommation'!$Z$52,BDD!$AM:$AM,'Suivis consommation'!$Z54,BDD!$S:$S,'Suivis consommation'!AI$52)</f>
        <v>0</v>
      </c>
      <c r="AJ54" s="37">
        <f ca="1">SUMIFS(BDD!$AH:$AH,BDD!$AP:$AP,'Suivis consommation'!$Z$52,BDD!$AM:$AM,'Suivis consommation'!$Z54,BDD!$S:$S,'Suivis consommation'!AJ$52)</f>
        <v>0</v>
      </c>
      <c r="AM54" s="64">
        <v>2</v>
      </c>
      <c r="AN54" s="62"/>
      <c r="AO54" s="60"/>
      <c r="AP54" s="60"/>
      <c r="AQ54" s="60"/>
      <c r="AR54" s="60"/>
      <c r="AS54" s="60"/>
      <c r="AT54" s="60"/>
      <c r="AU54" s="60"/>
      <c r="AV54" s="60"/>
      <c r="AW54" s="37"/>
    </row>
    <row r="55" spans="2:49" x14ac:dyDescent="0.25">
      <c r="B55" s="64">
        <v>3</v>
      </c>
      <c r="C55" s="62">
        <f ca="1">SUMIFS(BDD!$J:$J,BDD!$AP:$AP,'Suivis consommation'!$B$52,BDD!$AM:$AM,'Suivis consommation'!$B55,BDD!$S:$S,'Suivis consommation'!C$52)</f>
        <v>0</v>
      </c>
      <c r="D55" s="60">
        <f ca="1">SUMIFS(BDD!$J:$J,BDD!$AP:$AP,'Suivis consommation'!$B$52,BDD!$AM:$AM,'Suivis consommation'!$B55,BDD!$S:$S,'Suivis consommation'!D$52)</f>
        <v>1500</v>
      </c>
      <c r="E55" s="60">
        <f ca="1">SUMIFS(BDD!$J:$J,BDD!$AP:$AP,'Suivis consommation'!$B$52,BDD!$AM:$AM,'Suivis consommation'!$B55,BDD!$S:$S,'Suivis consommation'!E$52)</f>
        <v>0</v>
      </c>
      <c r="F55" s="60">
        <f ca="1">SUMIFS(BDD!$J:$J,BDD!$AP:$AP,'Suivis consommation'!$B$52,BDD!$AM:$AM,'Suivis consommation'!$B55,BDD!$S:$S,'Suivis consommation'!F$52)</f>
        <v>0</v>
      </c>
      <c r="G55" s="60">
        <f ca="1">SUMIFS(BDD!$J:$J,BDD!$AP:$AP,'Suivis consommation'!$B$52,BDD!$AM:$AM,'Suivis consommation'!$B55,BDD!$S:$S,'Suivis consommation'!G$52)</f>
        <v>0</v>
      </c>
      <c r="H55" s="60">
        <f ca="1">SUMIFS(BDD!$J:$J,BDD!$AP:$AP,'Suivis consommation'!$B$52,BDD!$AM:$AM,'Suivis consommation'!$B55,BDD!$S:$S,'Suivis consommation'!H$52)</f>
        <v>0</v>
      </c>
      <c r="I55" s="60">
        <f ca="1">SUMIFS(BDD!$J:$J,BDD!$AP:$AP,'Suivis consommation'!$B$52,BDD!$AM:$AM,'Suivis consommation'!$B55,BDD!$S:$S,'Suivis consommation'!I$52)</f>
        <v>0</v>
      </c>
      <c r="J55" s="60">
        <f ca="1">SUMIFS(BDD!$J:$J,BDD!$AP:$AP,'Suivis consommation'!$B$52,BDD!$AM:$AM,'Suivis consommation'!$B55,BDD!$S:$S,'Suivis consommation'!J$52)</f>
        <v>0</v>
      </c>
      <c r="K55" s="60">
        <f ca="1">SUMIFS(BDD!$J:$J,BDD!$AP:$AP,'Suivis consommation'!$B$52,BDD!$AM:$AM,'Suivis consommation'!$B55,BDD!$S:$S,'Suivis consommation'!K$52)</f>
        <v>0</v>
      </c>
      <c r="L55" s="37">
        <f ca="1">SUMIFS(BDD!$J:$J,BDD!$AP:$AP,'Suivis consommation'!$B$52,BDD!$AM:$AM,'Suivis consommation'!$B55,BDD!$S:$S,'Suivis consommation'!L$52)</f>
        <v>0</v>
      </c>
      <c r="N55" s="64">
        <v>3</v>
      </c>
      <c r="O55" s="62">
        <f ca="1">SUMIFS(BDD!$AG:$AG,BDD!$AP:$AP,'Suivis consommation'!$N$52,BDD!$AM:$AM,'Suivis consommation'!$N55,BDD!$S:$S,'Suivis consommation'!O$52)</f>
        <v>0</v>
      </c>
      <c r="P55" s="60">
        <f ca="1">SUMIFS(BDD!$AG:$AG,BDD!$AP:$AP,'Suivis consommation'!$N$52,BDD!$AM:$AM,'Suivis consommation'!$N55,BDD!$S:$S,'Suivis consommation'!P$52)</f>
        <v>75</v>
      </c>
      <c r="Q55" s="60">
        <f ca="1">SUMIFS(BDD!$AG:$AG,BDD!$AP:$AP,'Suivis consommation'!$N$52,BDD!$AM:$AM,'Suivis consommation'!$N55,BDD!$S:$S,'Suivis consommation'!Q$52)</f>
        <v>0</v>
      </c>
      <c r="R55" s="60">
        <f ca="1">SUMIFS(BDD!$AG:$AG,BDD!$AP:$AP,'Suivis consommation'!$N$52,BDD!$AM:$AM,'Suivis consommation'!$N55,BDD!$S:$S,'Suivis consommation'!R$52)</f>
        <v>0</v>
      </c>
      <c r="S55" s="60">
        <f ca="1">SUMIFS(BDD!$AG:$AG,BDD!$AP:$AP,'Suivis consommation'!$N$52,BDD!$AM:$AM,'Suivis consommation'!$N55,BDD!$S:$S,'Suivis consommation'!S$52)</f>
        <v>0</v>
      </c>
      <c r="T55" s="60">
        <f ca="1">SUMIFS(BDD!$AG:$AG,BDD!$AP:$AP,'Suivis consommation'!$N$52,BDD!$AM:$AM,'Suivis consommation'!$N55,BDD!$S:$S,'Suivis consommation'!T$52)</f>
        <v>0</v>
      </c>
      <c r="U55" s="60">
        <f ca="1">SUMIFS(BDD!$AG:$AG,BDD!$AP:$AP,'Suivis consommation'!$N$52,BDD!$AM:$AM,'Suivis consommation'!$N55,BDD!$S:$S,'Suivis consommation'!U$52)</f>
        <v>0</v>
      </c>
      <c r="V55" s="60">
        <f ca="1">SUMIFS(BDD!$AG:$AG,BDD!$AP:$AP,'Suivis consommation'!$N$52,BDD!$AM:$AM,'Suivis consommation'!$N55,BDD!$S:$S,'Suivis consommation'!V$52)</f>
        <v>0</v>
      </c>
      <c r="W55" s="60">
        <f ca="1">SUMIFS(BDD!$AG:$AG,BDD!$AP:$AP,'Suivis consommation'!$N$52,BDD!$AM:$AM,'Suivis consommation'!$N55,BDD!$S:$S,'Suivis consommation'!W$52)</f>
        <v>0</v>
      </c>
      <c r="X55" s="37">
        <f ca="1">SUMIFS(BDD!$AG:$AG,BDD!$AP:$AP,'Suivis consommation'!$N$52,BDD!$AM:$AM,'Suivis consommation'!$N55,BDD!$S:$S,'Suivis consommation'!X$52)</f>
        <v>0</v>
      </c>
      <c r="Z55" s="64">
        <v>3</v>
      </c>
      <c r="AA55" s="62">
        <f ca="1">SUMIFS(BDD!$AH:$AH,BDD!$AP:$AP,'Suivis consommation'!$Z$52,BDD!$AM:$AM,'Suivis consommation'!$Z55,BDD!$S:$S,'Suivis consommation'!AA$52)</f>
        <v>0</v>
      </c>
      <c r="AB55" s="60">
        <f ca="1">SUMIFS(BDD!$AH:$AH,BDD!$AP:$AP,'Suivis consommation'!$Z$52,BDD!$AM:$AM,'Suivis consommation'!$Z55,BDD!$S:$S,'Suivis consommation'!AB$52)</f>
        <v>20</v>
      </c>
      <c r="AC55" s="60">
        <f ca="1">SUMIFS(BDD!$AH:$AH,BDD!$AP:$AP,'Suivis consommation'!$Z$52,BDD!$AM:$AM,'Suivis consommation'!$Z55,BDD!$S:$S,'Suivis consommation'!AC$52)</f>
        <v>0</v>
      </c>
      <c r="AD55" s="60">
        <f ca="1">SUMIFS(BDD!$AH:$AH,BDD!$AP:$AP,'Suivis consommation'!$Z$52,BDD!$AM:$AM,'Suivis consommation'!$Z55,BDD!$S:$S,'Suivis consommation'!AD$52)</f>
        <v>0</v>
      </c>
      <c r="AE55" s="60">
        <f ca="1">SUMIFS(BDD!$AH:$AH,BDD!$AP:$AP,'Suivis consommation'!$Z$52,BDD!$AM:$AM,'Suivis consommation'!$Z55,BDD!$S:$S,'Suivis consommation'!AE$52)</f>
        <v>0</v>
      </c>
      <c r="AF55" s="60">
        <f ca="1">SUMIFS(BDD!$AH:$AH,BDD!$AP:$AP,'Suivis consommation'!$Z$52,BDD!$AM:$AM,'Suivis consommation'!$Z55,BDD!$S:$S,'Suivis consommation'!AF$52)</f>
        <v>0</v>
      </c>
      <c r="AG55" s="60">
        <f ca="1">SUMIFS(BDD!$AH:$AH,BDD!$AP:$AP,'Suivis consommation'!$Z$52,BDD!$AM:$AM,'Suivis consommation'!$Z55,BDD!$S:$S,'Suivis consommation'!AG$52)</f>
        <v>0</v>
      </c>
      <c r="AH55" s="60">
        <f ca="1">SUMIFS(BDD!$AH:$AH,BDD!$AP:$AP,'Suivis consommation'!$Z$52,BDD!$AM:$AM,'Suivis consommation'!$Z55,BDD!$S:$S,'Suivis consommation'!AH$52)</f>
        <v>0</v>
      </c>
      <c r="AI55" s="60">
        <f ca="1">SUMIFS(BDD!$AH:$AH,BDD!$AP:$AP,'Suivis consommation'!$Z$52,BDD!$AM:$AM,'Suivis consommation'!$Z55,BDD!$S:$S,'Suivis consommation'!AI$52)</f>
        <v>0</v>
      </c>
      <c r="AJ55" s="37">
        <f ca="1">SUMIFS(BDD!$AH:$AH,BDD!$AP:$AP,'Suivis consommation'!$Z$52,BDD!$AM:$AM,'Suivis consommation'!$Z55,BDD!$S:$S,'Suivis consommation'!AJ$52)</f>
        <v>0</v>
      </c>
      <c r="AM55" s="64">
        <v>3</v>
      </c>
      <c r="AN55" s="62"/>
      <c r="AO55" s="60"/>
      <c r="AP55" s="60"/>
      <c r="AQ55" s="60"/>
      <c r="AR55" s="60"/>
      <c r="AS55" s="60"/>
      <c r="AT55" s="60"/>
      <c r="AU55" s="60"/>
      <c r="AV55" s="60"/>
      <c r="AW55" s="37"/>
    </row>
    <row r="56" spans="2:49" x14ac:dyDescent="0.25">
      <c r="B56" s="64">
        <v>4</v>
      </c>
      <c r="C56" s="62">
        <f ca="1">SUMIFS(BDD!$J:$J,BDD!$AP:$AP,'Suivis consommation'!$B$52,BDD!$AM:$AM,'Suivis consommation'!$B56,BDD!$S:$S,'Suivis consommation'!C$52)</f>
        <v>0</v>
      </c>
      <c r="D56" s="60">
        <f ca="1">SUMIFS(BDD!$J:$J,BDD!$AP:$AP,'Suivis consommation'!$B$52,BDD!$AM:$AM,'Suivis consommation'!$B56,BDD!$S:$S,'Suivis consommation'!D$52)</f>
        <v>1500</v>
      </c>
      <c r="E56" s="60">
        <f ca="1">SUMIFS(BDD!$J:$J,BDD!$AP:$AP,'Suivis consommation'!$B$52,BDD!$AM:$AM,'Suivis consommation'!$B56,BDD!$S:$S,'Suivis consommation'!E$52)</f>
        <v>0</v>
      </c>
      <c r="F56" s="60">
        <f ca="1">SUMIFS(BDD!$J:$J,BDD!$AP:$AP,'Suivis consommation'!$B$52,BDD!$AM:$AM,'Suivis consommation'!$B56,BDD!$S:$S,'Suivis consommation'!F$52)</f>
        <v>0</v>
      </c>
      <c r="G56" s="60">
        <f ca="1">SUMIFS(BDD!$J:$J,BDD!$AP:$AP,'Suivis consommation'!$B$52,BDD!$AM:$AM,'Suivis consommation'!$B56,BDD!$S:$S,'Suivis consommation'!G$52)</f>
        <v>0</v>
      </c>
      <c r="H56" s="60">
        <f ca="1">SUMIFS(BDD!$J:$J,BDD!$AP:$AP,'Suivis consommation'!$B$52,BDD!$AM:$AM,'Suivis consommation'!$B56,BDD!$S:$S,'Suivis consommation'!H$52)</f>
        <v>0</v>
      </c>
      <c r="I56" s="60">
        <f ca="1">SUMIFS(BDD!$J:$J,BDD!$AP:$AP,'Suivis consommation'!$B$52,BDD!$AM:$AM,'Suivis consommation'!$B56,BDD!$S:$S,'Suivis consommation'!I$52)</f>
        <v>0</v>
      </c>
      <c r="J56" s="60">
        <f ca="1">SUMIFS(BDD!$J:$J,BDD!$AP:$AP,'Suivis consommation'!$B$52,BDD!$AM:$AM,'Suivis consommation'!$B56,BDD!$S:$S,'Suivis consommation'!J$52)</f>
        <v>0</v>
      </c>
      <c r="K56" s="60">
        <f ca="1">SUMIFS(BDD!$J:$J,BDD!$AP:$AP,'Suivis consommation'!$B$52,BDD!$AM:$AM,'Suivis consommation'!$B56,BDD!$S:$S,'Suivis consommation'!K$52)</f>
        <v>0</v>
      </c>
      <c r="L56" s="37">
        <f ca="1">SUMIFS(BDD!$J:$J,BDD!$AP:$AP,'Suivis consommation'!$B$52,BDD!$AM:$AM,'Suivis consommation'!$B56,BDD!$S:$S,'Suivis consommation'!L$52)</f>
        <v>0</v>
      </c>
      <c r="N56" s="64">
        <v>4</v>
      </c>
      <c r="O56" s="62">
        <f ca="1">SUMIFS(BDD!$AG:$AG,BDD!$AP:$AP,'Suivis consommation'!$N$52,BDD!$AM:$AM,'Suivis consommation'!$N56,BDD!$S:$S,'Suivis consommation'!O$52)</f>
        <v>0</v>
      </c>
      <c r="P56" s="60">
        <f ca="1">SUMIFS(BDD!$AG:$AG,BDD!$AP:$AP,'Suivis consommation'!$N$52,BDD!$AM:$AM,'Suivis consommation'!$N56,BDD!$S:$S,'Suivis consommation'!P$52)</f>
        <v>75</v>
      </c>
      <c r="Q56" s="60">
        <f ca="1">SUMIFS(BDD!$AG:$AG,BDD!$AP:$AP,'Suivis consommation'!$N$52,BDD!$AM:$AM,'Suivis consommation'!$N56,BDD!$S:$S,'Suivis consommation'!Q$52)</f>
        <v>0</v>
      </c>
      <c r="R56" s="60">
        <f ca="1">SUMIFS(BDD!$AG:$AG,BDD!$AP:$AP,'Suivis consommation'!$N$52,BDD!$AM:$AM,'Suivis consommation'!$N56,BDD!$S:$S,'Suivis consommation'!R$52)</f>
        <v>0</v>
      </c>
      <c r="S56" s="60">
        <f ca="1">SUMIFS(BDD!$AG:$AG,BDD!$AP:$AP,'Suivis consommation'!$N$52,BDD!$AM:$AM,'Suivis consommation'!$N56,BDD!$S:$S,'Suivis consommation'!S$52)</f>
        <v>0</v>
      </c>
      <c r="T56" s="60">
        <f ca="1">SUMIFS(BDD!$AG:$AG,BDD!$AP:$AP,'Suivis consommation'!$N$52,BDD!$AM:$AM,'Suivis consommation'!$N56,BDD!$S:$S,'Suivis consommation'!T$52)</f>
        <v>0</v>
      </c>
      <c r="U56" s="60">
        <f ca="1">SUMIFS(BDD!$AG:$AG,BDD!$AP:$AP,'Suivis consommation'!$N$52,BDD!$AM:$AM,'Suivis consommation'!$N56,BDD!$S:$S,'Suivis consommation'!U$52)</f>
        <v>0</v>
      </c>
      <c r="V56" s="60">
        <f ca="1">SUMIFS(BDD!$AG:$AG,BDD!$AP:$AP,'Suivis consommation'!$N$52,BDD!$AM:$AM,'Suivis consommation'!$N56,BDD!$S:$S,'Suivis consommation'!V$52)</f>
        <v>0</v>
      </c>
      <c r="W56" s="60">
        <f ca="1">SUMIFS(BDD!$AG:$AG,BDD!$AP:$AP,'Suivis consommation'!$N$52,BDD!$AM:$AM,'Suivis consommation'!$N56,BDD!$S:$S,'Suivis consommation'!W$52)</f>
        <v>0</v>
      </c>
      <c r="X56" s="37">
        <f ca="1">SUMIFS(BDD!$AG:$AG,BDD!$AP:$AP,'Suivis consommation'!$N$52,BDD!$AM:$AM,'Suivis consommation'!$N56,BDD!$S:$S,'Suivis consommation'!X$52)</f>
        <v>0</v>
      </c>
      <c r="Z56" s="64">
        <v>4</v>
      </c>
      <c r="AA56" s="62">
        <f ca="1">SUMIFS(BDD!$AH:$AH,BDD!$AP:$AP,'Suivis consommation'!$Z$52,BDD!$AM:$AM,'Suivis consommation'!$Z56,BDD!$S:$S,'Suivis consommation'!AA$52)</f>
        <v>0</v>
      </c>
      <c r="AB56" s="60">
        <f ca="1">SUMIFS(BDD!$AH:$AH,BDD!$AP:$AP,'Suivis consommation'!$Z$52,BDD!$AM:$AM,'Suivis consommation'!$Z56,BDD!$S:$S,'Suivis consommation'!AB$52)</f>
        <v>20</v>
      </c>
      <c r="AC56" s="60">
        <f ca="1">SUMIFS(BDD!$AH:$AH,BDD!$AP:$AP,'Suivis consommation'!$Z$52,BDD!$AM:$AM,'Suivis consommation'!$Z56,BDD!$S:$S,'Suivis consommation'!AC$52)</f>
        <v>0</v>
      </c>
      <c r="AD56" s="60">
        <f ca="1">SUMIFS(BDD!$AH:$AH,BDD!$AP:$AP,'Suivis consommation'!$Z$52,BDD!$AM:$AM,'Suivis consommation'!$Z56,BDD!$S:$S,'Suivis consommation'!AD$52)</f>
        <v>0</v>
      </c>
      <c r="AE56" s="60">
        <f ca="1">SUMIFS(BDD!$AH:$AH,BDD!$AP:$AP,'Suivis consommation'!$Z$52,BDD!$AM:$AM,'Suivis consommation'!$Z56,BDD!$S:$S,'Suivis consommation'!AE$52)</f>
        <v>0</v>
      </c>
      <c r="AF56" s="60">
        <f ca="1">SUMIFS(BDD!$AH:$AH,BDD!$AP:$AP,'Suivis consommation'!$Z$52,BDD!$AM:$AM,'Suivis consommation'!$Z56,BDD!$S:$S,'Suivis consommation'!AF$52)</f>
        <v>0</v>
      </c>
      <c r="AG56" s="60">
        <f ca="1">SUMIFS(BDD!$AH:$AH,BDD!$AP:$AP,'Suivis consommation'!$Z$52,BDD!$AM:$AM,'Suivis consommation'!$Z56,BDD!$S:$S,'Suivis consommation'!AG$52)</f>
        <v>0</v>
      </c>
      <c r="AH56" s="60">
        <f ca="1">SUMIFS(BDD!$AH:$AH,BDD!$AP:$AP,'Suivis consommation'!$Z$52,BDD!$AM:$AM,'Suivis consommation'!$Z56,BDD!$S:$S,'Suivis consommation'!AH$52)</f>
        <v>0</v>
      </c>
      <c r="AI56" s="60">
        <f ca="1">SUMIFS(BDD!$AH:$AH,BDD!$AP:$AP,'Suivis consommation'!$Z$52,BDD!$AM:$AM,'Suivis consommation'!$Z56,BDD!$S:$S,'Suivis consommation'!AI$52)</f>
        <v>0</v>
      </c>
      <c r="AJ56" s="37">
        <f ca="1">SUMIFS(BDD!$AH:$AH,BDD!$AP:$AP,'Suivis consommation'!$Z$52,BDD!$AM:$AM,'Suivis consommation'!$Z56,BDD!$S:$S,'Suivis consommation'!AJ$52)</f>
        <v>0</v>
      </c>
      <c r="AM56" s="64">
        <v>4</v>
      </c>
      <c r="AN56" s="62"/>
      <c r="AO56" s="60"/>
      <c r="AP56" s="60"/>
      <c r="AQ56" s="60"/>
      <c r="AR56" s="60"/>
      <c r="AS56" s="60"/>
      <c r="AT56" s="60"/>
      <c r="AU56" s="60"/>
      <c r="AV56" s="60"/>
      <c r="AW56" s="37"/>
    </row>
    <row r="57" spans="2:49" x14ac:dyDescent="0.25">
      <c r="B57" s="64">
        <v>5</v>
      </c>
      <c r="C57" s="62">
        <f ca="1">SUMIFS(BDD!$J:$J,BDD!$AP:$AP,'Suivis consommation'!$B$52,BDD!$AM:$AM,'Suivis consommation'!$B57,BDD!$S:$S,'Suivis consommation'!C$52)</f>
        <v>0</v>
      </c>
      <c r="D57" s="60">
        <f ca="1">SUMIFS(BDD!$J:$J,BDD!$AP:$AP,'Suivis consommation'!$B$52,BDD!$AM:$AM,'Suivis consommation'!$B57,BDD!$S:$S,'Suivis consommation'!D$52)</f>
        <v>0</v>
      </c>
      <c r="E57" s="60">
        <f ca="1">SUMIFS(BDD!$J:$J,BDD!$AP:$AP,'Suivis consommation'!$B$52,BDD!$AM:$AM,'Suivis consommation'!$B57,BDD!$S:$S,'Suivis consommation'!E$52)</f>
        <v>0</v>
      </c>
      <c r="F57" s="60">
        <f ca="1">SUMIFS(BDD!$J:$J,BDD!$AP:$AP,'Suivis consommation'!$B$52,BDD!$AM:$AM,'Suivis consommation'!$B57,BDD!$S:$S,'Suivis consommation'!F$52)</f>
        <v>0</v>
      </c>
      <c r="G57" s="60">
        <f ca="1">SUMIFS(BDD!$J:$J,BDD!$AP:$AP,'Suivis consommation'!$B$52,BDD!$AM:$AM,'Suivis consommation'!$B57,BDD!$S:$S,'Suivis consommation'!G$52)</f>
        <v>0</v>
      </c>
      <c r="H57" s="60">
        <f ca="1">SUMIFS(BDD!$J:$J,BDD!$AP:$AP,'Suivis consommation'!$B$52,BDD!$AM:$AM,'Suivis consommation'!$B57,BDD!$S:$S,'Suivis consommation'!H$52)</f>
        <v>0</v>
      </c>
      <c r="I57" s="60">
        <f ca="1">SUMIFS(BDD!$J:$J,BDD!$AP:$AP,'Suivis consommation'!$B$52,BDD!$AM:$AM,'Suivis consommation'!$B57,BDD!$S:$S,'Suivis consommation'!I$52)</f>
        <v>0</v>
      </c>
      <c r="J57" s="60">
        <f ca="1">SUMIFS(BDD!$J:$J,BDD!$AP:$AP,'Suivis consommation'!$B$52,BDD!$AM:$AM,'Suivis consommation'!$B57,BDD!$S:$S,'Suivis consommation'!J$52)</f>
        <v>0</v>
      </c>
      <c r="K57" s="60">
        <f ca="1">SUMIFS(BDD!$J:$J,BDD!$AP:$AP,'Suivis consommation'!$B$52,BDD!$AM:$AM,'Suivis consommation'!$B57,BDD!$S:$S,'Suivis consommation'!K$52)</f>
        <v>0</v>
      </c>
      <c r="L57" s="37">
        <f ca="1">SUMIFS(BDD!$J:$J,BDD!$AP:$AP,'Suivis consommation'!$B$52,BDD!$AM:$AM,'Suivis consommation'!$B57,BDD!$S:$S,'Suivis consommation'!L$52)</f>
        <v>0</v>
      </c>
      <c r="N57" s="64">
        <v>5</v>
      </c>
      <c r="O57" s="62">
        <f ca="1">SUMIFS(BDD!$AG:$AG,BDD!$AP:$AP,'Suivis consommation'!$N$52,BDD!$AM:$AM,'Suivis consommation'!$N57,BDD!$S:$S,'Suivis consommation'!O$52)</f>
        <v>0</v>
      </c>
      <c r="P57" s="60">
        <f ca="1">SUMIFS(BDD!$AG:$AG,BDD!$AP:$AP,'Suivis consommation'!$N$52,BDD!$AM:$AM,'Suivis consommation'!$N57,BDD!$S:$S,'Suivis consommation'!P$52)</f>
        <v>0</v>
      </c>
      <c r="Q57" s="60">
        <f ca="1">SUMIFS(BDD!$AG:$AG,BDD!$AP:$AP,'Suivis consommation'!$N$52,BDD!$AM:$AM,'Suivis consommation'!$N57,BDD!$S:$S,'Suivis consommation'!Q$52)</f>
        <v>0</v>
      </c>
      <c r="R57" s="60">
        <f ca="1">SUMIFS(BDD!$AG:$AG,BDD!$AP:$AP,'Suivis consommation'!$N$52,BDD!$AM:$AM,'Suivis consommation'!$N57,BDD!$S:$S,'Suivis consommation'!R$52)</f>
        <v>0</v>
      </c>
      <c r="S57" s="60">
        <f ca="1">SUMIFS(BDD!$AG:$AG,BDD!$AP:$AP,'Suivis consommation'!$N$52,BDD!$AM:$AM,'Suivis consommation'!$N57,BDD!$S:$S,'Suivis consommation'!S$52)</f>
        <v>0</v>
      </c>
      <c r="T57" s="60">
        <f ca="1">SUMIFS(BDD!$AG:$AG,BDD!$AP:$AP,'Suivis consommation'!$N$52,BDD!$AM:$AM,'Suivis consommation'!$N57,BDD!$S:$S,'Suivis consommation'!T$52)</f>
        <v>0</v>
      </c>
      <c r="U57" s="60">
        <f ca="1">SUMIFS(BDD!$AG:$AG,BDD!$AP:$AP,'Suivis consommation'!$N$52,BDD!$AM:$AM,'Suivis consommation'!$N57,BDD!$S:$S,'Suivis consommation'!U$52)</f>
        <v>0</v>
      </c>
      <c r="V57" s="60">
        <f ca="1">SUMIFS(BDD!$AG:$AG,BDD!$AP:$AP,'Suivis consommation'!$N$52,BDD!$AM:$AM,'Suivis consommation'!$N57,BDD!$S:$S,'Suivis consommation'!V$52)</f>
        <v>0</v>
      </c>
      <c r="W57" s="60">
        <f ca="1">SUMIFS(BDD!$AG:$AG,BDD!$AP:$AP,'Suivis consommation'!$N$52,BDD!$AM:$AM,'Suivis consommation'!$N57,BDD!$S:$S,'Suivis consommation'!W$52)</f>
        <v>0</v>
      </c>
      <c r="X57" s="37">
        <f ca="1">SUMIFS(BDD!$AG:$AG,BDD!$AP:$AP,'Suivis consommation'!$N$52,BDD!$AM:$AM,'Suivis consommation'!$N57,BDD!$S:$S,'Suivis consommation'!X$52)</f>
        <v>0</v>
      </c>
      <c r="Z57" s="64">
        <v>5</v>
      </c>
      <c r="AA57" s="62">
        <f ca="1">SUMIFS(BDD!$AH:$AH,BDD!$AP:$AP,'Suivis consommation'!$Z$52,BDD!$AM:$AM,'Suivis consommation'!$Z57,BDD!$S:$S,'Suivis consommation'!AA$52)</f>
        <v>0</v>
      </c>
      <c r="AB57" s="60">
        <f ca="1">SUMIFS(BDD!$AH:$AH,BDD!$AP:$AP,'Suivis consommation'!$Z$52,BDD!$AM:$AM,'Suivis consommation'!$Z57,BDD!$S:$S,'Suivis consommation'!AB$52)</f>
        <v>0</v>
      </c>
      <c r="AC57" s="60">
        <f ca="1">SUMIFS(BDD!$AH:$AH,BDD!$AP:$AP,'Suivis consommation'!$Z$52,BDD!$AM:$AM,'Suivis consommation'!$Z57,BDD!$S:$S,'Suivis consommation'!AC$52)</f>
        <v>0</v>
      </c>
      <c r="AD57" s="60">
        <f ca="1">SUMIFS(BDD!$AH:$AH,BDD!$AP:$AP,'Suivis consommation'!$Z$52,BDD!$AM:$AM,'Suivis consommation'!$Z57,BDD!$S:$S,'Suivis consommation'!AD$52)</f>
        <v>0</v>
      </c>
      <c r="AE57" s="60">
        <f ca="1">SUMIFS(BDD!$AH:$AH,BDD!$AP:$AP,'Suivis consommation'!$Z$52,BDD!$AM:$AM,'Suivis consommation'!$Z57,BDD!$S:$S,'Suivis consommation'!AE$52)</f>
        <v>0</v>
      </c>
      <c r="AF57" s="60">
        <f ca="1">SUMIFS(BDD!$AH:$AH,BDD!$AP:$AP,'Suivis consommation'!$Z$52,BDD!$AM:$AM,'Suivis consommation'!$Z57,BDD!$S:$S,'Suivis consommation'!AF$52)</f>
        <v>0</v>
      </c>
      <c r="AG57" s="60">
        <f ca="1">SUMIFS(BDD!$AH:$AH,BDD!$AP:$AP,'Suivis consommation'!$Z$52,BDD!$AM:$AM,'Suivis consommation'!$Z57,BDD!$S:$S,'Suivis consommation'!AG$52)</f>
        <v>0</v>
      </c>
      <c r="AH57" s="60">
        <f ca="1">SUMIFS(BDD!$AH:$AH,BDD!$AP:$AP,'Suivis consommation'!$Z$52,BDD!$AM:$AM,'Suivis consommation'!$Z57,BDD!$S:$S,'Suivis consommation'!AH$52)</f>
        <v>0</v>
      </c>
      <c r="AI57" s="60">
        <f ca="1">SUMIFS(BDD!$AH:$AH,BDD!$AP:$AP,'Suivis consommation'!$Z$52,BDD!$AM:$AM,'Suivis consommation'!$Z57,BDD!$S:$S,'Suivis consommation'!AI$52)</f>
        <v>0</v>
      </c>
      <c r="AJ57" s="37">
        <f ca="1">SUMIFS(BDD!$AH:$AH,BDD!$AP:$AP,'Suivis consommation'!$Z$52,BDD!$AM:$AM,'Suivis consommation'!$Z57,BDD!$S:$S,'Suivis consommation'!AJ$52)</f>
        <v>0</v>
      </c>
      <c r="AM57" s="64">
        <v>5</v>
      </c>
      <c r="AN57" s="62"/>
      <c r="AO57" s="60"/>
      <c r="AP57" s="60"/>
      <c r="AQ57" s="60"/>
      <c r="AR57" s="60"/>
      <c r="AS57" s="60"/>
      <c r="AT57" s="60"/>
      <c r="AU57" s="60"/>
      <c r="AV57" s="60"/>
      <c r="AW57" s="37"/>
    </row>
    <row r="58" spans="2:49" x14ac:dyDescent="0.25">
      <c r="B58" s="64">
        <v>6</v>
      </c>
      <c r="C58" s="62">
        <f ca="1">SUMIFS(BDD!$J:$J,BDD!$AP:$AP,'Suivis consommation'!$B$52,BDD!$AM:$AM,'Suivis consommation'!$B58,BDD!$S:$S,'Suivis consommation'!C$52)</f>
        <v>0</v>
      </c>
      <c r="D58" s="60">
        <f ca="1">SUMIFS(BDD!$J:$J,BDD!$AP:$AP,'Suivis consommation'!$B$52,BDD!$AM:$AM,'Suivis consommation'!$B58,BDD!$S:$S,'Suivis consommation'!D$52)</f>
        <v>0</v>
      </c>
      <c r="E58" s="60">
        <f ca="1">SUMIFS(BDD!$J:$J,BDD!$AP:$AP,'Suivis consommation'!$B$52,BDD!$AM:$AM,'Suivis consommation'!$B58,BDD!$S:$S,'Suivis consommation'!E$52)</f>
        <v>0</v>
      </c>
      <c r="F58" s="60">
        <f ca="1">SUMIFS(BDD!$J:$J,BDD!$AP:$AP,'Suivis consommation'!$B$52,BDD!$AM:$AM,'Suivis consommation'!$B58,BDD!$S:$S,'Suivis consommation'!F$52)</f>
        <v>0</v>
      </c>
      <c r="G58" s="60">
        <f ca="1">SUMIFS(BDD!$J:$J,BDD!$AP:$AP,'Suivis consommation'!$B$52,BDD!$AM:$AM,'Suivis consommation'!$B58,BDD!$S:$S,'Suivis consommation'!G$52)</f>
        <v>0</v>
      </c>
      <c r="H58" s="60">
        <f ca="1">SUMIFS(BDD!$J:$J,BDD!$AP:$AP,'Suivis consommation'!$B$52,BDD!$AM:$AM,'Suivis consommation'!$B58,BDD!$S:$S,'Suivis consommation'!H$52)</f>
        <v>0</v>
      </c>
      <c r="I58" s="60">
        <f ca="1">SUMIFS(BDD!$J:$J,BDD!$AP:$AP,'Suivis consommation'!$B$52,BDD!$AM:$AM,'Suivis consommation'!$B58,BDD!$S:$S,'Suivis consommation'!I$52)</f>
        <v>0</v>
      </c>
      <c r="J58" s="60">
        <f ca="1">SUMIFS(BDD!$J:$J,BDD!$AP:$AP,'Suivis consommation'!$B$52,BDD!$AM:$AM,'Suivis consommation'!$B58,BDD!$S:$S,'Suivis consommation'!J$52)</f>
        <v>0</v>
      </c>
      <c r="K58" s="60">
        <f ca="1">SUMIFS(BDD!$J:$J,BDD!$AP:$AP,'Suivis consommation'!$B$52,BDD!$AM:$AM,'Suivis consommation'!$B58,BDD!$S:$S,'Suivis consommation'!K$52)</f>
        <v>0</v>
      </c>
      <c r="L58" s="37">
        <f ca="1">SUMIFS(BDD!$J:$J,BDD!$AP:$AP,'Suivis consommation'!$B$52,BDD!$AM:$AM,'Suivis consommation'!$B58,BDD!$S:$S,'Suivis consommation'!L$52)</f>
        <v>0</v>
      </c>
      <c r="N58" s="64">
        <v>6</v>
      </c>
      <c r="O58" s="62">
        <f ca="1">SUMIFS(BDD!$AG:$AG,BDD!$AP:$AP,'Suivis consommation'!$N$52,BDD!$AM:$AM,'Suivis consommation'!$N58,BDD!$S:$S,'Suivis consommation'!O$52)</f>
        <v>0</v>
      </c>
      <c r="P58" s="60">
        <f ca="1">SUMIFS(BDD!$AG:$AG,BDD!$AP:$AP,'Suivis consommation'!$N$52,BDD!$AM:$AM,'Suivis consommation'!$N58,BDD!$S:$S,'Suivis consommation'!P$52)</f>
        <v>0</v>
      </c>
      <c r="Q58" s="60">
        <f ca="1">SUMIFS(BDD!$AG:$AG,BDD!$AP:$AP,'Suivis consommation'!$N$52,BDD!$AM:$AM,'Suivis consommation'!$N58,BDD!$S:$S,'Suivis consommation'!Q$52)</f>
        <v>0</v>
      </c>
      <c r="R58" s="60">
        <f ca="1">SUMIFS(BDD!$AG:$AG,BDD!$AP:$AP,'Suivis consommation'!$N$52,BDD!$AM:$AM,'Suivis consommation'!$N58,BDD!$S:$S,'Suivis consommation'!R$52)</f>
        <v>0</v>
      </c>
      <c r="S58" s="60">
        <f ca="1">SUMIFS(BDD!$AG:$AG,BDD!$AP:$AP,'Suivis consommation'!$N$52,BDD!$AM:$AM,'Suivis consommation'!$N58,BDD!$S:$S,'Suivis consommation'!S$52)</f>
        <v>0</v>
      </c>
      <c r="T58" s="60">
        <f ca="1">SUMIFS(BDD!$AG:$AG,BDD!$AP:$AP,'Suivis consommation'!$N$52,BDD!$AM:$AM,'Suivis consommation'!$N58,BDD!$S:$S,'Suivis consommation'!T$52)</f>
        <v>0</v>
      </c>
      <c r="U58" s="60">
        <f ca="1">SUMIFS(BDD!$AG:$AG,BDD!$AP:$AP,'Suivis consommation'!$N$52,BDD!$AM:$AM,'Suivis consommation'!$N58,BDD!$S:$S,'Suivis consommation'!U$52)</f>
        <v>0</v>
      </c>
      <c r="V58" s="60">
        <f ca="1">SUMIFS(BDD!$AG:$AG,BDD!$AP:$AP,'Suivis consommation'!$N$52,BDD!$AM:$AM,'Suivis consommation'!$N58,BDD!$S:$S,'Suivis consommation'!V$52)</f>
        <v>0</v>
      </c>
      <c r="W58" s="60">
        <f ca="1">SUMIFS(BDD!$AG:$AG,BDD!$AP:$AP,'Suivis consommation'!$N$52,BDD!$AM:$AM,'Suivis consommation'!$N58,BDD!$S:$S,'Suivis consommation'!W$52)</f>
        <v>0</v>
      </c>
      <c r="X58" s="37">
        <f ca="1">SUMIFS(BDD!$AG:$AG,BDD!$AP:$AP,'Suivis consommation'!$N$52,BDD!$AM:$AM,'Suivis consommation'!$N58,BDD!$S:$S,'Suivis consommation'!X$52)</f>
        <v>0</v>
      </c>
      <c r="Z58" s="64">
        <v>6</v>
      </c>
      <c r="AA58" s="62">
        <f ca="1">SUMIFS(BDD!$AH:$AH,BDD!$AP:$AP,'Suivis consommation'!$Z$52,BDD!$AM:$AM,'Suivis consommation'!$Z58,BDD!$S:$S,'Suivis consommation'!AA$52)</f>
        <v>0</v>
      </c>
      <c r="AB58" s="60">
        <f ca="1">SUMIFS(BDD!$AH:$AH,BDD!$AP:$AP,'Suivis consommation'!$Z$52,BDD!$AM:$AM,'Suivis consommation'!$Z58,BDD!$S:$S,'Suivis consommation'!AB$52)</f>
        <v>0</v>
      </c>
      <c r="AC58" s="60">
        <f ca="1">SUMIFS(BDD!$AH:$AH,BDD!$AP:$AP,'Suivis consommation'!$Z$52,BDD!$AM:$AM,'Suivis consommation'!$Z58,BDD!$S:$S,'Suivis consommation'!AC$52)</f>
        <v>0</v>
      </c>
      <c r="AD58" s="60">
        <f ca="1">SUMIFS(BDD!$AH:$AH,BDD!$AP:$AP,'Suivis consommation'!$Z$52,BDD!$AM:$AM,'Suivis consommation'!$Z58,BDD!$S:$S,'Suivis consommation'!AD$52)</f>
        <v>0</v>
      </c>
      <c r="AE58" s="60">
        <f ca="1">SUMIFS(BDD!$AH:$AH,BDD!$AP:$AP,'Suivis consommation'!$Z$52,BDD!$AM:$AM,'Suivis consommation'!$Z58,BDD!$S:$S,'Suivis consommation'!AE$52)</f>
        <v>0</v>
      </c>
      <c r="AF58" s="60">
        <f ca="1">SUMIFS(BDD!$AH:$AH,BDD!$AP:$AP,'Suivis consommation'!$Z$52,BDD!$AM:$AM,'Suivis consommation'!$Z58,BDD!$S:$S,'Suivis consommation'!AF$52)</f>
        <v>0</v>
      </c>
      <c r="AG58" s="60">
        <f ca="1">SUMIFS(BDD!$AH:$AH,BDD!$AP:$AP,'Suivis consommation'!$Z$52,BDD!$AM:$AM,'Suivis consommation'!$Z58,BDD!$S:$S,'Suivis consommation'!AG$52)</f>
        <v>0</v>
      </c>
      <c r="AH58" s="60">
        <f ca="1">SUMIFS(BDD!$AH:$AH,BDD!$AP:$AP,'Suivis consommation'!$Z$52,BDD!$AM:$AM,'Suivis consommation'!$Z58,BDD!$S:$S,'Suivis consommation'!AH$52)</f>
        <v>0</v>
      </c>
      <c r="AI58" s="60">
        <f ca="1">SUMIFS(BDD!$AH:$AH,BDD!$AP:$AP,'Suivis consommation'!$Z$52,BDD!$AM:$AM,'Suivis consommation'!$Z58,BDD!$S:$S,'Suivis consommation'!AI$52)</f>
        <v>0</v>
      </c>
      <c r="AJ58" s="37">
        <f ca="1">SUMIFS(BDD!$AH:$AH,BDD!$AP:$AP,'Suivis consommation'!$Z$52,BDD!$AM:$AM,'Suivis consommation'!$Z58,BDD!$S:$S,'Suivis consommation'!AJ$52)</f>
        <v>0</v>
      </c>
      <c r="AM58" s="64">
        <v>6</v>
      </c>
      <c r="AN58" s="62"/>
      <c r="AO58" s="60"/>
      <c r="AP58" s="60"/>
      <c r="AQ58" s="60"/>
      <c r="AR58" s="60"/>
      <c r="AS58" s="60"/>
      <c r="AT58" s="60"/>
      <c r="AU58" s="60"/>
      <c r="AV58" s="60"/>
      <c r="AW58" s="37"/>
    </row>
    <row r="59" spans="2:49" x14ac:dyDescent="0.25">
      <c r="B59" s="64">
        <v>7</v>
      </c>
      <c r="C59" s="62">
        <f ca="1">SUMIFS(BDD!$J:$J,BDD!$AP:$AP,'Suivis consommation'!$B$52,BDD!$AM:$AM,'Suivis consommation'!$B59,BDD!$S:$S,'Suivis consommation'!C$52)</f>
        <v>0</v>
      </c>
      <c r="D59" s="60">
        <f ca="1">SUMIFS(BDD!$J:$J,BDD!$AP:$AP,'Suivis consommation'!$B$52,BDD!$AM:$AM,'Suivis consommation'!$B59,BDD!$S:$S,'Suivis consommation'!D$52)</f>
        <v>0</v>
      </c>
      <c r="E59" s="60">
        <f ca="1">SUMIFS(BDD!$J:$J,BDD!$AP:$AP,'Suivis consommation'!$B$52,BDD!$AM:$AM,'Suivis consommation'!$B59,BDD!$S:$S,'Suivis consommation'!E$52)</f>
        <v>0</v>
      </c>
      <c r="F59" s="60">
        <f ca="1">SUMIFS(BDD!$J:$J,BDD!$AP:$AP,'Suivis consommation'!$B$52,BDD!$AM:$AM,'Suivis consommation'!$B59,BDD!$S:$S,'Suivis consommation'!F$52)</f>
        <v>0</v>
      </c>
      <c r="G59" s="60">
        <f ca="1">SUMIFS(BDD!$J:$J,BDD!$AP:$AP,'Suivis consommation'!$B$52,BDD!$AM:$AM,'Suivis consommation'!$B59,BDD!$S:$S,'Suivis consommation'!G$52)</f>
        <v>0</v>
      </c>
      <c r="H59" s="60">
        <f ca="1">SUMIFS(BDD!$J:$J,BDD!$AP:$AP,'Suivis consommation'!$B$52,BDD!$AM:$AM,'Suivis consommation'!$B59,BDD!$S:$S,'Suivis consommation'!H$52)</f>
        <v>0</v>
      </c>
      <c r="I59" s="60">
        <f ca="1">SUMIFS(BDD!$J:$J,BDD!$AP:$AP,'Suivis consommation'!$B$52,BDD!$AM:$AM,'Suivis consommation'!$B59,BDD!$S:$S,'Suivis consommation'!I$52)</f>
        <v>0</v>
      </c>
      <c r="J59" s="60">
        <f ca="1">SUMIFS(BDD!$J:$J,BDD!$AP:$AP,'Suivis consommation'!$B$52,BDD!$AM:$AM,'Suivis consommation'!$B59,BDD!$S:$S,'Suivis consommation'!J$52)</f>
        <v>0</v>
      </c>
      <c r="K59" s="60">
        <f ca="1">SUMIFS(BDD!$J:$J,BDD!$AP:$AP,'Suivis consommation'!$B$52,BDD!$AM:$AM,'Suivis consommation'!$B59,BDD!$S:$S,'Suivis consommation'!K$52)</f>
        <v>0</v>
      </c>
      <c r="L59" s="37">
        <f ca="1">SUMIFS(BDD!$J:$J,BDD!$AP:$AP,'Suivis consommation'!$B$52,BDD!$AM:$AM,'Suivis consommation'!$B59,BDD!$S:$S,'Suivis consommation'!L$52)</f>
        <v>0</v>
      </c>
      <c r="N59" s="64">
        <v>7</v>
      </c>
      <c r="O59" s="62">
        <f ca="1">SUMIFS(BDD!$AG:$AG,BDD!$AP:$AP,'Suivis consommation'!$N$52,BDD!$AM:$AM,'Suivis consommation'!$N59,BDD!$S:$S,'Suivis consommation'!O$52)</f>
        <v>0</v>
      </c>
      <c r="P59" s="60">
        <f ca="1">SUMIFS(BDD!$AG:$AG,BDD!$AP:$AP,'Suivis consommation'!$N$52,BDD!$AM:$AM,'Suivis consommation'!$N59,BDD!$S:$S,'Suivis consommation'!P$52)</f>
        <v>0</v>
      </c>
      <c r="Q59" s="60">
        <f ca="1">SUMIFS(BDD!$AG:$AG,BDD!$AP:$AP,'Suivis consommation'!$N$52,BDD!$AM:$AM,'Suivis consommation'!$N59,BDD!$S:$S,'Suivis consommation'!Q$52)</f>
        <v>0</v>
      </c>
      <c r="R59" s="60">
        <f ca="1">SUMIFS(BDD!$AG:$AG,BDD!$AP:$AP,'Suivis consommation'!$N$52,BDD!$AM:$AM,'Suivis consommation'!$N59,BDD!$S:$S,'Suivis consommation'!R$52)</f>
        <v>0</v>
      </c>
      <c r="S59" s="60">
        <f ca="1">SUMIFS(BDD!$AG:$AG,BDD!$AP:$AP,'Suivis consommation'!$N$52,BDD!$AM:$AM,'Suivis consommation'!$N59,BDD!$S:$S,'Suivis consommation'!S$52)</f>
        <v>0</v>
      </c>
      <c r="T59" s="60">
        <f ca="1">SUMIFS(BDD!$AG:$AG,BDD!$AP:$AP,'Suivis consommation'!$N$52,BDD!$AM:$AM,'Suivis consommation'!$N59,BDD!$S:$S,'Suivis consommation'!T$52)</f>
        <v>0</v>
      </c>
      <c r="U59" s="60">
        <f ca="1">SUMIFS(BDD!$AG:$AG,BDD!$AP:$AP,'Suivis consommation'!$N$52,BDD!$AM:$AM,'Suivis consommation'!$N59,BDD!$S:$S,'Suivis consommation'!U$52)</f>
        <v>0</v>
      </c>
      <c r="V59" s="60">
        <f ca="1">SUMIFS(BDD!$AG:$AG,BDD!$AP:$AP,'Suivis consommation'!$N$52,BDD!$AM:$AM,'Suivis consommation'!$N59,BDD!$S:$S,'Suivis consommation'!V$52)</f>
        <v>0</v>
      </c>
      <c r="W59" s="60">
        <f ca="1">SUMIFS(BDD!$AG:$AG,BDD!$AP:$AP,'Suivis consommation'!$N$52,BDD!$AM:$AM,'Suivis consommation'!$N59,BDD!$S:$S,'Suivis consommation'!W$52)</f>
        <v>0</v>
      </c>
      <c r="X59" s="37">
        <f ca="1">SUMIFS(BDD!$AG:$AG,BDD!$AP:$AP,'Suivis consommation'!$N$52,BDD!$AM:$AM,'Suivis consommation'!$N59,BDD!$S:$S,'Suivis consommation'!X$52)</f>
        <v>0</v>
      </c>
      <c r="Z59" s="64">
        <v>7</v>
      </c>
      <c r="AA59" s="62">
        <f ca="1">SUMIFS(BDD!$AH:$AH,BDD!$AP:$AP,'Suivis consommation'!$Z$52,BDD!$AM:$AM,'Suivis consommation'!$Z59,BDD!$S:$S,'Suivis consommation'!AA$52)</f>
        <v>0</v>
      </c>
      <c r="AB59" s="60">
        <f ca="1">SUMIFS(BDD!$AH:$AH,BDD!$AP:$AP,'Suivis consommation'!$Z$52,BDD!$AM:$AM,'Suivis consommation'!$Z59,BDD!$S:$S,'Suivis consommation'!AB$52)</f>
        <v>0</v>
      </c>
      <c r="AC59" s="60">
        <f ca="1">SUMIFS(BDD!$AH:$AH,BDD!$AP:$AP,'Suivis consommation'!$Z$52,BDD!$AM:$AM,'Suivis consommation'!$Z59,BDD!$S:$S,'Suivis consommation'!AC$52)</f>
        <v>0</v>
      </c>
      <c r="AD59" s="60">
        <f ca="1">SUMIFS(BDD!$AH:$AH,BDD!$AP:$AP,'Suivis consommation'!$Z$52,BDD!$AM:$AM,'Suivis consommation'!$Z59,BDD!$S:$S,'Suivis consommation'!AD$52)</f>
        <v>0</v>
      </c>
      <c r="AE59" s="60">
        <f ca="1">SUMIFS(BDD!$AH:$AH,BDD!$AP:$AP,'Suivis consommation'!$Z$52,BDD!$AM:$AM,'Suivis consommation'!$Z59,BDD!$S:$S,'Suivis consommation'!AE$52)</f>
        <v>0</v>
      </c>
      <c r="AF59" s="60">
        <f ca="1">SUMIFS(BDD!$AH:$AH,BDD!$AP:$AP,'Suivis consommation'!$Z$52,BDD!$AM:$AM,'Suivis consommation'!$Z59,BDD!$S:$S,'Suivis consommation'!AF$52)</f>
        <v>0</v>
      </c>
      <c r="AG59" s="60">
        <f ca="1">SUMIFS(BDD!$AH:$AH,BDD!$AP:$AP,'Suivis consommation'!$Z$52,BDD!$AM:$AM,'Suivis consommation'!$Z59,BDD!$S:$S,'Suivis consommation'!AG$52)</f>
        <v>0</v>
      </c>
      <c r="AH59" s="60">
        <f ca="1">SUMIFS(BDD!$AH:$AH,BDD!$AP:$AP,'Suivis consommation'!$Z$52,BDD!$AM:$AM,'Suivis consommation'!$Z59,BDD!$S:$S,'Suivis consommation'!AH$52)</f>
        <v>0</v>
      </c>
      <c r="AI59" s="60">
        <f ca="1">SUMIFS(BDD!$AH:$AH,BDD!$AP:$AP,'Suivis consommation'!$Z$52,BDD!$AM:$AM,'Suivis consommation'!$Z59,BDD!$S:$S,'Suivis consommation'!AI$52)</f>
        <v>0</v>
      </c>
      <c r="AJ59" s="37">
        <f ca="1">SUMIFS(BDD!$AH:$AH,BDD!$AP:$AP,'Suivis consommation'!$Z$52,BDD!$AM:$AM,'Suivis consommation'!$Z59,BDD!$S:$S,'Suivis consommation'!AJ$52)</f>
        <v>0</v>
      </c>
      <c r="AM59" s="64">
        <v>7</v>
      </c>
      <c r="AN59" s="62"/>
      <c r="AO59" s="60"/>
      <c r="AP59" s="60"/>
      <c r="AQ59" s="60"/>
      <c r="AR59" s="60"/>
      <c r="AS59" s="60"/>
      <c r="AT59" s="60"/>
      <c r="AU59" s="60"/>
      <c r="AV59" s="60"/>
      <c r="AW59" s="37"/>
    </row>
    <row r="60" spans="2:49" x14ac:dyDescent="0.25">
      <c r="B60" s="64">
        <v>8</v>
      </c>
      <c r="C60" s="62">
        <f ca="1">SUMIFS(BDD!$J:$J,BDD!$AP:$AP,'Suivis consommation'!$B$52,BDD!$AM:$AM,'Suivis consommation'!$B60,BDD!$S:$S,'Suivis consommation'!C$52)</f>
        <v>0</v>
      </c>
      <c r="D60" s="60">
        <f ca="1">SUMIFS(BDD!$J:$J,BDD!$AP:$AP,'Suivis consommation'!$B$52,BDD!$AM:$AM,'Suivis consommation'!$B60,BDD!$S:$S,'Suivis consommation'!D$52)</f>
        <v>0</v>
      </c>
      <c r="E60" s="60">
        <f ca="1">SUMIFS(BDD!$J:$J,BDD!$AP:$AP,'Suivis consommation'!$B$52,BDD!$AM:$AM,'Suivis consommation'!$B60,BDD!$S:$S,'Suivis consommation'!E$52)</f>
        <v>0</v>
      </c>
      <c r="F60" s="60">
        <f ca="1">SUMIFS(BDD!$J:$J,BDD!$AP:$AP,'Suivis consommation'!$B$52,BDD!$AM:$AM,'Suivis consommation'!$B60,BDD!$S:$S,'Suivis consommation'!F$52)</f>
        <v>0</v>
      </c>
      <c r="G60" s="60">
        <f ca="1">SUMIFS(BDD!$J:$J,BDD!$AP:$AP,'Suivis consommation'!$B$52,BDD!$AM:$AM,'Suivis consommation'!$B60,BDD!$S:$S,'Suivis consommation'!G$52)</f>
        <v>0</v>
      </c>
      <c r="H60" s="60">
        <f ca="1">SUMIFS(BDD!$J:$J,BDD!$AP:$AP,'Suivis consommation'!$B$52,BDD!$AM:$AM,'Suivis consommation'!$B60,BDD!$S:$S,'Suivis consommation'!H$52)</f>
        <v>0</v>
      </c>
      <c r="I60" s="60">
        <f ca="1">SUMIFS(BDD!$J:$J,BDD!$AP:$AP,'Suivis consommation'!$B$52,BDD!$AM:$AM,'Suivis consommation'!$B60,BDD!$S:$S,'Suivis consommation'!I$52)</f>
        <v>0</v>
      </c>
      <c r="J60" s="60">
        <f ca="1">SUMIFS(BDD!$J:$J,BDD!$AP:$AP,'Suivis consommation'!$B$52,BDD!$AM:$AM,'Suivis consommation'!$B60,BDD!$S:$S,'Suivis consommation'!J$52)</f>
        <v>0</v>
      </c>
      <c r="K60" s="60">
        <f ca="1">SUMIFS(BDD!$J:$J,BDD!$AP:$AP,'Suivis consommation'!$B$52,BDD!$AM:$AM,'Suivis consommation'!$B60,BDD!$S:$S,'Suivis consommation'!K$52)</f>
        <v>0</v>
      </c>
      <c r="L60" s="37">
        <f ca="1">SUMIFS(BDD!$J:$J,BDD!$AP:$AP,'Suivis consommation'!$B$52,BDD!$AM:$AM,'Suivis consommation'!$B60,BDD!$S:$S,'Suivis consommation'!L$52)</f>
        <v>0</v>
      </c>
      <c r="N60" s="64">
        <v>8</v>
      </c>
      <c r="O60" s="62">
        <f ca="1">SUMIFS(BDD!$AG:$AG,BDD!$AP:$AP,'Suivis consommation'!$N$52,BDD!$AM:$AM,'Suivis consommation'!$N60,BDD!$S:$S,'Suivis consommation'!O$52)</f>
        <v>0</v>
      </c>
      <c r="P60" s="60">
        <f ca="1">SUMIFS(BDD!$AG:$AG,BDD!$AP:$AP,'Suivis consommation'!$N$52,BDD!$AM:$AM,'Suivis consommation'!$N60,BDD!$S:$S,'Suivis consommation'!P$52)</f>
        <v>0</v>
      </c>
      <c r="Q60" s="60">
        <f ca="1">SUMIFS(BDD!$AG:$AG,BDD!$AP:$AP,'Suivis consommation'!$N$52,BDD!$AM:$AM,'Suivis consommation'!$N60,BDD!$S:$S,'Suivis consommation'!Q$52)</f>
        <v>0</v>
      </c>
      <c r="R60" s="60">
        <f ca="1">SUMIFS(BDD!$AG:$AG,BDD!$AP:$AP,'Suivis consommation'!$N$52,BDD!$AM:$AM,'Suivis consommation'!$N60,BDD!$S:$S,'Suivis consommation'!R$52)</f>
        <v>0</v>
      </c>
      <c r="S60" s="60">
        <f ca="1">SUMIFS(BDD!$AG:$AG,BDD!$AP:$AP,'Suivis consommation'!$N$52,BDD!$AM:$AM,'Suivis consommation'!$N60,BDD!$S:$S,'Suivis consommation'!S$52)</f>
        <v>0</v>
      </c>
      <c r="T60" s="60">
        <f ca="1">SUMIFS(BDD!$AG:$AG,BDD!$AP:$AP,'Suivis consommation'!$N$52,BDD!$AM:$AM,'Suivis consommation'!$N60,BDD!$S:$S,'Suivis consommation'!T$52)</f>
        <v>0</v>
      </c>
      <c r="U60" s="60">
        <f ca="1">SUMIFS(BDD!$AG:$AG,BDD!$AP:$AP,'Suivis consommation'!$N$52,BDD!$AM:$AM,'Suivis consommation'!$N60,BDD!$S:$S,'Suivis consommation'!U$52)</f>
        <v>0</v>
      </c>
      <c r="V60" s="60">
        <f ca="1">SUMIFS(BDD!$AG:$AG,BDD!$AP:$AP,'Suivis consommation'!$N$52,BDD!$AM:$AM,'Suivis consommation'!$N60,BDD!$S:$S,'Suivis consommation'!V$52)</f>
        <v>0</v>
      </c>
      <c r="W60" s="60">
        <f ca="1">SUMIFS(BDD!$AG:$AG,BDD!$AP:$AP,'Suivis consommation'!$N$52,BDD!$AM:$AM,'Suivis consommation'!$N60,BDD!$S:$S,'Suivis consommation'!W$52)</f>
        <v>0</v>
      </c>
      <c r="X60" s="37">
        <f ca="1">SUMIFS(BDD!$AG:$AG,BDD!$AP:$AP,'Suivis consommation'!$N$52,BDD!$AM:$AM,'Suivis consommation'!$N60,BDD!$S:$S,'Suivis consommation'!X$52)</f>
        <v>0</v>
      </c>
      <c r="Z60" s="64">
        <v>8</v>
      </c>
      <c r="AA60" s="62">
        <f ca="1">SUMIFS(BDD!$AH:$AH,BDD!$AP:$AP,'Suivis consommation'!$Z$52,BDD!$AM:$AM,'Suivis consommation'!$Z60,BDD!$S:$S,'Suivis consommation'!AA$52)</f>
        <v>0</v>
      </c>
      <c r="AB60" s="60">
        <f ca="1">SUMIFS(BDD!$AH:$AH,BDD!$AP:$AP,'Suivis consommation'!$Z$52,BDD!$AM:$AM,'Suivis consommation'!$Z60,BDD!$S:$S,'Suivis consommation'!AB$52)</f>
        <v>0</v>
      </c>
      <c r="AC60" s="60">
        <f ca="1">SUMIFS(BDD!$AH:$AH,BDD!$AP:$AP,'Suivis consommation'!$Z$52,BDD!$AM:$AM,'Suivis consommation'!$Z60,BDD!$S:$S,'Suivis consommation'!AC$52)</f>
        <v>0</v>
      </c>
      <c r="AD60" s="60">
        <f ca="1">SUMIFS(BDD!$AH:$AH,BDD!$AP:$AP,'Suivis consommation'!$Z$52,BDD!$AM:$AM,'Suivis consommation'!$Z60,BDD!$S:$S,'Suivis consommation'!AD$52)</f>
        <v>0</v>
      </c>
      <c r="AE60" s="60">
        <f ca="1">SUMIFS(BDD!$AH:$AH,BDD!$AP:$AP,'Suivis consommation'!$Z$52,BDD!$AM:$AM,'Suivis consommation'!$Z60,BDD!$S:$S,'Suivis consommation'!AE$52)</f>
        <v>0</v>
      </c>
      <c r="AF60" s="60">
        <f ca="1">SUMIFS(BDD!$AH:$AH,BDD!$AP:$AP,'Suivis consommation'!$Z$52,BDD!$AM:$AM,'Suivis consommation'!$Z60,BDD!$S:$S,'Suivis consommation'!AF$52)</f>
        <v>0</v>
      </c>
      <c r="AG60" s="60">
        <f ca="1">SUMIFS(BDD!$AH:$AH,BDD!$AP:$AP,'Suivis consommation'!$Z$52,BDD!$AM:$AM,'Suivis consommation'!$Z60,BDD!$S:$S,'Suivis consommation'!AG$52)</f>
        <v>0</v>
      </c>
      <c r="AH60" s="60">
        <f ca="1">SUMIFS(BDD!$AH:$AH,BDD!$AP:$AP,'Suivis consommation'!$Z$52,BDD!$AM:$AM,'Suivis consommation'!$Z60,BDD!$S:$S,'Suivis consommation'!AH$52)</f>
        <v>0</v>
      </c>
      <c r="AI60" s="60">
        <f ca="1">SUMIFS(BDD!$AH:$AH,BDD!$AP:$AP,'Suivis consommation'!$Z$52,BDD!$AM:$AM,'Suivis consommation'!$Z60,BDD!$S:$S,'Suivis consommation'!AI$52)</f>
        <v>0</v>
      </c>
      <c r="AJ60" s="37">
        <f ca="1">SUMIFS(BDD!$AH:$AH,BDD!$AP:$AP,'Suivis consommation'!$Z$52,BDD!$AM:$AM,'Suivis consommation'!$Z60,BDD!$S:$S,'Suivis consommation'!AJ$52)</f>
        <v>0</v>
      </c>
      <c r="AM60" s="64">
        <v>8</v>
      </c>
      <c r="AN60" s="62"/>
      <c r="AO60" s="60"/>
      <c r="AP60" s="60"/>
      <c r="AQ60" s="60"/>
      <c r="AR60" s="60"/>
      <c r="AS60" s="60"/>
      <c r="AT60" s="60"/>
      <c r="AU60" s="60"/>
      <c r="AV60" s="60"/>
      <c r="AW60" s="37"/>
    </row>
    <row r="61" spans="2:49" x14ac:dyDescent="0.25">
      <c r="B61" s="64">
        <v>9</v>
      </c>
      <c r="C61" s="62">
        <f ca="1">SUMIFS(BDD!$J:$J,BDD!$AP:$AP,'Suivis consommation'!$B$52,BDD!$AM:$AM,'Suivis consommation'!$B61,BDD!$S:$S,'Suivis consommation'!C$52)</f>
        <v>0</v>
      </c>
      <c r="D61" s="60">
        <f ca="1">SUMIFS(BDD!$J:$J,BDD!$AP:$AP,'Suivis consommation'!$B$52,BDD!$AM:$AM,'Suivis consommation'!$B61,BDD!$S:$S,'Suivis consommation'!D$52)</f>
        <v>0</v>
      </c>
      <c r="E61" s="60">
        <f ca="1">SUMIFS(BDD!$J:$J,BDD!$AP:$AP,'Suivis consommation'!$B$52,BDD!$AM:$AM,'Suivis consommation'!$B61,BDD!$S:$S,'Suivis consommation'!E$52)</f>
        <v>0</v>
      </c>
      <c r="F61" s="60">
        <f ca="1">SUMIFS(BDD!$J:$J,BDD!$AP:$AP,'Suivis consommation'!$B$52,BDD!$AM:$AM,'Suivis consommation'!$B61,BDD!$S:$S,'Suivis consommation'!F$52)</f>
        <v>0</v>
      </c>
      <c r="G61" s="60">
        <f ca="1">SUMIFS(BDD!$J:$J,BDD!$AP:$AP,'Suivis consommation'!$B$52,BDD!$AM:$AM,'Suivis consommation'!$B61,BDD!$S:$S,'Suivis consommation'!G$52)</f>
        <v>0</v>
      </c>
      <c r="H61" s="60">
        <f ca="1">SUMIFS(BDD!$J:$J,BDD!$AP:$AP,'Suivis consommation'!$B$52,BDD!$AM:$AM,'Suivis consommation'!$B61,BDD!$S:$S,'Suivis consommation'!H$52)</f>
        <v>0</v>
      </c>
      <c r="I61" s="60">
        <f ca="1">SUMIFS(BDD!$J:$J,BDD!$AP:$AP,'Suivis consommation'!$B$52,BDD!$AM:$AM,'Suivis consommation'!$B61,BDD!$S:$S,'Suivis consommation'!I$52)</f>
        <v>0</v>
      </c>
      <c r="J61" s="60">
        <f ca="1">SUMIFS(BDD!$J:$J,BDD!$AP:$AP,'Suivis consommation'!$B$52,BDD!$AM:$AM,'Suivis consommation'!$B61,BDD!$S:$S,'Suivis consommation'!J$52)</f>
        <v>0</v>
      </c>
      <c r="K61" s="60">
        <f ca="1">SUMIFS(BDD!$J:$J,BDD!$AP:$AP,'Suivis consommation'!$B$52,BDD!$AM:$AM,'Suivis consommation'!$B61,BDD!$S:$S,'Suivis consommation'!K$52)</f>
        <v>0</v>
      </c>
      <c r="L61" s="37">
        <f ca="1">SUMIFS(BDD!$J:$J,BDD!$AP:$AP,'Suivis consommation'!$B$52,BDD!$AM:$AM,'Suivis consommation'!$B61,BDD!$S:$S,'Suivis consommation'!L$52)</f>
        <v>0</v>
      </c>
      <c r="N61" s="64">
        <v>9</v>
      </c>
      <c r="O61" s="62">
        <f ca="1">SUMIFS(BDD!$AG:$AG,BDD!$AP:$AP,'Suivis consommation'!$N$52,BDD!$AM:$AM,'Suivis consommation'!$N61,BDD!$S:$S,'Suivis consommation'!O$52)</f>
        <v>0</v>
      </c>
      <c r="P61" s="60">
        <f ca="1">SUMIFS(BDD!$AG:$AG,BDD!$AP:$AP,'Suivis consommation'!$N$52,BDD!$AM:$AM,'Suivis consommation'!$N61,BDD!$S:$S,'Suivis consommation'!P$52)</f>
        <v>0</v>
      </c>
      <c r="Q61" s="60">
        <f ca="1">SUMIFS(BDD!$AG:$AG,BDD!$AP:$AP,'Suivis consommation'!$N$52,BDD!$AM:$AM,'Suivis consommation'!$N61,BDD!$S:$S,'Suivis consommation'!Q$52)</f>
        <v>0</v>
      </c>
      <c r="R61" s="60">
        <f ca="1">SUMIFS(BDD!$AG:$AG,BDD!$AP:$AP,'Suivis consommation'!$N$52,BDD!$AM:$AM,'Suivis consommation'!$N61,BDD!$S:$S,'Suivis consommation'!R$52)</f>
        <v>0</v>
      </c>
      <c r="S61" s="60">
        <f ca="1">SUMIFS(BDD!$AG:$AG,BDD!$AP:$AP,'Suivis consommation'!$N$52,BDD!$AM:$AM,'Suivis consommation'!$N61,BDD!$S:$S,'Suivis consommation'!S$52)</f>
        <v>0</v>
      </c>
      <c r="T61" s="60">
        <f ca="1">SUMIFS(BDD!$AG:$AG,BDD!$AP:$AP,'Suivis consommation'!$N$52,BDD!$AM:$AM,'Suivis consommation'!$N61,BDD!$S:$S,'Suivis consommation'!T$52)</f>
        <v>0</v>
      </c>
      <c r="U61" s="60">
        <f ca="1">SUMIFS(BDD!$AG:$AG,BDD!$AP:$AP,'Suivis consommation'!$N$52,BDD!$AM:$AM,'Suivis consommation'!$N61,BDD!$S:$S,'Suivis consommation'!U$52)</f>
        <v>0</v>
      </c>
      <c r="V61" s="60">
        <f ca="1">SUMIFS(BDD!$AG:$AG,BDD!$AP:$AP,'Suivis consommation'!$N$52,BDD!$AM:$AM,'Suivis consommation'!$N61,BDD!$S:$S,'Suivis consommation'!V$52)</f>
        <v>0</v>
      </c>
      <c r="W61" s="60">
        <f ca="1">SUMIFS(BDD!$AG:$AG,BDD!$AP:$AP,'Suivis consommation'!$N$52,BDD!$AM:$AM,'Suivis consommation'!$N61,BDD!$S:$S,'Suivis consommation'!W$52)</f>
        <v>0</v>
      </c>
      <c r="X61" s="37">
        <f ca="1">SUMIFS(BDD!$AG:$AG,BDD!$AP:$AP,'Suivis consommation'!$N$52,BDD!$AM:$AM,'Suivis consommation'!$N61,BDD!$S:$S,'Suivis consommation'!X$52)</f>
        <v>0</v>
      </c>
      <c r="Z61" s="64">
        <v>9</v>
      </c>
      <c r="AA61" s="62">
        <f ca="1">SUMIFS(BDD!$AH:$AH,BDD!$AP:$AP,'Suivis consommation'!$Z$52,BDD!$AM:$AM,'Suivis consommation'!$Z61,BDD!$S:$S,'Suivis consommation'!AA$52)</f>
        <v>0</v>
      </c>
      <c r="AB61" s="60">
        <f ca="1">SUMIFS(BDD!$AH:$AH,BDD!$AP:$AP,'Suivis consommation'!$Z$52,BDD!$AM:$AM,'Suivis consommation'!$Z61,BDD!$S:$S,'Suivis consommation'!AB$52)</f>
        <v>0</v>
      </c>
      <c r="AC61" s="60">
        <f ca="1">SUMIFS(BDD!$AH:$AH,BDD!$AP:$AP,'Suivis consommation'!$Z$52,BDD!$AM:$AM,'Suivis consommation'!$Z61,BDD!$S:$S,'Suivis consommation'!AC$52)</f>
        <v>0</v>
      </c>
      <c r="AD61" s="60">
        <f ca="1">SUMIFS(BDD!$AH:$AH,BDD!$AP:$AP,'Suivis consommation'!$Z$52,BDD!$AM:$AM,'Suivis consommation'!$Z61,BDD!$S:$S,'Suivis consommation'!AD$52)</f>
        <v>0</v>
      </c>
      <c r="AE61" s="60">
        <f ca="1">SUMIFS(BDD!$AH:$AH,BDD!$AP:$AP,'Suivis consommation'!$Z$52,BDD!$AM:$AM,'Suivis consommation'!$Z61,BDD!$S:$S,'Suivis consommation'!AE$52)</f>
        <v>0</v>
      </c>
      <c r="AF61" s="60">
        <f ca="1">SUMIFS(BDD!$AH:$AH,BDD!$AP:$AP,'Suivis consommation'!$Z$52,BDD!$AM:$AM,'Suivis consommation'!$Z61,BDD!$S:$S,'Suivis consommation'!AF$52)</f>
        <v>0</v>
      </c>
      <c r="AG61" s="60">
        <f ca="1">SUMIFS(BDD!$AH:$AH,BDD!$AP:$AP,'Suivis consommation'!$Z$52,BDD!$AM:$AM,'Suivis consommation'!$Z61,BDD!$S:$S,'Suivis consommation'!AG$52)</f>
        <v>0</v>
      </c>
      <c r="AH61" s="60">
        <f ca="1">SUMIFS(BDD!$AH:$AH,BDD!$AP:$AP,'Suivis consommation'!$Z$52,BDD!$AM:$AM,'Suivis consommation'!$Z61,BDD!$S:$S,'Suivis consommation'!AH$52)</f>
        <v>0</v>
      </c>
      <c r="AI61" s="60">
        <f ca="1">SUMIFS(BDD!$AH:$AH,BDD!$AP:$AP,'Suivis consommation'!$Z$52,BDD!$AM:$AM,'Suivis consommation'!$Z61,BDD!$S:$S,'Suivis consommation'!AI$52)</f>
        <v>0</v>
      </c>
      <c r="AJ61" s="37">
        <f ca="1">SUMIFS(BDD!$AH:$AH,BDD!$AP:$AP,'Suivis consommation'!$Z$52,BDD!$AM:$AM,'Suivis consommation'!$Z61,BDD!$S:$S,'Suivis consommation'!AJ$52)</f>
        <v>0</v>
      </c>
      <c r="AM61" s="64">
        <v>9</v>
      </c>
      <c r="AN61" s="62"/>
      <c r="AO61" s="60"/>
      <c r="AP61" s="60"/>
      <c r="AQ61" s="60"/>
      <c r="AR61" s="60"/>
      <c r="AS61" s="60"/>
      <c r="AT61" s="60"/>
      <c r="AU61" s="60"/>
      <c r="AV61" s="60"/>
      <c r="AW61" s="37"/>
    </row>
    <row r="62" spans="2:49" x14ac:dyDescent="0.25">
      <c r="B62" s="64">
        <v>10</v>
      </c>
      <c r="C62" s="62">
        <f ca="1">SUMIFS(BDD!$J:$J,BDD!$AP:$AP,'Suivis consommation'!$B$52,BDD!$AM:$AM,'Suivis consommation'!$B62,BDD!$S:$S,'Suivis consommation'!C$52)</f>
        <v>0</v>
      </c>
      <c r="D62" s="60">
        <f ca="1">SUMIFS(BDD!$J:$J,BDD!$AP:$AP,'Suivis consommation'!$B$52,BDD!$AM:$AM,'Suivis consommation'!$B62,BDD!$S:$S,'Suivis consommation'!D$52)</f>
        <v>0</v>
      </c>
      <c r="E62" s="60">
        <f ca="1">SUMIFS(BDD!$J:$J,BDD!$AP:$AP,'Suivis consommation'!$B$52,BDD!$AM:$AM,'Suivis consommation'!$B62,BDD!$S:$S,'Suivis consommation'!E$52)</f>
        <v>0</v>
      </c>
      <c r="F62" s="60">
        <f ca="1">SUMIFS(BDD!$J:$J,BDD!$AP:$AP,'Suivis consommation'!$B$52,BDD!$AM:$AM,'Suivis consommation'!$B62,BDD!$S:$S,'Suivis consommation'!F$52)</f>
        <v>0</v>
      </c>
      <c r="G62" s="60">
        <f ca="1">SUMIFS(BDD!$J:$J,BDD!$AP:$AP,'Suivis consommation'!$B$52,BDD!$AM:$AM,'Suivis consommation'!$B62,BDD!$S:$S,'Suivis consommation'!G$52)</f>
        <v>0</v>
      </c>
      <c r="H62" s="60">
        <f ca="1">SUMIFS(BDD!$J:$J,BDD!$AP:$AP,'Suivis consommation'!$B$52,BDD!$AM:$AM,'Suivis consommation'!$B62,BDD!$S:$S,'Suivis consommation'!H$52)</f>
        <v>0</v>
      </c>
      <c r="I62" s="60">
        <f ca="1">SUMIFS(BDD!$J:$J,BDD!$AP:$AP,'Suivis consommation'!$B$52,BDD!$AM:$AM,'Suivis consommation'!$B62,BDD!$S:$S,'Suivis consommation'!I$52)</f>
        <v>0</v>
      </c>
      <c r="J62" s="60">
        <f ca="1">SUMIFS(BDD!$J:$J,BDD!$AP:$AP,'Suivis consommation'!$B$52,BDD!$AM:$AM,'Suivis consommation'!$B62,BDD!$S:$S,'Suivis consommation'!J$52)</f>
        <v>0</v>
      </c>
      <c r="K62" s="60">
        <f ca="1">SUMIFS(BDD!$J:$J,BDD!$AP:$AP,'Suivis consommation'!$B$52,BDD!$AM:$AM,'Suivis consommation'!$B62,BDD!$S:$S,'Suivis consommation'!K$52)</f>
        <v>0</v>
      </c>
      <c r="L62" s="37">
        <f ca="1">SUMIFS(BDD!$J:$J,BDD!$AP:$AP,'Suivis consommation'!$B$52,BDD!$AM:$AM,'Suivis consommation'!$B62,BDD!$S:$S,'Suivis consommation'!L$52)</f>
        <v>0</v>
      </c>
      <c r="N62" s="64">
        <v>10</v>
      </c>
      <c r="O62" s="62">
        <f ca="1">SUMIFS(BDD!$AG:$AG,BDD!$AP:$AP,'Suivis consommation'!$N$52,BDD!$AM:$AM,'Suivis consommation'!$N62,BDD!$S:$S,'Suivis consommation'!O$52)</f>
        <v>0</v>
      </c>
      <c r="P62" s="60">
        <f ca="1">SUMIFS(BDD!$AG:$AG,BDD!$AP:$AP,'Suivis consommation'!$N$52,BDD!$AM:$AM,'Suivis consommation'!$N62,BDD!$S:$S,'Suivis consommation'!P$52)</f>
        <v>0</v>
      </c>
      <c r="Q62" s="60">
        <f ca="1">SUMIFS(BDD!$AG:$AG,BDD!$AP:$AP,'Suivis consommation'!$N$52,BDD!$AM:$AM,'Suivis consommation'!$N62,BDD!$S:$S,'Suivis consommation'!Q$52)</f>
        <v>0</v>
      </c>
      <c r="R62" s="60">
        <f ca="1">SUMIFS(BDD!$AG:$AG,BDD!$AP:$AP,'Suivis consommation'!$N$52,BDD!$AM:$AM,'Suivis consommation'!$N62,BDD!$S:$S,'Suivis consommation'!R$52)</f>
        <v>0</v>
      </c>
      <c r="S62" s="60">
        <f ca="1">SUMIFS(BDD!$AG:$AG,BDD!$AP:$AP,'Suivis consommation'!$N$52,BDD!$AM:$AM,'Suivis consommation'!$N62,BDD!$S:$S,'Suivis consommation'!S$52)</f>
        <v>0</v>
      </c>
      <c r="T62" s="60">
        <f ca="1">SUMIFS(BDD!$AG:$AG,BDD!$AP:$AP,'Suivis consommation'!$N$52,BDD!$AM:$AM,'Suivis consommation'!$N62,BDD!$S:$S,'Suivis consommation'!T$52)</f>
        <v>0</v>
      </c>
      <c r="U62" s="60">
        <f ca="1">SUMIFS(BDD!$AG:$AG,BDD!$AP:$AP,'Suivis consommation'!$N$52,BDD!$AM:$AM,'Suivis consommation'!$N62,BDD!$S:$S,'Suivis consommation'!U$52)</f>
        <v>0</v>
      </c>
      <c r="V62" s="60">
        <f ca="1">SUMIFS(BDD!$AG:$AG,BDD!$AP:$AP,'Suivis consommation'!$N$52,BDD!$AM:$AM,'Suivis consommation'!$N62,BDD!$S:$S,'Suivis consommation'!V$52)</f>
        <v>0</v>
      </c>
      <c r="W62" s="60">
        <f ca="1">SUMIFS(BDD!$AG:$AG,BDD!$AP:$AP,'Suivis consommation'!$N$52,BDD!$AM:$AM,'Suivis consommation'!$N62,BDD!$S:$S,'Suivis consommation'!W$52)</f>
        <v>0</v>
      </c>
      <c r="X62" s="37">
        <f ca="1">SUMIFS(BDD!$AG:$AG,BDD!$AP:$AP,'Suivis consommation'!$N$52,BDD!$AM:$AM,'Suivis consommation'!$N62,BDD!$S:$S,'Suivis consommation'!X$52)</f>
        <v>0</v>
      </c>
      <c r="Z62" s="64">
        <v>10</v>
      </c>
      <c r="AA62" s="62">
        <f ca="1">SUMIFS(BDD!$AH:$AH,BDD!$AP:$AP,'Suivis consommation'!$Z$52,BDD!$AM:$AM,'Suivis consommation'!$Z62,BDD!$S:$S,'Suivis consommation'!AA$52)</f>
        <v>0</v>
      </c>
      <c r="AB62" s="60">
        <f ca="1">SUMIFS(BDD!$AH:$AH,BDD!$AP:$AP,'Suivis consommation'!$Z$52,BDD!$AM:$AM,'Suivis consommation'!$Z62,BDD!$S:$S,'Suivis consommation'!AB$52)</f>
        <v>0</v>
      </c>
      <c r="AC62" s="60">
        <f ca="1">SUMIFS(BDD!$AH:$AH,BDD!$AP:$AP,'Suivis consommation'!$Z$52,BDD!$AM:$AM,'Suivis consommation'!$Z62,BDD!$S:$S,'Suivis consommation'!AC$52)</f>
        <v>0</v>
      </c>
      <c r="AD62" s="60">
        <f ca="1">SUMIFS(BDD!$AH:$AH,BDD!$AP:$AP,'Suivis consommation'!$Z$52,BDD!$AM:$AM,'Suivis consommation'!$Z62,BDD!$S:$S,'Suivis consommation'!AD$52)</f>
        <v>0</v>
      </c>
      <c r="AE62" s="60">
        <f ca="1">SUMIFS(BDD!$AH:$AH,BDD!$AP:$AP,'Suivis consommation'!$Z$52,BDD!$AM:$AM,'Suivis consommation'!$Z62,BDD!$S:$S,'Suivis consommation'!AE$52)</f>
        <v>0</v>
      </c>
      <c r="AF62" s="60">
        <f ca="1">SUMIFS(BDD!$AH:$AH,BDD!$AP:$AP,'Suivis consommation'!$Z$52,BDD!$AM:$AM,'Suivis consommation'!$Z62,BDD!$S:$S,'Suivis consommation'!AF$52)</f>
        <v>0</v>
      </c>
      <c r="AG62" s="60">
        <f ca="1">SUMIFS(BDD!$AH:$AH,BDD!$AP:$AP,'Suivis consommation'!$Z$52,BDD!$AM:$AM,'Suivis consommation'!$Z62,BDD!$S:$S,'Suivis consommation'!AG$52)</f>
        <v>0</v>
      </c>
      <c r="AH62" s="60">
        <f ca="1">SUMIFS(BDD!$AH:$AH,BDD!$AP:$AP,'Suivis consommation'!$Z$52,BDD!$AM:$AM,'Suivis consommation'!$Z62,BDD!$S:$S,'Suivis consommation'!AH$52)</f>
        <v>0</v>
      </c>
      <c r="AI62" s="60">
        <f ca="1">SUMIFS(BDD!$AH:$AH,BDD!$AP:$AP,'Suivis consommation'!$Z$52,BDD!$AM:$AM,'Suivis consommation'!$Z62,BDD!$S:$S,'Suivis consommation'!AI$52)</f>
        <v>0</v>
      </c>
      <c r="AJ62" s="37">
        <f ca="1">SUMIFS(BDD!$AH:$AH,BDD!$AP:$AP,'Suivis consommation'!$Z$52,BDD!$AM:$AM,'Suivis consommation'!$Z62,BDD!$S:$S,'Suivis consommation'!AJ$52)</f>
        <v>0</v>
      </c>
      <c r="AM62" s="64">
        <v>10</v>
      </c>
      <c r="AN62" s="62"/>
      <c r="AO62" s="60"/>
      <c r="AP62" s="60"/>
      <c r="AQ62" s="60"/>
      <c r="AR62" s="60"/>
      <c r="AS62" s="60"/>
      <c r="AT62" s="60"/>
      <c r="AU62" s="60"/>
      <c r="AV62" s="60"/>
      <c r="AW62" s="37"/>
    </row>
    <row r="63" spans="2:49" x14ac:dyDescent="0.25">
      <c r="B63" s="64">
        <v>11</v>
      </c>
      <c r="C63" s="62">
        <f ca="1">SUMIFS(BDD!$J:$J,BDD!$AP:$AP,'Suivis consommation'!$B$52,BDD!$AM:$AM,'Suivis consommation'!$B63,BDD!$S:$S,'Suivis consommation'!C$52)</f>
        <v>0</v>
      </c>
      <c r="D63" s="60">
        <f ca="1">SUMIFS(BDD!$J:$J,BDD!$AP:$AP,'Suivis consommation'!$B$52,BDD!$AM:$AM,'Suivis consommation'!$B63,BDD!$S:$S,'Suivis consommation'!D$52)</f>
        <v>0</v>
      </c>
      <c r="E63" s="60">
        <f ca="1">SUMIFS(BDD!$J:$J,BDD!$AP:$AP,'Suivis consommation'!$B$52,BDD!$AM:$AM,'Suivis consommation'!$B63,BDD!$S:$S,'Suivis consommation'!E$52)</f>
        <v>0</v>
      </c>
      <c r="F63" s="60">
        <f ca="1">SUMIFS(BDD!$J:$J,BDD!$AP:$AP,'Suivis consommation'!$B$52,BDD!$AM:$AM,'Suivis consommation'!$B63,BDD!$S:$S,'Suivis consommation'!F$52)</f>
        <v>0</v>
      </c>
      <c r="G63" s="60">
        <f ca="1">SUMIFS(BDD!$J:$J,BDD!$AP:$AP,'Suivis consommation'!$B$52,BDD!$AM:$AM,'Suivis consommation'!$B63,BDD!$S:$S,'Suivis consommation'!G$52)</f>
        <v>0</v>
      </c>
      <c r="H63" s="60">
        <f ca="1">SUMIFS(BDD!$J:$J,BDD!$AP:$AP,'Suivis consommation'!$B$52,BDD!$AM:$AM,'Suivis consommation'!$B63,BDD!$S:$S,'Suivis consommation'!H$52)</f>
        <v>0</v>
      </c>
      <c r="I63" s="60">
        <f ca="1">SUMIFS(BDD!$J:$J,BDD!$AP:$AP,'Suivis consommation'!$B$52,BDD!$AM:$AM,'Suivis consommation'!$B63,BDD!$S:$S,'Suivis consommation'!I$52)</f>
        <v>0</v>
      </c>
      <c r="J63" s="60">
        <f ca="1">SUMIFS(BDD!$J:$J,BDD!$AP:$AP,'Suivis consommation'!$B$52,BDD!$AM:$AM,'Suivis consommation'!$B63,BDD!$S:$S,'Suivis consommation'!J$52)</f>
        <v>0</v>
      </c>
      <c r="K63" s="60">
        <f ca="1">SUMIFS(BDD!$J:$J,BDD!$AP:$AP,'Suivis consommation'!$B$52,BDD!$AM:$AM,'Suivis consommation'!$B63,BDD!$S:$S,'Suivis consommation'!K$52)</f>
        <v>0</v>
      </c>
      <c r="L63" s="37">
        <f ca="1">SUMIFS(BDD!$J:$J,BDD!$AP:$AP,'Suivis consommation'!$B$52,BDD!$AM:$AM,'Suivis consommation'!$B63,BDD!$S:$S,'Suivis consommation'!L$52)</f>
        <v>0</v>
      </c>
      <c r="N63" s="64">
        <v>11</v>
      </c>
      <c r="O63" s="62">
        <f ca="1">SUMIFS(BDD!$AG:$AG,BDD!$AP:$AP,'Suivis consommation'!$N$52,BDD!$AM:$AM,'Suivis consommation'!$N63,BDD!$S:$S,'Suivis consommation'!O$52)</f>
        <v>0</v>
      </c>
      <c r="P63" s="60">
        <f ca="1">SUMIFS(BDD!$AG:$AG,BDD!$AP:$AP,'Suivis consommation'!$N$52,BDD!$AM:$AM,'Suivis consommation'!$N63,BDD!$S:$S,'Suivis consommation'!P$52)</f>
        <v>0</v>
      </c>
      <c r="Q63" s="60">
        <f ca="1">SUMIFS(BDD!$AG:$AG,BDD!$AP:$AP,'Suivis consommation'!$N$52,BDD!$AM:$AM,'Suivis consommation'!$N63,BDD!$S:$S,'Suivis consommation'!Q$52)</f>
        <v>0</v>
      </c>
      <c r="R63" s="60">
        <f ca="1">SUMIFS(BDD!$AG:$AG,BDD!$AP:$AP,'Suivis consommation'!$N$52,BDD!$AM:$AM,'Suivis consommation'!$N63,BDD!$S:$S,'Suivis consommation'!R$52)</f>
        <v>0</v>
      </c>
      <c r="S63" s="60">
        <f ca="1">SUMIFS(BDD!$AG:$AG,BDD!$AP:$AP,'Suivis consommation'!$N$52,BDD!$AM:$AM,'Suivis consommation'!$N63,BDD!$S:$S,'Suivis consommation'!S$52)</f>
        <v>0</v>
      </c>
      <c r="T63" s="60">
        <f ca="1">SUMIFS(BDD!$AG:$AG,BDD!$AP:$AP,'Suivis consommation'!$N$52,BDD!$AM:$AM,'Suivis consommation'!$N63,BDD!$S:$S,'Suivis consommation'!T$52)</f>
        <v>0</v>
      </c>
      <c r="U63" s="60">
        <f ca="1">SUMIFS(BDD!$AG:$AG,BDD!$AP:$AP,'Suivis consommation'!$N$52,BDD!$AM:$AM,'Suivis consommation'!$N63,BDD!$S:$S,'Suivis consommation'!U$52)</f>
        <v>0</v>
      </c>
      <c r="V63" s="60">
        <f ca="1">SUMIFS(BDD!$AG:$AG,BDD!$AP:$AP,'Suivis consommation'!$N$52,BDD!$AM:$AM,'Suivis consommation'!$N63,BDD!$S:$S,'Suivis consommation'!V$52)</f>
        <v>0</v>
      </c>
      <c r="W63" s="60">
        <f ca="1">SUMIFS(BDD!$AG:$AG,BDD!$AP:$AP,'Suivis consommation'!$N$52,BDD!$AM:$AM,'Suivis consommation'!$N63,BDD!$S:$S,'Suivis consommation'!W$52)</f>
        <v>0</v>
      </c>
      <c r="X63" s="37">
        <f ca="1">SUMIFS(BDD!$AG:$AG,BDD!$AP:$AP,'Suivis consommation'!$N$52,BDD!$AM:$AM,'Suivis consommation'!$N63,BDD!$S:$S,'Suivis consommation'!X$52)</f>
        <v>0</v>
      </c>
      <c r="Z63" s="64">
        <v>11</v>
      </c>
      <c r="AA63" s="62">
        <f ca="1">SUMIFS(BDD!$AH:$AH,BDD!$AP:$AP,'Suivis consommation'!$Z$52,BDD!$AM:$AM,'Suivis consommation'!$Z63,BDD!$S:$S,'Suivis consommation'!AA$52)</f>
        <v>0</v>
      </c>
      <c r="AB63" s="60">
        <f ca="1">SUMIFS(BDD!$AH:$AH,BDD!$AP:$AP,'Suivis consommation'!$Z$52,BDD!$AM:$AM,'Suivis consommation'!$Z63,BDD!$S:$S,'Suivis consommation'!AB$52)</f>
        <v>0</v>
      </c>
      <c r="AC63" s="60">
        <f ca="1">SUMIFS(BDD!$AH:$AH,BDD!$AP:$AP,'Suivis consommation'!$Z$52,BDD!$AM:$AM,'Suivis consommation'!$Z63,BDD!$S:$S,'Suivis consommation'!AC$52)</f>
        <v>0</v>
      </c>
      <c r="AD63" s="60">
        <f ca="1">SUMIFS(BDD!$AH:$AH,BDD!$AP:$AP,'Suivis consommation'!$Z$52,BDD!$AM:$AM,'Suivis consommation'!$Z63,BDD!$S:$S,'Suivis consommation'!AD$52)</f>
        <v>0</v>
      </c>
      <c r="AE63" s="60">
        <f ca="1">SUMIFS(BDD!$AH:$AH,BDD!$AP:$AP,'Suivis consommation'!$Z$52,BDD!$AM:$AM,'Suivis consommation'!$Z63,BDD!$S:$S,'Suivis consommation'!AE$52)</f>
        <v>0</v>
      </c>
      <c r="AF63" s="60">
        <f ca="1">SUMIFS(BDD!$AH:$AH,BDD!$AP:$AP,'Suivis consommation'!$Z$52,BDD!$AM:$AM,'Suivis consommation'!$Z63,BDD!$S:$S,'Suivis consommation'!AF$52)</f>
        <v>0</v>
      </c>
      <c r="AG63" s="60">
        <f ca="1">SUMIFS(BDD!$AH:$AH,BDD!$AP:$AP,'Suivis consommation'!$Z$52,BDD!$AM:$AM,'Suivis consommation'!$Z63,BDD!$S:$S,'Suivis consommation'!AG$52)</f>
        <v>0</v>
      </c>
      <c r="AH63" s="60">
        <f ca="1">SUMIFS(BDD!$AH:$AH,BDD!$AP:$AP,'Suivis consommation'!$Z$52,BDD!$AM:$AM,'Suivis consommation'!$Z63,BDD!$S:$S,'Suivis consommation'!AH$52)</f>
        <v>0</v>
      </c>
      <c r="AI63" s="60">
        <f ca="1">SUMIFS(BDD!$AH:$AH,BDD!$AP:$AP,'Suivis consommation'!$Z$52,BDD!$AM:$AM,'Suivis consommation'!$Z63,BDD!$S:$S,'Suivis consommation'!AI$52)</f>
        <v>0</v>
      </c>
      <c r="AJ63" s="37">
        <f ca="1">SUMIFS(BDD!$AH:$AH,BDD!$AP:$AP,'Suivis consommation'!$Z$52,BDD!$AM:$AM,'Suivis consommation'!$Z63,BDD!$S:$S,'Suivis consommation'!AJ$52)</f>
        <v>0</v>
      </c>
      <c r="AM63" s="64">
        <v>11</v>
      </c>
      <c r="AN63" s="62"/>
      <c r="AO63" s="60"/>
      <c r="AP63" s="60"/>
      <c r="AQ63" s="60"/>
      <c r="AR63" s="60"/>
      <c r="AS63" s="60"/>
      <c r="AT63" s="60"/>
      <c r="AU63" s="60"/>
      <c r="AV63" s="60"/>
      <c r="AW63" s="37"/>
    </row>
    <row r="64" spans="2:49" x14ac:dyDescent="0.25">
      <c r="B64" s="65">
        <v>12</v>
      </c>
      <c r="C64" s="63">
        <f ca="1">SUMIFS(BDD!$J:$J,BDD!$AP:$AP,'Suivis consommation'!$B$52,BDD!$AM:$AM,'Suivis consommation'!$B64,BDD!$S:$S,'Suivis consommation'!C$52)</f>
        <v>0</v>
      </c>
      <c r="D64" s="61">
        <f ca="1">SUMIFS(BDD!$J:$J,BDD!$AP:$AP,'Suivis consommation'!$B$52,BDD!$AM:$AM,'Suivis consommation'!$B64,BDD!$S:$S,'Suivis consommation'!D$52)</f>
        <v>0</v>
      </c>
      <c r="E64" s="61">
        <f ca="1">SUMIFS(BDD!$J:$J,BDD!$AP:$AP,'Suivis consommation'!$B$52,BDD!$AM:$AM,'Suivis consommation'!$B64,BDD!$S:$S,'Suivis consommation'!E$52)</f>
        <v>0</v>
      </c>
      <c r="F64" s="61">
        <f ca="1">SUMIFS(BDD!$J:$J,BDD!$AP:$AP,'Suivis consommation'!$B$52,BDD!$AM:$AM,'Suivis consommation'!$B64,BDD!$S:$S,'Suivis consommation'!F$52)</f>
        <v>0</v>
      </c>
      <c r="G64" s="61">
        <f ca="1">SUMIFS(BDD!$J:$J,BDD!$AP:$AP,'Suivis consommation'!$B$52,BDD!$AM:$AM,'Suivis consommation'!$B64,BDD!$S:$S,'Suivis consommation'!G$52)</f>
        <v>0</v>
      </c>
      <c r="H64" s="61">
        <f ca="1">SUMIFS(BDD!$J:$J,BDD!$AP:$AP,'Suivis consommation'!$B$52,BDD!$AM:$AM,'Suivis consommation'!$B64,BDD!$S:$S,'Suivis consommation'!H$52)</f>
        <v>0</v>
      </c>
      <c r="I64" s="61">
        <f ca="1">SUMIFS(BDD!$J:$J,BDD!$AP:$AP,'Suivis consommation'!$B$52,BDD!$AM:$AM,'Suivis consommation'!$B64,BDD!$S:$S,'Suivis consommation'!I$52)</f>
        <v>0</v>
      </c>
      <c r="J64" s="61">
        <f ca="1">SUMIFS(BDD!$J:$J,BDD!$AP:$AP,'Suivis consommation'!$B$52,BDD!$AM:$AM,'Suivis consommation'!$B64,BDD!$S:$S,'Suivis consommation'!J$52)</f>
        <v>0</v>
      </c>
      <c r="K64" s="61">
        <f ca="1">SUMIFS(BDD!$J:$J,BDD!$AP:$AP,'Suivis consommation'!$B$52,BDD!$AM:$AM,'Suivis consommation'!$B64,BDD!$S:$S,'Suivis consommation'!K$52)</f>
        <v>0</v>
      </c>
      <c r="L64" s="39">
        <f ca="1">SUMIFS(BDD!$J:$J,BDD!$AP:$AP,'Suivis consommation'!$B$52,BDD!$AM:$AM,'Suivis consommation'!$B64,BDD!$S:$S,'Suivis consommation'!L$52)</f>
        <v>0</v>
      </c>
      <c r="N64" s="65">
        <v>12</v>
      </c>
      <c r="O64" s="63">
        <f ca="1">SUMIFS(BDD!$AG:$AG,BDD!$AP:$AP,'Suivis consommation'!$N$52,BDD!$AM:$AM,'Suivis consommation'!$N64,BDD!$S:$S,'Suivis consommation'!O$52)</f>
        <v>0</v>
      </c>
      <c r="P64" s="61">
        <f ca="1">SUMIFS(BDD!$AG:$AG,BDD!$AP:$AP,'Suivis consommation'!$N$52,BDD!$AM:$AM,'Suivis consommation'!$N64,BDD!$S:$S,'Suivis consommation'!P$52)</f>
        <v>0</v>
      </c>
      <c r="Q64" s="61">
        <f ca="1">SUMIFS(BDD!$AG:$AG,BDD!$AP:$AP,'Suivis consommation'!$N$52,BDD!$AM:$AM,'Suivis consommation'!$N64,BDD!$S:$S,'Suivis consommation'!Q$52)</f>
        <v>0</v>
      </c>
      <c r="R64" s="61">
        <f ca="1">SUMIFS(BDD!$AG:$AG,BDD!$AP:$AP,'Suivis consommation'!$N$52,BDD!$AM:$AM,'Suivis consommation'!$N64,BDD!$S:$S,'Suivis consommation'!R$52)</f>
        <v>0</v>
      </c>
      <c r="S64" s="61">
        <f ca="1">SUMIFS(BDD!$AG:$AG,BDD!$AP:$AP,'Suivis consommation'!$N$52,BDD!$AM:$AM,'Suivis consommation'!$N64,BDD!$S:$S,'Suivis consommation'!S$52)</f>
        <v>0</v>
      </c>
      <c r="T64" s="61">
        <f ca="1">SUMIFS(BDD!$AG:$AG,BDD!$AP:$AP,'Suivis consommation'!$N$52,BDD!$AM:$AM,'Suivis consommation'!$N64,BDD!$S:$S,'Suivis consommation'!T$52)</f>
        <v>0</v>
      </c>
      <c r="U64" s="61">
        <f ca="1">SUMIFS(BDD!$AG:$AG,BDD!$AP:$AP,'Suivis consommation'!$N$52,BDD!$AM:$AM,'Suivis consommation'!$N64,BDD!$S:$S,'Suivis consommation'!U$52)</f>
        <v>0</v>
      </c>
      <c r="V64" s="61">
        <f ca="1">SUMIFS(BDD!$AG:$AG,BDD!$AP:$AP,'Suivis consommation'!$N$52,BDD!$AM:$AM,'Suivis consommation'!$N64,BDD!$S:$S,'Suivis consommation'!V$52)</f>
        <v>0</v>
      </c>
      <c r="W64" s="61">
        <f ca="1">SUMIFS(BDD!$AG:$AG,BDD!$AP:$AP,'Suivis consommation'!$N$52,BDD!$AM:$AM,'Suivis consommation'!$N64,BDD!$S:$S,'Suivis consommation'!W$52)</f>
        <v>0</v>
      </c>
      <c r="X64" s="39">
        <f ca="1">SUMIFS(BDD!$AG:$AG,BDD!$AP:$AP,'Suivis consommation'!$N$52,BDD!$AM:$AM,'Suivis consommation'!$N64,BDD!$S:$S,'Suivis consommation'!X$52)</f>
        <v>0</v>
      </c>
      <c r="Z64" s="65">
        <v>12</v>
      </c>
      <c r="AA64" s="63">
        <f ca="1">SUMIFS(BDD!$AH:$AH,BDD!$AP:$AP,'Suivis consommation'!$Z$52,BDD!$AM:$AM,'Suivis consommation'!$Z64,BDD!$S:$S,'Suivis consommation'!AA$52)</f>
        <v>0</v>
      </c>
      <c r="AB64" s="61">
        <f ca="1">SUMIFS(BDD!$AH:$AH,BDD!$AP:$AP,'Suivis consommation'!$Z$52,BDD!$AM:$AM,'Suivis consommation'!$Z64,BDD!$S:$S,'Suivis consommation'!AB$52)</f>
        <v>0</v>
      </c>
      <c r="AC64" s="61">
        <f ca="1">SUMIFS(BDD!$AH:$AH,BDD!$AP:$AP,'Suivis consommation'!$Z$52,BDD!$AM:$AM,'Suivis consommation'!$Z64,BDD!$S:$S,'Suivis consommation'!AC$52)</f>
        <v>0</v>
      </c>
      <c r="AD64" s="61">
        <f ca="1">SUMIFS(BDD!$AH:$AH,BDD!$AP:$AP,'Suivis consommation'!$Z$52,BDD!$AM:$AM,'Suivis consommation'!$Z64,BDD!$S:$S,'Suivis consommation'!AD$52)</f>
        <v>0</v>
      </c>
      <c r="AE64" s="61">
        <f ca="1">SUMIFS(BDD!$AH:$AH,BDD!$AP:$AP,'Suivis consommation'!$Z$52,BDD!$AM:$AM,'Suivis consommation'!$Z64,BDD!$S:$S,'Suivis consommation'!AE$52)</f>
        <v>0</v>
      </c>
      <c r="AF64" s="61">
        <f ca="1">SUMIFS(BDD!$AH:$AH,BDD!$AP:$AP,'Suivis consommation'!$Z$52,BDD!$AM:$AM,'Suivis consommation'!$Z64,BDD!$S:$S,'Suivis consommation'!AF$52)</f>
        <v>0</v>
      </c>
      <c r="AG64" s="61">
        <f ca="1">SUMIFS(BDD!$AH:$AH,BDD!$AP:$AP,'Suivis consommation'!$Z$52,BDD!$AM:$AM,'Suivis consommation'!$Z64,BDD!$S:$S,'Suivis consommation'!AG$52)</f>
        <v>0</v>
      </c>
      <c r="AH64" s="61">
        <f ca="1">SUMIFS(BDD!$AH:$AH,BDD!$AP:$AP,'Suivis consommation'!$Z$52,BDD!$AM:$AM,'Suivis consommation'!$Z64,BDD!$S:$S,'Suivis consommation'!AH$52)</f>
        <v>0</v>
      </c>
      <c r="AI64" s="61">
        <f ca="1">SUMIFS(BDD!$AH:$AH,BDD!$AP:$AP,'Suivis consommation'!$Z$52,BDD!$AM:$AM,'Suivis consommation'!$Z64,BDD!$S:$S,'Suivis consommation'!AI$52)</f>
        <v>0</v>
      </c>
      <c r="AJ64" s="39">
        <f ca="1">SUMIFS(BDD!$AH:$AH,BDD!$AP:$AP,'Suivis consommation'!$Z$52,BDD!$AM:$AM,'Suivis consommation'!$Z64,BDD!$S:$S,'Suivis consommation'!AJ$52)</f>
        <v>0</v>
      </c>
      <c r="AM64" s="65">
        <v>12</v>
      </c>
      <c r="AN64" s="63"/>
      <c r="AO64" s="61"/>
      <c r="AP64" s="61"/>
      <c r="AQ64" s="61"/>
      <c r="AR64" s="61"/>
      <c r="AS64" s="61"/>
      <c r="AT64" s="61"/>
      <c r="AU64" s="61"/>
      <c r="AV64" s="61"/>
      <c r="AW64" s="39"/>
    </row>
    <row r="67" spans="2:49" x14ac:dyDescent="0.25">
      <c r="B67" s="344" t="s">
        <v>60</v>
      </c>
      <c r="C67" s="345"/>
      <c r="D67" s="345"/>
      <c r="E67" s="345"/>
      <c r="F67" s="345"/>
      <c r="G67" s="345"/>
      <c r="H67" s="345"/>
      <c r="I67" s="345"/>
      <c r="J67" s="345"/>
      <c r="K67" s="345"/>
      <c r="L67" s="346"/>
      <c r="N67" s="344" t="s">
        <v>66</v>
      </c>
      <c r="O67" s="345"/>
      <c r="P67" s="345"/>
      <c r="Q67" s="345"/>
      <c r="R67" s="345"/>
      <c r="S67" s="345"/>
      <c r="T67" s="345"/>
      <c r="U67" s="345"/>
      <c r="V67" s="345"/>
      <c r="W67" s="345"/>
      <c r="X67" s="346"/>
      <c r="Z67" s="344" t="s">
        <v>67</v>
      </c>
      <c r="AA67" s="345"/>
      <c r="AB67" s="345"/>
      <c r="AC67" s="345"/>
      <c r="AD67" s="345"/>
      <c r="AE67" s="345"/>
      <c r="AF67" s="345"/>
      <c r="AG67" s="345"/>
      <c r="AH67" s="345"/>
      <c r="AI67" s="345"/>
      <c r="AJ67" s="346"/>
      <c r="AK67" s="77" t="s">
        <v>72</v>
      </c>
      <c r="AM67" s="344" t="s">
        <v>61</v>
      </c>
      <c r="AN67" s="345"/>
      <c r="AO67" s="345"/>
      <c r="AP67" s="345"/>
      <c r="AQ67" s="345"/>
      <c r="AR67" s="345"/>
      <c r="AS67" s="345"/>
      <c r="AT67" s="345"/>
      <c r="AU67" s="345"/>
      <c r="AV67" s="345"/>
      <c r="AW67" s="346"/>
    </row>
    <row r="68" spans="2:49" x14ac:dyDescent="0.25">
      <c r="B68" s="6" t="s">
        <v>38</v>
      </c>
      <c r="C68" s="70">
        <f ca="1">YEAR(TODAY())</f>
        <v>2024</v>
      </c>
      <c r="D68" s="71">
        <f ca="1">C68-1</f>
        <v>2023</v>
      </c>
      <c r="E68" s="71">
        <f t="shared" ref="E68:L68" ca="1" si="16">D68-1</f>
        <v>2022</v>
      </c>
      <c r="F68" s="71">
        <f t="shared" ca="1" si="16"/>
        <v>2021</v>
      </c>
      <c r="G68" s="71">
        <f t="shared" ca="1" si="16"/>
        <v>2020</v>
      </c>
      <c r="H68" s="71">
        <f t="shared" ca="1" si="16"/>
        <v>2019</v>
      </c>
      <c r="I68" s="71">
        <f t="shared" ca="1" si="16"/>
        <v>2018</v>
      </c>
      <c r="J68" s="71">
        <f t="shared" ca="1" si="16"/>
        <v>2017</v>
      </c>
      <c r="K68" s="71">
        <f t="shared" ca="1" si="16"/>
        <v>2016</v>
      </c>
      <c r="L68" s="15">
        <f t="shared" ca="1" si="16"/>
        <v>2015</v>
      </c>
      <c r="N68" s="6" t="s">
        <v>38</v>
      </c>
      <c r="O68" s="70">
        <f ca="1">YEAR(TODAY())</f>
        <v>2024</v>
      </c>
      <c r="P68" s="71">
        <f ca="1">O68-1</f>
        <v>2023</v>
      </c>
      <c r="Q68" s="71">
        <f t="shared" ref="Q68:X68" ca="1" si="17">P68-1</f>
        <v>2022</v>
      </c>
      <c r="R68" s="71">
        <f t="shared" ca="1" si="17"/>
        <v>2021</v>
      </c>
      <c r="S68" s="71">
        <f t="shared" ca="1" si="17"/>
        <v>2020</v>
      </c>
      <c r="T68" s="71">
        <f t="shared" ca="1" si="17"/>
        <v>2019</v>
      </c>
      <c r="U68" s="71">
        <f t="shared" ca="1" si="17"/>
        <v>2018</v>
      </c>
      <c r="V68" s="71">
        <f t="shared" ca="1" si="17"/>
        <v>2017</v>
      </c>
      <c r="W68" s="71">
        <f t="shared" ca="1" si="17"/>
        <v>2016</v>
      </c>
      <c r="X68" s="15">
        <f t="shared" ca="1" si="17"/>
        <v>2015</v>
      </c>
      <c r="Z68" s="6" t="s">
        <v>38</v>
      </c>
      <c r="AA68" s="70">
        <f ca="1">YEAR(TODAY())</f>
        <v>2024</v>
      </c>
      <c r="AB68" s="71">
        <f ca="1">AA68-1</f>
        <v>2023</v>
      </c>
      <c r="AC68" s="71">
        <f t="shared" ref="AC68:AJ68" ca="1" si="18">AB68-1</f>
        <v>2022</v>
      </c>
      <c r="AD68" s="71">
        <f t="shared" ca="1" si="18"/>
        <v>2021</v>
      </c>
      <c r="AE68" s="71">
        <f t="shared" ca="1" si="18"/>
        <v>2020</v>
      </c>
      <c r="AF68" s="71">
        <f t="shared" ca="1" si="18"/>
        <v>2019</v>
      </c>
      <c r="AG68" s="71">
        <f t="shared" ca="1" si="18"/>
        <v>2018</v>
      </c>
      <c r="AH68" s="71">
        <f t="shared" ca="1" si="18"/>
        <v>2017</v>
      </c>
      <c r="AI68" s="71">
        <f t="shared" ca="1" si="18"/>
        <v>2016</v>
      </c>
      <c r="AJ68" s="15">
        <f t="shared" ca="1" si="18"/>
        <v>2015</v>
      </c>
      <c r="AK68" s="78"/>
      <c r="AM68" s="6" t="s">
        <v>38</v>
      </c>
      <c r="AN68" s="70">
        <f ca="1">YEAR(TODAY())</f>
        <v>2024</v>
      </c>
      <c r="AO68" s="71">
        <f ca="1">AN68-1</f>
        <v>2023</v>
      </c>
      <c r="AP68" s="71">
        <f t="shared" ref="AP68:AW68" ca="1" si="19">AO68-1</f>
        <v>2022</v>
      </c>
      <c r="AQ68" s="71">
        <f t="shared" ca="1" si="19"/>
        <v>2021</v>
      </c>
      <c r="AR68" s="71">
        <f t="shared" ca="1" si="19"/>
        <v>2020</v>
      </c>
      <c r="AS68" s="71">
        <f t="shared" ca="1" si="19"/>
        <v>2019</v>
      </c>
      <c r="AT68" s="71">
        <f t="shared" ca="1" si="19"/>
        <v>2018</v>
      </c>
      <c r="AU68" s="71">
        <f t="shared" ca="1" si="19"/>
        <v>2017</v>
      </c>
      <c r="AV68" s="71">
        <f t="shared" ca="1" si="19"/>
        <v>2016</v>
      </c>
      <c r="AW68" s="15">
        <f t="shared" ca="1" si="19"/>
        <v>2015</v>
      </c>
    </row>
    <row r="69" spans="2:49" x14ac:dyDescent="0.25">
      <c r="B69" s="66">
        <v>1</v>
      </c>
      <c r="C69" s="67">
        <f ca="1">SUMIFS(BDD!$J:$J,BDD!$AP:$AP,'Suivis consommation'!$B$68,BDD!$AM:$AM,'Suivis consommation'!$B69,BDD!$S:$S,'Suivis consommation'!C$68)</f>
        <v>0</v>
      </c>
      <c r="D69" s="68">
        <f ca="1">SUMIFS(BDD!$J:$J,BDD!$AP:$AP,'Suivis consommation'!$B$68,BDD!$AM:$AM,'Suivis consommation'!$B69,BDD!$S:$S,'Suivis consommation'!D$68)</f>
        <v>1500</v>
      </c>
      <c r="E69" s="68">
        <f ca="1">SUMIFS(BDD!$J:$J,BDD!$AP:$AP,'Suivis consommation'!$B$68,BDD!$AM:$AM,'Suivis consommation'!$B69,BDD!$S:$S,'Suivis consommation'!E$68)</f>
        <v>0</v>
      </c>
      <c r="F69" s="68">
        <f ca="1">SUMIFS(BDD!$J:$J,BDD!$AP:$AP,'Suivis consommation'!$B$68,BDD!$AM:$AM,'Suivis consommation'!$B69,BDD!$S:$S,'Suivis consommation'!F$68)</f>
        <v>0</v>
      </c>
      <c r="G69" s="68">
        <f ca="1">SUMIFS(BDD!$J:$J,BDD!$AP:$AP,'Suivis consommation'!$B$68,BDD!$AM:$AM,'Suivis consommation'!$B69,BDD!$S:$S,'Suivis consommation'!G$68)</f>
        <v>0</v>
      </c>
      <c r="H69" s="68">
        <f ca="1">SUMIFS(BDD!$J:$J,BDD!$AP:$AP,'Suivis consommation'!$B$68,BDD!$AM:$AM,'Suivis consommation'!$B69,BDD!$S:$S,'Suivis consommation'!H$68)</f>
        <v>0</v>
      </c>
      <c r="I69" s="68">
        <f ca="1">SUMIFS(BDD!$J:$J,BDD!$AP:$AP,'Suivis consommation'!$B$68,BDD!$AM:$AM,'Suivis consommation'!$B69,BDD!$S:$S,'Suivis consommation'!I$68)</f>
        <v>0</v>
      </c>
      <c r="J69" s="68">
        <f ca="1">SUMIFS(BDD!$J:$J,BDD!$AP:$AP,'Suivis consommation'!$B$68,BDD!$AM:$AM,'Suivis consommation'!$B69,BDD!$S:$S,'Suivis consommation'!J$68)</f>
        <v>0</v>
      </c>
      <c r="K69" s="68">
        <f ca="1">SUMIFS(BDD!$J:$J,BDD!$AP:$AP,'Suivis consommation'!$B$68,BDD!$AM:$AM,'Suivis consommation'!$B69,BDD!$S:$S,'Suivis consommation'!K$68)</f>
        <v>0</v>
      </c>
      <c r="L69" s="69">
        <f ca="1">SUMIFS(BDD!$J:$J,BDD!$AP:$AP,'Suivis consommation'!$B$68,BDD!$AM:$AM,'Suivis consommation'!$B69,BDD!$S:$S,'Suivis consommation'!L$68)</f>
        <v>0</v>
      </c>
      <c r="N69" s="66">
        <v>1</v>
      </c>
      <c r="O69" s="67">
        <f ca="1">SUMIFS(BDD!$AG:$AG,BDD!$AP:$AP,'Suivis consommation'!$N$68,BDD!$AM:$AM,'Suivis consommation'!$N69,BDD!$S:$S,'Suivis consommation'!O$68)</f>
        <v>0</v>
      </c>
      <c r="P69" s="68">
        <f ca="1">SUMIFS(BDD!$AG:$AG,BDD!$AP:$AP,'Suivis consommation'!$N$68,BDD!$AM:$AM,'Suivis consommation'!$N69,BDD!$S:$S,'Suivis consommation'!P$68)</f>
        <v>75</v>
      </c>
      <c r="Q69" s="68">
        <f ca="1">SUMIFS(BDD!$AG:$AG,BDD!$AP:$AP,'Suivis consommation'!$N$68,BDD!$AM:$AM,'Suivis consommation'!$N69,BDD!$S:$S,'Suivis consommation'!Q$68)</f>
        <v>0</v>
      </c>
      <c r="R69" s="68">
        <f ca="1">SUMIFS(BDD!$AG:$AG,BDD!$AP:$AP,'Suivis consommation'!$N$68,BDD!$AM:$AM,'Suivis consommation'!$N69,BDD!$S:$S,'Suivis consommation'!R$68)</f>
        <v>0</v>
      </c>
      <c r="S69" s="68">
        <f ca="1">SUMIFS(BDD!$AG:$AG,BDD!$AP:$AP,'Suivis consommation'!$N$68,BDD!$AM:$AM,'Suivis consommation'!$N69,BDD!$S:$S,'Suivis consommation'!S$68)</f>
        <v>0</v>
      </c>
      <c r="T69" s="68">
        <f ca="1">SUMIFS(BDD!$AG:$AG,BDD!$AP:$AP,'Suivis consommation'!$N$68,BDD!$AM:$AM,'Suivis consommation'!$N69,BDD!$S:$S,'Suivis consommation'!T$68)</f>
        <v>0</v>
      </c>
      <c r="U69" s="68">
        <f ca="1">SUMIFS(BDD!$AG:$AG,BDD!$AP:$AP,'Suivis consommation'!$N$68,BDD!$AM:$AM,'Suivis consommation'!$N69,BDD!$S:$S,'Suivis consommation'!U$68)</f>
        <v>0</v>
      </c>
      <c r="V69" s="68">
        <f ca="1">SUMIFS(BDD!$AG:$AG,BDD!$AP:$AP,'Suivis consommation'!$N$68,BDD!$AM:$AM,'Suivis consommation'!$N69,BDD!$S:$S,'Suivis consommation'!V$68)</f>
        <v>0</v>
      </c>
      <c r="W69" s="68">
        <f ca="1">SUMIFS(BDD!$AG:$AG,BDD!$AP:$AP,'Suivis consommation'!$N$68,BDD!$AM:$AM,'Suivis consommation'!$N69,BDD!$S:$S,'Suivis consommation'!W$68)</f>
        <v>0</v>
      </c>
      <c r="X69" s="69">
        <f ca="1">SUMIFS(BDD!$AG:$AG,BDD!$AP:$AP,'Suivis consommation'!$N$68,BDD!$AM:$AM,'Suivis consommation'!$N69,BDD!$S:$S,'Suivis consommation'!X$68)</f>
        <v>0</v>
      </c>
      <c r="Z69" s="66">
        <v>1</v>
      </c>
      <c r="AA69" s="67">
        <f ca="1">SUMIFS(BDD!$AH:$AH,BDD!$AP:$AP,'Suivis consommation'!$Z$68,BDD!$AM:$AM,'Suivis consommation'!$Z69,BDD!$S:$S,'Suivis consommation'!AA$68)</f>
        <v>0</v>
      </c>
      <c r="AB69" s="68">
        <f ca="1">SUMIFS(BDD!$AH:$AH,BDD!$AP:$AP,'Suivis consommation'!$Z$68,BDD!$AM:$AM,'Suivis consommation'!$Z69,BDD!$S:$S,'Suivis consommation'!AB$68)</f>
        <v>20</v>
      </c>
      <c r="AC69" s="68">
        <f ca="1">SUMIFS(BDD!$AH:$AH,BDD!$AP:$AP,'Suivis consommation'!$Z$68,BDD!$AM:$AM,'Suivis consommation'!$Z69,BDD!$S:$S,'Suivis consommation'!AC$68)</f>
        <v>0</v>
      </c>
      <c r="AD69" s="68">
        <f ca="1">SUMIFS(BDD!$AH:$AH,BDD!$AP:$AP,'Suivis consommation'!$Z$68,BDD!$AM:$AM,'Suivis consommation'!$Z69,BDD!$S:$S,'Suivis consommation'!AD$68)</f>
        <v>0</v>
      </c>
      <c r="AE69" s="68">
        <f ca="1">SUMIFS(BDD!$AH:$AH,BDD!$AP:$AP,'Suivis consommation'!$Z$68,BDD!$AM:$AM,'Suivis consommation'!$Z69,BDD!$S:$S,'Suivis consommation'!AE$68)</f>
        <v>0</v>
      </c>
      <c r="AF69" s="68">
        <f ca="1">SUMIFS(BDD!$AH:$AH,BDD!$AP:$AP,'Suivis consommation'!$Z$68,BDD!$AM:$AM,'Suivis consommation'!$Z69,BDD!$S:$S,'Suivis consommation'!AF$68)</f>
        <v>0</v>
      </c>
      <c r="AG69" s="68">
        <f ca="1">SUMIFS(BDD!$AH:$AH,BDD!$AP:$AP,'Suivis consommation'!$Z$68,BDD!$AM:$AM,'Suivis consommation'!$Z69,BDD!$S:$S,'Suivis consommation'!AG$68)</f>
        <v>0</v>
      </c>
      <c r="AH69" s="68">
        <f ca="1">SUMIFS(BDD!$AH:$AH,BDD!$AP:$AP,'Suivis consommation'!$Z$68,BDD!$AM:$AM,'Suivis consommation'!$Z69,BDD!$S:$S,'Suivis consommation'!AH$68)</f>
        <v>0</v>
      </c>
      <c r="AI69" s="68">
        <f ca="1">SUMIFS(BDD!$AH:$AH,BDD!$AP:$AP,'Suivis consommation'!$Z$68,BDD!$AM:$AM,'Suivis consommation'!$Z69,BDD!$S:$S,'Suivis consommation'!AI$68)</f>
        <v>0</v>
      </c>
      <c r="AJ69" s="69">
        <f ca="1">SUMIFS(BDD!$AH:$AH,BDD!$AP:$AP,'Suivis consommation'!$Z$68,BDD!$AM:$AM,'Suivis consommation'!$Z69,BDD!$S:$S,'Suivis consommation'!AJ$68)</f>
        <v>0</v>
      </c>
      <c r="AM69" s="66">
        <v>1</v>
      </c>
      <c r="AN69" s="67"/>
      <c r="AO69" s="68"/>
      <c r="AP69" s="68"/>
      <c r="AQ69" s="68"/>
      <c r="AR69" s="68"/>
      <c r="AS69" s="68"/>
      <c r="AT69" s="68"/>
      <c r="AU69" s="68"/>
      <c r="AV69" s="68"/>
      <c r="AW69" s="69"/>
    </row>
    <row r="70" spans="2:49" x14ac:dyDescent="0.25">
      <c r="B70" s="64">
        <v>2</v>
      </c>
      <c r="C70" s="62">
        <f ca="1">SUMIFS(BDD!$J:$J,BDD!$AP:$AP,'Suivis consommation'!$B$68,BDD!$AM:$AM,'Suivis consommation'!$B70,BDD!$S:$S,'Suivis consommation'!C$68)</f>
        <v>0</v>
      </c>
      <c r="D70" s="60">
        <f ca="1">SUMIFS(BDD!$J:$J,BDD!$AP:$AP,'Suivis consommation'!$B$68,BDD!$AM:$AM,'Suivis consommation'!$B70,BDD!$S:$S,'Suivis consommation'!D$68)</f>
        <v>1500</v>
      </c>
      <c r="E70" s="60">
        <f ca="1">SUMIFS(BDD!$J:$J,BDD!$AP:$AP,'Suivis consommation'!$B$68,BDD!$AM:$AM,'Suivis consommation'!$B70,BDD!$S:$S,'Suivis consommation'!E$68)</f>
        <v>0</v>
      </c>
      <c r="F70" s="60">
        <f ca="1">SUMIFS(BDD!$J:$J,BDD!$AP:$AP,'Suivis consommation'!$B$68,BDD!$AM:$AM,'Suivis consommation'!$B70,BDD!$S:$S,'Suivis consommation'!F$68)</f>
        <v>0</v>
      </c>
      <c r="G70" s="60">
        <f ca="1">SUMIFS(BDD!$J:$J,BDD!$AP:$AP,'Suivis consommation'!$B$68,BDD!$AM:$AM,'Suivis consommation'!$B70,BDD!$S:$S,'Suivis consommation'!G$68)</f>
        <v>0</v>
      </c>
      <c r="H70" s="60">
        <f ca="1">SUMIFS(BDD!$J:$J,BDD!$AP:$AP,'Suivis consommation'!$B$68,BDD!$AM:$AM,'Suivis consommation'!$B70,BDD!$S:$S,'Suivis consommation'!H$68)</f>
        <v>0</v>
      </c>
      <c r="I70" s="60">
        <f ca="1">SUMIFS(BDD!$J:$J,BDD!$AP:$AP,'Suivis consommation'!$B$68,BDD!$AM:$AM,'Suivis consommation'!$B70,BDD!$S:$S,'Suivis consommation'!I$68)</f>
        <v>0</v>
      </c>
      <c r="J70" s="60">
        <f ca="1">SUMIFS(BDD!$J:$J,BDD!$AP:$AP,'Suivis consommation'!$B$68,BDD!$AM:$AM,'Suivis consommation'!$B70,BDD!$S:$S,'Suivis consommation'!J$68)</f>
        <v>0</v>
      </c>
      <c r="K70" s="60">
        <f ca="1">SUMIFS(BDD!$J:$J,BDD!$AP:$AP,'Suivis consommation'!$B$68,BDD!$AM:$AM,'Suivis consommation'!$B70,BDD!$S:$S,'Suivis consommation'!K$68)</f>
        <v>0</v>
      </c>
      <c r="L70" s="37">
        <f ca="1">SUMIFS(BDD!$J:$J,BDD!$AP:$AP,'Suivis consommation'!$B$68,BDD!$AM:$AM,'Suivis consommation'!$B70,BDD!$S:$S,'Suivis consommation'!L$68)</f>
        <v>0</v>
      </c>
      <c r="N70" s="64">
        <v>2</v>
      </c>
      <c r="O70" s="62">
        <f ca="1">SUMIFS(BDD!$AG:$AG,BDD!$AP:$AP,'Suivis consommation'!$N$68,BDD!$AM:$AM,'Suivis consommation'!$N70,BDD!$S:$S,'Suivis consommation'!O$68)</f>
        <v>0</v>
      </c>
      <c r="P70" s="60">
        <f ca="1">SUMIFS(BDD!$AG:$AG,BDD!$AP:$AP,'Suivis consommation'!$N$68,BDD!$AM:$AM,'Suivis consommation'!$N70,BDD!$S:$S,'Suivis consommation'!P$68)</f>
        <v>75</v>
      </c>
      <c r="Q70" s="60">
        <f ca="1">SUMIFS(BDD!$AG:$AG,BDD!$AP:$AP,'Suivis consommation'!$N$68,BDD!$AM:$AM,'Suivis consommation'!$N70,BDD!$S:$S,'Suivis consommation'!Q$68)</f>
        <v>0</v>
      </c>
      <c r="R70" s="60">
        <f ca="1">SUMIFS(BDD!$AG:$AG,BDD!$AP:$AP,'Suivis consommation'!$N$68,BDD!$AM:$AM,'Suivis consommation'!$N70,BDD!$S:$S,'Suivis consommation'!R$68)</f>
        <v>0</v>
      </c>
      <c r="S70" s="60">
        <f ca="1">SUMIFS(BDD!$AG:$AG,BDD!$AP:$AP,'Suivis consommation'!$N$68,BDD!$AM:$AM,'Suivis consommation'!$N70,BDD!$S:$S,'Suivis consommation'!S$68)</f>
        <v>0</v>
      </c>
      <c r="T70" s="60">
        <f ca="1">SUMIFS(BDD!$AG:$AG,BDD!$AP:$AP,'Suivis consommation'!$N$68,BDD!$AM:$AM,'Suivis consommation'!$N70,BDD!$S:$S,'Suivis consommation'!T$68)</f>
        <v>0</v>
      </c>
      <c r="U70" s="60">
        <f ca="1">SUMIFS(BDD!$AG:$AG,BDD!$AP:$AP,'Suivis consommation'!$N$68,BDD!$AM:$AM,'Suivis consommation'!$N70,BDD!$S:$S,'Suivis consommation'!U$68)</f>
        <v>0</v>
      </c>
      <c r="V70" s="60">
        <f ca="1">SUMIFS(BDD!$AG:$AG,BDD!$AP:$AP,'Suivis consommation'!$N$68,BDD!$AM:$AM,'Suivis consommation'!$N70,BDD!$S:$S,'Suivis consommation'!V$68)</f>
        <v>0</v>
      </c>
      <c r="W70" s="60">
        <f ca="1">SUMIFS(BDD!$AG:$AG,BDD!$AP:$AP,'Suivis consommation'!$N$68,BDD!$AM:$AM,'Suivis consommation'!$N70,BDD!$S:$S,'Suivis consommation'!W$68)</f>
        <v>0</v>
      </c>
      <c r="X70" s="37">
        <f ca="1">SUMIFS(BDD!$AG:$AG,BDD!$AP:$AP,'Suivis consommation'!$N$68,BDD!$AM:$AM,'Suivis consommation'!$N70,BDD!$S:$S,'Suivis consommation'!X$68)</f>
        <v>0</v>
      </c>
      <c r="Z70" s="64">
        <v>2</v>
      </c>
      <c r="AA70" s="62">
        <f ca="1">SUMIFS(BDD!$AH:$AH,BDD!$AP:$AP,'Suivis consommation'!$Z$68,BDD!$AM:$AM,'Suivis consommation'!$Z70,BDD!$S:$S,'Suivis consommation'!AA$68)</f>
        <v>0</v>
      </c>
      <c r="AB70" s="60">
        <f ca="1">SUMIFS(BDD!$AH:$AH,BDD!$AP:$AP,'Suivis consommation'!$Z$68,BDD!$AM:$AM,'Suivis consommation'!$Z70,BDD!$S:$S,'Suivis consommation'!AB$68)</f>
        <v>20</v>
      </c>
      <c r="AC70" s="60">
        <f ca="1">SUMIFS(BDD!$AH:$AH,BDD!$AP:$AP,'Suivis consommation'!$Z$68,BDD!$AM:$AM,'Suivis consommation'!$Z70,BDD!$S:$S,'Suivis consommation'!AC$68)</f>
        <v>0</v>
      </c>
      <c r="AD70" s="60">
        <f ca="1">SUMIFS(BDD!$AH:$AH,BDD!$AP:$AP,'Suivis consommation'!$Z$68,BDD!$AM:$AM,'Suivis consommation'!$Z70,BDD!$S:$S,'Suivis consommation'!AD$68)</f>
        <v>0</v>
      </c>
      <c r="AE70" s="60">
        <f ca="1">SUMIFS(BDD!$AH:$AH,BDD!$AP:$AP,'Suivis consommation'!$Z$68,BDD!$AM:$AM,'Suivis consommation'!$Z70,BDD!$S:$S,'Suivis consommation'!AE$68)</f>
        <v>0</v>
      </c>
      <c r="AF70" s="60">
        <f ca="1">SUMIFS(BDD!$AH:$AH,BDD!$AP:$AP,'Suivis consommation'!$Z$68,BDD!$AM:$AM,'Suivis consommation'!$Z70,BDD!$S:$S,'Suivis consommation'!AF$68)</f>
        <v>0</v>
      </c>
      <c r="AG70" s="60">
        <f ca="1">SUMIFS(BDD!$AH:$AH,BDD!$AP:$AP,'Suivis consommation'!$Z$68,BDD!$AM:$AM,'Suivis consommation'!$Z70,BDD!$S:$S,'Suivis consommation'!AG$68)</f>
        <v>0</v>
      </c>
      <c r="AH70" s="60">
        <f ca="1">SUMIFS(BDD!$AH:$AH,BDD!$AP:$AP,'Suivis consommation'!$Z$68,BDD!$AM:$AM,'Suivis consommation'!$Z70,BDD!$S:$S,'Suivis consommation'!AH$68)</f>
        <v>0</v>
      </c>
      <c r="AI70" s="60">
        <f ca="1">SUMIFS(BDD!$AH:$AH,BDD!$AP:$AP,'Suivis consommation'!$Z$68,BDD!$AM:$AM,'Suivis consommation'!$Z70,BDD!$S:$S,'Suivis consommation'!AI$68)</f>
        <v>0</v>
      </c>
      <c r="AJ70" s="37">
        <f ca="1">SUMIFS(BDD!$AH:$AH,BDD!$AP:$AP,'Suivis consommation'!$Z$68,BDD!$AM:$AM,'Suivis consommation'!$Z70,BDD!$S:$S,'Suivis consommation'!AJ$68)</f>
        <v>0</v>
      </c>
      <c r="AM70" s="64">
        <v>2</v>
      </c>
      <c r="AN70" s="62"/>
      <c r="AO70" s="60"/>
      <c r="AP70" s="60"/>
      <c r="AQ70" s="60"/>
      <c r="AR70" s="60"/>
      <c r="AS70" s="60"/>
      <c r="AT70" s="60"/>
      <c r="AU70" s="60"/>
      <c r="AV70" s="60"/>
      <c r="AW70" s="37"/>
    </row>
    <row r="71" spans="2:49" x14ac:dyDescent="0.25">
      <c r="B71" s="64">
        <v>3</v>
      </c>
      <c r="C71" s="62">
        <f ca="1">SUMIFS(BDD!$J:$J,BDD!$AP:$AP,'Suivis consommation'!$B$68,BDD!$AM:$AM,'Suivis consommation'!$B71,BDD!$S:$S,'Suivis consommation'!C$68)</f>
        <v>0</v>
      </c>
      <c r="D71" s="60">
        <f ca="1">SUMIFS(BDD!$J:$J,BDD!$AP:$AP,'Suivis consommation'!$B$68,BDD!$AM:$AM,'Suivis consommation'!$B71,BDD!$S:$S,'Suivis consommation'!D$68)</f>
        <v>1500</v>
      </c>
      <c r="E71" s="60">
        <f ca="1">SUMIFS(BDD!$J:$J,BDD!$AP:$AP,'Suivis consommation'!$B$68,BDD!$AM:$AM,'Suivis consommation'!$B71,BDD!$S:$S,'Suivis consommation'!E$68)</f>
        <v>0</v>
      </c>
      <c r="F71" s="60">
        <f ca="1">SUMIFS(BDD!$J:$J,BDD!$AP:$AP,'Suivis consommation'!$B$68,BDD!$AM:$AM,'Suivis consommation'!$B71,BDD!$S:$S,'Suivis consommation'!F$68)</f>
        <v>0</v>
      </c>
      <c r="G71" s="60">
        <f ca="1">SUMIFS(BDD!$J:$J,BDD!$AP:$AP,'Suivis consommation'!$B$68,BDD!$AM:$AM,'Suivis consommation'!$B71,BDD!$S:$S,'Suivis consommation'!G$68)</f>
        <v>0</v>
      </c>
      <c r="H71" s="60">
        <f ca="1">SUMIFS(BDD!$J:$J,BDD!$AP:$AP,'Suivis consommation'!$B$68,BDD!$AM:$AM,'Suivis consommation'!$B71,BDD!$S:$S,'Suivis consommation'!H$68)</f>
        <v>0</v>
      </c>
      <c r="I71" s="60">
        <f ca="1">SUMIFS(BDD!$J:$J,BDD!$AP:$AP,'Suivis consommation'!$B$68,BDD!$AM:$AM,'Suivis consommation'!$B71,BDD!$S:$S,'Suivis consommation'!I$68)</f>
        <v>0</v>
      </c>
      <c r="J71" s="60">
        <f ca="1">SUMIFS(BDD!$J:$J,BDD!$AP:$AP,'Suivis consommation'!$B$68,BDD!$AM:$AM,'Suivis consommation'!$B71,BDD!$S:$S,'Suivis consommation'!J$68)</f>
        <v>0</v>
      </c>
      <c r="K71" s="60">
        <f ca="1">SUMIFS(BDD!$J:$J,BDD!$AP:$AP,'Suivis consommation'!$B$68,BDD!$AM:$AM,'Suivis consommation'!$B71,BDD!$S:$S,'Suivis consommation'!K$68)</f>
        <v>0</v>
      </c>
      <c r="L71" s="37">
        <f ca="1">SUMIFS(BDD!$J:$J,BDD!$AP:$AP,'Suivis consommation'!$B$68,BDD!$AM:$AM,'Suivis consommation'!$B71,BDD!$S:$S,'Suivis consommation'!L$68)</f>
        <v>0</v>
      </c>
      <c r="N71" s="64">
        <v>3</v>
      </c>
      <c r="O71" s="62">
        <f ca="1">SUMIFS(BDD!$AG:$AG,BDD!$AP:$AP,'Suivis consommation'!$N$68,BDD!$AM:$AM,'Suivis consommation'!$N71,BDD!$S:$S,'Suivis consommation'!O$68)</f>
        <v>0</v>
      </c>
      <c r="P71" s="60">
        <f ca="1">SUMIFS(BDD!$AG:$AG,BDD!$AP:$AP,'Suivis consommation'!$N$68,BDD!$AM:$AM,'Suivis consommation'!$N71,BDD!$S:$S,'Suivis consommation'!P$68)</f>
        <v>75</v>
      </c>
      <c r="Q71" s="60">
        <f ca="1">SUMIFS(BDD!$AG:$AG,BDD!$AP:$AP,'Suivis consommation'!$N$68,BDD!$AM:$AM,'Suivis consommation'!$N71,BDD!$S:$S,'Suivis consommation'!Q$68)</f>
        <v>0</v>
      </c>
      <c r="R71" s="60">
        <f ca="1">SUMIFS(BDD!$AG:$AG,BDD!$AP:$AP,'Suivis consommation'!$N$68,BDD!$AM:$AM,'Suivis consommation'!$N71,BDD!$S:$S,'Suivis consommation'!R$68)</f>
        <v>0</v>
      </c>
      <c r="S71" s="60">
        <f ca="1">SUMIFS(BDD!$AG:$AG,BDD!$AP:$AP,'Suivis consommation'!$N$68,BDD!$AM:$AM,'Suivis consommation'!$N71,BDD!$S:$S,'Suivis consommation'!S$68)</f>
        <v>0</v>
      </c>
      <c r="T71" s="60">
        <f ca="1">SUMIFS(BDD!$AG:$AG,BDD!$AP:$AP,'Suivis consommation'!$N$68,BDD!$AM:$AM,'Suivis consommation'!$N71,BDD!$S:$S,'Suivis consommation'!T$68)</f>
        <v>0</v>
      </c>
      <c r="U71" s="60">
        <f ca="1">SUMIFS(BDD!$AG:$AG,BDD!$AP:$AP,'Suivis consommation'!$N$68,BDD!$AM:$AM,'Suivis consommation'!$N71,BDD!$S:$S,'Suivis consommation'!U$68)</f>
        <v>0</v>
      </c>
      <c r="V71" s="60">
        <f ca="1">SUMIFS(BDD!$AG:$AG,BDD!$AP:$AP,'Suivis consommation'!$N$68,BDD!$AM:$AM,'Suivis consommation'!$N71,BDD!$S:$S,'Suivis consommation'!V$68)</f>
        <v>0</v>
      </c>
      <c r="W71" s="60">
        <f ca="1">SUMIFS(BDD!$AG:$AG,BDD!$AP:$AP,'Suivis consommation'!$N$68,BDD!$AM:$AM,'Suivis consommation'!$N71,BDD!$S:$S,'Suivis consommation'!W$68)</f>
        <v>0</v>
      </c>
      <c r="X71" s="37">
        <f ca="1">SUMIFS(BDD!$AG:$AG,BDD!$AP:$AP,'Suivis consommation'!$N$68,BDD!$AM:$AM,'Suivis consommation'!$N71,BDD!$S:$S,'Suivis consommation'!X$68)</f>
        <v>0</v>
      </c>
      <c r="Z71" s="64">
        <v>3</v>
      </c>
      <c r="AA71" s="62">
        <f ca="1">SUMIFS(BDD!$AH:$AH,BDD!$AP:$AP,'Suivis consommation'!$Z$68,BDD!$AM:$AM,'Suivis consommation'!$Z71,BDD!$S:$S,'Suivis consommation'!AA$68)</f>
        <v>0</v>
      </c>
      <c r="AB71" s="60">
        <f ca="1">SUMIFS(BDD!$AH:$AH,BDD!$AP:$AP,'Suivis consommation'!$Z$68,BDD!$AM:$AM,'Suivis consommation'!$Z71,BDD!$S:$S,'Suivis consommation'!AB$68)</f>
        <v>20</v>
      </c>
      <c r="AC71" s="60">
        <f ca="1">SUMIFS(BDD!$AH:$AH,BDD!$AP:$AP,'Suivis consommation'!$Z$68,BDD!$AM:$AM,'Suivis consommation'!$Z71,BDD!$S:$S,'Suivis consommation'!AC$68)</f>
        <v>0</v>
      </c>
      <c r="AD71" s="60">
        <f ca="1">SUMIFS(BDD!$AH:$AH,BDD!$AP:$AP,'Suivis consommation'!$Z$68,BDD!$AM:$AM,'Suivis consommation'!$Z71,BDD!$S:$S,'Suivis consommation'!AD$68)</f>
        <v>0</v>
      </c>
      <c r="AE71" s="60">
        <f ca="1">SUMIFS(BDD!$AH:$AH,BDD!$AP:$AP,'Suivis consommation'!$Z$68,BDD!$AM:$AM,'Suivis consommation'!$Z71,BDD!$S:$S,'Suivis consommation'!AE$68)</f>
        <v>0</v>
      </c>
      <c r="AF71" s="60">
        <f ca="1">SUMIFS(BDD!$AH:$AH,BDD!$AP:$AP,'Suivis consommation'!$Z$68,BDD!$AM:$AM,'Suivis consommation'!$Z71,BDD!$S:$S,'Suivis consommation'!AF$68)</f>
        <v>0</v>
      </c>
      <c r="AG71" s="60">
        <f ca="1">SUMIFS(BDD!$AH:$AH,BDD!$AP:$AP,'Suivis consommation'!$Z$68,BDD!$AM:$AM,'Suivis consommation'!$Z71,BDD!$S:$S,'Suivis consommation'!AG$68)</f>
        <v>0</v>
      </c>
      <c r="AH71" s="60">
        <f ca="1">SUMIFS(BDD!$AH:$AH,BDD!$AP:$AP,'Suivis consommation'!$Z$68,BDD!$AM:$AM,'Suivis consommation'!$Z71,BDD!$S:$S,'Suivis consommation'!AH$68)</f>
        <v>0</v>
      </c>
      <c r="AI71" s="60">
        <f ca="1">SUMIFS(BDD!$AH:$AH,BDD!$AP:$AP,'Suivis consommation'!$Z$68,BDD!$AM:$AM,'Suivis consommation'!$Z71,BDD!$S:$S,'Suivis consommation'!AI$68)</f>
        <v>0</v>
      </c>
      <c r="AJ71" s="37">
        <f ca="1">SUMIFS(BDD!$AH:$AH,BDD!$AP:$AP,'Suivis consommation'!$Z$68,BDD!$AM:$AM,'Suivis consommation'!$Z71,BDD!$S:$S,'Suivis consommation'!AJ$68)</f>
        <v>0</v>
      </c>
      <c r="AM71" s="64">
        <v>3</v>
      </c>
      <c r="AN71" s="62"/>
      <c r="AO71" s="60"/>
      <c r="AP71" s="60"/>
      <c r="AQ71" s="60"/>
      <c r="AR71" s="60"/>
      <c r="AS71" s="60"/>
      <c r="AT71" s="60"/>
      <c r="AU71" s="60"/>
      <c r="AV71" s="60"/>
      <c r="AW71" s="37"/>
    </row>
    <row r="72" spans="2:49" x14ac:dyDescent="0.25">
      <c r="B72" s="64">
        <v>4</v>
      </c>
      <c r="C72" s="62">
        <f ca="1">SUMIFS(BDD!$J:$J,BDD!$AP:$AP,'Suivis consommation'!$B$68,BDD!$AM:$AM,'Suivis consommation'!$B72,BDD!$S:$S,'Suivis consommation'!C$68)</f>
        <v>0</v>
      </c>
      <c r="D72" s="60">
        <f ca="1">SUMIFS(BDD!$J:$J,BDD!$AP:$AP,'Suivis consommation'!$B$68,BDD!$AM:$AM,'Suivis consommation'!$B72,BDD!$S:$S,'Suivis consommation'!D$68)</f>
        <v>1500</v>
      </c>
      <c r="E72" s="60">
        <f ca="1">SUMIFS(BDD!$J:$J,BDD!$AP:$AP,'Suivis consommation'!$B$68,BDD!$AM:$AM,'Suivis consommation'!$B72,BDD!$S:$S,'Suivis consommation'!E$68)</f>
        <v>0</v>
      </c>
      <c r="F72" s="60">
        <f ca="1">SUMIFS(BDD!$J:$J,BDD!$AP:$AP,'Suivis consommation'!$B$68,BDD!$AM:$AM,'Suivis consommation'!$B72,BDD!$S:$S,'Suivis consommation'!F$68)</f>
        <v>0</v>
      </c>
      <c r="G72" s="60">
        <f ca="1">SUMIFS(BDD!$J:$J,BDD!$AP:$AP,'Suivis consommation'!$B$68,BDD!$AM:$AM,'Suivis consommation'!$B72,BDD!$S:$S,'Suivis consommation'!G$68)</f>
        <v>0</v>
      </c>
      <c r="H72" s="60">
        <f ca="1">SUMIFS(BDD!$J:$J,BDD!$AP:$AP,'Suivis consommation'!$B$68,BDD!$AM:$AM,'Suivis consommation'!$B72,BDD!$S:$S,'Suivis consommation'!H$68)</f>
        <v>0</v>
      </c>
      <c r="I72" s="60">
        <f ca="1">SUMIFS(BDD!$J:$J,BDD!$AP:$AP,'Suivis consommation'!$B$68,BDD!$AM:$AM,'Suivis consommation'!$B72,BDD!$S:$S,'Suivis consommation'!I$68)</f>
        <v>0</v>
      </c>
      <c r="J72" s="60">
        <f ca="1">SUMIFS(BDD!$J:$J,BDD!$AP:$AP,'Suivis consommation'!$B$68,BDD!$AM:$AM,'Suivis consommation'!$B72,BDD!$S:$S,'Suivis consommation'!J$68)</f>
        <v>0</v>
      </c>
      <c r="K72" s="60">
        <f ca="1">SUMIFS(BDD!$J:$J,BDD!$AP:$AP,'Suivis consommation'!$B$68,BDD!$AM:$AM,'Suivis consommation'!$B72,BDD!$S:$S,'Suivis consommation'!K$68)</f>
        <v>0</v>
      </c>
      <c r="L72" s="37">
        <f ca="1">SUMIFS(BDD!$J:$J,BDD!$AP:$AP,'Suivis consommation'!$B$68,BDD!$AM:$AM,'Suivis consommation'!$B72,BDD!$S:$S,'Suivis consommation'!L$68)</f>
        <v>0</v>
      </c>
      <c r="N72" s="64">
        <v>4</v>
      </c>
      <c r="O72" s="62">
        <f ca="1">SUMIFS(BDD!$AG:$AG,BDD!$AP:$AP,'Suivis consommation'!$N$68,BDD!$AM:$AM,'Suivis consommation'!$N72,BDD!$S:$S,'Suivis consommation'!O$68)</f>
        <v>0</v>
      </c>
      <c r="P72" s="60">
        <f ca="1">SUMIFS(BDD!$AG:$AG,BDD!$AP:$AP,'Suivis consommation'!$N$68,BDD!$AM:$AM,'Suivis consommation'!$N72,BDD!$S:$S,'Suivis consommation'!P$68)</f>
        <v>75</v>
      </c>
      <c r="Q72" s="60">
        <f ca="1">SUMIFS(BDD!$AG:$AG,BDD!$AP:$AP,'Suivis consommation'!$N$68,BDD!$AM:$AM,'Suivis consommation'!$N72,BDD!$S:$S,'Suivis consommation'!Q$68)</f>
        <v>0</v>
      </c>
      <c r="R72" s="60">
        <f ca="1">SUMIFS(BDD!$AG:$AG,BDD!$AP:$AP,'Suivis consommation'!$N$68,BDD!$AM:$AM,'Suivis consommation'!$N72,BDD!$S:$S,'Suivis consommation'!R$68)</f>
        <v>0</v>
      </c>
      <c r="S72" s="60">
        <f ca="1">SUMIFS(BDD!$AG:$AG,BDD!$AP:$AP,'Suivis consommation'!$N$68,BDD!$AM:$AM,'Suivis consommation'!$N72,BDD!$S:$S,'Suivis consommation'!S$68)</f>
        <v>0</v>
      </c>
      <c r="T72" s="60">
        <f ca="1">SUMIFS(BDD!$AG:$AG,BDD!$AP:$AP,'Suivis consommation'!$N$68,BDD!$AM:$AM,'Suivis consommation'!$N72,BDD!$S:$S,'Suivis consommation'!T$68)</f>
        <v>0</v>
      </c>
      <c r="U72" s="60">
        <f ca="1">SUMIFS(BDD!$AG:$AG,BDD!$AP:$AP,'Suivis consommation'!$N$68,BDD!$AM:$AM,'Suivis consommation'!$N72,BDD!$S:$S,'Suivis consommation'!U$68)</f>
        <v>0</v>
      </c>
      <c r="V72" s="60">
        <f ca="1">SUMIFS(BDD!$AG:$AG,BDD!$AP:$AP,'Suivis consommation'!$N$68,BDD!$AM:$AM,'Suivis consommation'!$N72,BDD!$S:$S,'Suivis consommation'!V$68)</f>
        <v>0</v>
      </c>
      <c r="W72" s="60">
        <f ca="1">SUMIFS(BDD!$AG:$AG,BDD!$AP:$AP,'Suivis consommation'!$N$68,BDD!$AM:$AM,'Suivis consommation'!$N72,BDD!$S:$S,'Suivis consommation'!W$68)</f>
        <v>0</v>
      </c>
      <c r="X72" s="37">
        <f ca="1">SUMIFS(BDD!$AG:$AG,BDD!$AP:$AP,'Suivis consommation'!$N$68,BDD!$AM:$AM,'Suivis consommation'!$N72,BDD!$S:$S,'Suivis consommation'!X$68)</f>
        <v>0</v>
      </c>
      <c r="Z72" s="64">
        <v>4</v>
      </c>
      <c r="AA72" s="62">
        <f ca="1">SUMIFS(BDD!$AH:$AH,BDD!$AP:$AP,'Suivis consommation'!$Z$68,BDD!$AM:$AM,'Suivis consommation'!$Z72,BDD!$S:$S,'Suivis consommation'!AA$68)</f>
        <v>0</v>
      </c>
      <c r="AB72" s="60">
        <f ca="1">SUMIFS(BDD!$AH:$AH,BDD!$AP:$AP,'Suivis consommation'!$Z$68,BDD!$AM:$AM,'Suivis consommation'!$Z72,BDD!$S:$S,'Suivis consommation'!AB$68)</f>
        <v>20</v>
      </c>
      <c r="AC72" s="60">
        <f ca="1">SUMIFS(BDD!$AH:$AH,BDD!$AP:$AP,'Suivis consommation'!$Z$68,BDD!$AM:$AM,'Suivis consommation'!$Z72,BDD!$S:$S,'Suivis consommation'!AC$68)</f>
        <v>0</v>
      </c>
      <c r="AD72" s="60">
        <f ca="1">SUMIFS(BDD!$AH:$AH,BDD!$AP:$AP,'Suivis consommation'!$Z$68,BDD!$AM:$AM,'Suivis consommation'!$Z72,BDD!$S:$S,'Suivis consommation'!AD$68)</f>
        <v>0</v>
      </c>
      <c r="AE72" s="60">
        <f ca="1">SUMIFS(BDD!$AH:$AH,BDD!$AP:$AP,'Suivis consommation'!$Z$68,BDD!$AM:$AM,'Suivis consommation'!$Z72,BDD!$S:$S,'Suivis consommation'!AE$68)</f>
        <v>0</v>
      </c>
      <c r="AF72" s="60">
        <f ca="1">SUMIFS(BDD!$AH:$AH,BDD!$AP:$AP,'Suivis consommation'!$Z$68,BDD!$AM:$AM,'Suivis consommation'!$Z72,BDD!$S:$S,'Suivis consommation'!AF$68)</f>
        <v>0</v>
      </c>
      <c r="AG72" s="60">
        <f ca="1">SUMIFS(BDD!$AH:$AH,BDD!$AP:$AP,'Suivis consommation'!$Z$68,BDD!$AM:$AM,'Suivis consommation'!$Z72,BDD!$S:$S,'Suivis consommation'!AG$68)</f>
        <v>0</v>
      </c>
      <c r="AH72" s="60">
        <f ca="1">SUMIFS(BDD!$AH:$AH,BDD!$AP:$AP,'Suivis consommation'!$Z$68,BDD!$AM:$AM,'Suivis consommation'!$Z72,BDD!$S:$S,'Suivis consommation'!AH$68)</f>
        <v>0</v>
      </c>
      <c r="AI72" s="60">
        <f ca="1">SUMIFS(BDD!$AH:$AH,BDD!$AP:$AP,'Suivis consommation'!$Z$68,BDD!$AM:$AM,'Suivis consommation'!$Z72,BDD!$S:$S,'Suivis consommation'!AI$68)</f>
        <v>0</v>
      </c>
      <c r="AJ72" s="37">
        <f ca="1">SUMIFS(BDD!$AH:$AH,BDD!$AP:$AP,'Suivis consommation'!$Z$68,BDD!$AM:$AM,'Suivis consommation'!$Z72,BDD!$S:$S,'Suivis consommation'!AJ$68)</f>
        <v>0</v>
      </c>
      <c r="AM72" s="64">
        <v>4</v>
      </c>
      <c r="AN72" s="62"/>
      <c r="AO72" s="60"/>
      <c r="AP72" s="60"/>
      <c r="AQ72" s="60"/>
      <c r="AR72" s="60"/>
      <c r="AS72" s="60"/>
      <c r="AT72" s="60"/>
      <c r="AU72" s="60"/>
      <c r="AV72" s="60"/>
      <c r="AW72" s="37"/>
    </row>
    <row r="73" spans="2:49" x14ac:dyDescent="0.25">
      <c r="B73" s="64">
        <v>5</v>
      </c>
      <c r="C73" s="62">
        <f ca="1">SUMIFS(BDD!$J:$J,BDD!$AP:$AP,'Suivis consommation'!$B$68,BDD!$AM:$AM,'Suivis consommation'!$B73,BDD!$S:$S,'Suivis consommation'!C$68)</f>
        <v>0</v>
      </c>
      <c r="D73" s="60">
        <f ca="1">SUMIFS(BDD!$J:$J,BDD!$AP:$AP,'Suivis consommation'!$B$68,BDD!$AM:$AM,'Suivis consommation'!$B73,BDD!$S:$S,'Suivis consommation'!D$68)</f>
        <v>0</v>
      </c>
      <c r="E73" s="60">
        <f ca="1">SUMIFS(BDD!$J:$J,BDD!$AP:$AP,'Suivis consommation'!$B$68,BDD!$AM:$AM,'Suivis consommation'!$B73,BDD!$S:$S,'Suivis consommation'!E$68)</f>
        <v>0</v>
      </c>
      <c r="F73" s="60">
        <f ca="1">SUMIFS(BDD!$J:$J,BDD!$AP:$AP,'Suivis consommation'!$B$68,BDD!$AM:$AM,'Suivis consommation'!$B73,BDD!$S:$S,'Suivis consommation'!F$68)</f>
        <v>0</v>
      </c>
      <c r="G73" s="60">
        <f ca="1">SUMIFS(BDD!$J:$J,BDD!$AP:$AP,'Suivis consommation'!$B$68,BDD!$AM:$AM,'Suivis consommation'!$B73,BDD!$S:$S,'Suivis consommation'!G$68)</f>
        <v>0</v>
      </c>
      <c r="H73" s="60">
        <f ca="1">SUMIFS(BDD!$J:$J,BDD!$AP:$AP,'Suivis consommation'!$B$68,BDD!$AM:$AM,'Suivis consommation'!$B73,BDD!$S:$S,'Suivis consommation'!H$68)</f>
        <v>0</v>
      </c>
      <c r="I73" s="60">
        <f ca="1">SUMIFS(BDD!$J:$J,BDD!$AP:$AP,'Suivis consommation'!$B$68,BDD!$AM:$AM,'Suivis consommation'!$B73,BDD!$S:$S,'Suivis consommation'!I$68)</f>
        <v>0</v>
      </c>
      <c r="J73" s="60">
        <f ca="1">SUMIFS(BDD!$J:$J,BDD!$AP:$AP,'Suivis consommation'!$B$68,BDD!$AM:$AM,'Suivis consommation'!$B73,BDD!$S:$S,'Suivis consommation'!J$68)</f>
        <v>0</v>
      </c>
      <c r="K73" s="60">
        <f ca="1">SUMIFS(BDD!$J:$J,BDD!$AP:$AP,'Suivis consommation'!$B$68,BDD!$AM:$AM,'Suivis consommation'!$B73,BDD!$S:$S,'Suivis consommation'!K$68)</f>
        <v>0</v>
      </c>
      <c r="L73" s="37">
        <f ca="1">SUMIFS(BDD!$J:$J,BDD!$AP:$AP,'Suivis consommation'!$B$68,BDD!$AM:$AM,'Suivis consommation'!$B73,BDD!$S:$S,'Suivis consommation'!L$68)</f>
        <v>0</v>
      </c>
      <c r="N73" s="64">
        <v>5</v>
      </c>
      <c r="O73" s="62">
        <f ca="1">SUMIFS(BDD!$AG:$AG,BDD!$AP:$AP,'Suivis consommation'!$N$68,BDD!$AM:$AM,'Suivis consommation'!$N73,BDD!$S:$S,'Suivis consommation'!O$68)</f>
        <v>0</v>
      </c>
      <c r="P73" s="60">
        <f ca="1">SUMIFS(BDD!$AG:$AG,BDD!$AP:$AP,'Suivis consommation'!$N$68,BDD!$AM:$AM,'Suivis consommation'!$N73,BDD!$S:$S,'Suivis consommation'!P$68)</f>
        <v>0</v>
      </c>
      <c r="Q73" s="60">
        <f ca="1">SUMIFS(BDD!$AG:$AG,BDD!$AP:$AP,'Suivis consommation'!$N$68,BDD!$AM:$AM,'Suivis consommation'!$N73,BDD!$S:$S,'Suivis consommation'!Q$68)</f>
        <v>0</v>
      </c>
      <c r="R73" s="60">
        <f ca="1">SUMIFS(BDD!$AG:$AG,BDD!$AP:$AP,'Suivis consommation'!$N$68,BDD!$AM:$AM,'Suivis consommation'!$N73,BDD!$S:$S,'Suivis consommation'!R$68)</f>
        <v>0</v>
      </c>
      <c r="S73" s="60">
        <f ca="1">SUMIFS(BDD!$AG:$AG,BDD!$AP:$AP,'Suivis consommation'!$N$68,BDD!$AM:$AM,'Suivis consommation'!$N73,BDD!$S:$S,'Suivis consommation'!S$68)</f>
        <v>0</v>
      </c>
      <c r="T73" s="60">
        <f ca="1">SUMIFS(BDD!$AG:$AG,BDD!$AP:$AP,'Suivis consommation'!$N$68,BDD!$AM:$AM,'Suivis consommation'!$N73,BDD!$S:$S,'Suivis consommation'!T$68)</f>
        <v>0</v>
      </c>
      <c r="U73" s="60">
        <f ca="1">SUMIFS(BDD!$AG:$AG,BDD!$AP:$AP,'Suivis consommation'!$N$68,BDD!$AM:$AM,'Suivis consommation'!$N73,BDD!$S:$S,'Suivis consommation'!U$68)</f>
        <v>0</v>
      </c>
      <c r="V73" s="60">
        <f ca="1">SUMIFS(BDD!$AG:$AG,BDD!$AP:$AP,'Suivis consommation'!$N$68,BDD!$AM:$AM,'Suivis consommation'!$N73,BDD!$S:$S,'Suivis consommation'!V$68)</f>
        <v>0</v>
      </c>
      <c r="W73" s="60">
        <f ca="1">SUMIFS(BDD!$AG:$AG,BDD!$AP:$AP,'Suivis consommation'!$N$68,BDD!$AM:$AM,'Suivis consommation'!$N73,BDD!$S:$S,'Suivis consommation'!W$68)</f>
        <v>0</v>
      </c>
      <c r="X73" s="37">
        <f ca="1">SUMIFS(BDD!$AG:$AG,BDD!$AP:$AP,'Suivis consommation'!$N$68,BDD!$AM:$AM,'Suivis consommation'!$N73,BDD!$S:$S,'Suivis consommation'!X$68)</f>
        <v>0</v>
      </c>
      <c r="Z73" s="64">
        <v>5</v>
      </c>
      <c r="AA73" s="62">
        <f ca="1">SUMIFS(BDD!$AH:$AH,BDD!$AP:$AP,'Suivis consommation'!$Z$68,BDD!$AM:$AM,'Suivis consommation'!$Z73,BDD!$S:$S,'Suivis consommation'!AA$68)</f>
        <v>0</v>
      </c>
      <c r="AB73" s="60">
        <f ca="1">SUMIFS(BDD!$AH:$AH,BDD!$AP:$AP,'Suivis consommation'!$Z$68,BDD!$AM:$AM,'Suivis consommation'!$Z73,BDD!$S:$S,'Suivis consommation'!AB$68)</f>
        <v>0</v>
      </c>
      <c r="AC73" s="60">
        <f ca="1">SUMIFS(BDD!$AH:$AH,BDD!$AP:$AP,'Suivis consommation'!$Z$68,BDD!$AM:$AM,'Suivis consommation'!$Z73,BDD!$S:$S,'Suivis consommation'!AC$68)</f>
        <v>0</v>
      </c>
      <c r="AD73" s="60">
        <f ca="1">SUMIFS(BDD!$AH:$AH,BDD!$AP:$AP,'Suivis consommation'!$Z$68,BDD!$AM:$AM,'Suivis consommation'!$Z73,BDD!$S:$S,'Suivis consommation'!AD$68)</f>
        <v>0</v>
      </c>
      <c r="AE73" s="60">
        <f ca="1">SUMIFS(BDD!$AH:$AH,BDD!$AP:$AP,'Suivis consommation'!$Z$68,BDD!$AM:$AM,'Suivis consommation'!$Z73,BDD!$S:$S,'Suivis consommation'!AE$68)</f>
        <v>0</v>
      </c>
      <c r="AF73" s="60">
        <f ca="1">SUMIFS(BDD!$AH:$AH,BDD!$AP:$AP,'Suivis consommation'!$Z$68,BDD!$AM:$AM,'Suivis consommation'!$Z73,BDD!$S:$S,'Suivis consommation'!AF$68)</f>
        <v>0</v>
      </c>
      <c r="AG73" s="60">
        <f ca="1">SUMIFS(BDD!$AH:$AH,BDD!$AP:$AP,'Suivis consommation'!$Z$68,BDD!$AM:$AM,'Suivis consommation'!$Z73,BDD!$S:$S,'Suivis consommation'!AG$68)</f>
        <v>0</v>
      </c>
      <c r="AH73" s="60">
        <f ca="1">SUMIFS(BDD!$AH:$AH,BDD!$AP:$AP,'Suivis consommation'!$Z$68,BDD!$AM:$AM,'Suivis consommation'!$Z73,BDD!$S:$S,'Suivis consommation'!AH$68)</f>
        <v>0</v>
      </c>
      <c r="AI73" s="60">
        <f ca="1">SUMIFS(BDD!$AH:$AH,BDD!$AP:$AP,'Suivis consommation'!$Z$68,BDD!$AM:$AM,'Suivis consommation'!$Z73,BDD!$S:$S,'Suivis consommation'!AI$68)</f>
        <v>0</v>
      </c>
      <c r="AJ73" s="37">
        <f ca="1">SUMIFS(BDD!$AH:$AH,BDD!$AP:$AP,'Suivis consommation'!$Z$68,BDD!$AM:$AM,'Suivis consommation'!$Z73,BDD!$S:$S,'Suivis consommation'!AJ$68)</f>
        <v>0</v>
      </c>
      <c r="AM73" s="64">
        <v>5</v>
      </c>
      <c r="AN73" s="62"/>
      <c r="AO73" s="60"/>
      <c r="AP73" s="60"/>
      <c r="AQ73" s="60"/>
      <c r="AR73" s="60"/>
      <c r="AS73" s="60"/>
      <c r="AT73" s="60"/>
      <c r="AU73" s="60"/>
      <c r="AV73" s="60"/>
      <c r="AW73" s="37"/>
    </row>
    <row r="74" spans="2:49" x14ac:dyDescent="0.25">
      <c r="B74" s="64">
        <v>6</v>
      </c>
      <c r="C74" s="62">
        <f ca="1">SUMIFS(BDD!$J:$J,BDD!$AP:$AP,'Suivis consommation'!$B$68,BDD!$AM:$AM,'Suivis consommation'!$B74,BDD!$S:$S,'Suivis consommation'!C$68)</f>
        <v>0</v>
      </c>
      <c r="D74" s="60">
        <f ca="1">SUMIFS(BDD!$J:$J,BDD!$AP:$AP,'Suivis consommation'!$B$68,BDD!$AM:$AM,'Suivis consommation'!$B74,BDD!$S:$S,'Suivis consommation'!D$68)</f>
        <v>0</v>
      </c>
      <c r="E74" s="60">
        <f ca="1">SUMIFS(BDD!$J:$J,BDD!$AP:$AP,'Suivis consommation'!$B$68,BDD!$AM:$AM,'Suivis consommation'!$B74,BDD!$S:$S,'Suivis consommation'!E$68)</f>
        <v>0</v>
      </c>
      <c r="F74" s="60">
        <f ca="1">SUMIFS(BDD!$J:$J,BDD!$AP:$AP,'Suivis consommation'!$B$68,BDD!$AM:$AM,'Suivis consommation'!$B74,BDD!$S:$S,'Suivis consommation'!F$68)</f>
        <v>0</v>
      </c>
      <c r="G74" s="60">
        <f ca="1">SUMIFS(BDD!$J:$J,BDD!$AP:$AP,'Suivis consommation'!$B$68,BDD!$AM:$AM,'Suivis consommation'!$B74,BDD!$S:$S,'Suivis consommation'!G$68)</f>
        <v>0</v>
      </c>
      <c r="H74" s="60">
        <f ca="1">SUMIFS(BDD!$J:$J,BDD!$AP:$AP,'Suivis consommation'!$B$68,BDD!$AM:$AM,'Suivis consommation'!$B74,BDD!$S:$S,'Suivis consommation'!H$68)</f>
        <v>0</v>
      </c>
      <c r="I74" s="60">
        <f ca="1">SUMIFS(BDD!$J:$J,BDD!$AP:$AP,'Suivis consommation'!$B$68,BDD!$AM:$AM,'Suivis consommation'!$B74,BDD!$S:$S,'Suivis consommation'!I$68)</f>
        <v>0</v>
      </c>
      <c r="J74" s="60">
        <f ca="1">SUMIFS(BDD!$J:$J,BDD!$AP:$AP,'Suivis consommation'!$B$68,BDD!$AM:$AM,'Suivis consommation'!$B74,BDD!$S:$S,'Suivis consommation'!J$68)</f>
        <v>0</v>
      </c>
      <c r="K74" s="60">
        <f ca="1">SUMIFS(BDD!$J:$J,BDD!$AP:$AP,'Suivis consommation'!$B$68,BDD!$AM:$AM,'Suivis consommation'!$B74,BDD!$S:$S,'Suivis consommation'!K$68)</f>
        <v>0</v>
      </c>
      <c r="L74" s="37">
        <f ca="1">SUMIFS(BDD!$J:$J,BDD!$AP:$AP,'Suivis consommation'!$B$68,BDD!$AM:$AM,'Suivis consommation'!$B74,BDD!$S:$S,'Suivis consommation'!L$68)</f>
        <v>0</v>
      </c>
      <c r="N74" s="64">
        <v>6</v>
      </c>
      <c r="O74" s="62">
        <f ca="1">SUMIFS(BDD!$AG:$AG,BDD!$AP:$AP,'Suivis consommation'!$N$68,BDD!$AM:$AM,'Suivis consommation'!$N74,BDD!$S:$S,'Suivis consommation'!O$68)</f>
        <v>0</v>
      </c>
      <c r="P74" s="60">
        <f ca="1">SUMIFS(BDD!$AG:$AG,BDD!$AP:$AP,'Suivis consommation'!$N$68,BDD!$AM:$AM,'Suivis consommation'!$N74,BDD!$S:$S,'Suivis consommation'!P$68)</f>
        <v>0</v>
      </c>
      <c r="Q74" s="60">
        <f ca="1">SUMIFS(BDD!$AG:$AG,BDD!$AP:$AP,'Suivis consommation'!$N$68,BDD!$AM:$AM,'Suivis consommation'!$N74,BDD!$S:$S,'Suivis consommation'!Q$68)</f>
        <v>0</v>
      </c>
      <c r="R74" s="60">
        <f ca="1">SUMIFS(BDD!$AG:$AG,BDD!$AP:$AP,'Suivis consommation'!$N$68,BDD!$AM:$AM,'Suivis consommation'!$N74,BDD!$S:$S,'Suivis consommation'!R$68)</f>
        <v>0</v>
      </c>
      <c r="S74" s="60">
        <f ca="1">SUMIFS(BDD!$AG:$AG,BDD!$AP:$AP,'Suivis consommation'!$N$68,BDD!$AM:$AM,'Suivis consommation'!$N74,BDD!$S:$S,'Suivis consommation'!S$68)</f>
        <v>0</v>
      </c>
      <c r="T74" s="60">
        <f ca="1">SUMIFS(BDD!$AG:$AG,BDD!$AP:$AP,'Suivis consommation'!$N$68,BDD!$AM:$AM,'Suivis consommation'!$N74,BDD!$S:$S,'Suivis consommation'!T$68)</f>
        <v>0</v>
      </c>
      <c r="U74" s="60">
        <f ca="1">SUMIFS(BDD!$AG:$AG,BDD!$AP:$AP,'Suivis consommation'!$N$68,BDD!$AM:$AM,'Suivis consommation'!$N74,BDD!$S:$S,'Suivis consommation'!U$68)</f>
        <v>0</v>
      </c>
      <c r="V74" s="60">
        <f ca="1">SUMIFS(BDD!$AG:$AG,BDD!$AP:$AP,'Suivis consommation'!$N$68,BDD!$AM:$AM,'Suivis consommation'!$N74,BDD!$S:$S,'Suivis consommation'!V$68)</f>
        <v>0</v>
      </c>
      <c r="W74" s="60">
        <f ca="1">SUMIFS(BDD!$AG:$AG,BDD!$AP:$AP,'Suivis consommation'!$N$68,BDD!$AM:$AM,'Suivis consommation'!$N74,BDD!$S:$S,'Suivis consommation'!W$68)</f>
        <v>0</v>
      </c>
      <c r="X74" s="37">
        <f ca="1">SUMIFS(BDD!$AG:$AG,BDD!$AP:$AP,'Suivis consommation'!$N$68,BDD!$AM:$AM,'Suivis consommation'!$N74,BDD!$S:$S,'Suivis consommation'!X$68)</f>
        <v>0</v>
      </c>
      <c r="Z74" s="64">
        <v>6</v>
      </c>
      <c r="AA74" s="62">
        <f ca="1">SUMIFS(BDD!$AH:$AH,BDD!$AP:$AP,'Suivis consommation'!$Z$68,BDD!$AM:$AM,'Suivis consommation'!$Z74,BDD!$S:$S,'Suivis consommation'!AA$68)</f>
        <v>0</v>
      </c>
      <c r="AB74" s="60">
        <f ca="1">SUMIFS(BDD!$AH:$AH,BDD!$AP:$AP,'Suivis consommation'!$Z$68,BDD!$AM:$AM,'Suivis consommation'!$Z74,BDD!$S:$S,'Suivis consommation'!AB$68)</f>
        <v>0</v>
      </c>
      <c r="AC74" s="60">
        <f ca="1">SUMIFS(BDD!$AH:$AH,BDD!$AP:$AP,'Suivis consommation'!$Z$68,BDD!$AM:$AM,'Suivis consommation'!$Z74,BDD!$S:$S,'Suivis consommation'!AC$68)</f>
        <v>0</v>
      </c>
      <c r="AD74" s="60">
        <f ca="1">SUMIFS(BDD!$AH:$AH,BDD!$AP:$AP,'Suivis consommation'!$Z$68,BDD!$AM:$AM,'Suivis consommation'!$Z74,BDD!$S:$S,'Suivis consommation'!AD$68)</f>
        <v>0</v>
      </c>
      <c r="AE74" s="60">
        <f ca="1">SUMIFS(BDD!$AH:$AH,BDD!$AP:$AP,'Suivis consommation'!$Z$68,BDD!$AM:$AM,'Suivis consommation'!$Z74,BDD!$S:$S,'Suivis consommation'!AE$68)</f>
        <v>0</v>
      </c>
      <c r="AF74" s="60">
        <f ca="1">SUMIFS(BDD!$AH:$AH,BDD!$AP:$AP,'Suivis consommation'!$Z$68,BDD!$AM:$AM,'Suivis consommation'!$Z74,BDD!$S:$S,'Suivis consommation'!AF$68)</f>
        <v>0</v>
      </c>
      <c r="AG74" s="60">
        <f ca="1">SUMIFS(BDD!$AH:$AH,BDD!$AP:$AP,'Suivis consommation'!$Z$68,BDD!$AM:$AM,'Suivis consommation'!$Z74,BDD!$S:$S,'Suivis consommation'!AG$68)</f>
        <v>0</v>
      </c>
      <c r="AH74" s="60">
        <f ca="1">SUMIFS(BDD!$AH:$AH,BDD!$AP:$AP,'Suivis consommation'!$Z$68,BDD!$AM:$AM,'Suivis consommation'!$Z74,BDD!$S:$S,'Suivis consommation'!AH$68)</f>
        <v>0</v>
      </c>
      <c r="AI74" s="60">
        <f ca="1">SUMIFS(BDD!$AH:$AH,BDD!$AP:$AP,'Suivis consommation'!$Z$68,BDD!$AM:$AM,'Suivis consommation'!$Z74,BDD!$S:$S,'Suivis consommation'!AI$68)</f>
        <v>0</v>
      </c>
      <c r="AJ74" s="37">
        <f ca="1">SUMIFS(BDD!$AH:$AH,BDD!$AP:$AP,'Suivis consommation'!$Z$68,BDD!$AM:$AM,'Suivis consommation'!$Z74,BDD!$S:$S,'Suivis consommation'!AJ$68)</f>
        <v>0</v>
      </c>
      <c r="AM74" s="64">
        <v>6</v>
      </c>
      <c r="AN74" s="62"/>
      <c r="AO74" s="60"/>
      <c r="AP74" s="60"/>
      <c r="AQ74" s="60"/>
      <c r="AR74" s="60"/>
      <c r="AS74" s="60"/>
      <c r="AT74" s="60"/>
      <c r="AU74" s="60"/>
      <c r="AV74" s="60"/>
      <c r="AW74" s="37"/>
    </row>
    <row r="75" spans="2:49" x14ac:dyDescent="0.25">
      <c r="B75" s="64">
        <v>7</v>
      </c>
      <c r="C75" s="62">
        <f ca="1">SUMIFS(BDD!$J:$J,BDD!$AP:$AP,'Suivis consommation'!$B$68,BDD!$AM:$AM,'Suivis consommation'!$B75,BDD!$S:$S,'Suivis consommation'!C$68)</f>
        <v>0</v>
      </c>
      <c r="D75" s="60">
        <f ca="1">SUMIFS(BDD!$J:$J,BDD!$AP:$AP,'Suivis consommation'!$B$68,BDD!$AM:$AM,'Suivis consommation'!$B75,BDD!$S:$S,'Suivis consommation'!D$68)</f>
        <v>0</v>
      </c>
      <c r="E75" s="60">
        <f ca="1">SUMIFS(BDD!$J:$J,BDD!$AP:$AP,'Suivis consommation'!$B$68,BDD!$AM:$AM,'Suivis consommation'!$B75,BDD!$S:$S,'Suivis consommation'!E$68)</f>
        <v>0</v>
      </c>
      <c r="F75" s="60">
        <f ca="1">SUMIFS(BDD!$J:$J,BDD!$AP:$AP,'Suivis consommation'!$B$68,BDD!$AM:$AM,'Suivis consommation'!$B75,BDD!$S:$S,'Suivis consommation'!F$68)</f>
        <v>0</v>
      </c>
      <c r="G75" s="60">
        <f ca="1">SUMIFS(BDD!$J:$J,BDD!$AP:$AP,'Suivis consommation'!$B$68,BDD!$AM:$AM,'Suivis consommation'!$B75,BDD!$S:$S,'Suivis consommation'!G$68)</f>
        <v>0</v>
      </c>
      <c r="H75" s="60">
        <f ca="1">SUMIFS(BDD!$J:$J,BDD!$AP:$AP,'Suivis consommation'!$B$68,BDD!$AM:$AM,'Suivis consommation'!$B75,BDD!$S:$S,'Suivis consommation'!H$68)</f>
        <v>0</v>
      </c>
      <c r="I75" s="60">
        <f ca="1">SUMIFS(BDD!$J:$J,BDD!$AP:$AP,'Suivis consommation'!$B$68,BDD!$AM:$AM,'Suivis consommation'!$B75,BDD!$S:$S,'Suivis consommation'!I$68)</f>
        <v>0</v>
      </c>
      <c r="J75" s="60">
        <f ca="1">SUMIFS(BDD!$J:$J,BDD!$AP:$AP,'Suivis consommation'!$B$68,BDD!$AM:$AM,'Suivis consommation'!$B75,BDD!$S:$S,'Suivis consommation'!J$68)</f>
        <v>0</v>
      </c>
      <c r="K75" s="60">
        <f ca="1">SUMIFS(BDD!$J:$J,BDD!$AP:$AP,'Suivis consommation'!$B$68,BDD!$AM:$AM,'Suivis consommation'!$B75,BDD!$S:$S,'Suivis consommation'!K$68)</f>
        <v>0</v>
      </c>
      <c r="L75" s="37">
        <f ca="1">SUMIFS(BDD!$J:$J,BDD!$AP:$AP,'Suivis consommation'!$B$68,BDD!$AM:$AM,'Suivis consommation'!$B75,BDD!$S:$S,'Suivis consommation'!L$68)</f>
        <v>0</v>
      </c>
      <c r="N75" s="64">
        <v>7</v>
      </c>
      <c r="O75" s="62">
        <f ca="1">SUMIFS(BDD!$AG:$AG,BDD!$AP:$AP,'Suivis consommation'!$N$68,BDD!$AM:$AM,'Suivis consommation'!$N75,BDD!$S:$S,'Suivis consommation'!O$68)</f>
        <v>0</v>
      </c>
      <c r="P75" s="60">
        <f ca="1">SUMIFS(BDD!$AG:$AG,BDD!$AP:$AP,'Suivis consommation'!$N$68,BDD!$AM:$AM,'Suivis consommation'!$N75,BDD!$S:$S,'Suivis consommation'!P$68)</f>
        <v>0</v>
      </c>
      <c r="Q75" s="60">
        <f ca="1">SUMIFS(BDD!$AG:$AG,BDD!$AP:$AP,'Suivis consommation'!$N$68,BDD!$AM:$AM,'Suivis consommation'!$N75,BDD!$S:$S,'Suivis consommation'!Q$68)</f>
        <v>0</v>
      </c>
      <c r="R75" s="60">
        <f ca="1">SUMIFS(BDD!$AG:$AG,BDD!$AP:$AP,'Suivis consommation'!$N$68,BDD!$AM:$AM,'Suivis consommation'!$N75,BDD!$S:$S,'Suivis consommation'!R$68)</f>
        <v>0</v>
      </c>
      <c r="S75" s="60">
        <f ca="1">SUMIFS(BDD!$AG:$AG,BDD!$AP:$AP,'Suivis consommation'!$N$68,BDD!$AM:$AM,'Suivis consommation'!$N75,BDD!$S:$S,'Suivis consommation'!S$68)</f>
        <v>0</v>
      </c>
      <c r="T75" s="60">
        <f ca="1">SUMIFS(BDD!$AG:$AG,BDD!$AP:$AP,'Suivis consommation'!$N$68,BDD!$AM:$AM,'Suivis consommation'!$N75,BDD!$S:$S,'Suivis consommation'!T$68)</f>
        <v>0</v>
      </c>
      <c r="U75" s="60">
        <f ca="1">SUMIFS(BDD!$AG:$AG,BDD!$AP:$AP,'Suivis consommation'!$N$68,BDD!$AM:$AM,'Suivis consommation'!$N75,BDD!$S:$S,'Suivis consommation'!U$68)</f>
        <v>0</v>
      </c>
      <c r="V75" s="60">
        <f ca="1">SUMIFS(BDD!$AG:$AG,BDD!$AP:$AP,'Suivis consommation'!$N$68,BDD!$AM:$AM,'Suivis consommation'!$N75,BDD!$S:$S,'Suivis consommation'!V$68)</f>
        <v>0</v>
      </c>
      <c r="W75" s="60">
        <f ca="1">SUMIFS(BDD!$AG:$AG,BDD!$AP:$AP,'Suivis consommation'!$N$68,BDD!$AM:$AM,'Suivis consommation'!$N75,BDD!$S:$S,'Suivis consommation'!W$68)</f>
        <v>0</v>
      </c>
      <c r="X75" s="37">
        <f ca="1">SUMIFS(BDD!$AG:$AG,BDD!$AP:$AP,'Suivis consommation'!$N$68,BDD!$AM:$AM,'Suivis consommation'!$N75,BDD!$S:$S,'Suivis consommation'!X$68)</f>
        <v>0</v>
      </c>
      <c r="Z75" s="64">
        <v>7</v>
      </c>
      <c r="AA75" s="62">
        <f ca="1">SUMIFS(BDD!$AH:$AH,BDD!$AP:$AP,'Suivis consommation'!$Z$68,BDD!$AM:$AM,'Suivis consommation'!$Z75,BDD!$S:$S,'Suivis consommation'!AA$68)</f>
        <v>0</v>
      </c>
      <c r="AB75" s="60">
        <f ca="1">SUMIFS(BDD!$AH:$AH,BDD!$AP:$AP,'Suivis consommation'!$Z$68,BDD!$AM:$AM,'Suivis consommation'!$Z75,BDD!$S:$S,'Suivis consommation'!AB$68)</f>
        <v>0</v>
      </c>
      <c r="AC75" s="60">
        <f ca="1">SUMIFS(BDD!$AH:$AH,BDD!$AP:$AP,'Suivis consommation'!$Z$68,BDD!$AM:$AM,'Suivis consommation'!$Z75,BDD!$S:$S,'Suivis consommation'!AC$68)</f>
        <v>0</v>
      </c>
      <c r="AD75" s="60">
        <f ca="1">SUMIFS(BDD!$AH:$AH,BDD!$AP:$AP,'Suivis consommation'!$Z$68,BDD!$AM:$AM,'Suivis consommation'!$Z75,BDD!$S:$S,'Suivis consommation'!AD$68)</f>
        <v>0</v>
      </c>
      <c r="AE75" s="60">
        <f ca="1">SUMIFS(BDD!$AH:$AH,BDD!$AP:$AP,'Suivis consommation'!$Z$68,BDD!$AM:$AM,'Suivis consommation'!$Z75,BDD!$S:$S,'Suivis consommation'!AE$68)</f>
        <v>0</v>
      </c>
      <c r="AF75" s="60">
        <f ca="1">SUMIFS(BDD!$AH:$AH,BDD!$AP:$AP,'Suivis consommation'!$Z$68,BDD!$AM:$AM,'Suivis consommation'!$Z75,BDD!$S:$S,'Suivis consommation'!AF$68)</f>
        <v>0</v>
      </c>
      <c r="AG75" s="60">
        <f ca="1">SUMIFS(BDD!$AH:$AH,BDD!$AP:$AP,'Suivis consommation'!$Z$68,BDD!$AM:$AM,'Suivis consommation'!$Z75,BDD!$S:$S,'Suivis consommation'!AG$68)</f>
        <v>0</v>
      </c>
      <c r="AH75" s="60">
        <f ca="1">SUMIFS(BDD!$AH:$AH,BDD!$AP:$AP,'Suivis consommation'!$Z$68,BDD!$AM:$AM,'Suivis consommation'!$Z75,BDD!$S:$S,'Suivis consommation'!AH$68)</f>
        <v>0</v>
      </c>
      <c r="AI75" s="60">
        <f ca="1">SUMIFS(BDD!$AH:$AH,BDD!$AP:$AP,'Suivis consommation'!$Z$68,BDD!$AM:$AM,'Suivis consommation'!$Z75,BDD!$S:$S,'Suivis consommation'!AI$68)</f>
        <v>0</v>
      </c>
      <c r="AJ75" s="37">
        <f ca="1">SUMIFS(BDD!$AH:$AH,BDD!$AP:$AP,'Suivis consommation'!$Z$68,BDD!$AM:$AM,'Suivis consommation'!$Z75,BDD!$S:$S,'Suivis consommation'!AJ$68)</f>
        <v>0</v>
      </c>
      <c r="AM75" s="64">
        <v>7</v>
      </c>
      <c r="AN75" s="62"/>
      <c r="AO75" s="60"/>
      <c r="AP75" s="60"/>
      <c r="AQ75" s="60"/>
      <c r="AR75" s="60"/>
      <c r="AS75" s="60"/>
      <c r="AT75" s="60"/>
      <c r="AU75" s="60"/>
      <c r="AV75" s="60"/>
      <c r="AW75" s="37"/>
    </row>
    <row r="76" spans="2:49" x14ac:dyDescent="0.25">
      <c r="B76" s="64">
        <v>8</v>
      </c>
      <c r="C76" s="62">
        <f ca="1">SUMIFS(BDD!$J:$J,BDD!$AP:$AP,'Suivis consommation'!$B$68,BDD!$AM:$AM,'Suivis consommation'!$B76,BDD!$S:$S,'Suivis consommation'!C$68)</f>
        <v>0</v>
      </c>
      <c r="D76" s="60">
        <f ca="1">SUMIFS(BDD!$J:$J,BDD!$AP:$AP,'Suivis consommation'!$B$68,BDD!$AM:$AM,'Suivis consommation'!$B76,BDD!$S:$S,'Suivis consommation'!D$68)</f>
        <v>0</v>
      </c>
      <c r="E76" s="60">
        <f ca="1">SUMIFS(BDD!$J:$J,BDD!$AP:$AP,'Suivis consommation'!$B$68,BDD!$AM:$AM,'Suivis consommation'!$B76,BDD!$S:$S,'Suivis consommation'!E$68)</f>
        <v>0</v>
      </c>
      <c r="F76" s="60">
        <f ca="1">SUMIFS(BDD!$J:$J,BDD!$AP:$AP,'Suivis consommation'!$B$68,BDD!$AM:$AM,'Suivis consommation'!$B76,BDD!$S:$S,'Suivis consommation'!F$68)</f>
        <v>0</v>
      </c>
      <c r="G76" s="60">
        <f ca="1">SUMIFS(BDD!$J:$J,BDD!$AP:$AP,'Suivis consommation'!$B$68,BDD!$AM:$AM,'Suivis consommation'!$B76,BDD!$S:$S,'Suivis consommation'!G$68)</f>
        <v>0</v>
      </c>
      <c r="H76" s="60">
        <f ca="1">SUMIFS(BDD!$J:$J,BDD!$AP:$AP,'Suivis consommation'!$B$68,BDD!$AM:$AM,'Suivis consommation'!$B76,BDD!$S:$S,'Suivis consommation'!H$68)</f>
        <v>0</v>
      </c>
      <c r="I76" s="60">
        <f ca="1">SUMIFS(BDD!$J:$J,BDD!$AP:$AP,'Suivis consommation'!$B$68,BDD!$AM:$AM,'Suivis consommation'!$B76,BDD!$S:$S,'Suivis consommation'!I$68)</f>
        <v>0</v>
      </c>
      <c r="J76" s="60">
        <f ca="1">SUMIFS(BDD!$J:$J,BDD!$AP:$AP,'Suivis consommation'!$B$68,BDD!$AM:$AM,'Suivis consommation'!$B76,BDD!$S:$S,'Suivis consommation'!J$68)</f>
        <v>0</v>
      </c>
      <c r="K76" s="60">
        <f ca="1">SUMIFS(BDD!$J:$J,BDD!$AP:$AP,'Suivis consommation'!$B$68,BDD!$AM:$AM,'Suivis consommation'!$B76,BDD!$S:$S,'Suivis consommation'!K$68)</f>
        <v>0</v>
      </c>
      <c r="L76" s="37">
        <f ca="1">SUMIFS(BDD!$J:$J,BDD!$AP:$AP,'Suivis consommation'!$B$68,BDD!$AM:$AM,'Suivis consommation'!$B76,BDD!$S:$S,'Suivis consommation'!L$68)</f>
        <v>0</v>
      </c>
      <c r="N76" s="64">
        <v>8</v>
      </c>
      <c r="O76" s="62">
        <f ca="1">SUMIFS(BDD!$AG:$AG,BDD!$AP:$AP,'Suivis consommation'!$N$68,BDD!$AM:$AM,'Suivis consommation'!$N76,BDD!$S:$S,'Suivis consommation'!O$68)</f>
        <v>0</v>
      </c>
      <c r="P76" s="60">
        <f ca="1">SUMIFS(BDD!$AG:$AG,BDD!$AP:$AP,'Suivis consommation'!$N$68,BDD!$AM:$AM,'Suivis consommation'!$N76,BDD!$S:$S,'Suivis consommation'!P$68)</f>
        <v>0</v>
      </c>
      <c r="Q76" s="60">
        <f ca="1">SUMIFS(BDD!$AG:$AG,BDD!$AP:$AP,'Suivis consommation'!$N$68,BDD!$AM:$AM,'Suivis consommation'!$N76,BDD!$S:$S,'Suivis consommation'!Q$68)</f>
        <v>0</v>
      </c>
      <c r="R76" s="60">
        <f ca="1">SUMIFS(BDD!$AG:$AG,BDD!$AP:$AP,'Suivis consommation'!$N$68,BDD!$AM:$AM,'Suivis consommation'!$N76,BDD!$S:$S,'Suivis consommation'!R$68)</f>
        <v>0</v>
      </c>
      <c r="S76" s="60">
        <f ca="1">SUMIFS(BDD!$AG:$AG,BDD!$AP:$AP,'Suivis consommation'!$N$68,BDD!$AM:$AM,'Suivis consommation'!$N76,BDD!$S:$S,'Suivis consommation'!S$68)</f>
        <v>0</v>
      </c>
      <c r="T76" s="60">
        <f ca="1">SUMIFS(BDD!$AG:$AG,BDD!$AP:$AP,'Suivis consommation'!$N$68,BDD!$AM:$AM,'Suivis consommation'!$N76,BDD!$S:$S,'Suivis consommation'!T$68)</f>
        <v>0</v>
      </c>
      <c r="U76" s="60">
        <f ca="1">SUMIFS(BDD!$AG:$AG,BDD!$AP:$AP,'Suivis consommation'!$N$68,BDD!$AM:$AM,'Suivis consommation'!$N76,BDD!$S:$S,'Suivis consommation'!U$68)</f>
        <v>0</v>
      </c>
      <c r="V76" s="60">
        <f ca="1">SUMIFS(BDD!$AG:$AG,BDD!$AP:$AP,'Suivis consommation'!$N$68,BDD!$AM:$AM,'Suivis consommation'!$N76,BDD!$S:$S,'Suivis consommation'!V$68)</f>
        <v>0</v>
      </c>
      <c r="W76" s="60">
        <f ca="1">SUMIFS(BDD!$AG:$AG,BDD!$AP:$AP,'Suivis consommation'!$N$68,BDD!$AM:$AM,'Suivis consommation'!$N76,BDD!$S:$S,'Suivis consommation'!W$68)</f>
        <v>0</v>
      </c>
      <c r="X76" s="37">
        <f ca="1">SUMIFS(BDD!$AG:$AG,BDD!$AP:$AP,'Suivis consommation'!$N$68,BDD!$AM:$AM,'Suivis consommation'!$N76,BDD!$S:$S,'Suivis consommation'!X$68)</f>
        <v>0</v>
      </c>
      <c r="Z76" s="64">
        <v>8</v>
      </c>
      <c r="AA76" s="62">
        <f ca="1">SUMIFS(BDD!$AH:$AH,BDD!$AP:$AP,'Suivis consommation'!$Z$68,BDD!$AM:$AM,'Suivis consommation'!$Z76,BDD!$S:$S,'Suivis consommation'!AA$68)</f>
        <v>0</v>
      </c>
      <c r="AB76" s="60">
        <f ca="1">SUMIFS(BDD!$AH:$AH,BDD!$AP:$AP,'Suivis consommation'!$Z$68,BDD!$AM:$AM,'Suivis consommation'!$Z76,BDD!$S:$S,'Suivis consommation'!AB$68)</f>
        <v>0</v>
      </c>
      <c r="AC76" s="60">
        <f ca="1">SUMIFS(BDD!$AH:$AH,BDD!$AP:$AP,'Suivis consommation'!$Z$68,BDD!$AM:$AM,'Suivis consommation'!$Z76,BDD!$S:$S,'Suivis consommation'!AC$68)</f>
        <v>0</v>
      </c>
      <c r="AD76" s="60">
        <f ca="1">SUMIFS(BDD!$AH:$AH,BDD!$AP:$AP,'Suivis consommation'!$Z$68,BDD!$AM:$AM,'Suivis consommation'!$Z76,BDD!$S:$S,'Suivis consommation'!AD$68)</f>
        <v>0</v>
      </c>
      <c r="AE76" s="60">
        <f ca="1">SUMIFS(BDD!$AH:$AH,BDD!$AP:$AP,'Suivis consommation'!$Z$68,BDD!$AM:$AM,'Suivis consommation'!$Z76,BDD!$S:$S,'Suivis consommation'!AE$68)</f>
        <v>0</v>
      </c>
      <c r="AF76" s="60">
        <f ca="1">SUMIFS(BDD!$AH:$AH,BDD!$AP:$AP,'Suivis consommation'!$Z$68,BDD!$AM:$AM,'Suivis consommation'!$Z76,BDD!$S:$S,'Suivis consommation'!AF$68)</f>
        <v>0</v>
      </c>
      <c r="AG76" s="60">
        <f ca="1">SUMIFS(BDD!$AH:$AH,BDD!$AP:$AP,'Suivis consommation'!$Z$68,BDD!$AM:$AM,'Suivis consommation'!$Z76,BDD!$S:$S,'Suivis consommation'!AG$68)</f>
        <v>0</v>
      </c>
      <c r="AH76" s="60">
        <f ca="1">SUMIFS(BDD!$AH:$AH,BDD!$AP:$AP,'Suivis consommation'!$Z$68,BDD!$AM:$AM,'Suivis consommation'!$Z76,BDD!$S:$S,'Suivis consommation'!AH$68)</f>
        <v>0</v>
      </c>
      <c r="AI76" s="60">
        <f ca="1">SUMIFS(BDD!$AH:$AH,BDD!$AP:$AP,'Suivis consommation'!$Z$68,BDD!$AM:$AM,'Suivis consommation'!$Z76,BDD!$S:$S,'Suivis consommation'!AI$68)</f>
        <v>0</v>
      </c>
      <c r="AJ76" s="37">
        <f ca="1">SUMIFS(BDD!$AH:$AH,BDD!$AP:$AP,'Suivis consommation'!$Z$68,BDD!$AM:$AM,'Suivis consommation'!$Z76,BDD!$S:$S,'Suivis consommation'!AJ$68)</f>
        <v>0</v>
      </c>
      <c r="AM76" s="64">
        <v>8</v>
      </c>
      <c r="AN76" s="62"/>
      <c r="AO76" s="60"/>
      <c r="AP76" s="60"/>
      <c r="AQ76" s="60"/>
      <c r="AR76" s="60"/>
      <c r="AS76" s="60"/>
      <c r="AT76" s="60"/>
      <c r="AU76" s="60"/>
      <c r="AV76" s="60"/>
      <c r="AW76" s="37"/>
    </row>
    <row r="77" spans="2:49" x14ac:dyDescent="0.25">
      <c r="B77" s="64">
        <v>9</v>
      </c>
      <c r="C77" s="62">
        <f ca="1">SUMIFS(BDD!$J:$J,BDD!$AP:$AP,'Suivis consommation'!$B$68,BDD!$AM:$AM,'Suivis consommation'!$B77,BDD!$S:$S,'Suivis consommation'!C$68)</f>
        <v>0</v>
      </c>
      <c r="D77" s="60">
        <f ca="1">SUMIFS(BDD!$J:$J,BDD!$AP:$AP,'Suivis consommation'!$B$68,BDD!$AM:$AM,'Suivis consommation'!$B77,BDD!$S:$S,'Suivis consommation'!D$68)</f>
        <v>0</v>
      </c>
      <c r="E77" s="60">
        <f ca="1">SUMIFS(BDD!$J:$J,BDD!$AP:$AP,'Suivis consommation'!$B$68,BDD!$AM:$AM,'Suivis consommation'!$B77,BDD!$S:$S,'Suivis consommation'!E$68)</f>
        <v>0</v>
      </c>
      <c r="F77" s="60">
        <f ca="1">SUMIFS(BDD!$J:$J,BDD!$AP:$AP,'Suivis consommation'!$B$68,BDD!$AM:$AM,'Suivis consommation'!$B77,BDD!$S:$S,'Suivis consommation'!F$68)</f>
        <v>0</v>
      </c>
      <c r="G77" s="60">
        <f ca="1">SUMIFS(BDD!$J:$J,BDD!$AP:$AP,'Suivis consommation'!$B$68,BDD!$AM:$AM,'Suivis consommation'!$B77,BDD!$S:$S,'Suivis consommation'!G$68)</f>
        <v>0</v>
      </c>
      <c r="H77" s="60">
        <f ca="1">SUMIFS(BDD!$J:$J,BDD!$AP:$AP,'Suivis consommation'!$B$68,BDD!$AM:$AM,'Suivis consommation'!$B77,BDD!$S:$S,'Suivis consommation'!H$68)</f>
        <v>0</v>
      </c>
      <c r="I77" s="60">
        <f ca="1">SUMIFS(BDD!$J:$J,BDD!$AP:$AP,'Suivis consommation'!$B$68,BDD!$AM:$AM,'Suivis consommation'!$B77,BDD!$S:$S,'Suivis consommation'!I$68)</f>
        <v>0</v>
      </c>
      <c r="J77" s="60">
        <f ca="1">SUMIFS(BDD!$J:$J,BDD!$AP:$AP,'Suivis consommation'!$B$68,BDD!$AM:$AM,'Suivis consommation'!$B77,BDD!$S:$S,'Suivis consommation'!J$68)</f>
        <v>0</v>
      </c>
      <c r="K77" s="60">
        <f ca="1">SUMIFS(BDD!$J:$J,BDD!$AP:$AP,'Suivis consommation'!$B$68,BDD!$AM:$AM,'Suivis consommation'!$B77,BDD!$S:$S,'Suivis consommation'!K$68)</f>
        <v>0</v>
      </c>
      <c r="L77" s="37">
        <f ca="1">SUMIFS(BDD!$J:$J,BDD!$AP:$AP,'Suivis consommation'!$B$68,BDD!$AM:$AM,'Suivis consommation'!$B77,BDD!$S:$S,'Suivis consommation'!L$68)</f>
        <v>0</v>
      </c>
      <c r="N77" s="64">
        <v>9</v>
      </c>
      <c r="O77" s="62">
        <f ca="1">SUMIFS(BDD!$AG:$AG,BDD!$AP:$AP,'Suivis consommation'!$N$68,BDD!$AM:$AM,'Suivis consommation'!$N77,BDD!$S:$S,'Suivis consommation'!O$68)</f>
        <v>0</v>
      </c>
      <c r="P77" s="60">
        <f ca="1">SUMIFS(BDD!$AG:$AG,BDD!$AP:$AP,'Suivis consommation'!$N$68,BDD!$AM:$AM,'Suivis consommation'!$N77,BDD!$S:$S,'Suivis consommation'!P$68)</f>
        <v>0</v>
      </c>
      <c r="Q77" s="60">
        <f ca="1">SUMIFS(BDD!$AG:$AG,BDD!$AP:$AP,'Suivis consommation'!$N$68,BDD!$AM:$AM,'Suivis consommation'!$N77,BDD!$S:$S,'Suivis consommation'!Q$68)</f>
        <v>0</v>
      </c>
      <c r="R77" s="60">
        <f ca="1">SUMIFS(BDD!$AG:$AG,BDD!$AP:$AP,'Suivis consommation'!$N$68,BDD!$AM:$AM,'Suivis consommation'!$N77,BDD!$S:$S,'Suivis consommation'!R$68)</f>
        <v>0</v>
      </c>
      <c r="S77" s="60">
        <f ca="1">SUMIFS(BDD!$AG:$AG,BDD!$AP:$AP,'Suivis consommation'!$N$68,BDD!$AM:$AM,'Suivis consommation'!$N77,BDD!$S:$S,'Suivis consommation'!S$68)</f>
        <v>0</v>
      </c>
      <c r="T77" s="60">
        <f ca="1">SUMIFS(BDD!$AG:$AG,BDD!$AP:$AP,'Suivis consommation'!$N$68,BDD!$AM:$AM,'Suivis consommation'!$N77,BDD!$S:$S,'Suivis consommation'!T$68)</f>
        <v>0</v>
      </c>
      <c r="U77" s="60">
        <f ca="1">SUMIFS(BDD!$AG:$AG,BDD!$AP:$AP,'Suivis consommation'!$N$68,BDD!$AM:$AM,'Suivis consommation'!$N77,BDD!$S:$S,'Suivis consommation'!U$68)</f>
        <v>0</v>
      </c>
      <c r="V77" s="60">
        <f ca="1">SUMIFS(BDD!$AG:$AG,BDD!$AP:$AP,'Suivis consommation'!$N$68,BDD!$AM:$AM,'Suivis consommation'!$N77,BDD!$S:$S,'Suivis consommation'!V$68)</f>
        <v>0</v>
      </c>
      <c r="W77" s="60">
        <f ca="1">SUMIFS(BDD!$AG:$AG,BDD!$AP:$AP,'Suivis consommation'!$N$68,BDD!$AM:$AM,'Suivis consommation'!$N77,BDD!$S:$S,'Suivis consommation'!W$68)</f>
        <v>0</v>
      </c>
      <c r="X77" s="37">
        <f ca="1">SUMIFS(BDD!$AG:$AG,BDD!$AP:$AP,'Suivis consommation'!$N$68,BDD!$AM:$AM,'Suivis consommation'!$N77,BDD!$S:$S,'Suivis consommation'!X$68)</f>
        <v>0</v>
      </c>
      <c r="Z77" s="64">
        <v>9</v>
      </c>
      <c r="AA77" s="62">
        <f ca="1">SUMIFS(BDD!$AH:$AH,BDD!$AP:$AP,'Suivis consommation'!$Z$68,BDD!$AM:$AM,'Suivis consommation'!$Z77,BDD!$S:$S,'Suivis consommation'!AA$68)</f>
        <v>0</v>
      </c>
      <c r="AB77" s="60">
        <f ca="1">SUMIFS(BDD!$AH:$AH,BDD!$AP:$AP,'Suivis consommation'!$Z$68,BDD!$AM:$AM,'Suivis consommation'!$Z77,BDD!$S:$S,'Suivis consommation'!AB$68)</f>
        <v>0</v>
      </c>
      <c r="AC77" s="60">
        <f ca="1">SUMIFS(BDD!$AH:$AH,BDD!$AP:$AP,'Suivis consommation'!$Z$68,BDD!$AM:$AM,'Suivis consommation'!$Z77,BDD!$S:$S,'Suivis consommation'!AC$68)</f>
        <v>0</v>
      </c>
      <c r="AD77" s="60">
        <f ca="1">SUMIFS(BDD!$AH:$AH,BDD!$AP:$AP,'Suivis consommation'!$Z$68,BDD!$AM:$AM,'Suivis consommation'!$Z77,BDD!$S:$S,'Suivis consommation'!AD$68)</f>
        <v>0</v>
      </c>
      <c r="AE77" s="60">
        <f ca="1">SUMIFS(BDD!$AH:$AH,BDD!$AP:$AP,'Suivis consommation'!$Z$68,BDD!$AM:$AM,'Suivis consommation'!$Z77,BDD!$S:$S,'Suivis consommation'!AE$68)</f>
        <v>0</v>
      </c>
      <c r="AF77" s="60">
        <f ca="1">SUMIFS(BDD!$AH:$AH,BDD!$AP:$AP,'Suivis consommation'!$Z$68,BDD!$AM:$AM,'Suivis consommation'!$Z77,BDD!$S:$S,'Suivis consommation'!AF$68)</f>
        <v>0</v>
      </c>
      <c r="AG77" s="60">
        <f ca="1">SUMIFS(BDD!$AH:$AH,BDD!$AP:$AP,'Suivis consommation'!$Z$68,BDD!$AM:$AM,'Suivis consommation'!$Z77,BDD!$S:$S,'Suivis consommation'!AG$68)</f>
        <v>0</v>
      </c>
      <c r="AH77" s="60">
        <f ca="1">SUMIFS(BDD!$AH:$AH,BDD!$AP:$AP,'Suivis consommation'!$Z$68,BDD!$AM:$AM,'Suivis consommation'!$Z77,BDD!$S:$S,'Suivis consommation'!AH$68)</f>
        <v>0</v>
      </c>
      <c r="AI77" s="60">
        <f ca="1">SUMIFS(BDD!$AH:$AH,BDD!$AP:$AP,'Suivis consommation'!$Z$68,BDD!$AM:$AM,'Suivis consommation'!$Z77,BDD!$S:$S,'Suivis consommation'!AI$68)</f>
        <v>0</v>
      </c>
      <c r="AJ77" s="37">
        <f ca="1">SUMIFS(BDD!$AH:$AH,BDD!$AP:$AP,'Suivis consommation'!$Z$68,BDD!$AM:$AM,'Suivis consommation'!$Z77,BDD!$S:$S,'Suivis consommation'!AJ$68)</f>
        <v>0</v>
      </c>
      <c r="AM77" s="64">
        <v>9</v>
      </c>
      <c r="AN77" s="62"/>
      <c r="AO77" s="60"/>
      <c r="AP77" s="60"/>
      <c r="AQ77" s="60"/>
      <c r="AR77" s="60"/>
      <c r="AS77" s="60"/>
      <c r="AT77" s="60"/>
      <c r="AU77" s="60"/>
      <c r="AV77" s="60"/>
      <c r="AW77" s="37"/>
    </row>
    <row r="78" spans="2:49" x14ac:dyDescent="0.25">
      <c r="B78" s="64">
        <v>10</v>
      </c>
      <c r="C78" s="62">
        <f ca="1">SUMIFS(BDD!$J:$J,BDD!$AP:$AP,'Suivis consommation'!$B$68,BDD!$AM:$AM,'Suivis consommation'!$B78,BDD!$S:$S,'Suivis consommation'!C$68)</f>
        <v>0</v>
      </c>
      <c r="D78" s="60">
        <f ca="1">SUMIFS(BDD!$J:$J,BDD!$AP:$AP,'Suivis consommation'!$B$68,BDD!$AM:$AM,'Suivis consommation'!$B78,BDD!$S:$S,'Suivis consommation'!D$68)</f>
        <v>0</v>
      </c>
      <c r="E78" s="60">
        <f ca="1">SUMIFS(BDD!$J:$J,BDD!$AP:$AP,'Suivis consommation'!$B$68,BDD!$AM:$AM,'Suivis consommation'!$B78,BDD!$S:$S,'Suivis consommation'!E$68)</f>
        <v>0</v>
      </c>
      <c r="F78" s="60">
        <f ca="1">SUMIFS(BDD!$J:$J,BDD!$AP:$AP,'Suivis consommation'!$B$68,BDD!$AM:$AM,'Suivis consommation'!$B78,BDD!$S:$S,'Suivis consommation'!F$68)</f>
        <v>0</v>
      </c>
      <c r="G78" s="60">
        <f ca="1">SUMIFS(BDD!$J:$J,BDD!$AP:$AP,'Suivis consommation'!$B$68,BDD!$AM:$AM,'Suivis consommation'!$B78,BDD!$S:$S,'Suivis consommation'!G$68)</f>
        <v>0</v>
      </c>
      <c r="H78" s="60">
        <f ca="1">SUMIFS(BDD!$J:$J,BDD!$AP:$AP,'Suivis consommation'!$B$68,BDD!$AM:$AM,'Suivis consommation'!$B78,BDD!$S:$S,'Suivis consommation'!H$68)</f>
        <v>0</v>
      </c>
      <c r="I78" s="60">
        <f ca="1">SUMIFS(BDD!$J:$J,BDD!$AP:$AP,'Suivis consommation'!$B$68,BDD!$AM:$AM,'Suivis consommation'!$B78,BDD!$S:$S,'Suivis consommation'!I$68)</f>
        <v>0</v>
      </c>
      <c r="J78" s="60">
        <f ca="1">SUMIFS(BDD!$J:$J,BDD!$AP:$AP,'Suivis consommation'!$B$68,BDD!$AM:$AM,'Suivis consommation'!$B78,BDD!$S:$S,'Suivis consommation'!J$68)</f>
        <v>0</v>
      </c>
      <c r="K78" s="60">
        <f ca="1">SUMIFS(BDD!$J:$J,BDD!$AP:$AP,'Suivis consommation'!$B$68,BDD!$AM:$AM,'Suivis consommation'!$B78,BDD!$S:$S,'Suivis consommation'!K$68)</f>
        <v>0</v>
      </c>
      <c r="L78" s="37">
        <f ca="1">SUMIFS(BDD!$J:$J,BDD!$AP:$AP,'Suivis consommation'!$B$68,BDD!$AM:$AM,'Suivis consommation'!$B78,BDD!$S:$S,'Suivis consommation'!L$68)</f>
        <v>0</v>
      </c>
      <c r="N78" s="64">
        <v>10</v>
      </c>
      <c r="O78" s="62">
        <f ca="1">SUMIFS(BDD!$AG:$AG,BDD!$AP:$AP,'Suivis consommation'!$N$68,BDD!$AM:$AM,'Suivis consommation'!$N78,BDD!$S:$S,'Suivis consommation'!O$68)</f>
        <v>0</v>
      </c>
      <c r="P78" s="60">
        <f ca="1">SUMIFS(BDD!$AG:$AG,BDD!$AP:$AP,'Suivis consommation'!$N$68,BDD!$AM:$AM,'Suivis consommation'!$N78,BDD!$S:$S,'Suivis consommation'!P$68)</f>
        <v>0</v>
      </c>
      <c r="Q78" s="60">
        <f ca="1">SUMIFS(BDD!$AG:$AG,BDD!$AP:$AP,'Suivis consommation'!$N$68,BDD!$AM:$AM,'Suivis consommation'!$N78,BDD!$S:$S,'Suivis consommation'!Q$68)</f>
        <v>0</v>
      </c>
      <c r="R78" s="60">
        <f ca="1">SUMIFS(BDD!$AG:$AG,BDD!$AP:$AP,'Suivis consommation'!$N$68,BDD!$AM:$AM,'Suivis consommation'!$N78,BDD!$S:$S,'Suivis consommation'!R$68)</f>
        <v>0</v>
      </c>
      <c r="S78" s="60">
        <f ca="1">SUMIFS(BDD!$AG:$AG,BDD!$AP:$AP,'Suivis consommation'!$N$68,BDD!$AM:$AM,'Suivis consommation'!$N78,BDD!$S:$S,'Suivis consommation'!S$68)</f>
        <v>0</v>
      </c>
      <c r="T78" s="60">
        <f ca="1">SUMIFS(BDD!$AG:$AG,BDD!$AP:$AP,'Suivis consommation'!$N$68,BDD!$AM:$AM,'Suivis consommation'!$N78,BDD!$S:$S,'Suivis consommation'!T$68)</f>
        <v>0</v>
      </c>
      <c r="U78" s="60">
        <f ca="1">SUMIFS(BDD!$AG:$AG,BDD!$AP:$AP,'Suivis consommation'!$N$68,BDD!$AM:$AM,'Suivis consommation'!$N78,BDD!$S:$S,'Suivis consommation'!U$68)</f>
        <v>0</v>
      </c>
      <c r="V78" s="60">
        <f ca="1">SUMIFS(BDD!$AG:$AG,BDD!$AP:$AP,'Suivis consommation'!$N$68,BDD!$AM:$AM,'Suivis consommation'!$N78,BDD!$S:$S,'Suivis consommation'!V$68)</f>
        <v>0</v>
      </c>
      <c r="W78" s="60">
        <f ca="1">SUMIFS(BDD!$AG:$AG,BDD!$AP:$AP,'Suivis consommation'!$N$68,BDD!$AM:$AM,'Suivis consommation'!$N78,BDD!$S:$S,'Suivis consommation'!W$68)</f>
        <v>0</v>
      </c>
      <c r="X78" s="37">
        <f ca="1">SUMIFS(BDD!$AG:$AG,BDD!$AP:$AP,'Suivis consommation'!$N$68,BDD!$AM:$AM,'Suivis consommation'!$N78,BDD!$S:$S,'Suivis consommation'!X$68)</f>
        <v>0</v>
      </c>
      <c r="Z78" s="64">
        <v>10</v>
      </c>
      <c r="AA78" s="62">
        <f ca="1">SUMIFS(BDD!$AH:$AH,BDD!$AP:$AP,'Suivis consommation'!$Z$68,BDD!$AM:$AM,'Suivis consommation'!$Z78,BDD!$S:$S,'Suivis consommation'!AA$68)</f>
        <v>0</v>
      </c>
      <c r="AB78" s="60">
        <f ca="1">SUMIFS(BDD!$AH:$AH,BDD!$AP:$AP,'Suivis consommation'!$Z$68,BDD!$AM:$AM,'Suivis consommation'!$Z78,BDD!$S:$S,'Suivis consommation'!AB$68)</f>
        <v>0</v>
      </c>
      <c r="AC78" s="60">
        <f ca="1">SUMIFS(BDD!$AH:$AH,BDD!$AP:$AP,'Suivis consommation'!$Z$68,BDD!$AM:$AM,'Suivis consommation'!$Z78,BDD!$S:$S,'Suivis consommation'!AC$68)</f>
        <v>0</v>
      </c>
      <c r="AD78" s="60">
        <f ca="1">SUMIFS(BDD!$AH:$AH,BDD!$AP:$AP,'Suivis consommation'!$Z$68,BDD!$AM:$AM,'Suivis consommation'!$Z78,BDD!$S:$S,'Suivis consommation'!AD$68)</f>
        <v>0</v>
      </c>
      <c r="AE78" s="60">
        <f ca="1">SUMIFS(BDD!$AH:$AH,BDD!$AP:$AP,'Suivis consommation'!$Z$68,BDD!$AM:$AM,'Suivis consommation'!$Z78,BDD!$S:$S,'Suivis consommation'!AE$68)</f>
        <v>0</v>
      </c>
      <c r="AF78" s="60">
        <f ca="1">SUMIFS(BDD!$AH:$AH,BDD!$AP:$AP,'Suivis consommation'!$Z$68,BDD!$AM:$AM,'Suivis consommation'!$Z78,BDD!$S:$S,'Suivis consommation'!AF$68)</f>
        <v>0</v>
      </c>
      <c r="AG78" s="60">
        <f ca="1">SUMIFS(BDD!$AH:$AH,BDD!$AP:$AP,'Suivis consommation'!$Z$68,BDD!$AM:$AM,'Suivis consommation'!$Z78,BDD!$S:$S,'Suivis consommation'!AG$68)</f>
        <v>0</v>
      </c>
      <c r="AH78" s="60">
        <f ca="1">SUMIFS(BDD!$AH:$AH,BDD!$AP:$AP,'Suivis consommation'!$Z$68,BDD!$AM:$AM,'Suivis consommation'!$Z78,BDD!$S:$S,'Suivis consommation'!AH$68)</f>
        <v>0</v>
      </c>
      <c r="AI78" s="60">
        <f ca="1">SUMIFS(BDD!$AH:$AH,BDD!$AP:$AP,'Suivis consommation'!$Z$68,BDD!$AM:$AM,'Suivis consommation'!$Z78,BDD!$S:$S,'Suivis consommation'!AI$68)</f>
        <v>0</v>
      </c>
      <c r="AJ78" s="37">
        <f ca="1">SUMIFS(BDD!$AH:$AH,BDD!$AP:$AP,'Suivis consommation'!$Z$68,BDD!$AM:$AM,'Suivis consommation'!$Z78,BDD!$S:$S,'Suivis consommation'!AJ$68)</f>
        <v>0</v>
      </c>
      <c r="AM78" s="64">
        <v>10</v>
      </c>
      <c r="AN78" s="62"/>
      <c r="AO78" s="60"/>
      <c r="AP78" s="60"/>
      <c r="AQ78" s="60"/>
      <c r="AR78" s="60"/>
      <c r="AS78" s="60"/>
      <c r="AT78" s="60"/>
      <c r="AU78" s="60"/>
      <c r="AV78" s="60"/>
      <c r="AW78" s="37"/>
    </row>
    <row r="79" spans="2:49" x14ac:dyDescent="0.25">
      <c r="B79" s="64">
        <v>11</v>
      </c>
      <c r="C79" s="62">
        <f ca="1">SUMIFS(BDD!$J:$J,BDD!$AP:$AP,'Suivis consommation'!$B$68,BDD!$AM:$AM,'Suivis consommation'!$B79,BDD!$S:$S,'Suivis consommation'!C$68)</f>
        <v>0</v>
      </c>
      <c r="D79" s="60">
        <f ca="1">SUMIFS(BDD!$J:$J,BDD!$AP:$AP,'Suivis consommation'!$B$68,BDD!$AM:$AM,'Suivis consommation'!$B79,BDD!$S:$S,'Suivis consommation'!D$68)</f>
        <v>0</v>
      </c>
      <c r="E79" s="60">
        <f ca="1">SUMIFS(BDD!$J:$J,BDD!$AP:$AP,'Suivis consommation'!$B$68,BDD!$AM:$AM,'Suivis consommation'!$B79,BDD!$S:$S,'Suivis consommation'!E$68)</f>
        <v>0</v>
      </c>
      <c r="F79" s="60">
        <f ca="1">SUMIFS(BDD!$J:$J,BDD!$AP:$AP,'Suivis consommation'!$B$68,BDD!$AM:$AM,'Suivis consommation'!$B79,BDD!$S:$S,'Suivis consommation'!F$68)</f>
        <v>0</v>
      </c>
      <c r="G79" s="60">
        <f ca="1">SUMIFS(BDD!$J:$J,BDD!$AP:$AP,'Suivis consommation'!$B$68,BDD!$AM:$AM,'Suivis consommation'!$B79,BDD!$S:$S,'Suivis consommation'!G$68)</f>
        <v>0</v>
      </c>
      <c r="H79" s="60">
        <f ca="1">SUMIFS(BDD!$J:$J,BDD!$AP:$AP,'Suivis consommation'!$B$68,BDD!$AM:$AM,'Suivis consommation'!$B79,BDD!$S:$S,'Suivis consommation'!H$68)</f>
        <v>0</v>
      </c>
      <c r="I79" s="60">
        <f ca="1">SUMIFS(BDD!$J:$J,BDD!$AP:$AP,'Suivis consommation'!$B$68,BDD!$AM:$AM,'Suivis consommation'!$B79,BDD!$S:$S,'Suivis consommation'!I$68)</f>
        <v>0</v>
      </c>
      <c r="J79" s="60">
        <f ca="1">SUMIFS(BDD!$J:$J,BDD!$AP:$AP,'Suivis consommation'!$B$68,BDD!$AM:$AM,'Suivis consommation'!$B79,BDD!$S:$S,'Suivis consommation'!J$68)</f>
        <v>0</v>
      </c>
      <c r="K79" s="60">
        <f ca="1">SUMIFS(BDD!$J:$J,BDD!$AP:$AP,'Suivis consommation'!$B$68,BDD!$AM:$AM,'Suivis consommation'!$B79,BDD!$S:$S,'Suivis consommation'!K$68)</f>
        <v>0</v>
      </c>
      <c r="L79" s="37">
        <f ca="1">SUMIFS(BDD!$J:$J,BDD!$AP:$AP,'Suivis consommation'!$B$68,BDD!$AM:$AM,'Suivis consommation'!$B79,BDD!$S:$S,'Suivis consommation'!L$68)</f>
        <v>0</v>
      </c>
      <c r="N79" s="64">
        <v>11</v>
      </c>
      <c r="O79" s="62">
        <f ca="1">SUMIFS(BDD!$AG:$AG,BDD!$AP:$AP,'Suivis consommation'!$N$68,BDD!$AM:$AM,'Suivis consommation'!$N79,BDD!$S:$S,'Suivis consommation'!O$68)</f>
        <v>0</v>
      </c>
      <c r="P79" s="60">
        <f ca="1">SUMIFS(BDD!$AG:$AG,BDD!$AP:$AP,'Suivis consommation'!$N$68,BDD!$AM:$AM,'Suivis consommation'!$N79,BDD!$S:$S,'Suivis consommation'!P$68)</f>
        <v>0</v>
      </c>
      <c r="Q79" s="60">
        <f ca="1">SUMIFS(BDD!$AG:$AG,BDD!$AP:$AP,'Suivis consommation'!$N$68,BDD!$AM:$AM,'Suivis consommation'!$N79,BDD!$S:$S,'Suivis consommation'!Q$68)</f>
        <v>0</v>
      </c>
      <c r="R79" s="60">
        <f ca="1">SUMIFS(BDD!$AG:$AG,BDD!$AP:$AP,'Suivis consommation'!$N$68,BDD!$AM:$AM,'Suivis consommation'!$N79,BDD!$S:$S,'Suivis consommation'!R$68)</f>
        <v>0</v>
      </c>
      <c r="S79" s="60">
        <f ca="1">SUMIFS(BDD!$AG:$AG,BDD!$AP:$AP,'Suivis consommation'!$N$68,BDD!$AM:$AM,'Suivis consommation'!$N79,BDD!$S:$S,'Suivis consommation'!S$68)</f>
        <v>0</v>
      </c>
      <c r="T79" s="60">
        <f ca="1">SUMIFS(BDD!$AG:$AG,BDD!$AP:$AP,'Suivis consommation'!$N$68,BDD!$AM:$AM,'Suivis consommation'!$N79,BDD!$S:$S,'Suivis consommation'!T$68)</f>
        <v>0</v>
      </c>
      <c r="U79" s="60">
        <f ca="1">SUMIFS(BDD!$AG:$AG,BDD!$AP:$AP,'Suivis consommation'!$N$68,BDD!$AM:$AM,'Suivis consommation'!$N79,BDD!$S:$S,'Suivis consommation'!U$68)</f>
        <v>0</v>
      </c>
      <c r="V79" s="60">
        <f ca="1">SUMIFS(BDD!$AG:$AG,BDD!$AP:$AP,'Suivis consommation'!$N$68,BDD!$AM:$AM,'Suivis consommation'!$N79,BDD!$S:$S,'Suivis consommation'!V$68)</f>
        <v>0</v>
      </c>
      <c r="W79" s="60">
        <f ca="1">SUMIFS(BDD!$AG:$AG,BDD!$AP:$AP,'Suivis consommation'!$N$68,BDD!$AM:$AM,'Suivis consommation'!$N79,BDD!$S:$S,'Suivis consommation'!W$68)</f>
        <v>0</v>
      </c>
      <c r="X79" s="37">
        <f ca="1">SUMIFS(BDD!$AG:$AG,BDD!$AP:$AP,'Suivis consommation'!$N$68,BDD!$AM:$AM,'Suivis consommation'!$N79,BDD!$S:$S,'Suivis consommation'!X$68)</f>
        <v>0</v>
      </c>
      <c r="Z79" s="64">
        <v>11</v>
      </c>
      <c r="AA79" s="62">
        <f ca="1">SUMIFS(BDD!$AH:$AH,BDD!$AP:$AP,'Suivis consommation'!$Z$68,BDD!$AM:$AM,'Suivis consommation'!$Z79,BDD!$S:$S,'Suivis consommation'!AA$68)</f>
        <v>0</v>
      </c>
      <c r="AB79" s="60">
        <f ca="1">SUMIFS(BDD!$AH:$AH,BDD!$AP:$AP,'Suivis consommation'!$Z$68,BDD!$AM:$AM,'Suivis consommation'!$Z79,BDD!$S:$S,'Suivis consommation'!AB$68)</f>
        <v>0</v>
      </c>
      <c r="AC79" s="60">
        <f ca="1">SUMIFS(BDD!$AH:$AH,BDD!$AP:$AP,'Suivis consommation'!$Z$68,BDD!$AM:$AM,'Suivis consommation'!$Z79,BDD!$S:$S,'Suivis consommation'!AC$68)</f>
        <v>0</v>
      </c>
      <c r="AD79" s="60">
        <f ca="1">SUMIFS(BDD!$AH:$AH,BDD!$AP:$AP,'Suivis consommation'!$Z$68,BDD!$AM:$AM,'Suivis consommation'!$Z79,BDD!$S:$S,'Suivis consommation'!AD$68)</f>
        <v>0</v>
      </c>
      <c r="AE79" s="60">
        <f ca="1">SUMIFS(BDD!$AH:$AH,BDD!$AP:$AP,'Suivis consommation'!$Z$68,BDD!$AM:$AM,'Suivis consommation'!$Z79,BDD!$S:$S,'Suivis consommation'!AE$68)</f>
        <v>0</v>
      </c>
      <c r="AF79" s="60">
        <f ca="1">SUMIFS(BDD!$AH:$AH,BDD!$AP:$AP,'Suivis consommation'!$Z$68,BDD!$AM:$AM,'Suivis consommation'!$Z79,BDD!$S:$S,'Suivis consommation'!AF$68)</f>
        <v>0</v>
      </c>
      <c r="AG79" s="60">
        <f ca="1">SUMIFS(BDD!$AH:$AH,BDD!$AP:$AP,'Suivis consommation'!$Z$68,BDD!$AM:$AM,'Suivis consommation'!$Z79,BDD!$S:$S,'Suivis consommation'!AG$68)</f>
        <v>0</v>
      </c>
      <c r="AH79" s="60">
        <f ca="1">SUMIFS(BDD!$AH:$AH,BDD!$AP:$AP,'Suivis consommation'!$Z$68,BDD!$AM:$AM,'Suivis consommation'!$Z79,BDD!$S:$S,'Suivis consommation'!AH$68)</f>
        <v>0</v>
      </c>
      <c r="AI79" s="60">
        <f ca="1">SUMIFS(BDD!$AH:$AH,BDD!$AP:$AP,'Suivis consommation'!$Z$68,BDD!$AM:$AM,'Suivis consommation'!$Z79,BDD!$S:$S,'Suivis consommation'!AI$68)</f>
        <v>0</v>
      </c>
      <c r="AJ79" s="37">
        <f ca="1">SUMIFS(BDD!$AH:$AH,BDD!$AP:$AP,'Suivis consommation'!$Z$68,BDD!$AM:$AM,'Suivis consommation'!$Z79,BDD!$S:$S,'Suivis consommation'!AJ$68)</f>
        <v>0</v>
      </c>
      <c r="AM79" s="64">
        <v>11</v>
      </c>
      <c r="AN79" s="62"/>
      <c r="AO79" s="60"/>
      <c r="AP79" s="60"/>
      <c r="AQ79" s="60"/>
      <c r="AR79" s="60"/>
      <c r="AS79" s="60"/>
      <c r="AT79" s="60"/>
      <c r="AU79" s="60"/>
      <c r="AV79" s="60"/>
      <c r="AW79" s="37"/>
    </row>
    <row r="80" spans="2:49" x14ac:dyDescent="0.25">
      <c r="B80" s="65">
        <v>12</v>
      </c>
      <c r="C80" s="63">
        <f ca="1">SUMIFS(BDD!$J:$J,BDD!$AP:$AP,'Suivis consommation'!$B$68,BDD!$AM:$AM,'Suivis consommation'!$B80,BDD!$S:$S,'Suivis consommation'!C$68)</f>
        <v>0</v>
      </c>
      <c r="D80" s="61">
        <f ca="1">SUMIFS(BDD!$J:$J,BDD!$AP:$AP,'Suivis consommation'!$B$68,BDD!$AM:$AM,'Suivis consommation'!$B80,BDD!$S:$S,'Suivis consommation'!D$68)</f>
        <v>0</v>
      </c>
      <c r="E80" s="61">
        <f ca="1">SUMIFS(BDD!$J:$J,BDD!$AP:$AP,'Suivis consommation'!$B$68,BDD!$AM:$AM,'Suivis consommation'!$B80,BDD!$S:$S,'Suivis consommation'!E$68)</f>
        <v>0</v>
      </c>
      <c r="F80" s="61">
        <f ca="1">SUMIFS(BDD!$J:$J,BDD!$AP:$AP,'Suivis consommation'!$B$68,BDD!$AM:$AM,'Suivis consommation'!$B80,BDD!$S:$S,'Suivis consommation'!F$68)</f>
        <v>0</v>
      </c>
      <c r="G80" s="61">
        <f ca="1">SUMIFS(BDD!$J:$J,BDD!$AP:$AP,'Suivis consommation'!$B$68,BDD!$AM:$AM,'Suivis consommation'!$B80,BDD!$S:$S,'Suivis consommation'!G$68)</f>
        <v>0</v>
      </c>
      <c r="H80" s="61">
        <f ca="1">SUMIFS(BDD!$J:$J,BDD!$AP:$AP,'Suivis consommation'!$B$68,BDD!$AM:$AM,'Suivis consommation'!$B80,BDD!$S:$S,'Suivis consommation'!H$68)</f>
        <v>0</v>
      </c>
      <c r="I80" s="61">
        <f ca="1">SUMIFS(BDD!$J:$J,BDD!$AP:$AP,'Suivis consommation'!$B$68,BDD!$AM:$AM,'Suivis consommation'!$B80,BDD!$S:$S,'Suivis consommation'!I$68)</f>
        <v>0</v>
      </c>
      <c r="J80" s="61">
        <f ca="1">SUMIFS(BDD!$J:$J,BDD!$AP:$AP,'Suivis consommation'!$B$68,BDD!$AM:$AM,'Suivis consommation'!$B80,BDD!$S:$S,'Suivis consommation'!J$68)</f>
        <v>0</v>
      </c>
      <c r="K80" s="61">
        <f ca="1">SUMIFS(BDD!$J:$J,BDD!$AP:$AP,'Suivis consommation'!$B$68,BDD!$AM:$AM,'Suivis consommation'!$B80,BDD!$S:$S,'Suivis consommation'!K$68)</f>
        <v>0</v>
      </c>
      <c r="L80" s="39">
        <f ca="1">SUMIFS(BDD!$J:$J,BDD!$AP:$AP,'Suivis consommation'!$B$68,BDD!$AM:$AM,'Suivis consommation'!$B80,BDD!$S:$S,'Suivis consommation'!L$68)</f>
        <v>0</v>
      </c>
      <c r="N80" s="65">
        <v>12</v>
      </c>
      <c r="O80" s="63">
        <f ca="1">SUMIFS(BDD!$AG:$AG,BDD!$AP:$AP,'Suivis consommation'!$N$68,BDD!$AM:$AM,'Suivis consommation'!$N80,BDD!$S:$S,'Suivis consommation'!O$68)</f>
        <v>0</v>
      </c>
      <c r="P80" s="61">
        <f ca="1">SUMIFS(BDD!$AG:$AG,BDD!$AP:$AP,'Suivis consommation'!$N$68,BDD!$AM:$AM,'Suivis consommation'!$N80,BDD!$S:$S,'Suivis consommation'!P$68)</f>
        <v>0</v>
      </c>
      <c r="Q80" s="61">
        <f ca="1">SUMIFS(BDD!$AG:$AG,BDD!$AP:$AP,'Suivis consommation'!$N$68,BDD!$AM:$AM,'Suivis consommation'!$N80,BDD!$S:$S,'Suivis consommation'!Q$68)</f>
        <v>0</v>
      </c>
      <c r="R80" s="61">
        <f ca="1">SUMIFS(BDD!$AG:$AG,BDD!$AP:$AP,'Suivis consommation'!$N$68,BDD!$AM:$AM,'Suivis consommation'!$N80,BDD!$S:$S,'Suivis consommation'!R$68)</f>
        <v>0</v>
      </c>
      <c r="S80" s="61">
        <f ca="1">SUMIFS(BDD!$AG:$AG,BDD!$AP:$AP,'Suivis consommation'!$N$68,BDD!$AM:$AM,'Suivis consommation'!$N80,BDD!$S:$S,'Suivis consommation'!S$68)</f>
        <v>0</v>
      </c>
      <c r="T80" s="61">
        <f ca="1">SUMIFS(BDD!$AG:$AG,BDD!$AP:$AP,'Suivis consommation'!$N$68,BDD!$AM:$AM,'Suivis consommation'!$N80,BDD!$S:$S,'Suivis consommation'!T$68)</f>
        <v>0</v>
      </c>
      <c r="U80" s="61">
        <f ca="1">SUMIFS(BDD!$AG:$AG,BDD!$AP:$AP,'Suivis consommation'!$N$68,BDD!$AM:$AM,'Suivis consommation'!$N80,BDD!$S:$S,'Suivis consommation'!U$68)</f>
        <v>0</v>
      </c>
      <c r="V80" s="61">
        <f ca="1">SUMIFS(BDD!$AG:$AG,BDD!$AP:$AP,'Suivis consommation'!$N$68,BDD!$AM:$AM,'Suivis consommation'!$N80,BDD!$S:$S,'Suivis consommation'!V$68)</f>
        <v>0</v>
      </c>
      <c r="W80" s="61">
        <f ca="1">SUMIFS(BDD!$AG:$AG,BDD!$AP:$AP,'Suivis consommation'!$N$68,BDD!$AM:$AM,'Suivis consommation'!$N80,BDD!$S:$S,'Suivis consommation'!W$68)</f>
        <v>0</v>
      </c>
      <c r="X80" s="39">
        <f ca="1">SUMIFS(BDD!$AG:$AG,BDD!$AP:$AP,'Suivis consommation'!$N$68,BDD!$AM:$AM,'Suivis consommation'!$N80,BDD!$S:$S,'Suivis consommation'!X$68)</f>
        <v>0</v>
      </c>
      <c r="Z80" s="65">
        <v>12</v>
      </c>
      <c r="AA80" s="63">
        <f ca="1">SUMIFS(BDD!$AH:$AH,BDD!$AP:$AP,'Suivis consommation'!$Z$68,BDD!$AM:$AM,'Suivis consommation'!$Z80,BDD!$S:$S,'Suivis consommation'!AA$68)</f>
        <v>0</v>
      </c>
      <c r="AB80" s="61">
        <f ca="1">SUMIFS(BDD!$AH:$AH,BDD!$AP:$AP,'Suivis consommation'!$Z$68,BDD!$AM:$AM,'Suivis consommation'!$Z80,BDD!$S:$S,'Suivis consommation'!AB$68)</f>
        <v>0</v>
      </c>
      <c r="AC80" s="61">
        <f ca="1">SUMIFS(BDD!$AH:$AH,BDD!$AP:$AP,'Suivis consommation'!$Z$68,BDD!$AM:$AM,'Suivis consommation'!$Z80,BDD!$S:$S,'Suivis consommation'!AC$68)</f>
        <v>0</v>
      </c>
      <c r="AD80" s="61">
        <f ca="1">SUMIFS(BDD!$AH:$AH,BDD!$AP:$AP,'Suivis consommation'!$Z$68,BDD!$AM:$AM,'Suivis consommation'!$Z80,BDD!$S:$S,'Suivis consommation'!AD$68)</f>
        <v>0</v>
      </c>
      <c r="AE80" s="61">
        <f ca="1">SUMIFS(BDD!$AH:$AH,BDD!$AP:$AP,'Suivis consommation'!$Z$68,BDD!$AM:$AM,'Suivis consommation'!$Z80,BDD!$S:$S,'Suivis consommation'!AE$68)</f>
        <v>0</v>
      </c>
      <c r="AF80" s="61">
        <f ca="1">SUMIFS(BDD!$AH:$AH,BDD!$AP:$AP,'Suivis consommation'!$Z$68,BDD!$AM:$AM,'Suivis consommation'!$Z80,BDD!$S:$S,'Suivis consommation'!AF$68)</f>
        <v>0</v>
      </c>
      <c r="AG80" s="61">
        <f ca="1">SUMIFS(BDD!$AH:$AH,BDD!$AP:$AP,'Suivis consommation'!$Z$68,BDD!$AM:$AM,'Suivis consommation'!$Z80,BDD!$S:$S,'Suivis consommation'!AG$68)</f>
        <v>0</v>
      </c>
      <c r="AH80" s="61">
        <f ca="1">SUMIFS(BDD!$AH:$AH,BDD!$AP:$AP,'Suivis consommation'!$Z$68,BDD!$AM:$AM,'Suivis consommation'!$Z80,BDD!$S:$S,'Suivis consommation'!AH$68)</f>
        <v>0</v>
      </c>
      <c r="AI80" s="61">
        <f ca="1">SUMIFS(BDD!$AH:$AH,BDD!$AP:$AP,'Suivis consommation'!$Z$68,BDD!$AM:$AM,'Suivis consommation'!$Z80,BDD!$S:$S,'Suivis consommation'!AI$68)</f>
        <v>0</v>
      </c>
      <c r="AJ80" s="39">
        <f ca="1">SUMIFS(BDD!$AH:$AH,BDD!$AP:$AP,'Suivis consommation'!$Z$68,BDD!$AM:$AM,'Suivis consommation'!$Z80,BDD!$S:$S,'Suivis consommation'!AJ$68)</f>
        <v>0</v>
      </c>
      <c r="AM80" s="65">
        <v>12</v>
      </c>
      <c r="AN80" s="63"/>
      <c r="AO80" s="61"/>
      <c r="AP80" s="61"/>
      <c r="AQ80" s="61"/>
      <c r="AR80" s="61"/>
      <c r="AS80" s="61"/>
      <c r="AT80" s="61"/>
      <c r="AU80" s="61"/>
      <c r="AV80" s="61"/>
      <c r="AW80" s="39"/>
    </row>
    <row r="83" spans="2:49" x14ac:dyDescent="0.25">
      <c r="B83" s="344" t="s">
        <v>60</v>
      </c>
      <c r="C83" s="345"/>
      <c r="D83" s="345"/>
      <c r="E83" s="345"/>
      <c r="F83" s="345"/>
      <c r="G83" s="345"/>
      <c r="H83" s="345"/>
      <c r="I83" s="345"/>
      <c r="J83" s="345"/>
      <c r="K83" s="345"/>
      <c r="L83" s="346"/>
      <c r="N83" s="344" t="s">
        <v>68</v>
      </c>
      <c r="O83" s="345"/>
      <c r="P83" s="345"/>
      <c r="Q83" s="345"/>
      <c r="R83" s="345"/>
      <c r="S83" s="345"/>
      <c r="T83" s="345"/>
      <c r="U83" s="345"/>
      <c r="V83" s="345"/>
      <c r="W83" s="345"/>
      <c r="X83" s="346"/>
      <c r="Z83" s="344" t="s">
        <v>69</v>
      </c>
      <c r="AA83" s="345"/>
      <c r="AB83" s="345"/>
      <c r="AC83" s="345"/>
      <c r="AD83" s="345"/>
      <c r="AE83" s="345"/>
      <c r="AF83" s="345"/>
      <c r="AG83" s="345"/>
      <c r="AH83" s="345"/>
      <c r="AI83" s="345"/>
      <c r="AJ83" s="346"/>
      <c r="AK83" s="77" t="s">
        <v>72</v>
      </c>
      <c r="AM83" s="344" t="s">
        <v>61</v>
      </c>
      <c r="AN83" s="345"/>
      <c r="AO83" s="345"/>
      <c r="AP83" s="345"/>
      <c r="AQ83" s="345"/>
      <c r="AR83" s="345"/>
      <c r="AS83" s="345"/>
      <c r="AT83" s="345"/>
      <c r="AU83" s="345"/>
      <c r="AV83" s="345"/>
      <c r="AW83" s="346"/>
    </row>
    <row r="84" spans="2:49" x14ac:dyDescent="0.25">
      <c r="B84" s="6" t="s">
        <v>39</v>
      </c>
      <c r="C84" s="70">
        <f ca="1">YEAR(TODAY())</f>
        <v>2024</v>
      </c>
      <c r="D84" s="71">
        <f ca="1">C84-1</f>
        <v>2023</v>
      </c>
      <c r="E84" s="71">
        <f t="shared" ref="E84:L84" ca="1" si="20">D84-1</f>
        <v>2022</v>
      </c>
      <c r="F84" s="71">
        <f t="shared" ca="1" si="20"/>
        <v>2021</v>
      </c>
      <c r="G84" s="71">
        <f t="shared" ca="1" si="20"/>
        <v>2020</v>
      </c>
      <c r="H84" s="71">
        <f t="shared" ca="1" si="20"/>
        <v>2019</v>
      </c>
      <c r="I84" s="71">
        <f t="shared" ca="1" si="20"/>
        <v>2018</v>
      </c>
      <c r="J84" s="71">
        <f t="shared" ca="1" si="20"/>
        <v>2017</v>
      </c>
      <c r="K84" s="71">
        <f t="shared" ca="1" si="20"/>
        <v>2016</v>
      </c>
      <c r="L84" s="15">
        <f t="shared" ca="1" si="20"/>
        <v>2015</v>
      </c>
      <c r="N84" s="6" t="s">
        <v>39</v>
      </c>
      <c r="O84" s="70">
        <f ca="1">YEAR(TODAY())</f>
        <v>2024</v>
      </c>
      <c r="P84" s="71">
        <f ca="1">O84-1</f>
        <v>2023</v>
      </c>
      <c r="Q84" s="71">
        <f t="shared" ref="Q84:X84" ca="1" si="21">P84-1</f>
        <v>2022</v>
      </c>
      <c r="R84" s="71">
        <f t="shared" ca="1" si="21"/>
        <v>2021</v>
      </c>
      <c r="S84" s="71">
        <f t="shared" ca="1" si="21"/>
        <v>2020</v>
      </c>
      <c r="T84" s="71">
        <f t="shared" ca="1" si="21"/>
        <v>2019</v>
      </c>
      <c r="U84" s="71">
        <f t="shared" ca="1" si="21"/>
        <v>2018</v>
      </c>
      <c r="V84" s="71">
        <f t="shared" ca="1" si="21"/>
        <v>2017</v>
      </c>
      <c r="W84" s="71">
        <f t="shared" ca="1" si="21"/>
        <v>2016</v>
      </c>
      <c r="X84" s="15">
        <f t="shared" ca="1" si="21"/>
        <v>2015</v>
      </c>
      <c r="Z84" s="6" t="s">
        <v>39</v>
      </c>
      <c r="AA84" s="70">
        <f ca="1">YEAR(TODAY())</f>
        <v>2024</v>
      </c>
      <c r="AB84" s="71">
        <f ca="1">AA84-1</f>
        <v>2023</v>
      </c>
      <c r="AC84" s="71">
        <f t="shared" ref="AC84:AJ84" ca="1" si="22">AB84-1</f>
        <v>2022</v>
      </c>
      <c r="AD84" s="71">
        <f t="shared" ca="1" si="22"/>
        <v>2021</v>
      </c>
      <c r="AE84" s="71">
        <f t="shared" ca="1" si="22"/>
        <v>2020</v>
      </c>
      <c r="AF84" s="71">
        <f t="shared" ca="1" si="22"/>
        <v>2019</v>
      </c>
      <c r="AG84" s="71">
        <f t="shared" ca="1" si="22"/>
        <v>2018</v>
      </c>
      <c r="AH84" s="71">
        <f t="shared" ca="1" si="22"/>
        <v>2017</v>
      </c>
      <c r="AI84" s="71">
        <f t="shared" ca="1" si="22"/>
        <v>2016</v>
      </c>
      <c r="AJ84" s="15">
        <f t="shared" ca="1" si="22"/>
        <v>2015</v>
      </c>
      <c r="AK84" s="78"/>
      <c r="AM84" s="6" t="s">
        <v>39</v>
      </c>
      <c r="AN84" s="70">
        <f ca="1">YEAR(TODAY())</f>
        <v>2024</v>
      </c>
      <c r="AO84" s="71">
        <f ca="1">AN84-1</f>
        <v>2023</v>
      </c>
      <c r="AP84" s="71">
        <f t="shared" ref="AP84:AW84" ca="1" si="23">AO84-1</f>
        <v>2022</v>
      </c>
      <c r="AQ84" s="71">
        <f t="shared" ca="1" si="23"/>
        <v>2021</v>
      </c>
      <c r="AR84" s="71">
        <f t="shared" ca="1" si="23"/>
        <v>2020</v>
      </c>
      <c r="AS84" s="71">
        <f t="shared" ca="1" si="23"/>
        <v>2019</v>
      </c>
      <c r="AT84" s="71">
        <f t="shared" ca="1" si="23"/>
        <v>2018</v>
      </c>
      <c r="AU84" s="71">
        <f t="shared" ca="1" si="23"/>
        <v>2017</v>
      </c>
      <c r="AV84" s="71">
        <f t="shared" ca="1" si="23"/>
        <v>2016</v>
      </c>
      <c r="AW84" s="15">
        <f t="shared" ca="1" si="23"/>
        <v>2015</v>
      </c>
    </row>
    <row r="85" spans="2:49" x14ac:dyDescent="0.25">
      <c r="B85" s="66">
        <v>1</v>
      </c>
      <c r="C85" s="67">
        <f ca="1">SUMIFS(BDD!$J:$J,BDD!$AP:$AP,'Suivis consommation'!$B$84,BDD!$AM:$AM,'Suivis consommation'!$B85,BDD!$S:$S,'Suivis consommation'!C$84)</f>
        <v>0</v>
      </c>
      <c r="D85" s="68">
        <f ca="1">SUMIFS(BDD!$J:$J,BDD!$AP:$AP,'Suivis consommation'!$B$84,BDD!$AM:$AM,'Suivis consommation'!$B85,BDD!$S:$S,'Suivis consommation'!D$84)</f>
        <v>2000</v>
      </c>
      <c r="E85" s="68">
        <f ca="1">SUMIFS(BDD!$J:$J,BDD!$AP:$AP,'Suivis consommation'!$B$84,BDD!$AM:$AM,'Suivis consommation'!$B85,BDD!$S:$S,'Suivis consommation'!E$84)</f>
        <v>0</v>
      </c>
      <c r="F85" s="68">
        <f ca="1">SUMIFS(BDD!$J:$J,BDD!$AP:$AP,'Suivis consommation'!$B$84,BDD!$AM:$AM,'Suivis consommation'!$B85,BDD!$S:$S,'Suivis consommation'!F$84)</f>
        <v>0</v>
      </c>
      <c r="G85" s="68">
        <f ca="1">SUMIFS(BDD!$J:$J,BDD!$AP:$AP,'Suivis consommation'!$B$84,BDD!$AM:$AM,'Suivis consommation'!$B85,BDD!$S:$S,'Suivis consommation'!G$84)</f>
        <v>0</v>
      </c>
      <c r="H85" s="68">
        <f ca="1">SUMIFS(BDD!$J:$J,BDD!$AP:$AP,'Suivis consommation'!$B$84,BDD!$AM:$AM,'Suivis consommation'!$B85,BDD!$S:$S,'Suivis consommation'!H$84)</f>
        <v>0</v>
      </c>
      <c r="I85" s="68">
        <f ca="1">SUMIFS(BDD!$J:$J,BDD!$AP:$AP,'Suivis consommation'!$B$84,BDD!$AM:$AM,'Suivis consommation'!$B85,BDD!$S:$S,'Suivis consommation'!I$84)</f>
        <v>0</v>
      </c>
      <c r="J85" s="68">
        <f ca="1">SUMIFS(BDD!$J:$J,BDD!$AP:$AP,'Suivis consommation'!$B$84,BDD!$AM:$AM,'Suivis consommation'!$B85,BDD!$S:$S,'Suivis consommation'!J$84)</f>
        <v>0</v>
      </c>
      <c r="K85" s="68">
        <f ca="1">SUMIFS(BDD!$J:$J,BDD!$AP:$AP,'Suivis consommation'!$B$84,BDD!$AM:$AM,'Suivis consommation'!$B85,BDD!$S:$S,'Suivis consommation'!K$84)</f>
        <v>0</v>
      </c>
      <c r="L85" s="69">
        <f ca="1">SUMIFS(BDD!$J:$J,BDD!$AP:$AP,'Suivis consommation'!$B$84,BDD!$AM:$AM,'Suivis consommation'!$B85,BDD!$S:$S,'Suivis consommation'!L$84)</f>
        <v>0</v>
      </c>
      <c r="N85" s="66">
        <v>1</v>
      </c>
      <c r="O85" s="67">
        <f ca="1">SUMIFS(BDD!$AG:$AG,BDD!$AP:$AP,'Suivis consommation'!$N$84,BDD!$AM:$AM,'Suivis consommation'!$N85,BDD!$S:$S,'Suivis consommation'!O$84)</f>
        <v>0</v>
      </c>
      <c r="P85" s="68">
        <f ca="1">SUMIFS(BDD!$AG:$AG,BDD!$AP:$AP,'Suivis consommation'!$N$84,BDD!$AM:$AM,'Suivis consommation'!$N85,BDD!$S:$S,'Suivis consommation'!P$84)</f>
        <v>1000</v>
      </c>
      <c r="Q85" s="68">
        <f ca="1">SUMIFS(BDD!$AG:$AG,BDD!$AP:$AP,'Suivis consommation'!$N$84,BDD!$AM:$AM,'Suivis consommation'!$N85,BDD!$S:$S,'Suivis consommation'!Q$84)</f>
        <v>0</v>
      </c>
      <c r="R85" s="68">
        <f ca="1">SUMIFS(BDD!$AG:$AG,BDD!$AP:$AP,'Suivis consommation'!$N$84,BDD!$AM:$AM,'Suivis consommation'!$N85,BDD!$S:$S,'Suivis consommation'!R$84)</f>
        <v>0</v>
      </c>
      <c r="S85" s="68">
        <f ca="1">SUMIFS(BDD!$AG:$AG,BDD!$AP:$AP,'Suivis consommation'!$N$84,BDD!$AM:$AM,'Suivis consommation'!$N85,BDD!$S:$S,'Suivis consommation'!S$84)</f>
        <v>0</v>
      </c>
      <c r="T85" s="68">
        <f ca="1">SUMIFS(BDD!$AG:$AG,BDD!$AP:$AP,'Suivis consommation'!$N$84,BDD!$AM:$AM,'Suivis consommation'!$N85,BDD!$S:$S,'Suivis consommation'!T$84)</f>
        <v>0</v>
      </c>
      <c r="U85" s="68">
        <f ca="1">SUMIFS(BDD!$AG:$AG,BDD!$AP:$AP,'Suivis consommation'!$N$84,BDD!$AM:$AM,'Suivis consommation'!$N85,BDD!$S:$S,'Suivis consommation'!U$84)</f>
        <v>0</v>
      </c>
      <c r="V85" s="68">
        <f ca="1">SUMIFS(BDD!$AG:$AG,BDD!$AP:$AP,'Suivis consommation'!$N$84,BDD!$AM:$AM,'Suivis consommation'!$N85,BDD!$S:$S,'Suivis consommation'!V$84)</f>
        <v>0</v>
      </c>
      <c r="W85" s="68">
        <f ca="1">SUMIFS(BDD!$AG:$AG,BDD!$AP:$AP,'Suivis consommation'!$N$84,BDD!$AM:$AM,'Suivis consommation'!$N85,BDD!$S:$S,'Suivis consommation'!W$84)</f>
        <v>0</v>
      </c>
      <c r="X85" s="69">
        <f ca="1">SUMIFS(BDD!$AG:$AG,BDD!$AP:$AP,'Suivis consommation'!$N$84,BDD!$AM:$AM,'Suivis consommation'!$N85,BDD!$S:$S,'Suivis consommation'!X$84)</f>
        <v>0</v>
      </c>
      <c r="Z85" s="66">
        <v>1</v>
      </c>
      <c r="AA85" s="67">
        <f ca="1">SUMIFS(BDD!$AH:$AH,BDD!$AP:$AP,'Suivis consommation'!$Z$84,BDD!$AM:$AM,'Suivis consommation'!$Z85,BDD!$S:$S,'Suivis consommation'!AA$84)</f>
        <v>0</v>
      </c>
      <c r="AB85" s="68">
        <f ca="1">SUMIFS(BDD!$AH:$AH,BDD!$AP:$AP,'Suivis consommation'!$Z$84,BDD!$AM:$AM,'Suivis consommation'!$Z85,BDD!$S:$S,'Suivis consommation'!AB$84)</f>
        <v>2</v>
      </c>
      <c r="AC85" s="68">
        <f ca="1">SUMIFS(BDD!$AH:$AH,BDD!$AP:$AP,'Suivis consommation'!$Z$84,BDD!$AM:$AM,'Suivis consommation'!$Z85,BDD!$S:$S,'Suivis consommation'!AC$84)</f>
        <v>0</v>
      </c>
      <c r="AD85" s="68">
        <f ca="1">SUMIFS(BDD!$AH:$AH,BDD!$AP:$AP,'Suivis consommation'!$Z$84,BDD!$AM:$AM,'Suivis consommation'!$Z85,BDD!$S:$S,'Suivis consommation'!AD$84)</f>
        <v>0</v>
      </c>
      <c r="AE85" s="68">
        <f ca="1">SUMIFS(BDD!$AH:$AH,BDD!$AP:$AP,'Suivis consommation'!$Z$84,BDD!$AM:$AM,'Suivis consommation'!$Z85,BDD!$S:$S,'Suivis consommation'!AE$84)</f>
        <v>0</v>
      </c>
      <c r="AF85" s="68">
        <f ca="1">SUMIFS(BDD!$AH:$AH,BDD!$AP:$AP,'Suivis consommation'!$Z$84,BDD!$AM:$AM,'Suivis consommation'!$Z85,BDD!$S:$S,'Suivis consommation'!AF$84)</f>
        <v>0</v>
      </c>
      <c r="AG85" s="68">
        <f ca="1">SUMIFS(BDD!$AH:$AH,BDD!$AP:$AP,'Suivis consommation'!$Z$84,BDD!$AM:$AM,'Suivis consommation'!$Z85,BDD!$S:$S,'Suivis consommation'!AG$84)</f>
        <v>0</v>
      </c>
      <c r="AH85" s="68">
        <f ca="1">SUMIFS(BDD!$AH:$AH,BDD!$AP:$AP,'Suivis consommation'!$Z$84,BDD!$AM:$AM,'Suivis consommation'!$Z85,BDD!$S:$S,'Suivis consommation'!AH$84)</f>
        <v>0</v>
      </c>
      <c r="AI85" s="68">
        <f ca="1">SUMIFS(BDD!$AH:$AH,BDD!$AP:$AP,'Suivis consommation'!$Z$84,BDD!$AM:$AM,'Suivis consommation'!$Z85,BDD!$S:$S,'Suivis consommation'!AI$84)</f>
        <v>0</v>
      </c>
      <c r="AJ85" s="69">
        <f ca="1">SUMIFS(BDD!$AH:$AH,BDD!$AP:$AP,'Suivis consommation'!$Z$84,BDD!$AM:$AM,'Suivis consommation'!$Z85,BDD!$S:$S,'Suivis consommation'!AJ$84)</f>
        <v>0</v>
      </c>
      <c r="AM85" s="66">
        <v>1</v>
      </c>
      <c r="AN85" s="67"/>
      <c r="AO85" s="68"/>
      <c r="AP85" s="68"/>
      <c r="AQ85" s="68"/>
      <c r="AR85" s="68"/>
      <c r="AS85" s="68"/>
      <c r="AT85" s="68"/>
      <c r="AU85" s="68"/>
      <c r="AV85" s="68"/>
      <c r="AW85" s="69"/>
    </row>
    <row r="86" spans="2:49" x14ac:dyDescent="0.25">
      <c r="B86" s="64">
        <v>2</v>
      </c>
      <c r="C86" s="62">
        <f ca="1">SUMIFS(BDD!$J:$J,BDD!$AP:$AP,'Suivis consommation'!$B$84,BDD!$AM:$AM,'Suivis consommation'!$B86,BDD!$S:$S,'Suivis consommation'!C$84)</f>
        <v>0</v>
      </c>
      <c r="D86" s="60">
        <f ca="1">SUMIFS(BDD!$J:$J,BDD!$AP:$AP,'Suivis consommation'!$B$84,BDD!$AM:$AM,'Suivis consommation'!$B86,BDD!$S:$S,'Suivis consommation'!D$84)</f>
        <v>2000</v>
      </c>
      <c r="E86" s="60">
        <f ca="1">SUMIFS(BDD!$J:$J,BDD!$AP:$AP,'Suivis consommation'!$B$84,BDD!$AM:$AM,'Suivis consommation'!$B86,BDD!$S:$S,'Suivis consommation'!E$84)</f>
        <v>0</v>
      </c>
      <c r="F86" s="60">
        <f ca="1">SUMIFS(BDD!$J:$J,BDD!$AP:$AP,'Suivis consommation'!$B$84,BDD!$AM:$AM,'Suivis consommation'!$B86,BDD!$S:$S,'Suivis consommation'!F$84)</f>
        <v>0</v>
      </c>
      <c r="G86" s="60">
        <f ca="1">SUMIFS(BDD!$J:$J,BDD!$AP:$AP,'Suivis consommation'!$B$84,BDD!$AM:$AM,'Suivis consommation'!$B86,BDD!$S:$S,'Suivis consommation'!G$84)</f>
        <v>0</v>
      </c>
      <c r="H86" s="60">
        <f ca="1">SUMIFS(BDD!$J:$J,BDD!$AP:$AP,'Suivis consommation'!$B$84,BDD!$AM:$AM,'Suivis consommation'!$B86,BDD!$S:$S,'Suivis consommation'!H$84)</f>
        <v>0</v>
      </c>
      <c r="I86" s="60">
        <f ca="1">SUMIFS(BDD!$J:$J,BDD!$AP:$AP,'Suivis consommation'!$B$84,BDD!$AM:$AM,'Suivis consommation'!$B86,BDD!$S:$S,'Suivis consommation'!I$84)</f>
        <v>0</v>
      </c>
      <c r="J86" s="60">
        <f ca="1">SUMIFS(BDD!$J:$J,BDD!$AP:$AP,'Suivis consommation'!$B$84,BDD!$AM:$AM,'Suivis consommation'!$B86,BDD!$S:$S,'Suivis consommation'!J$84)</f>
        <v>0</v>
      </c>
      <c r="K86" s="60">
        <f ca="1">SUMIFS(BDD!$J:$J,BDD!$AP:$AP,'Suivis consommation'!$B$84,BDD!$AM:$AM,'Suivis consommation'!$B86,BDD!$S:$S,'Suivis consommation'!K$84)</f>
        <v>0</v>
      </c>
      <c r="L86" s="37">
        <f ca="1">SUMIFS(BDD!$J:$J,BDD!$AP:$AP,'Suivis consommation'!$B$84,BDD!$AM:$AM,'Suivis consommation'!$B86,BDD!$S:$S,'Suivis consommation'!L$84)</f>
        <v>0</v>
      </c>
      <c r="N86" s="64">
        <v>2</v>
      </c>
      <c r="O86" s="62">
        <f ca="1">SUMIFS(BDD!$AG:$AG,BDD!$AP:$AP,'Suivis consommation'!$N$84,BDD!$AM:$AM,'Suivis consommation'!$N86,BDD!$S:$S,'Suivis consommation'!O$84)</f>
        <v>0</v>
      </c>
      <c r="P86" s="60">
        <f ca="1">SUMIFS(BDD!$AG:$AG,BDD!$AP:$AP,'Suivis consommation'!$N$84,BDD!$AM:$AM,'Suivis consommation'!$N86,BDD!$S:$S,'Suivis consommation'!P$84)</f>
        <v>1000</v>
      </c>
      <c r="Q86" s="60">
        <f ca="1">SUMIFS(BDD!$AG:$AG,BDD!$AP:$AP,'Suivis consommation'!$N$84,BDD!$AM:$AM,'Suivis consommation'!$N86,BDD!$S:$S,'Suivis consommation'!Q$84)</f>
        <v>0</v>
      </c>
      <c r="R86" s="60">
        <f ca="1">SUMIFS(BDD!$AG:$AG,BDD!$AP:$AP,'Suivis consommation'!$N$84,BDD!$AM:$AM,'Suivis consommation'!$N86,BDD!$S:$S,'Suivis consommation'!R$84)</f>
        <v>0</v>
      </c>
      <c r="S86" s="60">
        <f ca="1">SUMIFS(BDD!$AG:$AG,BDD!$AP:$AP,'Suivis consommation'!$N$84,BDD!$AM:$AM,'Suivis consommation'!$N86,BDD!$S:$S,'Suivis consommation'!S$84)</f>
        <v>0</v>
      </c>
      <c r="T86" s="60">
        <f ca="1">SUMIFS(BDD!$AG:$AG,BDD!$AP:$AP,'Suivis consommation'!$N$84,BDD!$AM:$AM,'Suivis consommation'!$N86,BDD!$S:$S,'Suivis consommation'!T$84)</f>
        <v>0</v>
      </c>
      <c r="U86" s="60">
        <f ca="1">SUMIFS(BDD!$AG:$AG,BDD!$AP:$AP,'Suivis consommation'!$N$84,BDD!$AM:$AM,'Suivis consommation'!$N86,BDD!$S:$S,'Suivis consommation'!U$84)</f>
        <v>0</v>
      </c>
      <c r="V86" s="60">
        <f ca="1">SUMIFS(BDD!$AG:$AG,BDD!$AP:$AP,'Suivis consommation'!$N$84,BDD!$AM:$AM,'Suivis consommation'!$N86,BDD!$S:$S,'Suivis consommation'!V$84)</f>
        <v>0</v>
      </c>
      <c r="W86" s="60">
        <f ca="1">SUMIFS(BDD!$AG:$AG,BDD!$AP:$AP,'Suivis consommation'!$N$84,BDD!$AM:$AM,'Suivis consommation'!$N86,BDD!$S:$S,'Suivis consommation'!W$84)</f>
        <v>0</v>
      </c>
      <c r="X86" s="37">
        <f ca="1">SUMIFS(BDD!$AG:$AG,BDD!$AP:$AP,'Suivis consommation'!$N$84,BDD!$AM:$AM,'Suivis consommation'!$N86,BDD!$S:$S,'Suivis consommation'!X$84)</f>
        <v>0</v>
      </c>
      <c r="Z86" s="64">
        <v>2</v>
      </c>
      <c r="AA86" s="62">
        <f ca="1">SUMIFS(BDD!$AH:$AH,BDD!$AP:$AP,'Suivis consommation'!$Z$84,BDD!$AM:$AM,'Suivis consommation'!$Z86,BDD!$S:$S,'Suivis consommation'!AA$84)</f>
        <v>0</v>
      </c>
      <c r="AB86" s="60">
        <f ca="1">SUMIFS(BDD!$AH:$AH,BDD!$AP:$AP,'Suivis consommation'!$Z$84,BDD!$AM:$AM,'Suivis consommation'!$Z86,BDD!$S:$S,'Suivis consommation'!AB$84)</f>
        <v>2</v>
      </c>
      <c r="AC86" s="60">
        <f ca="1">SUMIFS(BDD!$AH:$AH,BDD!$AP:$AP,'Suivis consommation'!$Z$84,BDD!$AM:$AM,'Suivis consommation'!$Z86,BDD!$S:$S,'Suivis consommation'!AC$84)</f>
        <v>0</v>
      </c>
      <c r="AD86" s="60">
        <f ca="1">SUMIFS(BDD!$AH:$AH,BDD!$AP:$AP,'Suivis consommation'!$Z$84,BDD!$AM:$AM,'Suivis consommation'!$Z86,BDD!$S:$S,'Suivis consommation'!AD$84)</f>
        <v>0</v>
      </c>
      <c r="AE86" s="60">
        <f ca="1">SUMIFS(BDD!$AH:$AH,BDD!$AP:$AP,'Suivis consommation'!$Z$84,BDD!$AM:$AM,'Suivis consommation'!$Z86,BDD!$S:$S,'Suivis consommation'!AE$84)</f>
        <v>0</v>
      </c>
      <c r="AF86" s="60">
        <f ca="1">SUMIFS(BDD!$AH:$AH,BDD!$AP:$AP,'Suivis consommation'!$Z$84,BDD!$AM:$AM,'Suivis consommation'!$Z86,BDD!$S:$S,'Suivis consommation'!AF$84)</f>
        <v>0</v>
      </c>
      <c r="AG86" s="60">
        <f ca="1">SUMIFS(BDD!$AH:$AH,BDD!$AP:$AP,'Suivis consommation'!$Z$84,BDD!$AM:$AM,'Suivis consommation'!$Z86,BDD!$S:$S,'Suivis consommation'!AG$84)</f>
        <v>0</v>
      </c>
      <c r="AH86" s="60">
        <f ca="1">SUMIFS(BDD!$AH:$AH,BDD!$AP:$AP,'Suivis consommation'!$Z$84,BDD!$AM:$AM,'Suivis consommation'!$Z86,BDD!$S:$S,'Suivis consommation'!AH$84)</f>
        <v>0</v>
      </c>
      <c r="AI86" s="60">
        <f ca="1">SUMIFS(BDD!$AH:$AH,BDD!$AP:$AP,'Suivis consommation'!$Z$84,BDD!$AM:$AM,'Suivis consommation'!$Z86,BDD!$S:$S,'Suivis consommation'!AI$84)</f>
        <v>0</v>
      </c>
      <c r="AJ86" s="37">
        <f ca="1">SUMIFS(BDD!$AH:$AH,BDD!$AP:$AP,'Suivis consommation'!$Z$84,BDD!$AM:$AM,'Suivis consommation'!$Z86,BDD!$S:$S,'Suivis consommation'!AJ$84)</f>
        <v>0</v>
      </c>
      <c r="AM86" s="64">
        <v>2</v>
      </c>
      <c r="AN86" s="62"/>
      <c r="AO86" s="60"/>
      <c r="AP86" s="60"/>
      <c r="AQ86" s="60"/>
      <c r="AR86" s="60"/>
      <c r="AS86" s="60"/>
      <c r="AT86" s="60"/>
      <c r="AU86" s="60"/>
      <c r="AV86" s="60"/>
      <c r="AW86" s="37"/>
    </row>
    <row r="87" spans="2:49" x14ac:dyDescent="0.25">
      <c r="B87" s="64">
        <v>3</v>
      </c>
      <c r="C87" s="62">
        <f ca="1">SUMIFS(BDD!$J:$J,BDD!$AP:$AP,'Suivis consommation'!$B$84,BDD!$AM:$AM,'Suivis consommation'!$B87,BDD!$S:$S,'Suivis consommation'!C$84)</f>
        <v>0</v>
      </c>
      <c r="D87" s="60">
        <f ca="1">SUMIFS(BDD!$J:$J,BDD!$AP:$AP,'Suivis consommation'!$B$84,BDD!$AM:$AM,'Suivis consommation'!$B87,BDD!$S:$S,'Suivis consommation'!D$84)</f>
        <v>2000</v>
      </c>
      <c r="E87" s="60">
        <f ca="1">SUMIFS(BDD!$J:$J,BDD!$AP:$AP,'Suivis consommation'!$B$84,BDD!$AM:$AM,'Suivis consommation'!$B87,BDD!$S:$S,'Suivis consommation'!E$84)</f>
        <v>0</v>
      </c>
      <c r="F87" s="60">
        <f ca="1">SUMIFS(BDD!$J:$J,BDD!$AP:$AP,'Suivis consommation'!$B$84,BDD!$AM:$AM,'Suivis consommation'!$B87,BDD!$S:$S,'Suivis consommation'!F$84)</f>
        <v>0</v>
      </c>
      <c r="G87" s="60">
        <f ca="1">SUMIFS(BDD!$J:$J,BDD!$AP:$AP,'Suivis consommation'!$B$84,BDD!$AM:$AM,'Suivis consommation'!$B87,BDD!$S:$S,'Suivis consommation'!G$84)</f>
        <v>0</v>
      </c>
      <c r="H87" s="60">
        <f ca="1">SUMIFS(BDD!$J:$J,BDD!$AP:$AP,'Suivis consommation'!$B$84,BDD!$AM:$AM,'Suivis consommation'!$B87,BDD!$S:$S,'Suivis consommation'!H$84)</f>
        <v>0</v>
      </c>
      <c r="I87" s="60">
        <f ca="1">SUMIFS(BDD!$J:$J,BDD!$AP:$AP,'Suivis consommation'!$B$84,BDD!$AM:$AM,'Suivis consommation'!$B87,BDD!$S:$S,'Suivis consommation'!I$84)</f>
        <v>0</v>
      </c>
      <c r="J87" s="60">
        <f ca="1">SUMIFS(BDD!$J:$J,BDD!$AP:$AP,'Suivis consommation'!$B$84,BDD!$AM:$AM,'Suivis consommation'!$B87,BDD!$S:$S,'Suivis consommation'!J$84)</f>
        <v>0</v>
      </c>
      <c r="K87" s="60">
        <f ca="1">SUMIFS(BDD!$J:$J,BDD!$AP:$AP,'Suivis consommation'!$B$84,BDD!$AM:$AM,'Suivis consommation'!$B87,BDD!$S:$S,'Suivis consommation'!K$84)</f>
        <v>0</v>
      </c>
      <c r="L87" s="37">
        <f ca="1">SUMIFS(BDD!$J:$J,BDD!$AP:$AP,'Suivis consommation'!$B$84,BDD!$AM:$AM,'Suivis consommation'!$B87,BDD!$S:$S,'Suivis consommation'!L$84)</f>
        <v>0</v>
      </c>
      <c r="N87" s="64">
        <v>3</v>
      </c>
      <c r="O87" s="62">
        <f ca="1">SUMIFS(BDD!$AG:$AG,BDD!$AP:$AP,'Suivis consommation'!$N$84,BDD!$AM:$AM,'Suivis consommation'!$N87,BDD!$S:$S,'Suivis consommation'!O$84)</f>
        <v>0</v>
      </c>
      <c r="P87" s="60">
        <f ca="1">SUMIFS(BDD!$AG:$AG,BDD!$AP:$AP,'Suivis consommation'!$N$84,BDD!$AM:$AM,'Suivis consommation'!$N87,BDD!$S:$S,'Suivis consommation'!P$84)</f>
        <v>1000</v>
      </c>
      <c r="Q87" s="60">
        <f ca="1">SUMIFS(BDD!$AG:$AG,BDD!$AP:$AP,'Suivis consommation'!$N$84,BDD!$AM:$AM,'Suivis consommation'!$N87,BDD!$S:$S,'Suivis consommation'!Q$84)</f>
        <v>0</v>
      </c>
      <c r="R87" s="60">
        <f ca="1">SUMIFS(BDD!$AG:$AG,BDD!$AP:$AP,'Suivis consommation'!$N$84,BDD!$AM:$AM,'Suivis consommation'!$N87,BDD!$S:$S,'Suivis consommation'!R$84)</f>
        <v>0</v>
      </c>
      <c r="S87" s="60">
        <f ca="1">SUMIFS(BDD!$AG:$AG,BDD!$AP:$AP,'Suivis consommation'!$N$84,BDD!$AM:$AM,'Suivis consommation'!$N87,BDD!$S:$S,'Suivis consommation'!S$84)</f>
        <v>0</v>
      </c>
      <c r="T87" s="60">
        <f ca="1">SUMIFS(BDD!$AG:$AG,BDD!$AP:$AP,'Suivis consommation'!$N$84,BDD!$AM:$AM,'Suivis consommation'!$N87,BDD!$S:$S,'Suivis consommation'!T$84)</f>
        <v>0</v>
      </c>
      <c r="U87" s="60">
        <f ca="1">SUMIFS(BDD!$AG:$AG,BDD!$AP:$AP,'Suivis consommation'!$N$84,BDD!$AM:$AM,'Suivis consommation'!$N87,BDD!$S:$S,'Suivis consommation'!U$84)</f>
        <v>0</v>
      </c>
      <c r="V87" s="60">
        <f ca="1">SUMIFS(BDD!$AG:$AG,BDD!$AP:$AP,'Suivis consommation'!$N$84,BDD!$AM:$AM,'Suivis consommation'!$N87,BDD!$S:$S,'Suivis consommation'!V$84)</f>
        <v>0</v>
      </c>
      <c r="W87" s="60">
        <f ca="1">SUMIFS(BDD!$AG:$AG,BDD!$AP:$AP,'Suivis consommation'!$N$84,BDD!$AM:$AM,'Suivis consommation'!$N87,BDD!$S:$S,'Suivis consommation'!W$84)</f>
        <v>0</v>
      </c>
      <c r="X87" s="37">
        <f ca="1">SUMIFS(BDD!$AG:$AG,BDD!$AP:$AP,'Suivis consommation'!$N$84,BDD!$AM:$AM,'Suivis consommation'!$N87,BDD!$S:$S,'Suivis consommation'!X$84)</f>
        <v>0</v>
      </c>
      <c r="Z87" s="64">
        <v>3</v>
      </c>
      <c r="AA87" s="62">
        <f ca="1">SUMIFS(BDD!$AH:$AH,BDD!$AP:$AP,'Suivis consommation'!$Z$84,BDD!$AM:$AM,'Suivis consommation'!$Z87,BDD!$S:$S,'Suivis consommation'!AA$84)</f>
        <v>0</v>
      </c>
      <c r="AB87" s="60">
        <f ca="1">SUMIFS(BDD!$AH:$AH,BDD!$AP:$AP,'Suivis consommation'!$Z$84,BDD!$AM:$AM,'Suivis consommation'!$Z87,BDD!$S:$S,'Suivis consommation'!AB$84)</f>
        <v>2</v>
      </c>
      <c r="AC87" s="60">
        <f ca="1">SUMIFS(BDD!$AH:$AH,BDD!$AP:$AP,'Suivis consommation'!$Z$84,BDD!$AM:$AM,'Suivis consommation'!$Z87,BDD!$S:$S,'Suivis consommation'!AC$84)</f>
        <v>0</v>
      </c>
      <c r="AD87" s="60">
        <f ca="1">SUMIFS(BDD!$AH:$AH,BDD!$AP:$AP,'Suivis consommation'!$Z$84,BDD!$AM:$AM,'Suivis consommation'!$Z87,BDD!$S:$S,'Suivis consommation'!AD$84)</f>
        <v>0</v>
      </c>
      <c r="AE87" s="60">
        <f ca="1">SUMIFS(BDD!$AH:$AH,BDD!$AP:$AP,'Suivis consommation'!$Z$84,BDD!$AM:$AM,'Suivis consommation'!$Z87,BDD!$S:$S,'Suivis consommation'!AE$84)</f>
        <v>0</v>
      </c>
      <c r="AF87" s="60">
        <f ca="1">SUMIFS(BDD!$AH:$AH,BDD!$AP:$AP,'Suivis consommation'!$Z$84,BDD!$AM:$AM,'Suivis consommation'!$Z87,BDD!$S:$S,'Suivis consommation'!AF$84)</f>
        <v>0</v>
      </c>
      <c r="AG87" s="60">
        <f ca="1">SUMIFS(BDD!$AH:$AH,BDD!$AP:$AP,'Suivis consommation'!$Z$84,BDD!$AM:$AM,'Suivis consommation'!$Z87,BDD!$S:$S,'Suivis consommation'!AG$84)</f>
        <v>0</v>
      </c>
      <c r="AH87" s="60">
        <f ca="1">SUMIFS(BDD!$AH:$AH,BDD!$AP:$AP,'Suivis consommation'!$Z$84,BDD!$AM:$AM,'Suivis consommation'!$Z87,BDD!$S:$S,'Suivis consommation'!AH$84)</f>
        <v>0</v>
      </c>
      <c r="AI87" s="60">
        <f ca="1">SUMIFS(BDD!$AH:$AH,BDD!$AP:$AP,'Suivis consommation'!$Z$84,BDD!$AM:$AM,'Suivis consommation'!$Z87,BDD!$S:$S,'Suivis consommation'!AI$84)</f>
        <v>0</v>
      </c>
      <c r="AJ87" s="37">
        <f ca="1">SUMIFS(BDD!$AH:$AH,BDD!$AP:$AP,'Suivis consommation'!$Z$84,BDD!$AM:$AM,'Suivis consommation'!$Z87,BDD!$S:$S,'Suivis consommation'!AJ$84)</f>
        <v>0</v>
      </c>
      <c r="AM87" s="64">
        <v>3</v>
      </c>
      <c r="AN87" s="62"/>
      <c r="AO87" s="60"/>
      <c r="AP87" s="60"/>
      <c r="AQ87" s="60"/>
      <c r="AR87" s="60"/>
      <c r="AS87" s="60"/>
      <c r="AT87" s="60"/>
      <c r="AU87" s="60"/>
      <c r="AV87" s="60"/>
      <c r="AW87" s="37"/>
    </row>
    <row r="88" spans="2:49" x14ac:dyDescent="0.25">
      <c r="B88" s="64">
        <v>4</v>
      </c>
      <c r="C88" s="62">
        <f ca="1">SUMIFS(BDD!$J:$J,BDD!$AP:$AP,'Suivis consommation'!$B$84,BDD!$AM:$AM,'Suivis consommation'!$B88,BDD!$S:$S,'Suivis consommation'!C$84)</f>
        <v>0</v>
      </c>
      <c r="D88" s="60">
        <f ca="1">SUMIFS(BDD!$J:$J,BDD!$AP:$AP,'Suivis consommation'!$B$84,BDD!$AM:$AM,'Suivis consommation'!$B88,BDD!$S:$S,'Suivis consommation'!D$84)</f>
        <v>2000</v>
      </c>
      <c r="E88" s="60">
        <f ca="1">SUMIFS(BDD!$J:$J,BDD!$AP:$AP,'Suivis consommation'!$B$84,BDD!$AM:$AM,'Suivis consommation'!$B88,BDD!$S:$S,'Suivis consommation'!E$84)</f>
        <v>0</v>
      </c>
      <c r="F88" s="60">
        <f ca="1">SUMIFS(BDD!$J:$J,BDD!$AP:$AP,'Suivis consommation'!$B$84,BDD!$AM:$AM,'Suivis consommation'!$B88,BDD!$S:$S,'Suivis consommation'!F$84)</f>
        <v>0</v>
      </c>
      <c r="G88" s="60">
        <f ca="1">SUMIFS(BDD!$J:$J,BDD!$AP:$AP,'Suivis consommation'!$B$84,BDD!$AM:$AM,'Suivis consommation'!$B88,BDD!$S:$S,'Suivis consommation'!G$84)</f>
        <v>0</v>
      </c>
      <c r="H88" s="60">
        <f ca="1">SUMIFS(BDD!$J:$J,BDD!$AP:$AP,'Suivis consommation'!$B$84,BDD!$AM:$AM,'Suivis consommation'!$B88,BDD!$S:$S,'Suivis consommation'!H$84)</f>
        <v>0</v>
      </c>
      <c r="I88" s="60">
        <f ca="1">SUMIFS(BDD!$J:$J,BDD!$AP:$AP,'Suivis consommation'!$B$84,BDD!$AM:$AM,'Suivis consommation'!$B88,BDD!$S:$S,'Suivis consommation'!I$84)</f>
        <v>0</v>
      </c>
      <c r="J88" s="60">
        <f ca="1">SUMIFS(BDD!$J:$J,BDD!$AP:$AP,'Suivis consommation'!$B$84,BDD!$AM:$AM,'Suivis consommation'!$B88,BDD!$S:$S,'Suivis consommation'!J$84)</f>
        <v>0</v>
      </c>
      <c r="K88" s="60">
        <f ca="1">SUMIFS(BDD!$J:$J,BDD!$AP:$AP,'Suivis consommation'!$B$84,BDD!$AM:$AM,'Suivis consommation'!$B88,BDD!$S:$S,'Suivis consommation'!K$84)</f>
        <v>0</v>
      </c>
      <c r="L88" s="37">
        <f ca="1">SUMIFS(BDD!$J:$J,BDD!$AP:$AP,'Suivis consommation'!$B$84,BDD!$AM:$AM,'Suivis consommation'!$B88,BDD!$S:$S,'Suivis consommation'!L$84)</f>
        <v>0</v>
      </c>
      <c r="N88" s="64">
        <v>4</v>
      </c>
      <c r="O88" s="62">
        <f ca="1">SUMIFS(BDD!$AG:$AG,BDD!$AP:$AP,'Suivis consommation'!$N$84,BDD!$AM:$AM,'Suivis consommation'!$N88,BDD!$S:$S,'Suivis consommation'!O$84)</f>
        <v>0</v>
      </c>
      <c r="P88" s="60">
        <f ca="1">SUMIFS(BDD!$AG:$AG,BDD!$AP:$AP,'Suivis consommation'!$N$84,BDD!$AM:$AM,'Suivis consommation'!$N88,BDD!$S:$S,'Suivis consommation'!P$84)</f>
        <v>1000</v>
      </c>
      <c r="Q88" s="60">
        <f ca="1">SUMIFS(BDD!$AG:$AG,BDD!$AP:$AP,'Suivis consommation'!$N$84,BDD!$AM:$AM,'Suivis consommation'!$N88,BDD!$S:$S,'Suivis consommation'!Q$84)</f>
        <v>0</v>
      </c>
      <c r="R88" s="60">
        <f ca="1">SUMIFS(BDD!$AG:$AG,BDD!$AP:$AP,'Suivis consommation'!$N$84,BDD!$AM:$AM,'Suivis consommation'!$N88,BDD!$S:$S,'Suivis consommation'!R$84)</f>
        <v>0</v>
      </c>
      <c r="S88" s="60">
        <f ca="1">SUMIFS(BDD!$AG:$AG,BDD!$AP:$AP,'Suivis consommation'!$N$84,BDD!$AM:$AM,'Suivis consommation'!$N88,BDD!$S:$S,'Suivis consommation'!S$84)</f>
        <v>0</v>
      </c>
      <c r="T88" s="60">
        <f ca="1">SUMIFS(BDD!$AG:$AG,BDD!$AP:$AP,'Suivis consommation'!$N$84,BDD!$AM:$AM,'Suivis consommation'!$N88,BDD!$S:$S,'Suivis consommation'!T$84)</f>
        <v>0</v>
      </c>
      <c r="U88" s="60">
        <f ca="1">SUMIFS(BDD!$AG:$AG,BDD!$AP:$AP,'Suivis consommation'!$N$84,BDD!$AM:$AM,'Suivis consommation'!$N88,BDD!$S:$S,'Suivis consommation'!U$84)</f>
        <v>0</v>
      </c>
      <c r="V88" s="60">
        <f ca="1">SUMIFS(BDD!$AG:$AG,BDD!$AP:$AP,'Suivis consommation'!$N$84,BDD!$AM:$AM,'Suivis consommation'!$N88,BDD!$S:$S,'Suivis consommation'!V$84)</f>
        <v>0</v>
      </c>
      <c r="W88" s="60">
        <f ca="1">SUMIFS(BDD!$AG:$AG,BDD!$AP:$AP,'Suivis consommation'!$N$84,BDD!$AM:$AM,'Suivis consommation'!$N88,BDD!$S:$S,'Suivis consommation'!W$84)</f>
        <v>0</v>
      </c>
      <c r="X88" s="37">
        <f ca="1">SUMIFS(BDD!$AG:$AG,BDD!$AP:$AP,'Suivis consommation'!$N$84,BDD!$AM:$AM,'Suivis consommation'!$N88,BDD!$S:$S,'Suivis consommation'!X$84)</f>
        <v>0</v>
      </c>
      <c r="Z88" s="64">
        <v>4</v>
      </c>
      <c r="AA88" s="62">
        <f ca="1">SUMIFS(BDD!$AH:$AH,BDD!$AP:$AP,'Suivis consommation'!$Z$84,BDD!$AM:$AM,'Suivis consommation'!$Z88,BDD!$S:$S,'Suivis consommation'!AA$84)</f>
        <v>0</v>
      </c>
      <c r="AB88" s="60">
        <f ca="1">SUMIFS(BDD!$AH:$AH,BDD!$AP:$AP,'Suivis consommation'!$Z$84,BDD!$AM:$AM,'Suivis consommation'!$Z88,BDD!$S:$S,'Suivis consommation'!AB$84)</f>
        <v>2</v>
      </c>
      <c r="AC88" s="60">
        <f ca="1">SUMIFS(BDD!$AH:$AH,BDD!$AP:$AP,'Suivis consommation'!$Z$84,BDD!$AM:$AM,'Suivis consommation'!$Z88,BDD!$S:$S,'Suivis consommation'!AC$84)</f>
        <v>0</v>
      </c>
      <c r="AD88" s="60">
        <f ca="1">SUMIFS(BDD!$AH:$AH,BDD!$AP:$AP,'Suivis consommation'!$Z$84,BDD!$AM:$AM,'Suivis consommation'!$Z88,BDD!$S:$S,'Suivis consommation'!AD$84)</f>
        <v>0</v>
      </c>
      <c r="AE88" s="60">
        <f ca="1">SUMIFS(BDD!$AH:$AH,BDD!$AP:$AP,'Suivis consommation'!$Z$84,BDD!$AM:$AM,'Suivis consommation'!$Z88,BDD!$S:$S,'Suivis consommation'!AE$84)</f>
        <v>0</v>
      </c>
      <c r="AF88" s="60">
        <f ca="1">SUMIFS(BDD!$AH:$AH,BDD!$AP:$AP,'Suivis consommation'!$Z$84,BDD!$AM:$AM,'Suivis consommation'!$Z88,BDD!$S:$S,'Suivis consommation'!AF$84)</f>
        <v>0</v>
      </c>
      <c r="AG88" s="60">
        <f ca="1">SUMIFS(BDD!$AH:$AH,BDD!$AP:$AP,'Suivis consommation'!$Z$84,BDD!$AM:$AM,'Suivis consommation'!$Z88,BDD!$S:$S,'Suivis consommation'!AG$84)</f>
        <v>0</v>
      </c>
      <c r="AH88" s="60">
        <f ca="1">SUMIFS(BDD!$AH:$AH,BDD!$AP:$AP,'Suivis consommation'!$Z$84,BDD!$AM:$AM,'Suivis consommation'!$Z88,BDD!$S:$S,'Suivis consommation'!AH$84)</f>
        <v>0</v>
      </c>
      <c r="AI88" s="60">
        <f ca="1">SUMIFS(BDD!$AH:$AH,BDD!$AP:$AP,'Suivis consommation'!$Z$84,BDD!$AM:$AM,'Suivis consommation'!$Z88,BDD!$S:$S,'Suivis consommation'!AI$84)</f>
        <v>0</v>
      </c>
      <c r="AJ88" s="37">
        <f ca="1">SUMIFS(BDD!$AH:$AH,BDD!$AP:$AP,'Suivis consommation'!$Z$84,BDD!$AM:$AM,'Suivis consommation'!$Z88,BDD!$S:$S,'Suivis consommation'!AJ$84)</f>
        <v>0</v>
      </c>
      <c r="AM88" s="64">
        <v>4</v>
      </c>
      <c r="AN88" s="62"/>
      <c r="AO88" s="60"/>
      <c r="AP88" s="60"/>
      <c r="AQ88" s="60"/>
      <c r="AR88" s="60"/>
      <c r="AS88" s="60"/>
      <c r="AT88" s="60"/>
      <c r="AU88" s="60"/>
      <c r="AV88" s="60"/>
      <c r="AW88" s="37"/>
    </row>
    <row r="89" spans="2:49" x14ac:dyDescent="0.25">
      <c r="B89" s="64">
        <v>5</v>
      </c>
      <c r="C89" s="62">
        <f ca="1">SUMIFS(BDD!$J:$J,BDD!$AP:$AP,'Suivis consommation'!$B$84,BDD!$AM:$AM,'Suivis consommation'!$B89,BDD!$S:$S,'Suivis consommation'!C$84)</f>
        <v>0</v>
      </c>
      <c r="D89" s="60">
        <f ca="1">SUMIFS(BDD!$J:$J,BDD!$AP:$AP,'Suivis consommation'!$B$84,BDD!$AM:$AM,'Suivis consommation'!$B89,BDD!$S:$S,'Suivis consommation'!D$84)</f>
        <v>2000</v>
      </c>
      <c r="E89" s="60">
        <f ca="1">SUMIFS(BDD!$J:$J,BDD!$AP:$AP,'Suivis consommation'!$B$84,BDD!$AM:$AM,'Suivis consommation'!$B89,BDD!$S:$S,'Suivis consommation'!E$84)</f>
        <v>0</v>
      </c>
      <c r="F89" s="60">
        <f ca="1">SUMIFS(BDD!$J:$J,BDD!$AP:$AP,'Suivis consommation'!$B$84,BDD!$AM:$AM,'Suivis consommation'!$B89,BDD!$S:$S,'Suivis consommation'!F$84)</f>
        <v>0</v>
      </c>
      <c r="G89" s="60">
        <f ca="1">SUMIFS(BDD!$J:$J,BDD!$AP:$AP,'Suivis consommation'!$B$84,BDD!$AM:$AM,'Suivis consommation'!$B89,BDD!$S:$S,'Suivis consommation'!G$84)</f>
        <v>0</v>
      </c>
      <c r="H89" s="60">
        <f ca="1">SUMIFS(BDD!$J:$J,BDD!$AP:$AP,'Suivis consommation'!$B$84,BDD!$AM:$AM,'Suivis consommation'!$B89,BDD!$S:$S,'Suivis consommation'!H$84)</f>
        <v>0</v>
      </c>
      <c r="I89" s="60">
        <f ca="1">SUMIFS(BDD!$J:$J,BDD!$AP:$AP,'Suivis consommation'!$B$84,BDD!$AM:$AM,'Suivis consommation'!$B89,BDD!$S:$S,'Suivis consommation'!I$84)</f>
        <v>0</v>
      </c>
      <c r="J89" s="60">
        <f ca="1">SUMIFS(BDD!$J:$J,BDD!$AP:$AP,'Suivis consommation'!$B$84,BDD!$AM:$AM,'Suivis consommation'!$B89,BDD!$S:$S,'Suivis consommation'!J$84)</f>
        <v>0</v>
      </c>
      <c r="K89" s="60">
        <f ca="1">SUMIFS(BDD!$J:$J,BDD!$AP:$AP,'Suivis consommation'!$B$84,BDD!$AM:$AM,'Suivis consommation'!$B89,BDD!$S:$S,'Suivis consommation'!K$84)</f>
        <v>0</v>
      </c>
      <c r="L89" s="37">
        <f ca="1">SUMIFS(BDD!$J:$J,BDD!$AP:$AP,'Suivis consommation'!$B$84,BDD!$AM:$AM,'Suivis consommation'!$B89,BDD!$S:$S,'Suivis consommation'!L$84)</f>
        <v>0</v>
      </c>
      <c r="N89" s="64">
        <v>5</v>
      </c>
      <c r="O89" s="62">
        <f ca="1">SUMIFS(BDD!$AG:$AG,BDD!$AP:$AP,'Suivis consommation'!$N$84,BDD!$AM:$AM,'Suivis consommation'!$N89,BDD!$S:$S,'Suivis consommation'!O$84)</f>
        <v>0</v>
      </c>
      <c r="P89" s="60">
        <f ca="1">SUMIFS(BDD!$AG:$AG,BDD!$AP:$AP,'Suivis consommation'!$N$84,BDD!$AM:$AM,'Suivis consommation'!$N89,BDD!$S:$S,'Suivis consommation'!P$84)</f>
        <v>1000</v>
      </c>
      <c r="Q89" s="60">
        <f ca="1">SUMIFS(BDD!$AG:$AG,BDD!$AP:$AP,'Suivis consommation'!$N$84,BDD!$AM:$AM,'Suivis consommation'!$N89,BDD!$S:$S,'Suivis consommation'!Q$84)</f>
        <v>0</v>
      </c>
      <c r="R89" s="60">
        <f ca="1">SUMIFS(BDD!$AG:$AG,BDD!$AP:$AP,'Suivis consommation'!$N$84,BDD!$AM:$AM,'Suivis consommation'!$N89,BDD!$S:$S,'Suivis consommation'!R$84)</f>
        <v>0</v>
      </c>
      <c r="S89" s="60">
        <f ca="1">SUMIFS(BDD!$AG:$AG,BDD!$AP:$AP,'Suivis consommation'!$N$84,BDD!$AM:$AM,'Suivis consommation'!$N89,BDD!$S:$S,'Suivis consommation'!S$84)</f>
        <v>0</v>
      </c>
      <c r="T89" s="60">
        <f ca="1">SUMIFS(BDD!$AG:$AG,BDD!$AP:$AP,'Suivis consommation'!$N$84,BDD!$AM:$AM,'Suivis consommation'!$N89,BDD!$S:$S,'Suivis consommation'!T$84)</f>
        <v>0</v>
      </c>
      <c r="U89" s="60">
        <f ca="1">SUMIFS(BDD!$AG:$AG,BDD!$AP:$AP,'Suivis consommation'!$N$84,BDD!$AM:$AM,'Suivis consommation'!$N89,BDD!$S:$S,'Suivis consommation'!U$84)</f>
        <v>0</v>
      </c>
      <c r="V89" s="60">
        <f ca="1">SUMIFS(BDD!$AG:$AG,BDD!$AP:$AP,'Suivis consommation'!$N$84,BDD!$AM:$AM,'Suivis consommation'!$N89,BDD!$S:$S,'Suivis consommation'!V$84)</f>
        <v>0</v>
      </c>
      <c r="W89" s="60">
        <f ca="1">SUMIFS(BDD!$AG:$AG,BDD!$AP:$AP,'Suivis consommation'!$N$84,BDD!$AM:$AM,'Suivis consommation'!$N89,BDD!$S:$S,'Suivis consommation'!W$84)</f>
        <v>0</v>
      </c>
      <c r="X89" s="37">
        <f ca="1">SUMIFS(BDD!$AG:$AG,BDD!$AP:$AP,'Suivis consommation'!$N$84,BDD!$AM:$AM,'Suivis consommation'!$N89,BDD!$S:$S,'Suivis consommation'!X$84)</f>
        <v>0</v>
      </c>
      <c r="Z89" s="64">
        <v>5</v>
      </c>
      <c r="AA89" s="62">
        <f ca="1">SUMIFS(BDD!$AH:$AH,BDD!$AP:$AP,'Suivis consommation'!$Z$84,BDD!$AM:$AM,'Suivis consommation'!$Z89,BDD!$S:$S,'Suivis consommation'!AA$84)</f>
        <v>0</v>
      </c>
      <c r="AB89" s="60">
        <f ca="1">SUMIFS(BDD!$AH:$AH,BDD!$AP:$AP,'Suivis consommation'!$Z$84,BDD!$AM:$AM,'Suivis consommation'!$Z89,BDD!$S:$S,'Suivis consommation'!AB$84)</f>
        <v>2</v>
      </c>
      <c r="AC89" s="60">
        <f ca="1">SUMIFS(BDD!$AH:$AH,BDD!$AP:$AP,'Suivis consommation'!$Z$84,BDD!$AM:$AM,'Suivis consommation'!$Z89,BDD!$S:$S,'Suivis consommation'!AC$84)</f>
        <v>0</v>
      </c>
      <c r="AD89" s="60">
        <f ca="1">SUMIFS(BDD!$AH:$AH,BDD!$AP:$AP,'Suivis consommation'!$Z$84,BDD!$AM:$AM,'Suivis consommation'!$Z89,BDD!$S:$S,'Suivis consommation'!AD$84)</f>
        <v>0</v>
      </c>
      <c r="AE89" s="60">
        <f ca="1">SUMIFS(BDD!$AH:$AH,BDD!$AP:$AP,'Suivis consommation'!$Z$84,BDD!$AM:$AM,'Suivis consommation'!$Z89,BDD!$S:$S,'Suivis consommation'!AE$84)</f>
        <v>0</v>
      </c>
      <c r="AF89" s="60">
        <f ca="1">SUMIFS(BDD!$AH:$AH,BDD!$AP:$AP,'Suivis consommation'!$Z$84,BDD!$AM:$AM,'Suivis consommation'!$Z89,BDD!$S:$S,'Suivis consommation'!AF$84)</f>
        <v>0</v>
      </c>
      <c r="AG89" s="60">
        <f ca="1">SUMIFS(BDD!$AH:$AH,BDD!$AP:$AP,'Suivis consommation'!$Z$84,BDD!$AM:$AM,'Suivis consommation'!$Z89,BDD!$S:$S,'Suivis consommation'!AG$84)</f>
        <v>0</v>
      </c>
      <c r="AH89" s="60">
        <f ca="1">SUMIFS(BDD!$AH:$AH,BDD!$AP:$AP,'Suivis consommation'!$Z$84,BDD!$AM:$AM,'Suivis consommation'!$Z89,BDD!$S:$S,'Suivis consommation'!AH$84)</f>
        <v>0</v>
      </c>
      <c r="AI89" s="60">
        <f ca="1">SUMIFS(BDD!$AH:$AH,BDD!$AP:$AP,'Suivis consommation'!$Z$84,BDD!$AM:$AM,'Suivis consommation'!$Z89,BDD!$S:$S,'Suivis consommation'!AI$84)</f>
        <v>0</v>
      </c>
      <c r="AJ89" s="37">
        <f ca="1">SUMIFS(BDD!$AH:$AH,BDD!$AP:$AP,'Suivis consommation'!$Z$84,BDD!$AM:$AM,'Suivis consommation'!$Z89,BDD!$S:$S,'Suivis consommation'!AJ$84)</f>
        <v>0</v>
      </c>
      <c r="AM89" s="64">
        <v>5</v>
      </c>
      <c r="AN89" s="62"/>
      <c r="AO89" s="60"/>
      <c r="AP89" s="60"/>
      <c r="AQ89" s="60"/>
      <c r="AR89" s="60"/>
      <c r="AS89" s="60"/>
      <c r="AT89" s="60"/>
      <c r="AU89" s="60"/>
      <c r="AV89" s="60"/>
      <c r="AW89" s="37"/>
    </row>
    <row r="90" spans="2:49" x14ac:dyDescent="0.25">
      <c r="B90" s="64">
        <v>6</v>
      </c>
      <c r="C90" s="62">
        <f ca="1">SUMIFS(BDD!$J:$J,BDD!$AP:$AP,'Suivis consommation'!$B$84,BDD!$AM:$AM,'Suivis consommation'!$B90,BDD!$S:$S,'Suivis consommation'!C$84)</f>
        <v>0</v>
      </c>
      <c r="D90" s="60">
        <f ca="1">SUMIFS(BDD!$J:$J,BDD!$AP:$AP,'Suivis consommation'!$B$84,BDD!$AM:$AM,'Suivis consommation'!$B90,BDD!$S:$S,'Suivis consommation'!D$84)</f>
        <v>0</v>
      </c>
      <c r="E90" s="60">
        <f ca="1">SUMIFS(BDD!$J:$J,BDD!$AP:$AP,'Suivis consommation'!$B$84,BDD!$AM:$AM,'Suivis consommation'!$B90,BDD!$S:$S,'Suivis consommation'!E$84)</f>
        <v>0</v>
      </c>
      <c r="F90" s="60">
        <f ca="1">SUMIFS(BDD!$J:$J,BDD!$AP:$AP,'Suivis consommation'!$B$84,BDD!$AM:$AM,'Suivis consommation'!$B90,BDD!$S:$S,'Suivis consommation'!F$84)</f>
        <v>0</v>
      </c>
      <c r="G90" s="60">
        <f ca="1">SUMIFS(BDD!$J:$J,BDD!$AP:$AP,'Suivis consommation'!$B$84,BDD!$AM:$AM,'Suivis consommation'!$B90,BDD!$S:$S,'Suivis consommation'!G$84)</f>
        <v>0</v>
      </c>
      <c r="H90" s="60">
        <f ca="1">SUMIFS(BDD!$J:$J,BDD!$AP:$AP,'Suivis consommation'!$B$84,BDD!$AM:$AM,'Suivis consommation'!$B90,BDD!$S:$S,'Suivis consommation'!H$84)</f>
        <v>0</v>
      </c>
      <c r="I90" s="60">
        <f ca="1">SUMIFS(BDD!$J:$J,BDD!$AP:$AP,'Suivis consommation'!$B$84,BDD!$AM:$AM,'Suivis consommation'!$B90,BDD!$S:$S,'Suivis consommation'!I$84)</f>
        <v>0</v>
      </c>
      <c r="J90" s="60">
        <f ca="1">SUMIFS(BDD!$J:$J,BDD!$AP:$AP,'Suivis consommation'!$B$84,BDD!$AM:$AM,'Suivis consommation'!$B90,BDD!$S:$S,'Suivis consommation'!J$84)</f>
        <v>0</v>
      </c>
      <c r="K90" s="60">
        <f ca="1">SUMIFS(BDD!$J:$J,BDD!$AP:$AP,'Suivis consommation'!$B$84,BDD!$AM:$AM,'Suivis consommation'!$B90,BDD!$S:$S,'Suivis consommation'!K$84)</f>
        <v>0</v>
      </c>
      <c r="L90" s="37">
        <f ca="1">SUMIFS(BDD!$J:$J,BDD!$AP:$AP,'Suivis consommation'!$B$84,BDD!$AM:$AM,'Suivis consommation'!$B90,BDD!$S:$S,'Suivis consommation'!L$84)</f>
        <v>0</v>
      </c>
      <c r="N90" s="64">
        <v>6</v>
      </c>
      <c r="O90" s="62">
        <f ca="1">SUMIFS(BDD!$AG:$AG,BDD!$AP:$AP,'Suivis consommation'!$N$84,BDD!$AM:$AM,'Suivis consommation'!$N90,BDD!$S:$S,'Suivis consommation'!O$84)</f>
        <v>0</v>
      </c>
      <c r="P90" s="60">
        <f ca="1">SUMIFS(BDD!$AG:$AG,BDD!$AP:$AP,'Suivis consommation'!$N$84,BDD!$AM:$AM,'Suivis consommation'!$N90,BDD!$S:$S,'Suivis consommation'!P$84)</f>
        <v>0</v>
      </c>
      <c r="Q90" s="60">
        <f ca="1">SUMIFS(BDD!$AG:$AG,BDD!$AP:$AP,'Suivis consommation'!$N$84,BDD!$AM:$AM,'Suivis consommation'!$N90,BDD!$S:$S,'Suivis consommation'!Q$84)</f>
        <v>0</v>
      </c>
      <c r="R90" s="60">
        <f ca="1">SUMIFS(BDD!$AG:$AG,BDD!$AP:$AP,'Suivis consommation'!$N$84,BDD!$AM:$AM,'Suivis consommation'!$N90,BDD!$S:$S,'Suivis consommation'!R$84)</f>
        <v>0</v>
      </c>
      <c r="S90" s="60">
        <f ca="1">SUMIFS(BDD!$AG:$AG,BDD!$AP:$AP,'Suivis consommation'!$N$84,BDD!$AM:$AM,'Suivis consommation'!$N90,BDD!$S:$S,'Suivis consommation'!S$84)</f>
        <v>0</v>
      </c>
      <c r="T90" s="60">
        <f ca="1">SUMIFS(BDD!$AG:$AG,BDD!$AP:$AP,'Suivis consommation'!$N$84,BDD!$AM:$AM,'Suivis consommation'!$N90,BDD!$S:$S,'Suivis consommation'!T$84)</f>
        <v>0</v>
      </c>
      <c r="U90" s="60">
        <f ca="1">SUMIFS(BDD!$AG:$AG,BDD!$AP:$AP,'Suivis consommation'!$N$84,BDD!$AM:$AM,'Suivis consommation'!$N90,BDD!$S:$S,'Suivis consommation'!U$84)</f>
        <v>0</v>
      </c>
      <c r="V90" s="60">
        <f ca="1">SUMIFS(BDD!$AG:$AG,BDD!$AP:$AP,'Suivis consommation'!$N$84,BDD!$AM:$AM,'Suivis consommation'!$N90,BDD!$S:$S,'Suivis consommation'!V$84)</f>
        <v>0</v>
      </c>
      <c r="W90" s="60">
        <f ca="1">SUMIFS(BDD!$AG:$AG,BDD!$AP:$AP,'Suivis consommation'!$N$84,BDD!$AM:$AM,'Suivis consommation'!$N90,BDD!$S:$S,'Suivis consommation'!W$84)</f>
        <v>0</v>
      </c>
      <c r="X90" s="37">
        <f ca="1">SUMIFS(BDD!$AG:$AG,BDD!$AP:$AP,'Suivis consommation'!$N$84,BDD!$AM:$AM,'Suivis consommation'!$N90,BDD!$S:$S,'Suivis consommation'!X$84)</f>
        <v>0</v>
      </c>
      <c r="Z90" s="64">
        <v>6</v>
      </c>
      <c r="AA90" s="62">
        <f ca="1">SUMIFS(BDD!$AH:$AH,BDD!$AP:$AP,'Suivis consommation'!$Z$84,BDD!$AM:$AM,'Suivis consommation'!$Z90,BDD!$S:$S,'Suivis consommation'!AA$84)</f>
        <v>0</v>
      </c>
      <c r="AB90" s="60">
        <f ca="1">SUMIFS(BDD!$AH:$AH,BDD!$AP:$AP,'Suivis consommation'!$Z$84,BDD!$AM:$AM,'Suivis consommation'!$Z90,BDD!$S:$S,'Suivis consommation'!AB$84)</f>
        <v>0</v>
      </c>
      <c r="AC90" s="60">
        <f ca="1">SUMIFS(BDD!$AH:$AH,BDD!$AP:$AP,'Suivis consommation'!$Z$84,BDD!$AM:$AM,'Suivis consommation'!$Z90,BDD!$S:$S,'Suivis consommation'!AC$84)</f>
        <v>0</v>
      </c>
      <c r="AD90" s="60">
        <f ca="1">SUMIFS(BDD!$AH:$AH,BDD!$AP:$AP,'Suivis consommation'!$Z$84,BDD!$AM:$AM,'Suivis consommation'!$Z90,BDD!$S:$S,'Suivis consommation'!AD$84)</f>
        <v>0</v>
      </c>
      <c r="AE90" s="60">
        <f ca="1">SUMIFS(BDD!$AH:$AH,BDD!$AP:$AP,'Suivis consommation'!$Z$84,BDD!$AM:$AM,'Suivis consommation'!$Z90,BDD!$S:$S,'Suivis consommation'!AE$84)</f>
        <v>0</v>
      </c>
      <c r="AF90" s="60">
        <f ca="1">SUMIFS(BDD!$AH:$AH,BDD!$AP:$AP,'Suivis consommation'!$Z$84,BDD!$AM:$AM,'Suivis consommation'!$Z90,BDD!$S:$S,'Suivis consommation'!AF$84)</f>
        <v>0</v>
      </c>
      <c r="AG90" s="60">
        <f ca="1">SUMIFS(BDD!$AH:$AH,BDD!$AP:$AP,'Suivis consommation'!$Z$84,BDD!$AM:$AM,'Suivis consommation'!$Z90,BDD!$S:$S,'Suivis consommation'!AG$84)</f>
        <v>0</v>
      </c>
      <c r="AH90" s="60">
        <f ca="1">SUMIFS(BDD!$AH:$AH,BDD!$AP:$AP,'Suivis consommation'!$Z$84,BDD!$AM:$AM,'Suivis consommation'!$Z90,BDD!$S:$S,'Suivis consommation'!AH$84)</f>
        <v>0</v>
      </c>
      <c r="AI90" s="60">
        <f ca="1">SUMIFS(BDD!$AH:$AH,BDD!$AP:$AP,'Suivis consommation'!$Z$84,BDD!$AM:$AM,'Suivis consommation'!$Z90,BDD!$S:$S,'Suivis consommation'!AI$84)</f>
        <v>0</v>
      </c>
      <c r="AJ90" s="37">
        <f ca="1">SUMIFS(BDD!$AH:$AH,BDD!$AP:$AP,'Suivis consommation'!$Z$84,BDD!$AM:$AM,'Suivis consommation'!$Z90,BDD!$S:$S,'Suivis consommation'!AJ$84)</f>
        <v>0</v>
      </c>
      <c r="AM90" s="64">
        <v>6</v>
      </c>
      <c r="AN90" s="62"/>
      <c r="AO90" s="60"/>
      <c r="AP90" s="60"/>
      <c r="AQ90" s="60"/>
      <c r="AR90" s="60"/>
      <c r="AS90" s="60"/>
      <c r="AT90" s="60"/>
      <c r="AU90" s="60"/>
      <c r="AV90" s="60"/>
      <c r="AW90" s="37"/>
    </row>
    <row r="91" spans="2:49" x14ac:dyDescent="0.25">
      <c r="B91" s="64">
        <v>7</v>
      </c>
      <c r="C91" s="62">
        <f ca="1">SUMIFS(BDD!$J:$J,BDD!$AP:$AP,'Suivis consommation'!$B$84,BDD!$AM:$AM,'Suivis consommation'!$B91,BDD!$S:$S,'Suivis consommation'!C$84)</f>
        <v>0</v>
      </c>
      <c r="D91" s="60">
        <f ca="1">SUMIFS(BDD!$J:$J,BDD!$AP:$AP,'Suivis consommation'!$B$84,BDD!$AM:$AM,'Suivis consommation'!$B91,BDD!$S:$S,'Suivis consommation'!D$84)</f>
        <v>0</v>
      </c>
      <c r="E91" s="60">
        <f ca="1">SUMIFS(BDD!$J:$J,BDD!$AP:$AP,'Suivis consommation'!$B$84,BDD!$AM:$AM,'Suivis consommation'!$B91,BDD!$S:$S,'Suivis consommation'!E$84)</f>
        <v>0</v>
      </c>
      <c r="F91" s="60">
        <f ca="1">SUMIFS(BDD!$J:$J,BDD!$AP:$AP,'Suivis consommation'!$B$84,BDD!$AM:$AM,'Suivis consommation'!$B91,BDD!$S:$S,'Suivis consommation'!F$84)</f>
        <v>0</v>
      </c>
      <c r="G91" s="60">
        <f ca="1">SUMIFS(BDD!$J:$J,BDD!$AP:$AP,'Suivis consommation'!$B$84,BDD!$AM:$AM,'Suivis consommation'!$B91,BDD!$S:$S,'Suivis consommation'!G$84)</f>
        <v>0</v>
      </c>
      <c r="H91" s="60">
        <f ca="1">SUMIFS(BDD!$J:$J,BDD!$AP:$AP,'Suivis consommation'!$B$84,BDD!$AM:$AM,'Suivis consommation'!$B91,BDD!$S:$S,'Suivis consommation'!H$84)</f>
        <v>0</v>
      </c>
      <c r="I91" s="60">
        <f ca="1">SUMIFS(BDD!$J:$J,BDD!$AP:$AP,'Suivis consommation'!$B$84,BDD!$AM:$AM,'Suivis consommation'!$B91,BDD!$S:$S,'Suivis consommation'!I$84)</f>
        <v>0</v>
      </c>
      <c r="J91" s="60">
        <f ca="1">SUMIFS(BDD!$J:$J,BDD!$AP:$AP,'Suivis consommation'!$B$84,BDD!$AM:$AM,'Suivis consommation'!$B91,BDD!$S:$S,'Suivis consommation'!J$84)</f>
        <v>0</v>
      </c>
      <c r="K91" s="60">
        <f ca="1">SUMIFS(BDD!$J:$J,BDD!$AP:$AP,'Suivis consommation'!$B$84,BDD!$AM:$AM,'Suivis consommation'!$B91,BDD!$S:$S,'Suivis consommation'!K$84)</f>
        <v>0</v>
      </c>
      <c r="L91" s="37">
        <f ca="1">SUMIFS(BDD!$J:$J,BDD!$AP:$AP,'Suivis consommation'!$B$84,BDD!$AM:$AM,'Suivis consommation'!$B91,BDD!$S:$S,'Suivis consommation'!L$84)</f>
        <v>0</v>
      </c>
      <c r="N91" s="64">
        <v>7</v>
      </c>
      <c r="O91" s="62">
        <f ca="1">SUMIFS(BDD!$AG:$AG,BDD!$AP:$AP,'Suivis consommation'!$N$84,BDD!$AM:$AM,'Suivis consommation'!$N91,BDD!$S:$S,'Suivis consommation'!O$84)</f>
        <v>0</v>
      </c>
      <c r="P91" s="60">
        <f ca="1">SUMIFS(BDD!$AG:$AG,BDD!$AP:$AP,'Suivis consommation'!$N$84,BDD!$AM:$AM,'Suivis consommation'!$N91,BDD!$S:$S,'Suivis consommation'!P$84)</f>
        <v>0</v>
      </c>
      <c r="Q91" s="60">
        <f ca="1">SUMIFS(BDD!$AG:$AG,BDD!$AP:$AP,'Suivis consommation'!$N$84,BDD!$AM:$AM,'Suivis consommation'!$N91,BDD!$S:$S,'Suivis consommation'!Q$84)</f>
        <v>0</v>
      </c>
      <c r="R91" s="60">
        <f ca="1">SUMIFS(BDD!$AG:$AG,BDD!$AP:$AP,'Suivis consommation'!$N$84,BDD!$AM:$AM,'Suivis consommation'!$N91,BDD!$S:$S,'Suivis consommation'!R$84)</f>
        <v>0</v>
      </c>
      <c r="S91" s="60">
        <f ca="1">SUMIFS(BDD!$AG:$AG,BDD!$AP:$AP,'Suivis consommation'!$N$84,BDD!$AM:$AM,'Suivis consommation'!$N91,BDD!$S:$S,'Suivis consommation'!S$84)</f>
        <v>0</v>
      </c>
      <c r="T91" s="60">
        <f ca="1">SUMIFS(BDD!$AG:$AG,BDD!$AP:$AP,'Suivis consommation'!$N$84,BDD!$AM:$AM,'Suivis consommation'!$N91,BDD!$S:$S,'Suivis consommation'!T$84)</f>
        <v>0</v>
      </c>
      <c r="U91" s="60">
        <f ca="1">SUMIFS(BDD!$AG:$AG,BDD!$AP:$AP,'Suivis consommation'!$N$84,BDD!$AM:$AM,'Suivis consommation'!$N91,BDD!$S:$S,'Suivis consommation'!U$84)</f>
        <v>0</v>
      </c>
      <c r="V91" s="60">
        <f ca="1">SUMIFS(BDD!$AG:$AG,BDD!$AP:$AP,'Suivis consommation'!$N$84,BDD!$AM:$AM,'Suivis consommation'!$N91,BDD!$S:$S,'Suivis consommation'!V$84)</f>
        <v>0</v>
      </c>
      <c r="W91" s="60">
        <f ca="1">SUMIFS(BDD!$AG:$AG,BDD!$AP:$AP,'Suivis consommation'!$N$84,BDD!$AM:$AM,'Suivis consommation'!$N91,BDD!$S:$S,'Suivis consommation'!W$84)</f>
        <v>0</v>
      </c>
      <c r="X91" s="37">
        <f ca="1">SUMIFS(BDD!$AG:$AG,BDD!$AP:$AP,'Suivis consommation'!$N$84,BDD!$AM:$AM,'Suivis consommation'!$N91,BDD!$S:$S,'Suivis consommation'!X$84)</f>
        <v>0</v>
      </c>
      <c r="Z91" s="64">
        <v>7</v>
      </c>
      <c r="AA91" s="62">
        <f ca="1">SUMIFS(BDD!$AH:$AH,BDD!$AP:$AP,'Suivis consommation'!$Z$84,BDD!$AM:$AM,'Suivis consommation'!$Z91,BDD!$S:$S,'Suivis consommation'!AA$84)</f>
        <v>0</v>
      </c>
      <c r="AB91" s="60">
        <f ca="1">SUMIFS(BDD!$AH:$AH,BDD!$AP:$AP,'Suivis consommation'!$Z$84,BDD!$AM:$AM,'Suivis consommation'!$Z91,BDD!$S:$S,'Suivis consommation'!AB$84)</f>
        <v>0</v>
      </c>
      <c r="AC91" s="60">
        <f ca="1">SUMIFS(BDD!$AH:$AH,BDD!$AP:$AP,'Suivis consommation'!$Z$84,BDD!$AM:$AM,'Suivis consommation'!$Z91,BDD!$S:$S,'Suivis consommation'!AC$84)</f>
        <v>0</v>
      </c>
      <c r="AD91" s="60">
        <f ca="1">SUMIFS(BDD!$AH:$AH,BDD!$AP:$AP,'Suivis consommation'!$Z$84,BDD!$AM:$AM,'Suivis consommation'!$Z91,BDD!$S:$S,'Suivis consommation'!AD$84)</f>
        <v>0</v>
      </c>
      <c r="AE91" s="60">
        <f ca="1">SUMIFS(BDD!$AH:$AH,BDD!$AP:$AP,'Suivis consommation'!$Z$84,BDD!$AM:$AM,'Suivis consommation'!$Z91,BDD!$S:$S,'Suivis consommation'!AE$84)</f>
        <v>0</v>
      </c>
      <c r="AF91" s="60">
        <f ca="1">SUMIFS(BDD!$AH:$AH,BDD!$AP:$AP,'Suivis consommation'!$Z$84,BDD!$AM:$AM,'Suivis consommation'!$Z91,BDD!$S:$S,'Suivis consommation'!AF$84)</f>
        <v>0</v>
      </c>
      <c r="AG91" s="60">
        <f ca="1">SUMIFS(BDD!$AH:$AH,BDD!$AP:$AP,'Suivis consommation'!$Z$84,BDD!$AM:$AM,'Suivis consommation'!$Z91,BDD!$S:$S,'Suivis consommation'!AG$84)</f>
        <v>0</v>
      </c>
      <c r="AH91" s="60">
        <f ca="1">SUMIFS(BDD!$AH:$AH,BDD!$AP:$AP,'Suivis consommation'!$Z$84,BDD!$AM:$AM,'Suivis consommation'!$Z91,BDD!$S:$S,'Suivis consommation'!AH$84)</f>
        <v>0</v>
      </c>
      <c r="AI91" s="60">
        <f ca="1">SUMIFS(BDD!$AH:$AH,BDD!$AP:$AP,'Suivis consommation'!$Z$84,BDD!$AM:$AM,'Suivis consommation'!$Z91,BDD!$S:$S,'Suivis consommation'!AI$84)</f>
        <v>0</v>
      </c>
      <c r="AJ91" s="37">
        <f ca="1">SUMIFS(BDD!$AH:$AH,BDD!$AP:$AP,'Suivis consommation'!$Z$84,BDD!$AM:$AM,'Suivis consommation'!$Z91,BDD!$S:$S,'Suivis consommation'!AJ$84)</f>
        <v>0</v>
      </c>
      <c r="AM91" s="64">
        <v>7</v>
      </c>
      <c r="AN91" s="62"/>
      <c r="AO91" s="60"/>
      <c r="AP91" s="60"/>
      <c r="AQ91" s="60"/>
      <c r="AR91" s="60"/>
      <c r="AS91" s="60"/>
      <c r="AT91" s="60"/>
      <c r="AU91" s="60"/>
      <c r="AV91" s="60"/>
      <c r="AW91" s="37"/>
    </row>
    <row r="92" spans="2:49" x14ac:dyDescent="0.25">
      <c r="B92" s="64">
        <v>8</v>
      </c>
      <c r="C92" s="62">
        <f ca="1">SUMIFS(BDD!$J:$J,BDD!$AP:$AP,'Suivis consommation'!$B$84,BDD!$AM:$AM,'Suivis consommation'!$B92,BDD!$S:$S,'Suivis consommation'!C$84)</f>
        <v>0</v>
      </c>
      <c r="D92" s="60">
        <f ca="1">SUMIFS(BDD!$J:$J,BDD!$AP:$AP,'Suivis consommation'!$B$84,BDD!$AM:$AM,'Suivis consommation'!$B92,BDD!$S:$S,'Suivis consommation'!D$84)</f>
        <v>0</v>
      </c>
      <c r="E92" s="60">
        <f ca="1">SUMIFS(BDD!$J:$J,BDD!$AP:$AP,'Suivis consommation'!$B$84,BDD!$AM:$AM,'Suivis consommation'!$B92,BDD!$S:$S,'Suivis consommation'!E$84)</f>
        <v>0</v>
      </c>
      <c r="F92" s="60">
        <f ca="1">SUMIFS(BDD!$J:$J,BDD!$AP:$AP,'Suivis consommation'!$B$84,BDD!$AM:$AM,'Suivis consommation'!$B92,BDD!$S:$S,'Suivis consommation'!F$84)</f>
        <v>0</v>
      </c>
      <c r="G92" s="60">
        <f ca="1">SUMIFS(BDD!$J:$J,BDD!$AP:$AP,'Suivis consommation'!$B$84,BDD!$AM:$AM,'Suivis consommation'!$B92,BDD!$S:$S,'Suivis consommation'!G$84)</f>
        <v>0</v>
      </c>
      <c r="H92" s="60">
        <f ca="1">SUMIFS(BDD!$J:$J,BDD!$AP:$AP,'Suivis consommation'!$B$84,BDD!$AM:$AM,'Suivis consommation'!$B92,BDD!$S:$S,'Suivis consommation'!H$84)</f>
        <v>0</v>
      </c>
      <c r="I92" s="60">
        <f ca="1">SUMIFS(BDD!$J:$J,BDD!$AP:$AP,'Suivis consommation'!$B$84,BDD!$AM:$AM,'Suivis consommation'!$B92,BDD!$S:$S,'Suivis consommation'!I$84)</f>
        <v>0</v>
      </c>
      <c r="J92" s="60">
        <f ca="1">SUMIFS(BDD!$J:$J,BDD!$AP:$AP,'Suivis consommation'!$B$84,BDD!$AM:$AM,'Suivis consommation'!$B92,BDD!$S:$S,'Suivis consommation'!J$84)</f>
        <v>0</v>
      </c>
      <c r="K92" s="60">
        <f ca="1">SUMIFS(BDD!$J:$J,BDD!$AP:$AP,'Suivis consommation'!$B$84,BDD!$AM:$AM,'Suivis consommation'!$B92,BDD!$S:$S,'Suivis consommation'!K$84)</f>
        <v>0</v>
      </c>
      <c r="L92" s="37">
        <f ca="1">SUMIFS(BDD!$J:$J,BDD!$AP:$AP,'Suivis consommation'!$B$84,BDD!$AM:$AM,'Suivis consommation'!$B92,BDD!$S:$S,'Suivis consommation'!L$84)</f>
        <v>0</v>
      </c>
      <c r="N92" s="64">
        <v>8</v>
      </c>
      <c r="O92" s="62">
        <f ca="1">SUMIFS(BDD!$AG:$AG,BDD!$AP:$AP,'Suivis consommation'!$N$84,BDD!$AM:$AM,'Suivis consommation'!$N92,BDD!$S:$S,'Suivis consommation'!O$84)</f>
        <v>0</v>
      </c>
      <c r="P92" s="60">
        <f ca="1">SUMIFS(BDD!$AG:$AG,BDD!$AP:$AP,'Suivis consommation'!$N$84,BDD!$AM:$AM,'Suivis consommation'!$N92,BDD!$S:$S,'Suivis consommation'!P$84)</f>
        <v>0</v>
      </c>
      <c r="Q92" s="60">
        <f ca="1">SUMIFS(BDD!$AG:$AG,BDD!$AP:$AP,'Suivis consommation'!$N$84,BDD!$AM:$AM,'Suivis consommation'!$N92,BDD!$S:$S,'Suivis consommation'!Q$84)</f>
        <v>0</v>
      </c>
      <c r="R92" s="60">
        <f ca="1">SUMIFS(BDD!$AG:$AG,BDD!$AP:$AP,'Suivis consommation'!$N$84,BDD!$AM:$AM,'Suivis consommation'!$N92,BDD!$S:$S,'Suivis consommation'!R$84)</f>
        <v>0</v>
      </c>
      <c r="S92" s="60">
        <f ca="1">SUMIFS(BDD!$AG:$AG,BDD!$AP:$AP,'Suivis consommation'!$N$84,BDD!$AM:$AM,'Suivis consommation'!$N92,BDD!$S:$S,'Suivis consommation'!S$84)</f>
        <v>0</v>
      </c>
      <c r="T92" s="60">
        <f ca="1">SUMIFS(BDD!$AG:$AG,BDD!$AP:$AP,'Suivis consommation'!$N$84,BDD!$AM:$AM,'Suivis consommation'!$N92,BDD!$S:$S,'Suivis consommation'!T$84)</f>
        <v>0</v>
      </c>
      <c r="U92" s="60">
        <f ca="1">SUMIFS(BDD!$AG:$AG,BDD!$AP:$AP,'Suivis consommation'!$N$84,BDD!$AM:$AM,'Suivis consommation'!$N92,BDD!$S:$S,'Suivis consommation'!U$84)</f>
        <v>0</v>
      </c>
      <c r="V92" s="60">
        <f ca="1">SUMIFS(BDD!$AG:$AG,BDD!$AP:$AP,'Suivis consommation'!$N$84,BDD!$AM:$AM,'Suivis consommation'!$N92,BDD!$S:$S,'Suivis consommation'!V$84)</f>
        <v>0</v>
      </c>
      <c r="W92" s="60">
        <f ca="1">SUMIFS(BDD!$AG:$AG,BDD!$AP:$AP,'Suivis consommation'!$N$84,BDD!$AM:$AM,'Suivis consommation'!$N92,BDD!$S:$S,'Suivis consommation'!W$84)</f>
        <v>0</v>
      </c>
      <c r="X92" s="37">
        <f ca="1">SUMIFS(BDD!$AG:$AG,BDD!$AP:$AP,'Suivis consommation'!$N$84,BDD!$AM:$AM,'Suivis consommation'!$N92,BDD!$S:$S,'Suivis consommation'!X$84)</f>
        <v>0</v>
      </c>
      <c r="Z92" s="64">
        <v>8</v>
      </c>
      <c r="AA92" s="62">
        <f ca="1">SUMIFS(BDD!$AH:$AH,BDD!$AP:$AP,'Suivis consommation'!$Z$84,BDD!$AM:$AM,'Suivis consommation'!$Z92,BDD!$S:$S,'Suivis consommation'!AA$84)</f>
        <v>0</v>
      </c>
      <c r="AB92" s="60">
        <f ca="1">SUMIFS(BDD!$AH:$AH,BDD!$AP:$AP,'Suivis consommation'!$Z$84,BDD!$AM:$AM,'Suivis consommation'!$Z92,BDD!$S:$S,'Suivis consommation'!AB$84)</f>
        <v>0</v>
      </c>
      <c r="AC92" s="60">
        <f ca="1">SUMIFS(BDD!$AH:$AH,BDD!$AP:$AP,'Suivis consommation'!$Z$84,BDD!$AM:$AM,'Suivis consommation'!$Z92,BDD!$S:$S,'Suivis consommation'!AC$84)</f>
        <v>0</v>
      </c>
      <c r="AD92" s="60">
        <f ca="1">SUMIFS(BDD!$AH:$AH,BDD!$AP:$AP,'Suivis consommation'!$Z$84,BDD!$AM:$AM,'Suivis consommation'!$Z92,BDD!$S:$S,'Suivis consommation'!AD$84)</f>
        <v>0</v>
      </c>
      <c r="AE92" s="60">
        <f ca="1">SUMIFS(BDD!$AH:$AH,BDD!$AP:$AP,'Suivis consommation'!$Z$84,BDD!$AM:$AM,'Suivis consommation'!$Z92,BDD!$S:$S,'Suivis consommation'!AE$84)</f>
        <v>0</v>
      </c>
      <c r="AF92" s="60">
        <f ca="1">SUMIFS(BDD!$AH:$AH,BDD!$AP:$AP,'Suivis consommation'!$Z$84,BDD!$AM:$AM,'Suivis consommation'!$Z92,BDD!$S:$S,'Suivis consommation'!AF$84)</f>
        <v>0</v>
      </c>
      <c r="AG92" s="60">
        <f ca="1">SUMIFS(BDD!$AH:$AH,BDD!$AP:$AP,'Suivis consommation'!$Z$84,BDD!$AM:$AM,'Suivis consommation'!$Z92,BDD!$S:$S,'Suivis consommation'!AG$84)</f>
        <v>0</v>
      </c>
      <c r="AH92" s="60">
        <f ca="1">SUMIFS(BDD!$AH:$AH,BDD!$AP:$AP,'Suivis consommation'!$Z$84,BDD!$AM:$AM,'Suivis consommation'!$Z92,BDD!$S:$S,'Suivis consommation'!AH$84)</f>
        <v>0</v>
      </c>
      <c r="AI92" s="60">
        <f ca="1">SUMIFS(BDD!$AH:$AH,BDD!$AP:$AP,'Suivis consommation'!$Z$84,BDD!$AM:$AM,'Suivis consommation'!$Z92,BDD!$S:$S,'Suivis consommation'!AI$84)</f>
        <v>0</v>
      </c>
      <c r="AJ92" s="37">
        <f ca="1">SUMIFS(BDD!$AH:$AH,BDD!$AP:$AP,'Suivis consommation'!$Z$84,BDD!$AM:$AM,'Suivis consommation'!$Z92,BDD!$S:$S,'Suivis consommation'!AJ$84)</f>
        <v>0</v>
      </c>
      <c r="AM92" s="64">
        <v>8</v>
      </c>
      <c r="AN92" s="62"/>
      <c r="AO92" s="60"/>
      <c r="AP92" s="60"/>
      <c r="AQ92" s="60"/>
      <c r="AR92" s="60"/>
      <c r="AS92" s="60"/>
      <c r="AT92" s="60"/>
      <c r="AU92" s="60"/>
      <c r="AV92" s="60"/>
      <c r="AW92" s="37"/>
    </row>
    <row r="93" spans="2:49" x14ac:dyDescent="0.25">
      <c r="B93" s="64">
        <v>9</v>
      </c>
      <c r="C93" s="62">
        <f ca="1">SUMIFS(BDD!$J:$J,BDD!$AP:$AP,'Suivis consommation'!$B$84,BDD!$AM:$AM,'Suivis consommation'!$B93,BDD!$S:$S,'Suivis consommation'!C$84)</f>
        <v>0</v>
      </c>
      <c r="D93" s="60">
        <f ca="1">SUMIFS(BDD!$J:$J,BDD!$AP:$AP,'Suivis consommation'!$B$84,BDD!$AM:$AM,'Suivis consommation'!$B93,BDD!$S:$S,'Suivis consommation'!D$84)</f>
        <v>0</v>
      </c>
      <c r="E93" s="60">
        <f ca="1">SUMIFS(BDD!$J:$J,BDD!$AP:$AP,'Suivis consommation'!$B$84,BDD!$AM:$AM,'Suivis consommation'!$B93,BDD!$S:$S,'Suivis consommation'!E$84)</f>
        <v>0</v>
      </c>
      <c r="F93" s="60">
        <f ca="1">SUMIFS(BDD!$J:$J,BDD!$AP:$AP,'Suivis consommation'!$B$84,BDD!$AM:$AM,'Suivis consommation'!$B93,BDD!$S:$S,'Suivis consommation'!F$84)</f>
        <v>0</v>
      </c>
      <c r="G93" s="60">
        <f ca="1">SUMIFS(BDD!$J:$J,BDD!$AP:$AP,'Suivis consommation'!$B$84,BDD!$AM:$AM,'Suivis consommation'!$B93,BDD!$S:$S,'Suivis consommation'!G$84)</f>
        <v>0</v>
      </c>
      <c r="H93" s="60">
        <f ca="1">SUMIFS(BDD!$J:$J,BDD!$AP:$AP,'Suivis consommation'!$B$84,BDD!$AM:$AM,'Suivis consommation'!$B93,BDD!$S:$S,'Suivis consommation'!H$84)</f>
        <v>0</v>
      </c>
      <c r="I93" s="60">
        <f ca="1">SUMIFS(BDD!$J:$J,BDD!$AP:$AP,'Suivis consommation'!$B$84,BDD!$AM:$AM,'Suivis consommation'!$B93,BDD!$S:$S,'Suivis consommation'!I$84)</f>
        <v>0</v>
      </c>
      <c r="J93" s="60">
        <f ca="1">SUMIFS(BDD!$J:$J,BDD!$AP:$AP,'Suivis consommation'!$B$84,BDD!$AM:$AM,'Suivis consommation'!$B93,BDD!$S:$S,'Suivis consommation'!J$84)</f>
        <v>0</v>
      </c>
      <c r="K93" s="60">
        <f ca="1">SUMIFS(BDD!$J:$J,BDD!$AP:$AP,'Suivis consommation'!$B$84,BDD!$AM:$AM,'Suivis consommation'!$B93,BDD!$S:$S,'Suivis consommation'!K$84)</f>
        <v>0</v>
      </c>
      <c r="L93" s="37">
        <f ca="1">SUMIFS(BDD!$J:$J,BDD!$AP:$AP,'Suivis consommation'!$B$84,BDD!$AM:$AM,'Suivis consommation'!$B93,BDD!$S:$S,'Suivis consommation'!L$84)</f>
        <v>0</v>
      </c>
      <c r="N93" s="64">
        <v>9</v>
      </c>
      <c r="O93" s="62">
        <f ca="1">SUMIFS(BDD!$AG:$AG,BDD!$AP:$AP,'Suivis consommation'!$N$84,BDD!$AM:$AM,'Suivis consommation'!$N93,BDD!$S:$S,'Suivis consommation'!O$84)</f>
        <v>0</v>
      </c>
      <c r="P93" s="60">
        <f ca="1">SUMIFS(BDD!$AG:$AG,BDD!$AP:$AP,'Suivis consommation'!$N$84,BDD!$AM:$AM,'Suivis consommation'!$N93,BDD!$S:$S,'Suivis consommation'!P$84)</f>
        <v>0</v>
      </c>
      <c r="Q93" s="60">
        <f ca="1">SUMIFS(BDD!$AG:$AG,BDD!$AP:$AP,'Suivis consommation'!$N$84,BDD!$AM:$AM,'Suivis consommation'!$N93,BDD!$S:$S,'Suivis consommation'!Q$84)</f>
        <v>0</v>
      </c>
      <c r="R93" s="60">
        <f ca="1">SUMIFS(BDD!$AG:$AG,BDD!$AP:$AP,'Suivis consommation'!$N$84,BDD!$AM:$AM,'Suivis consommation'!$N93,BDD!$S:$S,'Suivis consommation'!R$84)</f>
        <v>0</v>
      </c>
      <c r="S93" s="60">
        <f ca="1">SUMIFS(BDD!$AG:$AG,BDD!$AP:$AP,'Suivis consommation'!$N$84,BDD!$AM:$AM,'Suivis consommation'!$N93,BDD!$S:$S,'Suivis consommation'!S$84)</f>
        <v>0</v>
      </c>
      <c r="T93" s="60">
        <f ca="1">SUMIFS(BDD!$AG:$AG,BDD!$AP:$AP,'Suivis consommation'!$N$84,BDD!$AM:$AM,'Suivis consommation'!$N93,BDD!$S:$S,'Suivis consommation'!T$84)</f>
        <v>0</v>
      </c>
      <c r="U93" s="60">
        <f ca="1">SUMIFS(BDD!$AG:$AG,BDD!$AP:$AP,'Suivis consommation'!$N$84,BDD!$AM:$AM,'Suivis consommation'!$N93,BDD!$S:$S,'Suivis consommation'!U$84)</f>
        <v>0</v>
      </c>
      <c r="V93" s="60">
        <f ca="1">SUMIFS(BDD!$AG:$AG,BDD!$AP:$AP,'Suivis consommation'!$N$84,BDD!$AM:$AM,'Suivis consommation'!$N93,BDD!$S:$S,'Suivis consommation'!V$84)</f>
        <v>0</v>
      </c>
      <c r="W93" s="60">
        <f ca="1">SUMIFS(BDD!$AG:$AG,BDD!$AP:$AP,'Suivis consommation'!$N$84,BDD!$AM:$AM,'Suivis consommation'!$N93,BDD!$S:$S,'Suivis consommation'!W$84)</f>
        <v>0</v>
      </c>
      <c r="X93" s="37">
        <f ca="1">SUMIFS(BDD!$AG:$AG,BDD!$AP:$AP,'Suivis consommation'!$N$84,BDD!$AM:$AM,'Suivis consommation'!$N93,BDD!$S:$S,'Suivis consommation'!X$84)</f>
        <v>0</v>
      </c>
      <c r="Z93" s="64">
        <v>9</v>
      </c>
      <c r="AA93" s="62">
        <f ca="1">SUMIFS(BDD!$AH:$AH,BDD!$AP:$AP,'Suivis consommation'!$Z$84,BDD!$AM:$AM,'Suivis consommation'!$Z93,BDD!$S:$S,'Suivis consommation'!AA$84)</f>
        <v>0</v>
      </c>
      <c r="AB93" s="60">
        <f ca="1">SUMIFS(BDD!$AH:$AH,BDD!$AP:$AP,'Suivis consommation'!$Z$84,BDD!$AM:$AM,'Suivis consommation'!$Z93,BDD!$S:$S,'Suivis consommation'!AB$84)</f>
        <v>0</v>
      </c>
      <c r="AC93" s="60">
        <f ca="1">SUMIFS(BDD!$AH:$AH,BDD!$AP:$AP,'Suivis consommation'!$Z$84,BDD!$AM:$AM,'Suivis consommation'!$Z93,BDD!$S:$S,'Suivis consommation'!AC$84)</f>
        <v>0</v>
      </c>
      <c r="AD93" s="60">
        <f ca="1">SUMIFS(BDD!$AH:$AH,BDD!$AP:$AP,'Suivis consommation'!$Z$84,BDD!$AM:$AM,'Suivis consommation'!$Z93,BDD!$S:$S,'Suivis consommation'!AD$84)</f>
        <v>0</v>
      </c>
      <c r="AE93" s="60">
        <f ca="1">SUMIFS(BDD!$AH:$AH,BDD!$AP:$AP,'Suivis consommation'!$Z$84,BDD!$AM:$AM,'Suivis consommation'!$Z93,BDD!$S:$S,'Suivis consommation'!AE$84)</f>
        <v>0</v>
      </c>
      <c r="AF93" s="60">
        <f ca="1">SUMIFS(BDD!$AH:$AH,BDD!$AP:$AP,'Suivis consommation'!$Z$84,BDD!$AM:$AM,'Suivis consommation'!$Z93,BDD!$S:$S,'Suivis consommation'!AF$84)</f>
        <v>0</v>
      </c>
      <c r="AG93" s="60">
        <f ca="1">SUMIFS(BDD!$AH:$AH,BDD!$AP:$AP,'Suivis consommation'!$Z$84,BDD!$AM:$AM,'Suivis consommation'!$Z93,BDD!$S:$S,'Suivis consommation'!AG$84)</f>
        <v>0</v>
      </c>
      <c r="AH93" s="60">
        <f ca="1">SUMIFS(BDD!$AH:$AH,BDD!$AP:$AP,'Suivis consommation'!$Z$84,BDD!$AM:$AM,'Suivis consommation'!$Z93,BDD!$S:$S,'Suivis consommation'!AH$84)</f>
        <v>0</v>
      </c>
      <c r="AI93" s="60">
        <f ca="1">SUMIFS(BDD!$AH:$AH,BDD!$AP:$AP,'Suivis consommation'!$Z$84,BDD!$AM:$AM,'Suivis consommation'!$Z93,BDD!$S:$S,'Suivis consommation'!AI$84)</f>
        <v>0</v>
      </c>
      <c r="AJ93" s="37">
        <f ca="1">SUMIFS(BDD!$AH:$AH,BDD!$AP:$AP,'Suivis consommation'!$Z$84,BDD!$AM:$AM,'Suivis consommation'!$Z93,BDD!$S:$S,'Suivis consommation'!AJ$84)</f>
        <v>0</v>
      </c>
      <c r="AM93" s="64">
        <v>9</v>
      </c>
      <c r="AN93" s="62"/>
      <c r="AO93" s="60"/>
      <c r="AP93" s="60"/>
      <c r="AQ93" s="60"/>
      <c r="AR93" s="60"/>
      <c r="AS93" s="60"/>
      <c r="AT93" s="60"/>
      <c r="AU93" s="60"/>
      <c r="AV93" s="60"/>
      <c r="AW93" s="37"/>
    </row>
    <row r="94" spans="2:49" x14ac:dyDescent="0.25">
      <c r="B94" s="64">
        <v>10</v>
      </c>
      <c r="C94" s="62">
        <f ca="1">SUMIFS(BDD!$J:$J,BDD!$AP:$AP,'Suivis consommation'!$B$84,BDD!$AM:$AM,'Suivis consommation'!$B94,BDD!$S:$S,'Suivis consommation'!C$84)</f>
        <v>0</v>
      </c>
      <c r="D94" s="60">
        <f ca="1">SUMIFS(BDD!$J:$J,BDD!$AP:$AP,'Suivis consommation'!$B$84,BDD!$AM:$AM,'Suivis consommation'!$B94,BDD!$S:$S,'Suivis consommation'!D$84)</f>
        <v>0</v>
      </c>
      <c r="E94" s="60">
        <f ca="1">SUMIFS(BDD!$J:$J,BDD!$AP:$AP,'Suivis consommation'!$B$84,BDD!$AM:$AM,'Suivis consommation'!$B94,BDD!$S:$S,'Suivis consommation'!E$84)</f>
        <v>0</v>
      </c>
      <c r="F94" s="60">
        <f ca="1">SUMIFS(BDD!$J:$J,BDD!$AP:$AP,'Suivis consommation'!$B$84,BDD!$AM:$AM,'Suivis consommation'!$B94,BDD!$S:$S,'Suivis consommation'!F$84)</f>
        <v>0</v>
      </c>
      <c r="G94" s="60">
        <f ca="1">SUMIFS(BDD!$J:$J,BDD!$AP:$AP,'Suivis consommation'!$B$84,BDD!$AM:$AM,'Suivis consommation'!$B94,BDD!$S:$S,'Suivis consommation'!G$84)</f>
        <v>0</v>
      </c>
      <c r="H94" s="60">
        <f ca="1">SUMIFS(BDD!$J:$J,BDD!$AP:$AP,'Suivis consommation'!$B$84,BDD!$AM:$AM,'Suivis consommation'!$B94,BDD!$S:$S,'Suivis consommation'!H$84)</f>
        <v>0</v>
      </c>
      <c r="I94" s="60">
        <f ca="1">SUMIFS(BDD!$J:$J,BDD!$AP:$AP,'Suivis consommation'!$B$84,BDD!$AM:$AM,'Suivis consommation'!$B94,BDD!$S:$S,'Suivis consommation'!I$84)</f>
        <v>0</v>
      </c>
      <c r="J94" s="60">
        <f ca="1">SUMIFS(BDD!$J:$J,BDD!$AP:$AP,'Suivis consommation'!$B$84,BDD!$AM:$AM,'Suivis consommation'!$B94,BDD!$S:$S,'Suivis consommation'!J$84)</f>
        <v>0</v>
      </c>
      <c r="K94" s="60">
        <f ca="1">SUMIFS(BDD!$J:$J,BDD!$AP:$AP,'Suivis consommation'!$B$84,BDD!$AM:$AM,'Suivis consommation'!$B94,BDD!$S:$S,'Suivis consommation'!K$84)</f>
        <v>0</v>
      </c>
      <c r="L94" s="37">
        <f ca="1">SUMIFS(BDD!$J:$J,BDD!$AP:$AP,'Suivis consommation'!$B$84,BDD!$AM:$AM,'Suivis consommation'!$B94,BDD!$S:$S,'Suivis consommation'!L$84)</f>
        <v>0</v>
      </c>
      <c r="N94" s="64">
        <v>10</v>
      </c>
      <c r="O94" s="62">
        <f ca="1">SUMIFS(BDD!$AG:$AG,BDD!$AP:$AP,'Suivis consommation'!$N$84,BDD!$AM:$AM,'Suivis consommation'!$N94,BDD!$S:$S,'Suivis consommation'!O$84)</f>
        <v>0</v>
      </c>
      <c r="P94" s="60">
        <f ca="1">SUMIFS(BDD!$AG:$AG,BDD!$AP:$AP,'Suivis consommation'!$N$84,BDD!$AM:$AM,'Suivis consommation'!$N94,BDD!$S:$S,'Suivis consommation'!P$84)</f>
        <v>0</v>
      </c>
      <c r="Q94" s="60">
        <f ca="1">SUMIFS(BDD!$AG:$AG,BDD!$AP:$AP,'Suivis consommation'!$N$84,BDD!$AM:$AM,'Suivis consommation'!$N94,BDD!$S:$S,'Suivis consommation'!Q$84)</f>
        <v>0</v>
      </c>
      <c r="R94" s="60">
        <f ca="1">SUMIFS(BDD!$AG:$AG,BDD!$AP:$AP,'Suivis consommation'!$N$84,BDD!$AM:$AM,'Suivis consommation'!$N94,BDD!$S:$S,'Suivis consommation'!R$84)</f>
        <v>0</v>
      </c>
      <c r="S94" s="60">
        <f ca="1">SUMIFS(BDD!$AG:$AG,BDD!$AP:$AP,'Suivis consommation'!$N$84,BDD!$AM:$AM,'Suivis consommation'!$N94,BDD!$S:$S,'Suivis consommation'!S$84)</f>
        <v>0</v>
      </c>
      <c r="T94" s="60">
        <f ca="1">SUMIFS(BDD!$AG:$AG,BDD!$AP:$AP,'Suivis consommation'!$N$84,BDD!$AM:$AM,'Suivis consommation'!$N94,BDD!$S:$S,'Suivis consommation'!T$84)</f>
        <v>0</v>
      </c>
      <c r="U94" s="60">
        <f ca="1">SUMIFS(BDD!$AG:$AG,BDD!$AP:$AP,'Suivis consommation'!$N$84,BDD!$AM:$AM,'Suivis consommation'!$N94,BDD!$S:$S,'Suivis consommation'!U$84)</f>
        <v>0</v>
      </c>
      <c r="V94" s="60">
        <f ca="1">SUMIFS(BDD!$AG:$AG,BDD!$AP:$AP,'Suivis consommation'!$N$84,BDD!$AM:$AM,'Suivis consommation'!$N94,BDD!$S:$S,'Suivis consommation'!V$84)</f>
        <v>0</v>
      </c>
      <c r="W94" s="60">
        <f ca="1">SUMIFS(BDD!$AG:$AG,BDD!$AP:$AP,'Suivis consommation'!$N$84,BDD!$AM:$AM,'Suivis consommation'!$N94,BDD!$S:$S,'Suivis consommation'!W$84)</f>
        <v>0</v>
      </c>
      <c r="X94" s="37">
        <f ca="1">SUMIFS(BDD!$AG:$AG,BDD!$AP:$AP,'Suivis consommation'!$N$84,BDD!$AM:$AM,'Suivis consommation'!$N94,BDD!$S:$S,'Suivis consommation'!X$84)</f>
        <v>0</v>
      </c>
      <c r="Z94" s="64">
        <v>10</v>
      </c>
      <c r="AA94" s="62">
        <f ca="1">SUMIFS(BDD!$AH:$AH,BDD!$AP:$AP,'Suivis consommation'!$Z$84,BDD!$AM:$AM,'Suivis consommation'!$Z94,BDD!$S:$S,'Suivis consommation'!AA$84)</f>
        <v>0</v>
      </c>
      <c r="AB94" s="60">
        <f ca="1">SUMIFS(BDD!$AH:$AH,BDD!$AP:$AP,'Suivis consommation'!$Z$84,BDD!$AM:$AM,'Suivis consommation'!$Z94,BDD!$S:$S,'Suivis consommation'!AB$84)</f>
        <v>0</v>
      </c>
      <c r="AC94" s="60">
        <f ca="1">SUMIFS(BDD!$AH:$AH,BDD!$AP:$AP,'Suivis consommation'!$Z$84,BDD!$AM:$AM,'Suivis consommation'!$Z94,BDD!$S:$S,'Suivis consommation'!AC$84)</f>
        <v>0</v>
      </c>
      <c r="AD94" s="60">
        <f ca="1">SUMIFS(BDD!$AH:$AH,BDD!$AP:$AP,'Suivis consommation'!$Z$84,BDD!$AM:$AM,'Suivis consommation'!$Z94,BDD!$S:$S,'Suivis consommation'!AD$84)</f>
        <v>0</v>
      </c>
      <c r="AE94" s="60">
        <f ca="1">SUMIFS(BDD!$AH:$AH,BDD!$AP:$AP,'Suivis consommation'!$Z$84,BDD!$AM:$AM,'Suivis consommation'!$Z94,BDD!$S:$S,'Suivis consommation'!AE$84)</f>
        <v>0</v>
      </c>
      <c r="AF94" s="60">
        <f ca="1">SUMIFS(BDD!$AH:$AH,BDD!$AP:$AP,'Suivis consommation'!$Z$84,BDD!$AM:$AM,'Suivis consommation'!$Z94,BDD!$S:$S,'Suivis consommation'!AF$84)</f>
        <v>0</v>
      </c>
      <c r="AG94" s="60">
        <f ca="1">SUMIFS(BDD!$AH:$AH,BDD!$AP:$AP,'Suivis consommation'!$Z$84,BDD!$AM:$AM,'Suivis consommation'!$Z94,BDD!$S:$S,'Suivis consommation'!AG$84)</f>
        <v>0</v>
      </c>
      <c r="AH94" s="60">
        <f ca="1">SUMIFS(BDD!$AH:$AH,BDD!$AP:$AP,'Suivis consommation'!$Z$84,BDD!$AM:$AM,'Suivis consommation'!$Z94,BDD!$S:$S,'Suivis consommation'!AH$84)</f>
        <v>0</v>
      </c>
      <c r="AI94" s="60">
        <f ca="1">SUMIFS(BDD!$AH:$AH,BDD!$AP:$AP,'Suivis consommation'!$Z$84,BDD!$AM:$AM,'Suivis consommation'!$Z94,BDD!$S:$S,'Suivis consommation'!AI$84)</f>
        <v>0</v>
      </c>
      <c r="AJ94" s="37">
        <f ca="1">SUMIFS(BDD!$AH:$AH,BDD!$AP:$AP,'Suivis consommation'!$Z$84,BDD!$AM:$AM,'Suivis consommation'!$Z94,BDD!$S:$S,'Suivis consommation'!AJ$84)</f>
        <v>0</v>
      </c>
      <c r="AM94" s="64">
        <v>10</v>
      </c>
      <c r="AN94" s="62"/>
      <c r="AO94" s="60"/>
      <c r="AP94" s="60"/>
      <c r="AQ94" s="60"/>
      <c r="AR94" s="60"/>
      <c r="AS94" s="60"/>
      <c r="AT94" s="60"/>
      <c r="AU94" s="60"/>
      <c r="AV94" s="60"/>
      <c r="AW94" s="37"/>
    </row>
    <row r="95" spans="2:49" x14ac:dyDescent="0.25">
      <c r="B95" s="64">
        <v>11</v>
      </c>
      <c r="C95" s="62">
        <f ca="1">SUMIFS(BDD!$J:$J,BDD!$AP:$AP,'Suivis consommation'!$B$84,BDD!$AM:$AM,'Suivis consommation'!$B95,BDD!$S:$S,'Suivis consommation'!C$84)</f>
        <v>0</v>
      </c>
      <c r="D95" s="60">
        <f ca="1">SUMIFS(BDD!$J:$J,BDD!$AP:$AP,'Suivis consommation'!$B$84,BDD!$AM:$AM,'Suivis consommation'!$B95,BDD!$S:$S,'Suivis consommation'!D$84)</f>
        <v>0</v>
      </c>
      <c r="E95" s="60">
        <f ca="1">SUMIFS(BDD!$J:$J,BDD!$AP:$AP,'Suivis consommation'!$B$84,BDD!$AM:$AM,'Suivis consommation'!$B95,BDD!$S:$S,'Suivis consommation'!E$84)</f>
        <v>0</v>
      </c>
      <c r="F95" s="60">
        <f ca="1">SUMIFS(BDD!$J:$J,BDD!$AP:$AP,'Suivis consommation'!$B$84,BDD!$AM:$AM,'Suivis consommation'!$B95,BDD!$S:$S,'Suivis consommation'!F$84)</f>
        <v>0</v>
      </c>
      <c r="G95" s="60">
        <f ca="1">SUMIFS(BDD!$J:$J,BDD!$AP:$AP,'Suivis consommation'!$B$84,BDD!$AM:$AM,'Suivis consommation'!$B95,BDD!$S:$S,'Suivis consommation'!G$84)</f>
        <v>0</v>
      </c>
      <c r="H95" s="60">
        <f ca="1">SUMIFS(BDD!$J:$J,BDD!$AP:$AP,'Suivis consommation'!$B$84,BDD!$AM:$AM,'Suivis consommation'!$B95,BDD!$S:$S,'Suivis consommation'!H$84)</f>
        <v>0</v>
      </c>
      <c r="I95" s="60">
        <f ca="1">SUMIFS(BDD!$J:$J,BDD!$AP:$AP,'Suivis consommation'!$B$84,BDD!$AM:$AM,'Suivis consommation'!$B95,BDD!$S:$S,'Suivis consommation'!I$84)</f>
        <v>0</v>
      </c>
      <c r="J95" s="60">
        <f ca="1">SUMIFS(BDD!$J:$J,BDD!$AP:$AP,'Suivis consommation'!$B$84,BDD!$AM:$AM,'Suivis consommation'!$B95,BDD!$S:$S,'Suivis consommation'!J$84)</f>
        <v>0</v>
      </c>
      <c r="K95" s="60">
        <f ca="1">SUMIFS(BDD!$J:$J,BDD!$AP:$AP,'Suivis consommation'!$B$84,BDD!$AM:$AM,'Suivis consommation'!$B95,BDD!$S:$S,'Suivis consommation'!K$84)</f>
        <v>0</v>
      </c>
      <c r="L95" s="37">
        <f ca="1">SUMIFS(BDD!$J:$J,BDD!$AP:$AP,'Suivis consommation'!$B$84,BDD!$AM:$AM,'Suivis consommation'!$B95,BDD!$S:$S,'Suivis consommation'!L$84)</f>
        <v>0</v>
      </c>
      <c r="N95" s="64">
        <v>11</v>
      </c>
      <c r="O95" s="62">
        <f ca="1">SUMIFS(BDD!$AG:$AG,BDD!$AP:$AP,'Suivis consommation'!$N$84,BDD!$AM:$AM,'Suivis consommation'!$N95,BDD!$S:$S,'Suivis consommation'!O$84)</f>
        <v>0</v>
      </c>
      <c r="P95" s="60">
        <f ca="1">SUMIFS(BDD!$AG:$AG,BDD!$AP:$AP,'Suivis consommation'!$N$84,BDD!$AM:$AM,'Suivis consommation'!$N95,BDD!$S:$S,'Suivis consommation'!P$84)</f>
        <v>0</v>
      </c>
      <c r="Q95" s="60">
        <f ca="1">SUMIFS(BDD!$AG:$AG,BDD!$AP:$AP,'Suivis consommation'!$N$84,BDD!$AM:$AM,'Suivis consommation'!$N95,BDD!$S:$S,'Suivis consommation'!Q$84)</f>
        <v>0</v>
      </c>
      <c r="R95" s="60">
        <f ca="1">SUMIFS(BDD!$AG:$AG,BDD!$AP:$AP,'Suivis consommation'!$N$84,BDD!$AM:$AM,'Suivis consommation'!$N95,BDD!$S:$S,'Suivis consommation'!R$84)</f>
        <v>0</v>
      </c>
      <c r="S95" s="60">
        <f ca="1">SUMIFS(BDD!$AG:$AG,BDD!$AP:$AP,'Suivis consommation'!$N$84,BDD!$AM:$AM,'Suivis consommation'!$N95,BDD!$S:$S,'Suivis consommation'!S$84)</f>
        <v>0</v>
      </c>
      <c r="T95" s="60">
        <f ca="1">SUMIFS(BDD!$AG:$AG,BDD!$AP:$AP,'Suivis consommation'!$N$84,BDD!$AM:$AM,'Suivis consommation'!$N95,BDD!$S:$S,'Suivis consommation'!T$84)</f>
        <v>0</v>
      </c>
      <c r="U95" s="60">
        <f ca="1">SUMIFS(BDD!$AG:$AG,BDD!$AP:$AP,'Suivis consommation'!$N$84,BDD!$AM:$AM,'Suivis consommation'!$N95,BDD!$S:$S,'Suivis consommation'!U$84)</f>
        <v>0</v>
      </c>
      <c r="V95" s="60">
        <f ca="1">SUMIFS(BDD!$AG:$AG,BDD!$AP:$AP,'Suivis consommation'!$N$84,BDD!$AM:$AM,'Suivis consommation'!$N95,BDD!$S:$S,'Suivis consommation'!V$84)</f>
        <v>0</v>
      </c>
      <c r="W95" s="60">
        <f ca="1">SUMIFS(BDD!$AG:$AG,BDD!$AP:$AP,'Suivis consommation'!$N$84,BDD!$AM:$AM,'Suivis consommation'!$N95,BDD!$S:$S,'Suivis consommation'!W$84)</f>
        <v>0</v>
      </c>
      <c r="X95" s="37">
        <f ca="1">SUMIFS(BDD!$AG:$AG,BDD!$AP:$AP,'Suivis consommation'!$N$84,BDD!$AM:$AM,'Suivis consommation'!$N95,BDD!$S:$S,'Suivis consommation'!X$84)</f>
        <v>0</v>
      </c>
      <c r="Z95" s="64">
        <v>11</v>
      </c>
      <c r="AA95" s="62">
        <f ca="1">SUMIFS(BDD!$AH:$AH,BDD!$AP:$AP,'Suivis consommation'!$Z$84,BDD!$AM:$AM,'Suivis consommation'!$Z95,BDD!$S:$S,'Suivis consommation'!AA$84)</f>
        <v>0</v>
      </c>
      <c r="AB95" s="60">
        <f ca="1">SUMIFS(BDD!$AH:$AH,BDD!$AP:$AP,'Suivis consommation'!$Z$84,BDD!$AM:$AM,'Suivis consommation'!$Z95,BDD!$S:$S,'Suivis consommation'!AB$84)</f>
        <v>0</v>
      </c>
      <c r="AC95" s="60">
        <f ca="1">SUMIFS(BDD!$AH:$AH,BDD!$AP:$AP,'Suivis consommation'!$Z$84,BDD!$AM:$AM,'Suivis consommation'!$Z95,BDD!$S:$S,'Suivis consommation'!AC$84)</f>
        <v>0</v>
      </c>
      <c r="AD95" s="60">
        <f ca="1">SUMIFS(BDD!$AH:$AH,BDD!$AP:$AP,'Suivis consommation'!$Z$84,BDD!$AM:$AM,'Suivis consommation'!$Z95,BDD!$S:$S,'Suivis consommation'!AD$84)</f>
        <v>0</v>
      </c>
      <c r="AE95" s="60">
        <f ca="1">SUMIFS(BDD!$AH:$AH,BDD!$AP:$AP,'Suivis consommation'!$Z$84,BDD!$AM:$AM,'Suivis consommation'!$Z95,BDD!$S:$S,'Suivis consommation'!AE$84)</f>
        <v>0</v>
      </c>
      <c r="AF95" s="60">
        <f ca="1">SUMIFS(BDD!$AH:$AH,BDD!$AP:$AP,'Suivis consommation'!$Z$84,BDD!$AM:$AM,'Suivis consommation'!$Z95,BDD!$S:$S,'Suivis consommation'!AF$84)</f>
        <v>0</v>
      </c>
      <c r="AG95" s="60">
        <f ca="1">SUMIFS(BDD!$AH:$AH,BDD!$AP:$AP,'Suivis consommation'!$Z$84,BDD!$AM:$AM,'Suivis consommation'!$Z95,BDD!$S:$S,'Suivis consommation'!AG$84)</f>
        <v>0</v>
      </c>
      <c r="AH95" s="60">
        <f ca="1">SUMIFS(BDD!$AH:$AH,BDD!$AP:$AP,'Suivis consommation'!$Z$84,BDD!$AM:$AM,'Suivis consommation'!$Z95,BDD!$S:$S,'Suivis consommation'!AH$84)</f>
        <v>0</v>
      </c>
      <c r="AI95" s="60">
        <f ca="1">SUMIFS(BDD!$AH:$AH,BDD!$AP:$AP,'Suivis consommation'!$Z$84,BDD!$AM:$AM,'Suivis consommation'!$Z95,BDD!$S:$S,'Suivis consommation'!AI$84)</f>
        <v>0</v>
      </c>
      <c r="AJ95" s="37">
        <f ca="1">SUMIFS(BDD!$AH:$AH,BDD!$AP:$AP,'Suivis consommation'!$Z$84,BDD!$AM:$AM,'Suivis consommation'!$Z95,BDD!$S:$S,'Suivis consommation'!AJ$84)</f>
        <v>0</v>
      </c>
      <c r="AM95" s="64">
        <v>11</v>
      </c>
      <c r="AN95" s="62"/>
      <c r="AO95" s="60"/>
      <c r="AP95" s="60"/>
      <c r="AQ95" s="60"/>
      <c r="AR95" s="60"/>
      <c r="AS95" s="60"/>
      <c r="AT95" s="60"/>
      <c r="AU95" s="60"/>
      <c r="AV95" s="60"/>
      <c r="AW95" s="37"/>
    </row>
    <row r="96" spans="2:49" x14ac:dyDescent="0.25">
      <c r="B96" s="65">
        <v>12</v>
      </c>
      <c r="C96" s="63">
        <f ca="1">SUMIFS(BDD!$J:$J,BDD!$AP:$AP,'Suivis consommation'!$B$84,BDD!$AM:$AM,'Suivis consommation'!$B96,BDD!$S:$S,'Suivis consommation'!C$84)</f>
        <v>0</v>
      </c>
      <c r="D96" s="61">
        <f ca="1">SUMIFS(BDD!$J:$J,BDD!$AP:$AP,'Suivis consommation'!$B$84,BDD!$AM:$AM,'Suivis consommation'!$B96,BDD!$S:$S,'Suivis consommation'!D$84)</f>
        <v>0</v>
      </c>
      <c r="E96" s="61">
        <f ca="1">SUMIFS(BDD!$J:$J,BDD!$AP:$AP,'Suivis consommation'!$B$84,BDD!$AM:$AM,'Suivis consommation'!$B96,BDD!$S:$S,'Suivis consommation'!E$84)</f>
        <v>0</v>
      </c>
      <c r="F96" s="61">
        <f ca="1">SUMIFS(BDD!$J:$J,BDD!$AP:$AP,'Suivis consommation'!$B$84,BDD!$AM:$AM,'Suivis consommation'!$B96,BDD!$S:$S,'Suivis consommation'!F$84)</f>
        <v>0</v>
      </c>
      <c r="G96" s="61">
        <f ca="1">SUMIFS(BDD!$J:$J,BDD!$AP:$AP,'Suivis consommation'!$B$84,BDD!$AM:$AM,'Suivis consommation'!$B96,BDD!$S:$S,'Suivis consommation'!G$84)</f>
        <v>0</v>
      </c>
      <c r="H96" s="61">
        <f ca="1">SUMIFS(BDD!$J:$J,BDD!$AP:$AP,'Suivis consommation'!$B$84,BDD!$AM:$AM,'Suivis consommation'!$B96,BDD!$S:$S,'Suivis consommation'!H$84)</f>
        <v>0</v>
      </c>
      <c r="I96" s="61">
        <f ca="1">SUMIFS(BDD!$J:$J,BDD!$AP:$AP,'Suivis consommation'!$B$84,BDD!$AM:$AM,'Suivis consommation'!$B96,BDD!$S:$S,'Suivis consommation'!I$84)</f>
        <v>0</v>
      </c>
      <c r="J96" s="61">
        <f ca="1">SUMIFS(BDD!$J:$J,BDD!$AP:$AP,'Suivis consommation'!$B$84,BDD!$AM:$AM,'Suivis consommation'!$B96,BDD!$S:$S,'Suivis consommation'!J$84)</f>
        <v>0</v>
      </c>
      <c r="K96" s="61">
        <f ca="1">SUMIFS(BDD!$J:$J,BDD!$AP:$AP,'Suivis consommation'!$B$84,BDD!$AM:$AM,'Suivis consommation'!$B96,BDD!$S:$S,'Suivis consommation'!K$84)</f>
        <v>0</v>
      </c>
      <c r="L96" s="39">
        <f ca="1">SUMIFS(BDD!$J:$J,BDD!$AP:$AP,'Suivis consommation'!$B$84,BDD!$AM:$AM,'Suivis consommation'!$B96,BDD!$S:$S,'Suivis consommation'!L$84)</f>
        <v>0</v>
      </c>
      <c r="N96" s="65">
        <v>12</v>
      </c>
      <c r="O96" s="63">
        <f ca="1">SUMIFS(BDD!$AG:$AG,BDD!$AP:$AP,'Suivis consommation'!$N$84,BDD!$AM:$AM,'Suivis consommation'!$N96,BDD!$S:$S,'Suivis consommation'!O$84)</f>
        <v>0</v>
      </c>
      <c r="P96" s="61">
        <f ca="1">SUMIFS(BDD!$AG:$AG,BDD!$AP:$AP,'Suivis consommation'!$N$84,BDD!$AM:$AM,'Suivis consommation'!$N96,BDD!$S:$S,'Suivis consommation'!P$84)</f>
        <v>0</v>
      </c>
      <c r="Q96" s="61">
        <f ca="1">SUMIFS(BDD!$AG:$AG,BDD!$AP:$AP,'Suivis consommation'!$N$84,BDD!$AM:$AM,'Suivis consommation'!$N96,BDD!$S:$S,'Suivis consommation'!Q$84)</f>
        <v>0</v>
      </c>
      <c r="R96" s="61">
        <f ca="1">SUMIFS(BDD!$AG:$AG,BDD!$AP:$AP,'Suivis consommation'!$N$84,BDD!$AM:$AM,'Suivis consommation'!$N96,BDD!$S:$S,'Suivis consommation'!R$84)</f>
        <v>0</v>
      </c>
      <c r="S96" s="61">
        <f ca="1">SUMIFS(BDD!$AG:$AG,BDD!$AP:$AP,'Suivis consommation'!$N$84,BDD!$AM:$AM,'Suivis consommation'!$N96,BDD!$S:$S,'Suivis consommation'!S$84)</f>
        <v>0</v>
      </c>
      <c r="T96" s="61">
        <f ca="1">SUMIFS(BDD!$AG:$AG,BDD!$AP:$AP,'Suivis consommation'!$N$84,BDD!$AM:$AM,'Suivis consommation'!$N96,BDD!$S:$S,'Suivis consommation'!T$84)</f>
        <v>0</v>
      </c>
      <c r="U96" s="61">
        <f ca="1">SUMIFS(BDD!$AG:$AG,BDD!$AP:$AP,'Suivis consommation'!$N$84,BDD!$AM:$AM,'Suivis consommation'!$N96,BDD!$S:$S,'Suivis consommation'!U$84)</f>
        <v>0</v>
      </c>
      <c r="V96" s="61">
        <f ca="1">SUMIFS(BDD!$AG:$AG,BDD!$AP:$AP,'Suivis consommation'!$N$84,BDD!$AM:$AM,'Suivis consommation'!$N96,BDD!$S:$S,'Suivis consommation'!V$84)</f>
        <v>0</v>
      </c>
      <c r="W96" s="61">
        <f ca="1">SUMIFS(BDD!$AG:$AG,BDD!$AP:$AP,'Suivis consommation'!$N$84,BDD!$AM:$AM,'Suivis consommation'!$N96,BDD!$S:$S,'Suivis consommation'!W$84)</f>
        <v>0</v>
      </c>
      <c r="X96" s="39">
        <f ca="1">SUMIFS(BDD!$AG:$AG,BDD!$AP:$AP,'Suivis consommation'!$N$84,BDD!$AM:$AM,'Suivis consommation'!$N96,BDD!$S:$S,'Suivis consommation'!X$84)</f>
        <v>0</v>
      </c>
      <c r="Z96" s="65">
        <v>12</v>
      </c>
      <c r="AA96" s="63">
        <f ca="1">SUMIFS(BDD!$AH:$AH,BDD!$AP:$AP,'Suivis consommation'!$Z$84,BDD!$AM:$AM,'Suivis consommation'!$Z96,BDD!$S:$S,'Suivis consommation'!AA$84)</f>
        <v>0</v>
      </c>
      <c r="AB96" s="61">
        <f ca="1">SUMIFS(BDD!$AH:$AH,BDD!$AP:$AP,'Suivis consommation'!$Z$84,BDD!$AM:$AM,'Suivis consommation'!$Z96,BDD!$S:$S,'Suivis consommation'!AB$84)</f>
        <v>0</v>
      </c>
      <c r="AC96" s="61">
        <f ca="1">SUMIFS(BDD!$AH:$AH,BDD!$AP:$AP,'Suivis consommation'!$Z$84,BDD!$AM:$AM,'Suivis consommation'!$Z96,BDD!$S:$S,'Suivis consommation'!AC$84)</f>
        <v>0</v>
      </c>
      <c r="AD96" s="61">
        <f ca="1">SUMIFS(BDD!$AH:$AH,BDD!$AP:$AP,'Suivis consommation'!$Z$84,BDD!$AM:$AM,'Suivis consommation'!$Z96,BDD!$S:$S,'Suivis consommation'!AD$84)</f>
        <v>0</v>
      </c>
      <c r="AE96" s="61">
        <f ca="1">SUMIFS(BDD!$AH:$AH,BDD!$AP:$AP,'Suivis consommation'!$Z$84,BDD!$AM:$AM,'Suivis consommation'!$Z96,BDD!$S:$S,'Suivis consommation'!AE$84)</f>
        <v>0</v>
      </c>
      <c r="AF96" s="61">
        <f ca="1">SUMIFS(BDD!$AH:$AH,BDD!$AP:$AP,'Suivis consommation'!$Z$84,BDD!$AM:$AM,'Suivis consommation'!$Z96,BDD!$S:$S,'Suivis consommation'!AF$84)</f>
        <v>0</v>
      </c>
      <c r="AG96" s="61">
        <f ca="1">SUMIFS(BDD!$AH:$AH,BDD!$AP:$AP,'Suivis consommation'!$Z$84,BDD!$AM:$AM,'Suivis consommation'!$Z96,BDD!$S:$S,'Suivis consommation'!AG$84)</f>
        <v>0</v>
      </c>
      <c r="AH96" s="61">
        <f ca="1">SUMIFS(BDD!$AH:$AH,BDD!$AP:$AP,'Suivis consommation'!$Z$84,BDD!$AM:$AM,'Suivis consommation'!$Z96,BDD!$S:$S,'Suivis consommation'!AH$84)</f>
        <v>0</v>
      </c>
      <c r="AI96" s="61">
        <f ca="1">SUMIFS(BDD!$AH:$AH,BDD!$AP:$AP,'Suivis consommation'!$Z$84,BDD!$AM:$AM,'Suivis consommation'!$Z96,BDD!$S:$S,'Suivis consommation'!AI$84)</f>
        <v>0</v>
      </c>
      <c r="AJ96" s="39">
        <f ca="1">SUMIFS(BDD!$AH:$AH,BDD!$AP:$AP,'Suivis consommation'!$Z$84,BDD!$AM:$AM,'Suivis consommation'!$Z96,BDD!$S:$S,'Suivis consommation'!AJ$84)</f>
        <v>0</v>
      </c>
      <c r="AM96" s="65">
        <v>12</v>
      </c>
      <c r="AN96" s="63"/>
      <c r="AO96" s="61"/>
      <c r="AP96" s="61"/>
      <c r="AQ96" s="61"/>
      <c r="AR96" s="61"/>
      <c r="AS96" s="61"/>
      <c r="AT96" s="61"/>
      <c r="AU96" s="61"/>
      <c r="AV96" s="61"/>
      <c r="AW96" s="39"/>
    </row>
  </sheetData>
  <mergeCells count="24">
    <mergeCell ref="B3:L3"/>
    <mergeCell ref="AM3:AW3"/>
    <mergeCell ref="B19:L19"/>
    <mergeCell ref="AM19:AW19"/>
    <mergeCell ref="B35:L35"/>
    <mergeCell ref="AM35:AW35"/>
    <mergeCell ref="N3:X3"/>
    <mergeCell ref="N19:X19"/>
    <mergeCell ref="N35:X35"/>
    <mergeCell ref="Z3:AJ3"/>
    <mergeCell ref="Z19:AJ19"/>
    <mergeCell ref="Z35:AJ35"/>
    <mergeCell ref="B51:L51"/>
    <mergeCell ref="AM51:AW51"/>
    <mergeCell ref="B67:L67"/>
    <mergeCell ref="AM67:AW67"/>
    <mergeCell ref="B83:L83"/>
    <mergeCell ref="AM83:AW83"/>
    <mergeCell ref="Z83:AJ83"/>
    <mergeCell ref="N51:X51"/>
    <mergeCell ref="N67:X67"/>
    <mergeCell ref="N83:X83"/>
    <mergeCell ref="Z51:AJ51"/>
    <mergeCell ref="Z67:AJ6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R13"/>
  <sheetViews>
    <sheetView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J9" sqref="AJ9:FD9"/>
    </sheetView>
  </sheetViews>
  <sheetFormatPr baseColWidth="10" defaultColWidth="9.140625" defaultRowHeight="15" outlineLevelCol="1" x14ac:dyDescent="0.25"/>
  <cols>
    <col min="2" max="2" width="19.140625" bestFit="1" customWidth="1"/>
    <col min="3" max="3" width="19" bestFit="1" customWidth="1"/>
    <col min="4" max="4" width="19" customWidth="1"/>
    <col min="5" max="35" width="5" hidden="1" customWidth="1" outlineLevel="1"/>
    <col min="36" max="36" width="12.42578125" bestFit="1" customWidth="1" collapsed="1"/>
    <col min="37" max="64" width="5" hidden="1" customWidth="1" outlineLevel="1"/>
    <col min="65" max="65" width="12.42578125" bestFit="1" customWidth="1" collapsed="1"/>
    <col min="66" max="96" width="5" hidden="1" customWidth="1" outlineLevel="1"/>
    <col min="97" max="97" width="12.42578125" bestFit="1" customWidth="1" collapsed="1"/>
    <col min="98" max="127" width="5" hidden="1" customWidth="1" outlineLevel="1"/>
    <col min="128" max="128" width="12.42578125" bestFit="1" customWidth="1" collapsed="1"/>
    <col min="129" max="159" width="5" hidden="1" customWidth="1" outlineLevel="1"/>
    <col min="160" max="160" width="12.42578125" bestFit="1" customWidth="1" collapsed="1"/>
    <col min="161" max="190" width="5" hidden="1" customWidth="1" outlineLevel="1"/>
    <col min="191" max="191" width="12.42578125" bestFit="1" customWidth="1" collapsed="1"/>
    <col min="192" max="222" width="5" hidden="1" customWidth="1" outlineLevel="1"/>
    <col min="223" max="223" width="12.42578125" bestFit="1" customWidth="1" collapsed="1"/>
    <col min="224" max="254" width="5" hidden="1" customWidth="1" outlineLevel="1"/>
    <col min="255" max="255" width="12.42578125" bestFit="1" customWidth="1" collapsed="1"/>
    <col min="256" max="285" width="5" hidden="1" customWidth="1" outlineLevel="1"/>
    <col min="286" max="286" width="12.42578125" bestFit="1" customWidth="1" collapsed="1"/>
    <col min="287" max="317" width="5" hidden="1" customWidth="1" outlineLevel="1"/>
    <col min="318" max="318" width="12.42578125" bestFit="1" customWidth="1" collapsed="1"/>
    <col min="319" max="348" width="5" hidden="1" customWidth="1" outlineLevel="1"/>
    <col min="349" max="349" width="12.42578125" bestFit="1" customWidth="1" collapsed="1"/>
    <col min="350" max="380" width="5" hidden="1" customWidth="1" outlineLevel="1"/>
    <col min="381" max="381" width="12.42578125" bestFit="1" customWidth="1" collapsed="1"/>
    <col min="382" max="382" width="12.42578125" bestFit="1" customWidth="1"/>
  </cols>
  <sheetData>
    <row r="1" spans="2:382" x14ac:dyDescent="0.25">
      <c r="B1" s="34" t="s">
        <v>41</v>
      </c>
      <c r="C1" s="35">
        <v>62110000</v>
      </c>
      <c r="D1" s="41"/>
      <c r="E1" s="347" t="s">
        <v>3</v>
      </c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9"/>
      <c r="AK1" s="347" t="s">
        <v>4</v>
      </c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8"/>
      <c r="AZ1" s="348"/>
      <c r="BA1" s="348"/>
      <c r="BB1" s="348"/>
      <c r="BC1" s="348"/>
      <c r="BD1" s="348"/>
      <c r="BE1" s="348"/>
      <c r="BF1" s="348"/>
      <c r="BG1" s="348"/>
      <c r="BH1" s="348"/>
      <c r="BI1" s="348"/>
      <c r="BJ1" s="348"/>
      <c r="BK1" s="348"/>
      <c r="BL1" s="348"/>
      <c r="BM1" s="349"/>
      <c r="BN1" s="347" t="s">
        <v>5</v>
      </c>
      <c r="BO1" s="348"/>
      <c r="BP1" s="348"/>
      <c r="BQ1" s="348"/>
      <c r="BR1" s="348"/>
      <c r="BS1" s="348"/>
      <c r="BT1" s="348"/>
      <c r="BU1" s="348"/>
      <c r="BV1" s="348"/>
      <c r="BW1" s="348"/>
      <c r="BX1" s="348"/>
      <c r="BY1" s="348"/>
      <c r="BZ1" s="348"/>
      <c r="CA1" s="348"/>
      <c r="CB1" s="348"/>
      <c r="CC1" s="348"/>
      <c r="CD1" s="348"/>
      <c r="CE1" s="348"/>
      <c r="CF1" s="348"/>
      <c r="CG1" s="348"/>
      <c r="CH1" s="348"/>
      <c r="CI1" s="348"/>
      <c r="CJ1" s="348"/>
      <c r="CK1" s="348"/>
      <c r="CL1" s="348"/>
      <c r="CM1" s="348"/>
      <c r="CN1" s="348"/>
      <c r="CO1" s="348"/>
      <c r="CP1" s="348"/>
      <c r="CQ1" s="348"/>
      <c r="CR1" s="348"/>
      <c r="CS1" s="349"/>
      <c r="CT1" s="347" t="s">
        <v>6</v>
      </c>
      <c r="CU1" s="348"/>
      <c r="CV1" s="348"/>
      <c r="CW1" s="348"/>
      <c r="CX1" s="348"/>
      <c r="CY1" s="348"/>
      <c r="CZ1" s="348"/>
      <c r="DA1" s="348"/>
      <c r="DB1" s="348"/>
      <c r="DC1" s="348"/>
      <c r="DD1" s="348"/>
      <c r="DE1" s="348"/>
      <c r="DF1" s="348"/>
      <c r="DG1" s="348"/>
      <c r="DH1" s="348"/>
      <c r="DI1" s="348"/>
      <c r="DJ1" s="348"/>
      <c r="DK1" s="348"/>
      <c r="DL1" s="348"/>
      <c r="DM1" s="348"/>
      <c r="DN1" s="348"/>
      <c r="DO1" s="348"/>
      <c r="DP1" s="348"/>
      <c r="DQ1" s="348"/>
      <c r="DR1" s="348"/>
      <c r="DS1" s="348"/>
      <c r="DT1" s="348"/>
      <c r="DU1" s="348"/>
      <c r="DV1" s="348"/>
      <c r="DW1" s="348"/>
      <c r="DX1" s="349"/>
      <c r="DY1" s="347" t="s">
        <v>7</v>
      </c>
      <c r="DZ1" s="348"/>
      <c r="EA1" s="348"/>
      <c r="EB1" s="348"/>
      <c r="EC1" s="348"/>
      <c r="ED1" s="348"/>
      <c r="EE1" s="348"/>
      <c r="EF1" s="348"/>
      <c r="EG1" s="348"/>
      <c r="EH1" s="348"/>
      <c r="EI1" s="348"/>
      <c r="EJ1" s="348"/>
      <c r="EK1" s="348"/>
      <c r="EL1" s="348"/>
      <c r="EM1" s="348"/>
      <c r="EN1" s="348"/>
      <c r="EO1" s="348"/>
      <c r="EP1" s="348"/>
      <c r="EQ1" s="348"/>
      <c r="ER1" s="348"/>
      <c r="ES1" s="348"/>
      <c r="ET1" s="348"/>
      <c r="EU1" s="348"/>
      <c r="EV1" s="348"/>
      <c r="EW1" s="348"/>
      <c r="EX1" s="348"/>
      <c r="EY1" s="348"/>
      <c r="EZ1" s="348"/>
      <c r="FA1" s="348"/>
      <c r="FB1" s="348"/>
      <c r="FC1" s="348"/>
      <c r="FD1" s="349"/>
      <c r="FE1" s="347" t="s">
        <v>8</v>
      </c>
      <c r="FF1" s="348"/>
      <c r="FG1" s="348"/>
      <c r="FH1" s="348"/>
      <c r="FI1" s="348"/>
      <c r="FJ1" s="348"/>
      <c r="FK1" s="348"/>
      <c r="FL1" s="348"/>
      <c r="FM1" s="348"/>
      <c r="FN1" s="348"/>
      <c r="FO1" s="348"/>
      <c r="FP1" s="348"/>
      <c r="FQ1" s="348"/>
      <c r="FR1" s="348"/>
      <c r="FS1" s="348"/>
      <c r="FT1" s="348"/>
      <c r="FU1" s="348"/>
      <c r="FV1" s="348"/>
      <c r="FW1" s="348"/>
      <c r="FX1" s="348"/>
      <c r="FY1" s="348"/>
      <c r="FZ1" s="348"/>
      <c r="GA1" s="348"/>
      <c r="GB1" s="348"/>
      <c r="GC1" s="348"/>
      <c r="GD1" s="348"/>
      <c r="GE1" s="348"/>
      <c r="GF1" s="348"/>
      <c r="GG1" s="348"/>
      <c r="GH1" s="348"/>
      <c r="GI1" s="349"/>
      <c r="GJ1" s="347" t="s">
        <v>9</v>
      </c>
      <c r="GK1" s="348"/>
      <c r="GL1" s="348"/>
      <c r="GM1" s="348"/>
      <c r="GN1" s="348"/>
      <c r="GO1" s="348"/>
      <c r="GP1" s="348"/>
      <c r="GQ1" s="348"/>
      <c r="GR1" s="348"/>
      <c r="GS1" s="348"/>
      <c r="GT1" s="348"/>
      <c r="GU1" s="348"/>
      <c r="GV1" s="348"/>
      <c r="GW1" s="348"/>
      <c r="GX1" s="348"/>
      <c r="GY1" s="348"/>
      <c r="GZ1" s="348"/>
      <c r="HA1" s="348"/>
      <c r="HB1" s="348"/>
      <c r="HC1" s="348"/>
      <c r="HD1" s="348"/>
      <c r="HE1" s="348"/>
      <c r="HF1" s="348"/>
      <c r="HG1" s="348"/>
      <c r="HH1" s="348"/>
      <c r="HI1" s="348"/>
      <c r="HJ1" s="348"/>
      <c r="HK1" s="348"/>
      <c r="HL1" s="348"/>
      <c r="HM1" s="348"/>
      <c r="HN1" s="348"/>
      <c r="HO1" s="349"/>
      <c r="HP1" s="347" t="s">
        <v>32</v>
      </c>
      <c r="HQ1" s="348"/>
      <c r="HR1" s="348"/>
      <c r="HS1" s="348"/>
      <c r="HT1" s="348"/>
      <c r="HU1" s="348"/>
      <c r="HV1" s="348"/>
      <c r="HW1" s="348"/>
      <c r="HX1" s="348"/>
      <c r="HY1" s="348"/>
      <c r="HZ1" s="348"/>
      <c r="IA1" s="348"/>
      <c r="IB1" s="348"/>
      <c r="IC1" s="348"/>
      <c r="ID1" s="348"/>
      <c r="IE1" s="348"/>
      <c r="IF1" s="348"/>
      <c r="IG1" s="348"/>
      <c r="IH1" s="348"/>
      <c r="II1" s="348"/>
      <c r="IJ1" s="348"/>
      <c r="IK1" s="348"/>
      <c r="IL1" s="348"/>
      <c r="IM1" s="348"/>
      <c r="IN1" s="348"/>
      <c r="IO1" s="348"/>
      <c r="IP1" s="348"/>
      <c r="IQ1" s="348"/>
      <c r="IR1" s="348"/>
      <c r="IS1" s="348"/>
      <c r="IT1" s="348"/>
      <c r="IU1" s="349"/>
      <c r="IV1" s="347" t="s">
        <v>11</v>
      </c>
      <c r="IW1" s="348"/>
      <c r="IX1" s="348"/>
      <c r="IY1" s="348"/>
      <c r="IZ1" s="348"/>
      <c r="JA1" s="348"/>
      <c r="JB1" s="348"/>
      <c r="JC1" s="348"/>
      <c r="JD1" s="348"/>
      <c r="JE1" s="348"/>
      <c r="JF1" s="348"/>
      <c r="JG1" s="348"/>
      <c r="JH1" s="348"/>
      <c r="JI1" s="348"/>
      <c r="JJ1" s="348"/>
      <c r="JK1" s="348"/>
      <c r="JL1" s="348"/>
      <c r="JM1" s="348"/>
      <c r="JN1" s="348"/>
      <c r="JO1" s="348"/>
      <c r="JP1" s="348"/>
      <c r="JQ1" s="348"/>
      <c r="JR1" s="348"/>
      <c r="JS1" s="348"/>
      <c r="JT1" s="348"/>
      <c r="JU1" s="348"/>
      <c r="JV1" s="348"/>
      <c r="JW1" s="348"/>
      <c r="JX1" s="348"/>
      <c r="JY1" s="348"/>
      <c r="JZ1" s="349"/>
      <c r="KA1" s="347" t="s">
        <v>12</v>
      </c>
      <c r="KB1" s="348"/>
      <c r="KC1" s="348"/>
      <c r="KD1" s="348"/>
      <c r="KE1" s="348"/>
      <c r="KF1" s="348"/>
      <c r="KG1" s="348"/>
      <c r="KH1" s="348"/>
      <c r="KI1" s="348"/>
      <c r="KJ1" s="348"/>
      <c r="KK1" s="348"/>
      <c r="KL1" s="348"/>
      <c r="KM1" s="348"/>
      <c r="KN1" s="348"/>
      <c r="KO1" s="348"/>
      <c r="KP1" s="348"/>
      <c r="KQ1" s="348"/>
      <c r="KR1" s="348"/>
      <c r="KS1" s="348"/>
      <c r="KT1" s="348"/>
      <c r="KU1" s="348"/>
      <c r="KV1" s="348"/>
      <c r="KW1" s="348"/>
      <c r="KX1" s="348"/>
      <c r="KY1" s="348"/>
      <c r="KZ1" s="348"/>
      <c r="LA1" s="348"/>
      <c r="LB1" s="348"/>
      <c r="LC1" s="348"/>
      <c r="LD1" s="348"/>
      <c r="LE1" s="348"/>
      <c r="LF1" s="349"/>
      <c r="LG1" s="347" t="s">
        <v>13</v>
      </c>
      <c r="LH1" s="348"/>
      <c r="LI1" s="348"/>
      <c r="LJ1" s="348"/>
      <c r="LK1" s="348"/>
      <c r="LL1" s="348"/>
      <c r="LM1" s="348"/>
      <c r="LN1" s="348"/>
      <c r="LO1" s="348"/>
      <c r="LP1" s="348"/>
      <c r="LQ1" s="348"/>
      <c r="LR1" s="348"/>
      <c r="LS1" s="348"/>
      <c r="LT1" s="348"/>
      <c r="LU1" s="348"/>
      <c r="LV1" s="348"/>
      <c r="LW1" s="348"/>
      <c r="LX1" s="348"/>
      <c r="LY1" s="348"/>
      <c r="LZ1" s="348"/>
      <c r="MA1" s="348"/>
      <c r="MB1" s="348"/>
      <c r="MC1" s="348"/>
      <c r="MD1" s="348"/>
      <c r="ME1" s="348"/>
      <c r="MF1" s="348"/>
      <c r="MG1" s="348"/>
      <c r="MH1" s="348"/>
      <c r="MI1" s="348"/>
      <c r="MJ1" s="348"/>
      <c r="MK1" s="349"/>
      <c r="ML1" s="347" t="s">
        <v>14</v>
      </c>
      <c r="MM1" s="348"/>
      <c r="MN1" s="348"/>
      <c r="MO1" s="348"/>
      <c r="MP1" s="348"/>
      <c r="MQ1" s="348"/>
      <c r="MR1" s="348"/>
      <c r="MS1" s="348"/>
      <c r="MT1" s="348"/>
      <c r="MU1" s="348"/>
      <c r="MV1" s="348"/>
      <c r="MW1" s="348"/>
      <c r="MX1" s="348"/>
      <c r="MY1" s="348"/>
      <c r="MZ1" s="348"/>
      <c r="NA1" s="348"/>
      <c r="NB1" s="348"/>
      <c r="NC1" s="348"/>
      <c r="ND1" s="348"/>
      <c r="NE1" s="348"/>
      <c r="NF1" s="348"/>
      <c r="NG1" s="348"/>
      <c r="NH1" s="348"/>
      <c r="NI1" s="348"/>
      <c r="NJ1" s="348"/>
      <c r="NK1" s="348"/>
      <c r="NL1" s="348"/>
      <c r="NM1" s="348"/>
      <c r="NN1" s="348"/>
      <c r="NO1" s="348"/>
      <c r="NP1" s="348"/>
      <c r="NQ1" s="349"/>
      <c r="NR1" s="40" t="s">
        <v>43</v>
      </c>
    </row>
    <row r="2" spans="2:382" x14ac:dyDescent="0.25">
      <c r="B2" s="36" t="s">
        <v>42</v>
      </c>
      <c r="C2" s="37">
        <v>40111111</v>
      </c>
      <c r="D2" s="42"/>
      <c r="E2" s="307">
        <v>1</v>
      </c>
      <c r="F2" s="308">
        <v>2</v>
      </c>
      <c r="G2" s="308">
        <v>3</v>
      </c>
      <c r="H2" s="308">
        <v>4</v>
      </c>
      <c r="I2" s="308">
        <v>5</v>
      </c>
      <c r="J2" s="308">
        <v>6</v>
      </c>
      <c r="K2" s="308">
        <v>7</v>
      </c>
      <c r="L2" s="308">
        <v>8</v>
      </c>
      <c r="M2" s="308">
        <v>9</v>
      </c>
      <c r="N2" s="308">
        <v>10</v>
      </c>
      <c r="O2" s="308">
        <v>11</v>
      </c>
      <c r="P2" s="308">
        <v>12</v>
      </c>
      <c r="Q2" s="308">
        <v>13</v>
      </c>
      <c r="R2" s="308">
        <v>14</v>
      </c>
      <c r="S2" s="308">
        <v>15</v>
      </c>
      <c r="T2" s="308">
        <v>16</v>
      </c>
      <c r="U2" s="308">
        <v>17</v>
      </c>
      <c r="V2" s="308">
        <v>18</v>
      </c>
      <c r="W2" s="308">
        <v>19</v>
      </c>
      <c r="X2" s="308">
        <v>20</v>
      </c>
      <c r="Y2" s="308">
        <v>21</v>
      </c>
      <c r="Z2" s="308">
        <v>22</v>
      </c>
      <c r="AA2" s="308">
        <v>23</v>
      </c>
      <c r="AB2" s="308">
        <v>24</v>
      </c>
      <c r="AC2" s="308">
        <v>25</v>
      </c>
      <c r="AD2" s="308">
        <v>26</v>
      </c>
      <c r="AE2" s="308">
        <v>27</v>
      </c>
      <c r="AF2" s="308">
        <v>28</v>
      </c>
      <c r="AG2" s="308">
        <v>29</v>
      </c>
      <c r="AH2" s="308">
        <v>30</v>
      </c>
      <c r="AI2" s="308">
        <v>31</v>
      </c>
      <c r="AJ2" s="309" t="s">
        <v>33</v>
      </c>
      <c r="AK2" s="307">
        <v>1</v>
      </c>
      <c r="AL2" s="308">
        <v>2</v>
      </c>
      <c r="AM2" s="308">
        <v>3</v>
      </c>
      <c r="AN2" s="308">
        <v>4</v>
      </c>
      <c r="AO2" s="308">
        <v>5</v>
      </c>
      <c r="AP2" s="308">
        <v>6</v>
      </c>
      <c r="AQ2" s="308">
        <v>7</v>
      </c>
      <c r="AR2" s="308">
        <v>8</v>
      </c>
      <c r="AS2" s="308">
        <v>9</v>
      </c>
      <c r="AT2" s="308">
        <v>10</v>
      </c>
      <c r="AU2" s="308">
        <v>11</v>
      </c>
      <c r="AV2" s="308">
        <v>12</v>
      </c>
      <c r="AW2" s="308">
        <v>13</v>
      </c>
      <c r="AX2" s="308">
        <v>14</v>
      </c>
      <c r="AY2" s="308">
        <v>15</v>
      </c>
      <c r="AZ2" s="308">
        <v>16</v>
      </c>
      <c r="BA2" s="308">
        <v>17</v>
      </c>
      <c r="BB2" s="308">
        <v>18</v>
      </c>
      <c r="BC2" s="308">
        <v>19</v>
      </c>
      <c r="BD2" s="308">
        <v>20</v>
      </c>
      <c r="BE2" s="308">
        <v>21</v>
      </c>
      <c r="BF2" s="308">
        <v>22</v>
      </c>
      <c r="BG2" s="308">
        <v>23</v>
      </c>
      <c r="BH2" s="308">
        <v>24</v>
      </c>
      <c r="BI2" s="308">
        <v>25</v>
      </c>
      <c r="BJ2" s="308">
        <v>26</v>
      </c>
      <c r="BK2" s="308">
        <v>27</v>
      </c>
      <c r="BL2" s="308">
        <v>28</v>
      </c>
      <c r="BM2" s="309" t="s">
        <v>33</v>
      </c>
      <c r="BN2" s="307">
        <v>1</v>
      </c>
      <c r="BO2" s="308">
        <v>2</v>
      </c>
      <c r="BP2" s="308">
        <v>3</v>
      </c>
      <c r="BQ2" s="308">
        <v>4</v>
      </c>
      <c r="BR2" s="308">
        <v>5</v>
      </c>
      <c r="BS2" s="308">
        <v>6</v>
      </c>
      <c r="BT2" s="308">
        <v>7</v>
      </c>
      <c r="BU2" s="308">
        <v>8</v>
      </c>
      <c r="BV2" s="308">
        <v>9</v>
      </c>
      <c r="BW2" s="308">
        <v>10</v>
      </c>
      <c r="BX2" s="308">
        <v>11</v>
      </c>
      <c r="BY2" s="308">
        <v>12</v>
      </c>
      <c r="BZ2" s="308">
        <v>13</v>
      </c>
      <c r="CA2" s="308">
        <v>14</v>
      </c>
      <c r="CB2" s="308">
        <v>15</v>
      </c>
      <c r="CC2" s="308">
        <v>16</v>
      </c>
      <c r="CD2" s="308">
        <v>17</v>
      </c>
      <c r="CE2" s="308">
        <v>18</v>
      </c>
      <c r="CF2" s="308">
        <v>19</v>
      </c>
      <c r="CG2" s="308">
        <v>20</v>
      </c>
      <c r="CH2" s="308">
        <v>21</v>
      </c>
      <c r="CI2" s="308">
        <v>22</v>
      </c>
      <c r="CJ2" s="308">
        <v>23</v>
      </c>
      <c r="CK2" s="308">
        <v>24</v>
      </c>
      <c r="CL2" s="308">
        <v>25</v>
      </c>
      <c r="CM2" s="308">
        <v>26</v>
      </c>
      <c r="CN2" s="308">
        <v>27</v>
      </c>
      <c r="CO2" s="308">
        <v>28</v>
      </c>
      <c r="CP2" s="308">
        <v>29</v>
      </c>
      <c r="CQ2" s="308">
        <v>30</v>
      </c>
      <c r="CR2" s="308">
        <v>31</v>
      </c>
      <c r="CS2" s="309" t="s">
        <v>33</v>
      </c>
      <c r="CT2" s="307">
        <v>1</v>
      </c>
      <c r="CU2" s="308">
        <v>2</v>
      </c>
      <c r="CV2" s="308">
        <v>3</v>
      </c>
      <c r="CW2" s="308">
        <v>4</v>
      </c>
      <c r="CX2" s="308">
        <v>5</v>
      </c>
      <c r="CY2" s="308">
        <v>6</v>
      </c>
      <c r="CZ2" s="308">
        <v>7</v>
      </c>
      <c r="DA2" s="308">
        <v>8</v>
      </c>
      <c r="DB2" s="308">
        <v>9</v>
      </c>
      <c r="DC2" s="308">
        <v>10</v>
      </c>
      <c r="DD2" s="308">
        <v>11</v>
      </c>
      <c r="DE2" s="308">
        <v>12</v>
      </c>
      <c r="DF2" s="308">
        <v>13</v>
      </c>
      <c r="DG2" s="308">
        <v>14</v>
      </c>
      <c r="DH2" s="308">
        <v>15</v>
      </c>
      <c r="DI2" s="308">
        <v>16</v>
      </c>
      <c r="DJ2" s="308">
        <v>17</v>
      </c>
      <c r="DK2" s="308">
        <v>18</v>
      </c>
      <c r="DL2" s="308">
        <v>19</v>
      </c>
      <c r="DM2" s="308">
        <v>20</v>
      </c>
      <c r="DN2" s="308">
        <v>21</v>
      </c>
      <c r="DO2" s="308">
        <v>22</v>
      </c>
      <c r="DP2" s="308">
        <v>23</v>
      </c>
      <c r="DQ2" s="308">
        <v>24</v>
      </c>
      <c r="DR2" s="308">
        <v>25</v>
      </c>
      <c r="DS2" s="308">
        <v>26</v>
      </c>
      <c r="DT2" s="308">
        <v>27</v>
      </c>
      <c r="DU2" s="308">
        <v>28</v>
      </c>
      <c r="DV2" s="308">
        <v>29</v>
      </c>
      <c r="DW2" s="308">
        <v>30</v>
      </c>
      <c r="DX2" s="309" t="s">
        <v>33</v>
      </c>
      <c r="DY2" s="307">
        <v>1</v>
      </c>
      <c r="DZ2" s="308">
        <v>2</v>
      </c>
      <c r="EA2" s="308">
        <v>3</v>
      </c>
      <c r="EB2" s="308">
        <v>4</v>
      </c>
      <c r="EC2" s="308">
        <v>5</v>
      </c>
      <c r="ED2" s="308">
        <v>6</v>
      </c>
      <c r="EE2" s="308">
        <v>7</v>
      </c>
      <c r="EF2" s="308">
        <v>8</v>
      </c>
      <c r="EG2" s="308">
        <v>9</v>
      </c>
      <c r="EH2" s="308">
        <v>10</v>
      </c>
      <c r="EI2" s="308">
        <v>11</v>
      </c>
      <c r="EJ2" s="308">
        <v>12</v>
      </c>
      <c r="EK2" s="308">
        <v>13</v>
      </c>
      <c r="EL2" s="308">
        <v>14</v>
      </c>
      <c r="EM2" s="308">
        <v>15</v>
      </c>
      <c r="EN2" s="308">
        <v>16</v>
      </c>
      <c r="EO2" s="308">
        <v>17</v>
      </c>
      <c r="EP2" s="308">
        <v>18</v>
      </c>
      <c r="EQ2" s="308">
        <v>19</v>
      </c>
      <c r="ER2" s="308">
        <v>20</v>
      </c>
      <c r="ES2" s="308">
        <v>21</v>
      </c>
      <c r="ET2" s="308">
        <v>22</v>
      </c>
      <c r="EU2" s="308">
        <v>23</v>
      </c>
      <c r="EV2" s="308">
        <v>24</v>
      </c>
      <c r="EW2" s="308">
        <v>25</v>
      </c>
      <c r="EX2" s="308">
        <v>26</v>
      </c>
      <c r="EY2" s="308">
        <v>27</v>
      </c>
      <c r="EZ2" s="308">
        <v>28</v>
      </c>
      <c r="FA2" s="308">
        <v>29</v>
      </c>
      <c r="FB2" s="308">
        <v>30</v>
      </c>
      <c r="FC2" s="308">
        <v>31</v>
      </c>
      <c r="FD2" s="309" t="s">
        <v>33</v>
      </c>
      <c r="FE2" s="307">
        <v>1</v>
      </c>
      <c r="FF2" s="308">
        <v>2</v>
      </c>
      <c r="FG2" s="308">
        <v>3</v>
      </c>
      <c r="FH2" s="308">
        <v>4</v>
      </c>
      <c r="FI2" s="308">
        <v>5</v>
      </c>
      <c r="FJ2" s="308">
        <v>6</v>
      </c>
      <c r="FK2" s="308">
        <v>7</v>
      </c>
      <c r="FL2" s="308">
        <v>8</v>
      </c>
      <c r="FM2" s="308">
        <v>9</v>
      </c>
      <c r="FN2" s="308">
        <v>10</v>
      </c>
      <c r="FO2" s="308">
        <v>11</v>
      </c>
      <c r="FP2" s="308">
        <v>12</v>
      </c>
      <c r="FQ2" s="308">
        <v>13</v>
      </c>
      <c r="FR2" s="308">
        <v>14</v>
      </c>
      <c r="FS2" s="308">
        <v>15</v>
      </c>
      <c r="FT2" s="308">
        <v>16</v>
      </c>
      <c r="FU2" s="308">
        <v>17</v>
      </c>
      <c r="FV2" s="308">
        <v>18</v>
      </c>
      <c r="FW2" s="308">
        <v>19</v>
      </c>
      <c r="FX2" s="308">
        <v>20</v>
      </c>
      <c r="FY2" s="308">
        <v>21</v>
      </c>
      <c r="FZ2" s="308">
        <v>22</v>
      </c>
      <c r="GA2" s="308">
        <v>23</v>
      </c>
      <c r="GB2" s="308">
        <v>24</v>
      </c>
      <c r="GC2" s="308">
        <v>25</v>
      </c>
      <c r="GD2" s="308">
        <v>26</v>
      </c>
      <c r="GE2" s="308">
        <v>27</v>
      </c>
      <c r="GF2" s="308">
        <v>28</v>
      </c>
      <c r="GG2" s="308">
        <v>29</v>
      </c>
      <c r="GH2" s="308">
        <v>30</v>
      </c>
      <c r="GI2" s="309" t="s">
        <v>33</v>
      </c>
      <c r="GJ2" s="307">
        <v>1</v>
      </c>
      <c r="GK2" s="308">
        <v>2</v>
      </c>
      <c r="GL2" s="308">
        <v>3</v>
      </c>
      <c r="GM2" s="308">
        <v>4</v>
      </c>
      <c r="GN2" s="308">
        <v>5</v>
      </c>
      <c r="GO2" s="308">
        <v>6</v>
      </c>
      <c r="GP2" s="308">
        <v>7</v>
      </c>
      <c r="GQ2" s="308">
        <v>8</v>
      </c>
      <c r="GR2" s="308">
        <v>9</v>
      </c>
      <c r="GS2" s="308">
        <v>10</v>
      </c>
      <c r="GT2" s="308">
        <v>11</v>
      </c>
      <c r="GU2" s="308">
        <v>12</v>
      </c>
      <c r="GV2" s="308">
        <v>13</v>
      </c>
      <c r="GW2" s="308">
        <v>14</v>
      </c>
      <c r="GX2" s="308">
        <v>15</v>
      </c>
      <c r="GY2" s="308">
        <v>16</v>
      </c>
      <c r="GZ2" s="308">
        <v>17</v>
      </c>
      <c r="HA2" s="308">
        <v>18</v>
      </c>
      <c r="HB2" s="308">
        <v>19</v>
      </c>
      <c r="HC2" s="308">
        <v>20</v>
      </c>
      <c r="HD2" s="308">
        <v>21</v>
      </c>
      <c r="HE2" s="308">
        <v>22</v>
      </c>
      <c r="HF2" s="308">
        <v>23</v>
      </c>
      <c r="HG2" s="308">
        <v>24</v>
      </c>
      <c r="HH2" s="308">
        <v>25</v>
      </c>
      <c r="HI2" s="308">
        <v>26</v>
      </c>
      <c r="HJ2" s="308">
        <v>27</v>
      </c>
      <c r="HK2" s="308">
        <v>28</v>
      </c>
      <c r="HL2" s="308">
        <v>29</v>
      </c>
      <c r="HM2" s="308">
        <v>30</v>
      </c>
      <c r="HN2" s="308">
        <v>31</v>
      </c>
      <c r="HO2" s="309" t="s">
        <v>33</v>
      </c>
      <c r="HP2" s="307">
        <v>1</v>
      </c>
      <c r="HQ2" s="308">
        <v>2</v>
      </c>
      <c r="HR2" s="308">
        <v>3</v>
      </c>
      <c r="HS2" s="308">
        <v>4</v>
      </c>
      <c r="HT2" s="308">
        <v>5</v>
      </c>
      <c r="HU2" s="308">
        <v>6</v>
      </c>
      <c r="HV2" s="308">
        <v>7</v>
      </c>
      <c r="HW2" s="308">
        <v>8</v>
      </c>
      <c r="HX2" s="308">
        <v>9</v>
      </c>
      <c r="HY2" s="308">
        <v>10</v>
      </c>
      <c r="HZ2" s="308">
        <v>11</v>
      </c>
      <c r="IA2" s="308">
        <v>12</v>
      </c>
      <c r="IB2" s="308">
        <v>13</v>
      </c>
      <c r="IC2" s="308">
        <v>14</v>
      </c>
      <c r="ID2" s="308">
        <v>15</v>
      </c>
      <c r="IE2" s="308">
        <v>16</v>
      </c>
      <c r="IF2" s="308">
        <v>17</v>
      </c>
      <c r="IG2" s="308">
        <v>18</v>
      </c>
      <c r="IH2" s="308">
        <v>19</v>
      </c>
      <c r="II2" s="308">
        <v>20</v>
      </c>
      <c r="IJ2" s="308">
        <v>21</v>
      </c>
      <c r="IK2" s="308">
        <v>22</v>
      </c>
      <c r="IL2" s="308">
        <v>23</v>
      </c>
      <c r="IM2" s="308">
        <v>24</v>
      </c>
      <c r="IN2" s="308">
        <v>25</v>
      </c>
      <c r="IO2" s="308">
        <v>26</v>
      </c>
      <c r="IP2" s="308">
        <v>27</v>
      </c>
      <c r="IQ2" s="308">
        <v>28</v>
      </c>
      <c r="IR2" s="308">
        <v>29</v>
      </c>
      <c r="IS2" s="308">
        <v>30</v>
      </c>
      <c r="IT2" s="308">
        <v>31</v>
      </c>
      <c r="IU2" s="309" t="s">
        <v>33</v>
      </c>
      <c r="IV2" s="307">
        <v>1</v>
      </c>
      <c r="IW2" s="308">
        <v>2</v>
      </c>
      <c r="IX2" s="308">
        <v>3</v>
      </c>
      <c r="IY2" s="308">
        <v>4</v>
      </c>
      <c r="IZ2" s="308">
        <v>5</v>
      </c>
      <c r="JA2" s="308">
        <v>6</v>
      </c>
      <c r="JB2" s="308">
        <v>7</v>
      </c>
      <c r="JC2" s="308">
        <v>8</v>
      </c>
      <c r="JD2" s="308">
        <v>9</v>
      </c>
      <c r="JE2" s="308">
        <v>10</v>
      </c>
      <c r="JF2" s="308">
        <v>11</v>
      </c>
      <c r="JG2" s="308">
        <v>12</v>
      </c>
      <c r="JH2" s="308">
        <v>13</v>
      </c>
      <c r="JI2" s="308">
        <v>14</v>
      </c>
      <c r="JJ2" s="308">
        <v>15</v>
      </c>
      <c r="JK2" s="308">
        <v>16</v>
      </c>
      <c r="JL2" s="308">
        <v>17</v>
      </c>
      <c r="JM2" s="308">
        <v>18</v>
      </c>
      <c r="JN2" s="308">
        <v>19</v>
      </c>
      <c r="JO2" s="308">
        <v>20</v>
      </c>
      <c r="JP2" s="308">
        <v>21</v>
      </c>
      <c r="JQ2" s="308">
        <v>22</v>
      </c>
      <c r="JR2" s="308">
        <v>23</v>
      </c>
      <c r="JS2" s="308">
        <v>24</v>
      </c>
      <c r="JT2" s="308">
        <v>25</v>
      </c>
      <c r="JU2" s="308">
        <v>26</v>
      </c>
      <c r="JV2" s="308">
        <v>27</v>
      </c>
      <c r="JW2" s="308">
        <v>28</v>
      </c>
      <c r="JX2" s="308">
        <v>29</v>
      </c>
      <c r="JY2" s="308">
        <v>30</v>
      </c>
      <c r="JZ2" s="309" t="s">
        <v>33</v>
      </c>
      <c r="KA2" s="307">
        <v>1</v>
      </c>
      <c r="KB2" s="308">
        <v>2</v>
      </c>
      <c r="KC2" s="308">
        <v>3</v>
      </c>
      <c r="KD2" s="308">
        <v>4</v>
      </c>
      <c r="KE2" s="308">
        <v>5</v>
      </c>
      <c r="KF2" s="308">
        <v>6</v>
      </c>
      <c r="KG2" s="308">
        <v>7</v>
      </c>
      <c r="KH2" s="308">
        <v>8</v>
      </c>
      <c r="KI2" s="308">
        <v>9</v>
      </c>
      <c r="KJ2" s="308">
        <v>10</v>
      </c>
      <c r="KK2" s="308">
        <v>11</v>
      </c>
      <c r="KL2" s="308">
        <v>12</v>
      </c>
      <c r="KM2" s="308">
        <v>13</v>
      </c>
      <c r="KN2" s="308">
        <v>14</v>
      </c>
      <c r="KO2" s="308">
        <v>15</v>
      </c>
      <c r="KP2" s="308">
        <v>16</v>
      </c>
      <c r="KQ2" s="308">
        <v>17</v>
      </c>
      <c r="KR2" s="308">
        <v>18</v>
      </c>
      <c r="KS2" s="308">
        <v>19</v>
      </c>
      <c r="KT2" s="308">
        <v>20</v>
      </c>
      <c r="KU2" s="308">
        <v>21</v>
      </c>
      <c r="KV2" s="308">
        <v>22</v>
      </c>
      <c r="KW2" s="308">
        <v>23</v>
      </c>
      <c r="KX2" s="308">
        <v>24</v>
      </c>
      <c r="KY2" s="308">
        <v>25</v>
      </c>
      <c r="KZ2" s="308">
        <v>26</v>
      </c>
      <c r="LA2" s="308">
        <v>27</v>
      </c>
      <c r="LB2" s="308">
        <v>28</v>
      </c>
      <c r="LC2" s="308">
        <v>29</v>
      </c>
      <c r="LD2" s="308">
        <v>30</v>
      </c>
      <c r="LE2" s="308">
        <v>31</v>
      </c>
      <c r="LF2" s="309" t="s">
        <v>33</v>
      </c>
      <c r="LG2" s="307">
        <v>1</v>
      </c>
      <c r="LH2" s="308">
        <v>2</v>
      </c>
      <c r="LI2" s="308">
        <v>3</v>
      </c>
      <c r="LJ2" s="308">
        <v>4</v>
      </c>
      <c r="LK2" s="308">
        <v>5</v>
      </c>
      <c r="LL2" s="308">
        <v>6</v>
      </c>
      <c r="LM2" s="308">
        <v>7</v>
      </c>
      <c r="LN2" s="308">
        <v>8</v>
      </c>
      <c r="LO2" s="308">
        <v>9</v>
      </c>
      <c r="LP2" s="308">
        <v>10</v>
      </c>
      <c r="LQ2" s="308">
        <v>11</v>
      </c>
      <c r="LR2" s="308">
        <v>12</v>
      </c>
      <c r="LS2" s="308">
        <v>13</v>
      </c>
      <c r="LT2" s="308">
        <v>14</v>
      </c>
      <c r="LU2" s="308">
        <v>15</v>
      </c>
      <c r="LV2" s="308">
        <v>16</v>
      </c>
      <c r="LW2" s="308">
        <v>17</v>
      </c>
      <c r="LX2" s="308">
        <v>18</v>
      </c>
      <c r="LY2" s="308">
        <v>19</v>
      </c>
      <c r="LZ2" s="308">
        <v>20</v>
      </c>
      <c r="MA2" s="308">
        <v>21</v>
      </c>
      <c r="MB2" s="308">
        <v>22</v>
      </c>
      <c r="MC2" s="308">
        <v>23</v>
      </c>
      <c r="MD2" s="308">
        <v>24</v>
      </c>
      <c r="ME2" s="308">
        <v>25</v>
      </c>
      <c r="MF2" s="308">
        <v>26</v>
      </c>
      <c r="MG2" s="308">
        <v>27</v>
      </c>
      <c r="MH2" s="308">
        <v>28</v>
      </c>
      <c r="MI2" s="308">
        <v>29</v>
      </c>
      <c r="MJ2" s="308">
        <v>30</v>
      </c>
      <c r="MK2" s="309" t="s">
        <v>33</v>
      </c>
      <c r="ML2" s="307">
        <v>1</v>
      </c>
      <c r="MM2" s="308">
        <v>2</v>
      </c>
      <c r="MN2" s="308">
        <v>3</v>
      </c>
      <c r="MO2" s="308">
        <v>4</v>
      </c>
      <c r="MP2" s="308">
        <v>5</v>
      </c>
      <c r="MQ2" s="308">
        <v>6</v>
      </c>
      <c r="MR2" s="308">
        <v>7</v>
      </c>
      <c r="MS2" s="308">
        <v>8</v>
      </c>
      <c r="MT2" s="308">
        <v>9</v>
      </c>
      <c r="MU2" s="308">
        <v>10</v>
      </c>
      <c r="MV2" s="308">
        <v>11</v>
      </c>
      <c r="MW2" s="308">
        <v>12</v>
      </c>
      <c r="MX2" s="308">
        <v>13</v>
      </c>
      <c r="MY2" s="308">
        <v>14</v>
      </c>
      <c r="MZ2" s="308">
        <v>15</v>
      </c>
      <c r="NA2" s="308">
        <v>16</v>
      </c>
      <c r="NB2" s="308">
        <v>17</v>
      </c>
      <c r="NC2" s="308">
        <v>18</v>
      </c>
      <c r="ND2" s="308">
        <v>19</v>
      </c>
      <c r="NE2" s="308">
        <v>20</v>
      </c>
      <c r="NF2" s="308">
        <v>21</v>
      </c>
      <c r="NG2" s="308">
        <v>22</v>
      </c>
      <c r="NH2" s="308">
        <v>23</v>
      </c>
      <c r="NI2" s="308">
        <v>24</v>
      </c>
      <c r="NJ2" s="308">
        <v>25</v>
      </c>
      <c r="NK2" s="308">
        <v>26</v>
      </c>
      <c r="NL2" s="308">
        <v>27</v>
      </c>
      <c r="NM2" s="308">
        <v>28</v>
      </c>
      <c r="NN2" s="308">
        <v>29</v>
      </c>
      <c r="NO2" s="308">
        <v>30</v>
      </c>
      <c r="NP2" s="308">
        <v>31</v>
      </c>
      <c r="NQ2" s="309" t="s">
        <v>33</v>
      </c>
      <c r="NR2" s="33" t="s">
        <v>33</v>
      </c>
    </row>
    <row r="3" spans="2:382" x14ac:dyDescent="0.25">
      <c r="B3" s="38" t="s">
        <v>35</v>
      </c>
      <c r="C3" s="39" t="s">
        <v>34</v>
      </c>
      <c r="D3" s="43" t="s">
        <v>44</v>
      </c>
      <c r="E3" s="310" t="s">
        <v>23</v>
      </c>
      <c r="F3" s="311" t="s">
        <v>26</v>
      </c>
      <c r="G3" s="311" t="s">
        <v>24</v>
      </c>
      <c r="H3" s="311" t="s">
        <v>24</v>
      </c>
      <c r="I3" s="311" t="s">
        <v>27</v>
      </c>
      <c r="J3" s="311" t="s">
        <v>17</v>
      </c>
      <c r="K3" s="311" t="s">
        <v>25</v>
      </c>
      <c r="L3" s="312" t="s">
        <v>23</v>
      </c>
      <c r="M3" s="311" t="s">
        <v>26</v>
      </c>
      <c r="N3" s="311" t="s">
        <v>24</v>
      </c>
      <c r="O3" s="311" t="s">
        <v>24</v>
      </c>
      <c r="P3" s="311" t="s">
        <v>27</v>
      </c>
      <c r="Q3" s="311" t="s">
        <v>17</v>
      </c>
      <c r="R3" s="311" t="s">
        <v>25</v>
      </c>
      <c r="S3" s="312" t="s">
        <v>23</v>
      </c>
      <c r="T3" s="311" t="s">
        <v>26</v>
      </c>
      <c r="U3" s="311" t="s">
        <v>24</v>
      </c>
      <c r="V3" s="311" t="s">
        <v>24</v>
      </c>
      <c r="W3" s="311" t="s">
        <v>27</v>
      </c>
      <c r="X3" s="311" t="s">
        <v>17</v>
      </c>
      <c r="Y3" s="311" t="s">
        <v>25</v>
      </c>
      <c r="Z3" s="312" t="s">
        <v>23</v>
      </c>
      <c r="AA3" s="311" t="s">
        <v>26</v>
      </c>
      <c r="AB3" s="311" t="s">
        <v>24</v>
      </c>
      <c r="AC3" s="311" t="s">
        <v>24</v>
      </c>
      <c r="AD3" s="311" t="s">
        <v>27</v>
      </c>
      <c r="AE3" s="311" t="s">
        <v>17</v>
      </c>
      <c r="AF3" s="311" t="s">
        <v>25</v>
      </c>
      <c r="AG3" s="312" t="s">
        <v>23</v>
      </c>
      <c r="AH3" s="311" t="s">
        <v>26</v>
      </c>
      <c r="AI3" s="311" t="s">
        <v>24</v>
      </c>
      <c r="AJ3" s="313"/>
      <c r="AK3" s="314" t="s">
        <v>24</v>
      </c>
      <c r="AL3" s="311" t="s">
        <v>27</v>
      </c>
      <c r="AM3" s="311" t="s">
        <v>17</v>
      </c>
      <c r="AN3" s="311" t="s">
        <v>25</v>
      </c>
      <c r="AO3" s="312" t="s">
        <v>23</v>
      </c>
      <c r="AP3" s="311" t="s">
        <v>26</v>
      </c>
      <c r="AQ3" s="311" t="s">
        <v>24</v>
      </c>
      <c r="AR3" s="311" t="s">
        <v>24</v>
      </c>
      <c r="AS3" s="311" t="s">
        <v>27</v>
      </c>
      <c r="AT3" s="311" t="s">
        <v>17</v>
      </c>
      <c r="AU3" s="311" t="s">
        <v>25</v>
      </c>
      <c r="AV3" s="312" t="s">
        <v>23</v>
      </c>
      <c r="AW3" s="311" t="s">
        <v>26</v>
      </c>
      <c r="AX3" s="311" t="s">
        <v>24</v>
      </c>
      <c r="AY3" s="311" t="s">
        <v>24</v>
      </c>
      <c r="AZ3" s="311" t="s">
        <v>27</v>
      </c>
      <c r="BA3" s="311" t="s">
        <v>17</v>
      </c>
      <c r="BB3" s="311" t="s">
        <v>25</v>
      </c>
      <c r="BC3" s="312" t="s">
        <v>23</v>
      </c>
      <c r="BD3" s="311" t="s">
        <v>26</v>
      </c>
      <c r="BE3" s="311" t="s">
        <v>24</v>
      </c>
      <c r="BF3" s="311" t="s">
        <v>24</v>
      </c>
      <c r="BG3" s="311" t="s">
        <v>27</v>
      </c>
      <c r="BH3" s="311" t="s">
        <v>17</v>
      </c>
      <c r="BI3" s="311" t="s">
        <v>25</v>
      </c>
      <c r="BJ3" s="312" t="s">
        <v>23</v>
      </c>
      <c r="BK3" s="311" t="s">
        <v>26</v>
      </c>
      <c r="BL3" s="311" t="s">
        <v>24</v>
      </c>
      <c r="BM3" s="313"/>
      <c r="BN3" s="314" t="s">
        <v>24</v>
      </c>
      <c r="BO3" s="311" t="s">
        <v>27</v>
      </c>
      <c r="BP3" s="311" t="s">
        <v>17</v>
      </c>
      <c r="BQ3" s="311" t="s">
        <v>25</v>
      </c>
      <c r="BR3" s="312" t="s">
        <v>23</v>
      </c>
      <c r="BS3" s="311" t="s">
        <v>26</v>
      </c>
      <c r="BT3" s="311" t="s">
        <v>24</v>
      </c>
      <c r="BU3" s="311" t="s">
        <v>24</v>
      </c>
      <c r="BV3" s="311" t="s">
        <v>27</v>
      </c>
      <c r="BW3" s="311" t="s">
        <v>17</v>
      </c>
      <c r="BX3" s="311" t="s">
        <v>25</v>
      </c>
      <c r="BY3" s="312" t="s">
        <v>23</v>
      </c>
      <c r="BZ3" s="311" t="s">
        <v>26</v>
      </c>
      <c r="CA3" s="311" t="s">
        <v>24</v>
      </c>
      <c r="CB3" s="311" t="s">
        <v>24</v>
      </c>
      <c r="CC3" s="311" t="s">
        <v>27</v>
      </c>
      <c r="CD3" s="311" t="s">
        <v>17</v>
      </c>
      <c r="CE3" s="311" t="s">
        <v>25</v>
      </c>
      <c r="CF3" s="312" t="s">
        <v>23</v>
      </c>
      <c r="CG3" s="311" t="s">
        <v>26</v>
      </c>
      <c r="CH3" s="311" t="s">
        <v>24</v>
      </c>
      <c r="CI3" s="311" t="s">
        <v>24</v>
      </c>
      <c r="CJ3" s="311" t="s">
        <v>27</v>
      </c>
      <c r="CK3" s="311" t="s">
        <v>17</v>
      </c>
      <c r="CL3" s="311" t="s">
        <v>25</v>
      </c>
      <c r="CM3" s="312" t="s">
        <v>23</v>
      </c>
      <c r="CN3" s="311" t="s">
        <v>26</v>
      </c>
      <c r="CO3" s="311" t="s">
        <v>24</v>
      </c>
      <c r="CP3" s="311" t="s">
        <v>24</v>
      </c>
      <c r="CQ3" s="311" t="s">
        <v>27</v>
      </c>
      <c r="CR3" s="311" t="s">
        <v>17</v>
      </c>
      <c r="CS3" s="313"/>
      <c r="CT3" s="314" t="s">
        <v>25</v>
      </c>
      <c r="CU3" s="312" t="s">
        <v>23</v>
      </c>
      <c r="CV3" s="311" t="s">
        <v>26</v>
      </c>
      <c r="CW3" s="311" t="s">
        <v>24</v>
      </c>
      <c r="CX3" s="311" t="s">
        <v>24</v>
      </c>
      <c r="CY3" s="311" t="s">
        <v>27</v>
      </c>
      <c r="CZ3" s="311" t="s">
        <v>17</v>
      </c>
      <c r="DA3" s="311" t="s">
        <v>25</v>
      </c>
      <c r="DB3" s="312" t="s">
        <v>23</v>
      </c>
      <c r="DC3" s="312" t="s">
        <v>26</v>
      </c>
      <c r="DD3" s="311" t="s">
        <v>24</v>
      </c>
      <c r="DE3" s="311" t="s">
        <v>24</v>
      </c>
      <c r="DF3" s="311" t="s">
        <v>27</v>
      </c>
      <c r="DG3" s="311" t="s">
        <v>17</v>
      </c>
      <c r="DH3" s="311" t="s">
        <v>25</v>
      </c>
      <c r="DI3" s="312" t="s">
        <v>23</v>
      </c>
      <c r="DJ3" s="311" t="s">
        <v>26</v>
      </c>
      <c r="DK3" s="311" t="s">
        <v>24</v>
      </c>
      <c r="DL3" s="311" t="s">
        <v>24</v>
      </c>
      <c r="DM3" s="311" t="s">
        <v>27</v>
      </c>
      <c r="DN3" s="311" t="s">
        <v>17</v>
      </c>
      <c r="DO3" s="311" t="s">
        <v>25</v>
      </c>
      <c r="DP3" s="312" t="s">
        <v>23</v>
      </c>
      <c r="DQ3" s="311" t="s">
        <v>26</v>
      </c>
      <c r="DR3" s="311" t="s">
        <v>24</v>
      </c>
      <c r="DS3" s="311" t="s">
        <v>24</v>
      </c>
      <c r="DT3" s="311" t="s">
        <v>27</v>
      </c>
      <c r="DU3" s="311" t="s">
        <v>17</v>
      </c>
      <c r="DV3" s="311" t="s">
        <v>25</v>
      </c>
      <c r="DW3" s="312" t="s">
        <v>23</v>
      </c>
      <c r="DX3" s="313"/>
      <c r="DY3" s="310" t="s">
        <v>26</v>
      </c>
      <c r="DZ3" s="311" t="s">
        <v>24</v>
      </c>
      <c r="EA3" s="311" t="s">
        <v>24</v>
      </c>
      <c r="EB3" s="311" t="s">
        <v>27</v>
      </c>
      <c r="EC3" s="311" t="s">
        <v>17</v>
      </c>
      <c r="ED3" s="311" t="s">
        <v>25</v>
      </c>
      <c r="EE3" s="312" t="s">
        <v>23</v>
      </c>
      <c r="EF3" s="312" t="s">
        <v>26</v>
      </c>
      <c r="EG3" s="311" t="s">
        <v>24</v>
      </c>
      <c r="EH3" s="311" t="s">
        <v>24</v>
      </c>
      <c r="EI3" s="311" t="s">
        <v>27</v>
      </c>
      <c r="EJ3" s="311" t="s">
        <v>17</v>
      </c>
      <c r="EK3" s="311" t="s">
        <v>25</v>
      </c>
      <c r="EL3" s="312" t="s">
        <v>23</v>
      </c>
      <c r="EM3" s="311" t="s">
        <v>26</v>
      </c>
      <c r="EN3" s="311" t="s">
        <v>24</v>
      </c>
      <c r="EO3" s="311" t="s">
        <v>24</v>
      </c>
      <c r="EP3" s="312" t="s">
        <v>27</v>
      </c>
      <c r="EQ3" s="311" t="s">
        <v>17</v>
      </c>
      <c r="ER3" s="311" t="s">
        <v>25</v>
      </c>
      <c r="ES3" s="312" t="s">
        <v>23</v>
      </c>
      <c r="ET3" s="311" t="s">
        <v>26</v>
      </c>
      <c r="EU3" s="311" t="s">
        <v>24</v>
      </c>
      <c r="EV3" s="311" t="s">
        <v>24</v>
      </c>
      <c r="EW3" s="311" t="s">
        <v>27</v>
      </c>
      <c r="EX3" s="311" t="s">
        <v>17</v>
      </c>
      <c r="EY3" s="311" t="s">
        <v>25</v>
      </c>
      <c r="EZ3" s="312" t="s">
        <v>23</v>
      </c>
      <c r="FA3" s="312" t="s">
        <v>26</v>
      </c>
      <c r="FB3" s="311" t="s">
        <v>24</v>
      </c>
      <c r="FC3" s="311" t="s">
        <v>24</v>
      </c>
      <c r="FD3" s="313"/>
      <c r="FE3" s="314" t="s">
        <v>27</v>
      </c>
      <c r="FF3" s="311" t="s">
        <v>17</v>
      </c>
      <c r="FG3" s="311" t="s">
        <v>25</v>
      </c>
      <c r="FH3" s="312" t="s">
        <v>23</v>
      </c>
      <c r="FI3" s="311" t="s">
        <v>26</v>
      </c>
      <c r="FJ3" s="311" t="s">
        <v>24</v>
      </c>
      <c r="FK3" s="311" t="s">
        <v>24</v>
      </c>
      <c r="FL3" s="311" t="s">
        <v>27</v>
      </c>
      <c r="FM3" s="311" t="s">
        <v>17</v>
      </c>
      <c r="FN3" s="311" t="s">
        <v>25</v>
      </c>
      <c r="FO3" s="312" t="s">
        <v>23</v>
      </c>
      <c r="FP3" s="311" t="s">
        <v>26</v>
      </c>
      <c r="FQ3" s="311" t="s">
        <v>24</v>
      </c>
      <c r="FR3" s="311" t="s">
        <v>24</v>
      </c>
      <c r="FS3" s="311" t="s">
        <v>27</v>
      </c>
      <c r="FT3" s="311" t="s">
        <v>17</v>
      </c>
      <c r="FU3" s="311" t="s">
        <v>25</v>
      </c>
      <c r="FV3" s="312" t="s">
        <v>23</v>
      </c>
      <c r="FW3" s="311" t="s">
        <v>26</v>
      </c>
      <c r="FX3" s="311" t="s">
        <v>24</v>
      </c>
      <c r="FY3" s="311" t="s">
        <v>24</v>
      </c>
      <c r="FZ3" s="311" t="s">
        <v>27</v>
      </c>
      <c r="GA3" s="311" t="s">
        <v>17</v>
      </c>
      <c r="GB3" s="311" t="s">
        <v>25</v>
      </c>
      <c r="GC3" s="312" t="s">
        <v>23</v>
      </c>
      <c r="GD3" s="311" t="s">
        <v>26</v>
      </c>
      <c r="GE3" s="311" t="s">
        <v>24</v>
      </c>
      <c r="GF3" s="311" t="s">
        <v>24</v>
      </c>
      <c r="GG3" s="311" t="s">
        <v>27</v>
      </c>
      <c r="GH3" s="311" t="s">
        <v>17</v>
      </c>
      <c r="GI3" s="313"/>
      <c r="GJ3" s="314" t="s">
        <v>25</v>
      </c>
      <c r="GK3" s="312" t="s">
        <v>23</v>
      </c>
      <c r="GL3" s="311" t="s">
        <v>26</v>
      </c>
      <c r="GM3" s="311" t="s">
        <v>24</v>
      </c>
      <c r="GN3" s="311" t="s">
        <v>24</v>
      </c>
      <c r="GO3" s="311" t="s">
        <v>27</v>
      </c>
      <c r="GP3" s="311" t="s">
        <v>17</v>
      </c>
      <c r="GQ3" s="311" t="s">
        <v>25</v>
      </c>
      <c r="GR3" s="312" t="s">
        <v>23</v>
      </c>
      <c r="GS3" s="311" t="s">
        <v>26</v>
      </c>
      <c r="GT3" s="311" t="s">
        <v>24</v>
      </c>
      <c r="GU3" s="311" t="s">
        <v>24</v>
      </c>
      <c r="GV3" s="311" t="s">
        <v>27</v>
      </c>
      <c r="GW3" s="312" t="s">
        <v>17</v>
      </c>
      <c r="GX3" s="311" t="s">
        <v>25</v>
      </c>
      <c r="GY3" s="312" t="s">
        <v>23</v>
      </c>
      <c r="GZ3" s="311" t="s">
        <v>26</v>
      </c>
      <c r="HA3" s="311" t="s">
        <v>24</v>
      </c>
      <c r="HB3" s="311" t="s">
        <v>24</v>
      </c>
      <c r="HC3" s="311" t="s">
        <v>27</v>
      </c>
      <c r="HD3" s="311" t="s">
        <v>17</v>
      </c>
      <c r="HE3" s="311" t="s">
        <v>25</v>
      </c>
      <c r="HF3" s="312" t="s">
        <v>23</v>
      </c>
      <c r="HG3" s="311" t="s">
        <v>26</v>
      </c>
      <c r="HH3" s="311" t="s">
        <v>24</v>
      </c>
      <c r="HI3" s="311" t="s">
        <v>24</v>
      </c>
      <c r="HJ3" s="311" t="s">
        <v>27</v>
      </c>
      <c r="HK3" s="311" t="s">
        <v>17</v>
      </c>
      <c r="HL3" s="311" t="s">
        <v>25</v>
      </c>
      <c r="HM3" s="312" t="s">
        <v>23</v>
      </c>
      <c r="HN3" s="311" t="s">
        <v>26</v>
      </c>
      <c r="HO3" s="313"/>
      <c r="HP3" s="314" t="s">
        <v>24</v>
      </c>
      <c r="HQ3" s="311" t="s">
        <v>24</v>
      </c>
      <c r="HR3" s="311" t="s">
        <v>27</v>
      </c>
      <c r="HS3" s="311" t="s">
        <v>17</v>
      </c>
      <c r="HT3" s="311" t="s">
        <v>25</v>
      </c>
      <c r="HU3" s="312" t="s">
        <v>23</v>
      </c>
      <c r="HV3" s="311" t="s">
        <v>26</v>
      </c>
      <c r="HW3" s="311" t="s">
        <v>24</v>
      </c>
      <c r="HX3" s="311" t="s">
        <v>24</v>
      </c>
      <c r="HY3" s="311" t="s">
        <v>27</v>
      </c>
      <c r="HZ3" s="311" t="s">
        <v>17</v>
      </c>
      <c r="IA3" s="311" t="s">
        <v>25</v>
      </c>
      <c r="IB3" s="312" t="s">
        <v>23</v>
      </c>
      <c r="IC3" s="311" t="s">
        <v>26</v>
      </c>
      <c r="ID3" s="312" t="s">
        <v>24</v>
      </c>
      <c r="IE3" s="311" t="s">
        <v>24</v>
      </c>
      <c r="IF3" s="311" t="s">
        <v>27</v>
      </c>
      <c r="IG3" s="311" t="s">
        <v>17</v>
      </c>
      <c r="IH3" s="311" t="s">
        <v>25</v>
      </c>
      <c r="II3" s="312" t="s">
        <v>23</v>
      </c>
      <c r="IJ3" s="311" t="s">
        <v>26</v>
      </c>
      <c r="IK3" s="311" t="s">
        <v>24</v>
      </c>
      <c r="IL3" s="311" t="s">
        <v>24</v>
      </c>
      <c r="IM3" s="311" t="s">
        <v>27</v>
      </c>
      <c r="IN3" s="311" t="s">
        <v>17</v>
      </c>
      <c r="IO3" s="311" t="s">
        <v>25</v>
      </c>
      <c r="IP3" s="312" t="s">
        <v>23</v>
      </c>
      <c r="IQ3" s="311" t="s">
        <v>26</v>
      </c>
      <c r="IR3" s="311" t="s">
        <v>24</v>
      </c>
      <c r="IS3" s="311" t="s">
        <v>24</v>
      </c>
      <c r="IT3" s="311" t="s">
        <v>27</v>
      </c>
      <c r="IU3" s="313"/>
      <c r="IV3" s="314" t="s">
        <v>17</v>
      </c>
      <c r="IW3" s="311" t="s">
        <v>25</v>
      </c>
      <c r="IX3" s="312" t="s">
        <v>23</v>
      </c>
      <c r="IY3" s="311" t="s">
        <v>26</v>
      </c>
      <c r="IZ3" s="311" t="s">
        <v>24</v>
      </c>
      <c r="JA3" s="311" t="s">
        <v>24</v>
      </c>
      <c r="JB3" s="311" t="s">
        <v>27</v>
      </c>
      <c r="JC3" s="311" t="s">
        <v>17</v>
      </c>
      <c r="JD3" s="311" t="s">
        <v>25</v>
      </c>
      <c r="JE3" s="312" t="s">
        <v>23</v>
      </c>
      <c r="JF3" s="311" t="s">
        <v>26</v>
      </c>
      <c r="JG3" s="311" t="s">
        <v>24</v>
      </c>
      <c r="JH3" s="311" t="s">
        <v>24</v>
      </c>
      <c r="JI3" s="311" t="s">
        <v>27</v>
      </c>
      <c r="JJ3" s="311" t="s">
        <v>17</v>
      </c>
      <c r="JK3" s="311" t="s">
        <v>25</v>
      </c>
      <c r="JL3" s="312" t="s">
        <v>23</v>
      </c>
      <c r="JM3" s="311" t="s">
        <v>26</v>
      </c>
      <c r="JN3" s="311" t="s">
        <v>24</v>
      </c>
      <c r="JO3" s="311" t="s">
        <v>24</v>
      </c>
      <c r="JP3" s="311" t="s">
        <v>27</v>
      </c>
      <c r="JQ3" s="311" t="s">
        <v>17</v>
      </c>
      <c r="JR3" s="311" t="s">
        <v>25</v>
      </c>
      <c r="JS3" s="312" t="s">
        <v>23</v>
      </c>
      <c r="JT3" s="311" t="s">
        <v>26</v>
      </c>
      <c r="JU3" s="311" t="s">
        <v>24</v>
      </c>
      <c r="JV3" s="311" t="s">
        <v>24</v>
      </c>
      <c r="JW3" s="311" t="s">
        <v>27</v>
      </c>
      <c r="JX3" s="311" t="s">
        <v>17</v>
      </c>
      <c r="JY3" s="311" t="s">
        <v>25</v>
      </c>
      <c r="JZ3" s="313"/>
      <c r="KA3" s="310" t="s">
        <v>23</v>
      </c>
      <c r="KB3" s="311" t="s">
        <v>26</v>
      </c>
      <c r="KC3" s="311" t="s">
        <v>24</v>
      </c>
      <c r="KD3" s="311" t="s">
        <v>24</v>
      </c>
      <c r="KE3" s="311" t="s">
        <v>27</v>
      </c>
      <c r="KF3" s="311" t="s">
        <v>17</v>
      </c>
      <c r="KG3" s="311" t="s">
        <v>25</v>
      </c>
      <c r="KH3" s="312" t="s">
        <v>23</v>
      </c>
      <c r="KI3" s="311" t="s">
        <v>26</v>
      </c>
      <c r="KJ3" s="311" t="s">
        <v>24</v>
      </c>
      <c r="KK3" s="311" t="s">
        <v>24</v>
      </c>
      <c r="KL3" s="311" t="s">
        <v>27</v>
      </c>
      <c r="KM3" s="311" t="s">
        <v>17</v>
      </c>
      <c r="KN3" s="311" t="s">
        <v>25</v>
      </c>
      <c r="KO3" s="312" t="s">
        <v>23</v>
      </c>
      <c r="KP3" s="311" t="s">
        <v>26</v>
      </c>
      <c r="KQ3" s="311" t="s">
        <v>24</v>
      </c>
      <c r="KR3" s="311" t="s">
        <v>24</v>
      </c>
      <c r="KS3" s="311" t="s">
        <v>27</v>
      </c>
      <c r="KT3" s="311" t="s">
        <v>17</v>
      </c>
      <c r="KU3" s="311" t="s">
        <v>25</v>
      </c>
      <c r="KV3" s="312" t="s">
        <v>23</v>
      </c>
      <c r="KW3" s="311" t="s">
        <v>26</v>
      </c>
      <c r="KX3" s="311" t="s">
        <v>24</v>
      </c>
      <c r="KY3" s="311" t="s">
        <v>24</v>
      </c>
      <c r="KZ3" s="311" t="s">
        <v>27</v>
      </c>
      <c r="LA3" s="311" t="s">
        <v>17</v>
      </c>
      <c r="LB3" s="311" t="s">
        <v>25</v>
      </c>
      <c r="LC3" s="312" t="s">
        <v>23</v>
      </c>
      <c r="LD3" s="311" t="s">
        <v>26</v>
      </c>
      <c r="LE3" s="311" t="s">
        <v>24</v>
      </c>
      <c r="LF3" s="313"/>
      <c r="LG3" s="310" t="s">
        <v>24</v>
      </c>
      <c r="LH3" s="311" t="s">
        <v>27</v>
      </c>
      <c r="LI3" s="311" t="s">
        <v>17</v>
      </c>
      <c r="LJ3" s="311" t="s">
        <v>25</v>
      </c>
      <c r="LK3" s="312" t="s">
        <v>23</v>
      </c>
      <c r="LL3" s="311" t="s">
        <v>26</v>
      </c>
      <c r="LM3" s="311" t="s">
        <v>24</v>
      </c>
      <c r="LN3" s="311" t="s">
        <v>24</v>
      </c>
      <c r="LO3" s="311" t="s">
        <v>27</v>
      </c>
      <c r="LP3" s="311" t="s">
        <v>17</v>
      </c>
      <c r="LQ3" s="312" t="s">
        <v>25</v>
      </c>
      <c r="LR3" s="312" t="s">
        <v>23</v>
      </c>
      <c r="LS3" s="311" t="s">
        <v>26</v>
      </c>
      <c r="LT3" s="311" t="s">
        <v>24</v>
      </c>
      <c r="LU3" s="311" t="s">
        <v>24</v>
      </c>
      <c r="LV3" s="311" t="s">
        <v>27</v>
      </c>
      <c r="LW3" s="311" t="s">
        <v>17</v>
      </c>
      <c r="LX3" s="311" t="s">
        <v>25</v>
      </c>
      <c r="LY3" s="312" t="s">
        <v>23</v>
      </c>
      <c r="LZ3" s="311" t="s">
        <v>26</v>
      </c>
      <c r="MA3" s="311" t="s">
        <v>24</v>
      </c>
      <c r="MB3" s="311" t="s">
        <v>24</v>
      </c>
      <c r="MC3" s="311" t="s">
        <v>27</v>
      </c>
      <c r="MD3" s="311" t="s">
        <v>17</v>
      </c>
      <c r="ME3" s="311" t="s">
        <v>25</v>
      </c>
      <c r="MF3" s="312" t="s">
        <v>23</v>
      </c>
      <c r="MG3" s="311" t="s">
        <v>26</v>
      </c>
      <c r="MH3" s="311" t="s">
        <v>24</v>
      </c>
      <c r="MI3" s="311" t="s">
        <v>24</v>
      </c>
      <c r="MJ3" s="311" t="s">
        <v>27</v>
      </c>
      <c r="MK3" s="313"/>
      <c r="ML3" s="314" t="s">
        <v>17</v>
      </c>
      <c r="MM3" s="311" t="s">
        <v>25</v>
      </c>
      <c r="MN3" s="312" t="s">
        <v>23</v>
      </c>
      <c r="MO3" s="311" t="s">
        <v>26</v>
      </c>
      <c r="MP3" s="311" t="s">
        <v>24</v>
      </c>
      <c r="MQ3" s="311" t="s">
        <v>24</v>
      </c>
      <c r="MR3" s="311" t="s">
        <v>27</v>
      </c>
      <c r="MS3" s="311" t="s">
        <v>17</v>
      </c>
      <c r="MT3" s="311" t="s">
        <v>25</v>
      </c>
      <c r="MU3" s="312" t="s">
        <v>23</v>
      </c>
      <c r="MV3" s="311" t="s">
        <v>26</v>
      </c>
      <c r="MW3" s="311" t="s">
        <v>24</v>
      </c>
      <c r="MX3" s="311" t="s">
        <v>24</v>
      </c>
      <c r="MY3" s="311" t="s">
        <v>27</v>
      </c>
      <c r="MZ3" s="311" t="s">
        <v>17</v>
      </c>
      <c r="NA3" s="311" t="s">
        <v>25</v>
      </c>
      <c r="NB3" s="312" t="s">
        <v>23</v>
      </c>
      <c r="NC3" s="311" t="s">
        <v>26</v>
      </c>
      <c r="ND3" s="311" t="s">
        <v>24</v>
      </c>
      <c r="NE3" s="311" t="s">
        <v>24</v>
      </c>
      <c r="NF3" s="311" t="s">
        <v>27</v>
      </c>
      <c r="NG3" s="311" t="s">
        <v>17</v>
      </c>
      <c r="NH3" s="311" t="s">
        <v>25</v>
      </c>
      <c r="NI3" s="312" t="s">
        <v>23</v>
      </c>
      <c r="NJ3" s="312" t="s">
        <v>26</v>
      </c>
      <c r="NK3" s="311" t="s">
        <v>24</v>
      </c>
      <c r="NL3" s="311" t="s">
        <v>24</v>
      </c>
      <c r="NM3" s="311" t="s">
        <v>27</v>
      </c>
      <c r="NN3" s="311" t="s">
        <v>17</v>
      </c>
      <c r="NO3" s="311" t="s">
        <v>25</v>
      </c>
      <c r="NP3" s="312" t="s">
        <v>23</v>
      </c>
      <c r="NQ3" s="313"/>
      <c r="NR3" s="32"/>
    </row>
    <row r="4" spans="2:382" x14ac:dyDescent="0.25">
      <c r="B4" s="30" t="s">
        <v>290</v>
      </c>
      <c r="C4" s="31">
        <v>105</v>
      </c>
      <c r="D4" s="44">
        <v>6201</v>
      </c>
      <c r="E4" s="28">
        <f>SUMIFS(BDD!$J:$J,BDD!$P:$P,LEFT(Intérim!$B4,5),BDD!$Q:$Q,RIGHT(Intérim!$B4,8),BDD!$F:$F,Intérim!$D4,BDD!$AN:$AN,Intérim!$E$1,BDD!$AO:$AO,Intérim!E$2,BDD!$E:$E,"Personnel intérimaire")</f>
        <v>0</v>
      </c>
      <c r="F4" s="20">
        <f>SUMIFS(BDD!$J:$J,BDD!$P:$P,LEFT(Intérim!$B4,5),BDD!$Q:$Q,RIGHT(Intérim!$B4,8),BDD!$F:$F,Intérim!$D4,BDD!$AN:$AN,Intérim!$E$1,BDD!$AO:$AO,Intérim!F$2,BDD!$E:$E,"Personnel intérimaire")</f>
        <v>0</v>
      </c>
      <c r="G4" s="20">
        <f>SUMIFS(BDD!$J:$J,BDD!$P:$P,LEFT(Intérim!$B4,5),BDD!$Q:$Q,RIGHT(Intérim!$B4,8),BDD!$F:$F,Intérim!$D4,BDD!$AN:$AN,Intérim!$E$1,BDD!$AO:$AO,Intérim!G$2,BDD!$E:$E,"Personnel intérimaire")</f>
        <v>0</v>
      </c>
      <c r="H4" s="20">
        <f>SUMIFS(BDD!$J:$J,BDD!$P:$P,LEFT(Intérim!$B4,5),BDD!$Q:$Q,RIGHT(Intérim!$B4,8),BDD!$F:$F,Intérim!$D4,BDD!$AN:$AN,Intérim!$E$1,BDD!$AO:$AO,Intérim!H$2,BDD!$E:$E,"Personnel intérimaire")</f>
        <v>0</v>
      </c>
      <c r="I4" s="20">
        <f>SUMIFS(BDD!$J:$J,BDD!$P:$P,LEFT(Intérim!$B4,5),BDD!$Q:$Q,RIGHT(Intérim!$B4,8),BDD!$F:$F,Intérim!$D4,BDD!$AN:$AN,Intérim!$E$1,BDD!$AO:$AO,Intérim!I$2,BDD!$E:$E,"Personnel intérimaire")</f>
        <v>0</v>
      </c>
      <c r="J4" s="20">
        <f>SUMIFS(BDD!$J:$J,BDD!$P:$P,LEFT(Intérim!$B4,5),BDD!$Q:$Q,RIGHT(Intérim!$B4,8),BDD!$F:$F,Intérim!$D4,BDD!$AN:$AN,Intérim!$E$1,BDD!$AO:$AO,Intérim!J$2,BDD!$E:$E,"Personnel intérimaire")</f>
        <v>0</v>
      </c>
      <c r="K4" s="20">
        <f>SUMIFS(BDD!$J:$J,BDD!$P:$P,LEFT(Intérim!$B4,5),BDD!$Q:$Q,RIGHT(Intérim!$B4,8),BDD!$F:$F,Intérim!$D4,BDD!$AN:$AN,Intérim!$E$1,BDD!$AO:$AO,Intérim!K$2,BDD!$E:$E,"Personnel intérimaire")</f>
        <v>0</v>
      </c>
      <c r="L4" s="20">
        <f>SUMIFS(BDD!$J:$J,BDD!$P:$P,LEFT(Intérim!$B4,5),BDD!$Q:$Q,RIGHT(Intérim!$B4,8),BDD!$F:$F,Intérim!$D4,BDD!$AN:$AN,Intérim!$E$1,BDD!$AO:$AO,Intérim!L$2,BDD!$E:$E,"Personnel intérimaire")</f>
        <v>0</v>
      </c>
      <c r="M4" s="20">
        <f>SUMIFS(BDD!$J:$J,BDD!$P:$P,LEFT(Intérim!$B4,5),BDD!$Q:$Q,RIGHT(Intérim!$B4,8),BDD!$F:$F,Intérim!$D4,BDD!$AN:$AN,Intérim!$E$1,BDD!$AO:$AO,Intérim!M$2,BDD!$E:$E,"Personnel intérimaire")</f>
        <v>0</v>
      </c>
      <c r="N4" s="20">
        <f>SUMIFS(BDD!$J:$J,BDD!$P:$P,LEFT(Intérim!$B4,5),BDD!$Q:$Q,RIGHT(Intérim!$B4,8),BDD!$F:$F,Intérim!$D4,BDD!$AN:$AN,Intérim!$E$1,BDD!$AO:$AO,Intérim!N$2,BDD!$E:$E,"Personnel intérimaire")</f>
        <v>0</v>
      </c>
      <c r="O4" s="20">
        <f>SUMIFS(BDD!$J:$J,BDD!$P:$P,LEFT(Intérim!$B4,5),BDD!$Q:$Q,RIGHT(Intérim!$B4,8),BDD!$F:$F,Intérim!$D4,BDD!$AN:$AN,Intérim!$E$1,BDD!$AO:$AO,Intérim!O$2,BDD!$E:$E,"Personnel intérimaire")</f>
        <v>0</v>
      </c>
      <c r="P4" s="20">
        <f>SUMIFS(BDD!$J:$J,BDD!$P:$P,LEFT(Intérim!$B4,5),BDD!$Q:$Q,RIGHT(Intérim!$B4,8),BDD!$F:$F,Intérim!$D4,BDD!$AN:$AN,Intérim!$E$1,BDD!$AO:$AO,Intérim!P$2,BDD!$E:$E,"Personnel intérimaire")</f>
        <v>0</v>
      </c>
      <c r="Q4" s="20">
        <f>SUMIFS(BDD!$J:$J,BDD!$P:$P,LEFT(Intérim!$B4,5),BDD!$Q:$Q,RIGHT(Intérim!$B4,8),BDD!$F:$F,Intérim!$D4,BDD!$AN:$AN,Intérim!$E$1,BDD!$AO:$AO,Intérim!Q$2,BDD!$E:$E,"Personnel intérimaire")</f>
        <v>0</v>
      </c>
      <c r="R4" s="20">
        <f>SUMIFS(BDD!$J:$J,BDD!$P:$P,LEFT(Intérim!$B4,5),BDD!$Q:$Q,RIGHT(Intérim!$B4,8),BDD!$F:$F,Intérim!$D4,BDD!$AN:$AN,Intérim!$E$1,BDD!$AO:$AO,Intérim!R$2,BDD!$E:$E,"Personnel intérimaire")</f>
        <v>0</v>
      </c>
      <c r="S4" s="20">
        <f>SUMIFS(BDD!$J:$J,BDD!$P:$P,LEFT(Intérim!$B4,5),BDD!$Q:$Q,RIGHT(Intérim!$B4,8),BDD!$F:$F,Intérim!$D4,BDD!$AN:$AN,Intérim!$E$1,BDD!$AO:$AO,Intérim!S$2,BDD!$E:$E,"Personnel intérimaire")</f>
        <v>0</v>
      </c>
      <c r="T4" s="20">
        <f>SUMIFS(BDD!$J:$J,BDD!$P:$P,LEFT(Intérim!$B4,5),BDD!$Q:$Q,RIGHT(Intérim!$B4,8),BDD!$F:$F,Intérim!$D4,BDD!$AN:$AN,Intérim!$E$1,BDD!$AO:$AO,Intérim!T$2,BDD!$E:$E,"Personnel intérimaire")</f>
        <v>0</v>
      </c>
      <c r="U4" s="20">
        <f>SUMIFS(BDD!$J:$J,BDD!$P:$P,LEFT(Intérim!$B4,5),BDD!$Q:$Q,RIGHT(Intérim!$B4,8),BDD!$F:$F,Intérim!$D4,BDD!$AN:$AN,Intérim!$E$1,BDD!$AO:$AO,Intérim!U$2,BDD!$E:$E,"Personnel intérimaire")</f>
        <v>0</v>
      </c>
      <c r="V4" s="20">
        <f>SUMIFS(BDD!$J:$J,BDD!$P:$P,LEFT(Intérim!$B4,5),BDD!$Q:$Q,RIGHT(Intérim!$B4,8),BDD!$F:$F,Intérim!$D4,BDD!$AN:$AN,Intérim!$E$1,BDD!$AO:$AO,Intérim!V$2,BDD!$E:$E,"Personnel intérimaire")</f>
        <v>0</v>
      </c>
      <c r="W4" s="20">
        <f>SUMIFS(BDD!$J:$J,BDD!$P:$P,LEFT(Intérim!$B4,5),BDD!$Q:$Q,RIGHT(Intérim!$B4,8),BDD!$F:$F,Intérim!$D4,BDD!$AN:$AN,Intérim!$E$1,BDD!$AO:$AO,Intérim!W$2,BDD!$E:$E,"Personnel intérimaire")</f>
        <v>0</v>
      </c>
      <c r="X4" s="20">
        <f>SUMIFS(BDD!$J:$J,BDD!$P:$P,LEFT(Intérim!$B4,5),BDD!$Q:$Q,RIGHT(Intérim!$B4,8),BDD!$F:$F,Intérim!$D4,BDD!$AN:$AN,Intérim!$E$1,BDD!$AO:$AO,Intérim!X$2,BDD!$E:$E,"Personnel intérimaire")</f>
        <v>0</v>
      </c>
      <c r="Y4" s="20">
        <f>SUMIFS(BDD!$J:$J,BDD!$P:$P,LEFT(Intérim!$B4,5),BDD!$Q:$Q,RIGHT(Intérim!$B4,8),BDD!$F:$F,Intérim!$D4,BDD!$AN:$AN,Intérim!$E$1,BDD!$AO:$AO,Intérim!Y$2,BDD!$E:$E,"Personnel intérimaire")</f>
        <v>0</v>
      </c>
      <c r="Z4" s="20">
        <f>SUMIFS(BDD!$J:$J,BDD!$P:$P,LEFT(Intérim!$B4,5),BDD!$Q:$Q,RIGHT(Intérim!$B4,8),BDD!$F:$F,Intérim!$D4,BDD!$AN:$AN,Intérim!$E$1,BDD!$AO:$AO,Intérim!Z$2,BDD!$E:$E,"Personnel intérimaire")</f>
        <v>0</v>
      </c>
      <c r="AA4" s="20">
        <f>SUMIFS(BDD!$J:$J,BDD!$P:$P,LEFT(Intérim!$B4,5),BDD!$Q:$Q,RIGHT(Intérim!$B4,8),BDD!$F:$F,Intérim!$D4,BDD!$AN:$AN,Intérim!$E$1,BDD!$AO:$AO,Intérim!AA$2,BDD!$E:$E,"Personnel intérimaire")</f>
        <v>0</v>
      </c>
      <c r="AB4" s="20">
        <f>SUMIFS(BDD!$J:$J,BDD!$P:$P,LEFT(Intérim!$B4,5),BDD!$Q:$Q,RIGHT(Intérim!$B4,8),BDD!$F:$F,Intérim!$D4,BDD!$AN:$AN,Intérim!$E$1,BDD!$AO:$AO,Intérim!AB$2,BDD!$E:$E,"Personnel intérimaire")</f>
        <v>0</v>
      </c>
      <c r="AC4" s="20">
        <f>SUMIFS(BDD!$J:$J,BDD!$P:$P,LEFT(Intérim!$B4,5),BDD!$Q:$Q,RIGHT(Intérim!$B4,8),BDD!$F:$F,Intérim!$D4,BDD!$AN:$AN,Intérim!$E$1,BDD!$AO:$AO,Intérim!AC$2,BDD!$E:$E,"Personnel intérimaire")</f>
        <v>0</v>
      </c>
      <c r="AD4" s="20">
        <f>SUMIFS(BDD!$J:$J,BDD!$P:$P,LEFT(Intérim!$B4,5),BDD!$Q:$Q,RIGHT(Intérim!$B4,8),BDD!$F:$F,Intérim!$D4,BDD!$AN:$AN,Intérim!$E$1,BDD!$AO:$AO,Intérim!AD$2,BDD!$E:$E,"Personnel intérimaire")</f>
        <v>0</v>
      </c>
      <c r="AE4" s="20">
        <f>SUMIFS(BDD!$J:$J,BDD!$P:$P,LEFT(Intérim!$B4,5),BDD!$Q:$Q,RIGHT(Intérim!$B4,8),BDD!$F:$F,Intérim!$D4,BDD!$AN:$AN,Intérim!$E$1,BDD!$AO:$AO,Intérim!AE$2,BDD!$E:$E,"Personnel intérimaire")</f>
        <v>0</v>
      </c>
      <c r="AF4" s="20">
        <f>SUMIFS(BDD!$J:$J,BDD!$P:$P,LEFT(Intérim!$B4,5),BDD!$Q:$Q,RIGHT(Intérim!$B4,8),BDD!$F:$F,Intérim!$D4,BDD!$AN:$AN,Intérim!$E$1,BDD!$AO:$AO,Intérim!AF$2,BDD!$E:$E,"Personnel intérimaire")</f>
        <v>0</v>
      </c>
      <c r="AG4" s="20">
        <f>SUMIFS(BDD!$J:$J,BDD!$P:$P,LEFT(Intérim!$B4,5),BDD!$Q:$Q,RIGHT(Intérim!$B4,8),BDD!$F:$F,Intérim!$D4,BDD!$AN:$AN,Intérim!$E$1,BDD!$AO:$AO,Intérim!AG$2,BDD!$E:$E,"Personnel intérimaire")</f>
        <v>0</v>
      </c>
      <c r="AH4" s="20">
        <f>SUMIFS(BDD!$J:$J,BDD!$P:$P,LEFT(Intérim!$B4,5),BDD!$Q:$Q,RIGHT(Intérim!$B4,8),BDD!$F:$F,Intérim!$D4,BDD!$AN:$AN,Intérim!$E$1,BDD!$AO:$AO,Intérim!AH$2,BDD!$E:$E,"Personnel intérimaire")</f>
        <v>0</v>
      </c>
      <c r="AI4" s="20">
        <f>SUMIFS(BDD!$J:$J,BDD!$P:$P,LEFT(Intérim!$B4,5),BDD!$Q:$Q,RIGHT(Intérim!$B4,8),BDD!$F:$F,Intérim!$D4,BDD!$AN:$AN,Intérim!$E$1,BDD!$AO:$AO,Intérim!AI$2,BDD!$E:$E,"Personnel intérimaire")</f>
        <v>2100</v>
      </c>
      <c r="AJ4" s="48">
        <f>2100-SUM(E4:AI4)</f>
        <v>0</v>
      </c>
      <c r="AK4" s="28">
        <f>SUMIFS(BDD!$J:$J,BDD!$P:$P,LEFT(Intérim!$B4,5),BDD!$Q:$Q,RIGHT(Intérim!$B4,8),BDD!$F:$F,Intérim!$D4,BDD!$AN:$AN,Intérim!$AK$1,BDD!$AO:$AO,Intérim!AK$2,BDD!$E:$E,"Personnel intérimaire")</f>
        <v>0</v>
      </c>
      <c r="AL4" s="20">
        <f>SUMIFS(BDD!$J:$J,BDD!$P:$P,LEFT(Intérim!$B4,5),BDD!$Q:$Q,RIGHT(Intérim!$B4,8),BDD!$F:$F,Intérim!$D4,BDD!$AN:$AN,Intérim!$AK$1,BDD!$AO:$AO,Intérim!AL$2,BDD!$E:$E,"Personnel intérimaire")</f>
        <v>0</v>
      </c>
      <c r="AM4" s="20">
        <f>SUMIFS(BDD!$J:$J,BDD!$P:$P,LEFT(Intérim!$B4,5),BDD!$Q:$Q,RIGHT(Intérim!$B4,8),BDD!$F:$F,Intérim!$D4,BDD!$AN:$AN,Intérim!$AK$1,BDD!$AO:$AO,Intérim!AM$2,BDD!$E:$E,"Personnel intérimaire")</f>
        <v>0</v>
      </c>
      <c r="AN4" s="20">
        <f>SUMIFS(BDD!$J:$J,BDD!$P:$P,LEFT(Intérim!$B4,5),BDD!$Q:$Q,RIGHT(Intérim!$B4,8),BDD!$F:$F,Intérim!$D4,BDD!$AN:$AN,Intérim!$AK$1,BDD!$AO:$AO,Intérim!AN$2,BDD!$E:$E,"Personnel intérimaire")</f>
        <v>0</v>
      </c>
      <c r="AO4" s="20">
        <f>SUMIFS(BDD!$J:$J,BDD!$P:$P,LEFT(Intérim!$B4,5),BDD!$Q:$Q,RIGHT(Intérim!$B4,8),BDD!$F:$F,Intérim!$D4,BDD!$AN:$AN,Intérim!$AK$1,BDD!$AO:$AO,Intérim!AO$2,BDD!$E:$E,"Personnel intérimaire")</f>
        <v>0</v>
      </c>
      <c r="AP4" s="20">
        <f>SUMIFS(BDD!$J:$J,BDD!$P:$P,LEFT(Intérim!$B4,5),BDD!$Q:$Q,RIGHT(Intérim!$B4,8),BDD!$F:$F,Intérim!$D4,BDD!$AN:$AN,Intérim!$AK$1,BDD!$AO:$AO,Intérim!AP$2,BDD!$E:$E,"Personnel intérimaire")</f>
        <v>0</v>
      </c>
      <c r="AQ4" s="20">
        <f>SUMIFS(BDD!$J:$J,BDD!$P:$P,LEFT(Intérim!$B4,5),BDD!$Q:$Q,RIGHT(Intérim!$B4,8),BDD!$F:$F,Intérim!$D4,BDD!$AN:$AN,Intérim!$AK$1,BDD!$AO:$AO,Intérim!AQ$2,BDD!$E:$E,"Personnel intérimaire")</f>
        <v>0</v>
      </c>
      <c r="AR4" s="20">
        <f>SUMIFS(BDD!$J:$J,BDD!$P:$P,LEFT(Intérim!$B4,5),BDD!$Q:$Q,RIGHT(Intérim!$B4,8),BDD!$F:$F,Intérim!$D4,BDD!$AN:$AN,Intérim!$AK$1,BDD!$AO:$AO,Intérim!AR$2,BDD!$E:$E,"Personnel intérimaire")</f>
        <v>0</v>
      </c>
      <c r="AS4" s="20">
        <f>SUMIFS(BDD!$J:$J,BDD!$P:$P,LEFT(Intérim!$B4,5),BDD!$Q:$Q,RIGHT(Intérim!$B4,8),BDD!$F:$F,Intérim!$D4,BDD!$AN:$AN,Intérim!$AK$1,BDD!$AO:$AO,Intérim!AS$2,BDD!$E:$E,"Personnel intérimaire")</f>
        <v>0</v>
      </c>
      <c r="AT4" s="20">
        <f>SUMIFS(BDD!$J:$J,BDD!$P:$P,LEFT(Intérim!$B4,5),BDD!$Q:$Q,RIGHT(Intérim!$B4,8),BDD!$F:$F,Intérim!$D4,BDD!$AN:$AN,Intérim!$AK$1,BDD!$AO:$AO,Intérim!AT$2,BDD!$E:$E,"Personnel intérimaire")</f>
        <v>0</v>
      </c>
      <c r="AU4" s="20">
        <f>SUMIFS(BDD!$J:$J,BDD!$P:$P,LEFT(Intérim!$B4,5),BDD!$Q:$Q,RIGHT(Intérim!$B4,8),BDD!$F:$F,Intérim!$D4,BDD!$AN:$AN,Intérim!$AK$1,BDD!$AO:$AO,Intérim!AU$2,BDD!$E:$E,"Personnel intérimaire")</f>
        <v>0</v>
      </c>
      <c r="AV4" s="20">
        <f>SUMIFS(BDD!$J:$J,BDD!$P:$P,LEFT(Intérim!$B4,5),BDD!$Q:$Q,RIGHT(Intérim!$B4,8),BDD!$F:$F,Intérim!$D4,BDD!$AN:$AN,Intérim!$AK$1,BDD!$AO:$AO,Intérim!AV$2,BDD!$E:$E,"Personnel intérimaire")</f>
        <v>0</v>
      </c>
      <c r="AW4" s="20">
        <f>SUMIFS(BDD!$J:$J,BDD!$P:$P,LEFT(Intérim!$B4,5),BDD!$Q:$Q,RIGHT(Intérim!$B4,8),BDD!$F:$F,Intérim!$D4,BDD!$AN:$AN,Intérim!$AK$1,BDD!$AO:$AO,Intérim!AW$2,BDD!$E:$E,"Personnel intérimaire")</f>
        <v>0</v>
      </c>
      <c r="AX4" s="20">
        <f>SUMIFS(BDD!$J:$J,BDD!$P:$P,LEFT(Intérim!$B4,5),BDD!$Q:$Q,RIGHT(Intérim!$B4,8),BDD!$F:$F,Intérim!$D4,BDD!$AN:$AN,Intérim!$AK$1,BDD!$AO:$AO,Intérim!AX$2,BDD!$E:$E,"Personnel intérimaire")</f>
        <v>0</v>
      </c>
      <c r="AY4" s="20">
        <f>SUMIFS(BDD!$J:$J,BDD!$P:$P,LEFT(Intérim!$B4,5),BDD!$Q:$Q,RIGHT(Intérim!$B4,8),BDD!$F:$F,Intérim!$D4,BDD!$AN:$AN,Intérim!$AK$1,BDD!$AO:$AO,Intérim!AY$2,BDD!$E:$E,"Personnel intérimaire")</f>
        <v>0</v>
      </c>
      <c r="AZ4" s="20">
        <f>SUMIFS(BDD!$J:$J,BDD!$P:$P,LEFT(Intérim!$B4,5),BDD!$Q:$Q,RIGHT(Intérim!$B4,8),BDD!$F:$F,Intérim!$D4,BDD!$AN:$AN,Intérim!$AK$1,BDD!$AO:$AO,Intérim!AZ$2,BDD!$E:$E,"Personnel intérimaire")</f>
        <v>0</v>
      </c>
      <c r="BA4" s="20">
        <f>SUMIFS(BDD!$J:$J,BDD!$P:$P,LEFT(Intérim!$B4,5),BDD!$Q:$Q,RIGHT(Intérim!$B4,8),BDD!$F:$F,Intérim!$D4,BDD!$AN:$AN,Intérim!$AK$1,BDD!$AO:$AO,Intérim!BA$2,BDD!$E:$E,"Personnel intérimaire")</f>
        <v>0</v>
      </c>
      <c r="BB4" s="20">
        <f>SUMIFS(BDD!$J:$J,BDD!$P:$P,LEFT(Intérim!$B4,5),BDD!$Q:$Q,RIGHT(Intérim!$B4,8),BDD!$F:$F,Intérim!$D4,BDD!$AN:$AN,Intérim!$AK$1,BDD!$AO:$AO,Intérim!BB$2,BDD!$E:$E,"Personnel intérimaire")</f>
        <v>0</v>
      </c>
      <c r="BC4" s="20">
        <f>SUMIFS(BDD!$J:$J,BDD!$P:$P,LEFT(Intérim!$B4,5),BDD!$Q:$Q,RIGHT(Intérim!$B4,8),BDD!$F:$F,Intérim!$D4,BDD!$AN:$AN,Intérim!$AK$1,BDD!$AO:$AO,Intérim!BC$2,BDD!$E:$E,"Personnel intérimaire")</f>
        <v>0</v>
      </c>
      <c r="BD4" s="20">
        <f>SUMIFS(BDD!$J:$J,BDD!$P:$P,LEFT(Intérim!$B4,5),BDD!$Q:$Q,RIGHT(Intérim!$B4,8),BDD!$F:$F,Intérim!$D4,BDD!$AN:$AN,Intérim!$AK$1,BDD!$AO:$AO,Intérim!BD$2,BDD!$E:$E,"Personnel intérimaire")</f>
        <v>0</v>
      </c>
      <c r="BE4" s="20">
        <f>SUMIFS(BDD!$J:$J,BDD!$P:$P,LEFT(Intérim!$B4,5),BDD!$Q:$Q,RIGHT(Intérim!$B4,8),BDD!$F:$F,Intérim!$D4,BDD!$AN:$AN,Intérim!$AK$1,BDD!$AO:$AO,Intérim!BE$2,BDD!$E:$E,"Personnel intérimaire")</f>
        <v>0</v>
      </c>
      <c r="BF4" s="20">
        <f>SUMIFS(BDD!$J:$J,BDD!$P:$P,LEFT(Intérim!$B4,5),BDD!$Q:$Q,RIGHT(Intérim!$B4,8),BDD!$F:$F,Intérim!$D4,BDD!$AN:$AN,Intérim!$AK$1,BDD!$AO:$AO,Intérim!BF$2,BDD!$E:$E,"Personnel intérimaire")</f>
        <v>0</v>
      </c>
      <c r="BG4" s="20">
        <f>SUMIFS(BDD!$J:$J,BDD!$P:$P,LEFT(Intérim!$B4,5),BDD!$Q:$Q,RIGHT(Intérim!$B4,8),BDD!$F:$F,Intérim!$D4,BDD!$AN:$AN,Intérim!$AK$1,BDD!$AO:$AO,Intérim!BG$2,BDD!$E:$E,"Personnel intérimaire")</f>
        <v>0</v>
      </c>
      <c r="BH4" s="20">
        <f>SUMIFS(BDD!$J:$J,BDD!$P:$P,LEFT(Intérim!$B4,5),BDD!$Q:$Q,RIGHT(Intérim!$B4,8),BDD!$F:$F,Intérim!$D4,BDD!$AN:$AN,Intérim!$AK$1,BDD!$AO:$AO,Intérim!BH$2,BDD!$E:$E,"Personnel intérimaire")</f>
        <v>0</v>
      </c>
      <c r="BI4" s="20">
        <f>SUMIFS(BDD!$J:$J,BDD!$P:$P,LEFT(Intérim!$B4,5),BDD!$Q:$Q,RIGHT(Intérim!$B4,8),BDD!$F:$F,Intérim!$D4,BDD!$AN:$AN,Intérim!$AK$1,BDD!$AO:$AO,Intérim!BI$2,BDD!$E:$E,"Personnel intérimaire")</f>
        <v>0</v>
      </c>
      <c r="BJ4" s="20">
        <f>SUMIFS(BDD!$J:$J,BDD!$P:$P,LEFT(Intérim!$B4,5),BDD!$Q:$Q,RIGHT(Intérim!$B4,8),BDD!$F:$F,Intérim!$D4,BDD!$AN:$AN,Intérim!$AK$1,BDD!$AO:$AO,Intérim!BJ$2,BDD!$E:$E,"Personnel intérimaire")</f>
        <v>0</v>
      </c>
      <c r="BK4" s="20">
        <f>SUMIFS(BDD!$J:$J,BDD!$P:$P,LEFT(Intérim!$B4,5),BDD!$Q:$Q,RIGHT(Intérim!$B4,8),BDD!$F:$F,Intérim!$D4,BDD!$AN:$AN,Intérim!$AK$1,BDD!$AO:$AO,Intérim!BK$2,BDD!$E:$E,"Personnel intérimaire")</f>
        <v>0</v>
      </c>
      <c r="BL4" s="20">
        <f>SUMIFS(BDD!$J:$J,BDD!$P:$P,LEFT(Intérim!$B4,5),BDD!$Q:$Q,RIGHT(Intérim!$B4,8),BDD!$F:$F,Intérim!$D4,BDD!$AN:$AN,Intérim!$AK$1,BDD!$AO:$AO,Intérim!BL$2,BDD!$E:$E,"Personnel intérimaire")</f>
        <v>2100</v>
      </c>
      <c r="BM4" s="48">
        <f>2100-SUM(AK4:BL4)</f>
        <v>0</v>
      </c>
      <c r="BN4" s="28">
        <f>SUMIFS(BDD!$J:$J,BDD!$P:$P,LEFT(Intérim!$B4,5),BDD!$Q:$Q,RIGHT(Intérim!$B4,8),BDD!$F:$F,Intérim!$D4,BDD!$AN:$AN,Intérim!$BN$1,BDD!$AO:$AO,Intérim!BN$2,BDD!$E:$E,"Personnel intérimaire")</f>
        <v>0</v>
      </c>
      <c r="BO4" s="20">
        <f>SUMIFS(BDD!$J:$J,BDD!$P:$P,LEFT(Intérim!$B4,5),BDD!$Q:$Q,RIGHT(Intérim!$B4,8),BDD!$F:$F,Intérim!$D4,BDD!$AN:$AN,Intérim!$BN$1,BDD!$AO:$AO,Intérim!BO$2,BDD!$E:$E,"Personnel intérimaire")</f>
        <v>0</v>
      </c>
      <c r="BP4" s="20">
        <f>SUMIFS(BDD!$J:$J,BDD!$P:$P,LEFT(Intérim!$B4,5),BDD!$Q:$Q,RIGHT(Intérim!$B4,8),BDD!$F:$F,Intérim!$D4,BDD!$AN:$AN,Intérim!$BN$1,BDD!$AO:$AO,Intérim!BP$2,BDD!$E:$E,"Personnel intérimaire")</f>
        <v>0</v>
      </c>
      <c r="BQ4" s="20">
        <f>SUMIFS(BDD!$J:$J,BDD!$P:$P,LEFT(Intérim!$B4,5),BDD!$Q:$Q,RIGHT(Intérim!$B4,8),BDD!$F:$F,Intérim!$D4,BDD!$AN:$AN,Intérim!$BN$1,BDD!$AO:$AO,Intérim!BQ$2,BDD!$E:$E,"Personnel intérimaire")</f>
        <v>0</v>
      </c>
      <c r="BR4" s="20">
        <f>SUMIFS(BDD!$J:$J,BDD!$P:$P,LEFT(Intérim!$B4,5),BDD!$Q:$Q,RIGHT(Intérim!$B4,8),BDD!$F:$F,Intérim!$D4,BDD!$AN:$AN,Intérim!$BN$1,BDD!$AO:$AO,Intérim!BR$2,BDD!$E:$E,"Personnel intérimaire")</f>
        <v>0</v>
      </c>
      <c r="BS4" s="20">
        <f>SUMIFS(BDD!$J:$J,BDD!$P:$P,LEFT(Intérim!$B4,5),BDD!$Q:$Q,RIGHT(Intérim!$B4,8),BDD!$F:$F,Intérim!$D4,BDD!$AN:$AN,Intérim!$BN$1,BDD!$AO:$AO,Intérim!BS$2,BDD!$E:$E,"Personnel intérimaire")</f>
        <v>0</v>
      </c>
      <c r="BT4" s="20">
        <f>SUMIFS(BDD!$J:$J,BDD!$P:$P,LEFT(Intérim!$B4,5),BDD!$Q:$Q,RIGHT(Intérim!$B4,8),BDD!$F:$F,Intérim!$D4,BDD!$AN:$AN,Intérim!$BN$1,BDD!$AO:$AO,Intérim!BT$2,BDD!$E:$E,"Personnel intérimaire")</f>
        <v>0</v>
      </c>
      <c r="BU4" s="20">
        <f>SUMIFS(BDD!$J:$J,BDD!$P:$P,LEFT(Intérim!$B4,5),BDD!$Q:$Q,RIGHT(Intérim!$B4,8),BDD!$F:$F,Intérim!$D4,BDD!$AN:$AN,Intérim!$BN$1,BDD!$AO:$AO,Intérim!BU$2,BDD!$E:$E,"Personnel intérimaire")</f>
        <v>0</v>
      </c>
      <c r="BV4" s="20">
        <f>SUMIFS(BDD!$J:$J,BDD!$P:$P,LEFT(Intérim!$B4,5),BDD!$Q:$Q,RIGHT(Intérim!$B4,8),BDD!$F:$F,Intérim!$D4,BDD!$AN:$AN,Intérim!$BN$1,BDD!$AO:$AO,Intérim!BV$2,BDD!$E:$E,"Personnel intérimaire")</f>
        <v>0</v>
      </c>
      <c r="BW4" s="20">
        <f>SUMIFS(BDD!$J:$J,BDD!$P:$P,LEFT(Intérim!$B4,5),BDD!$Q:$Q,RIGHT(Intérim!$B4,8),BDD!$F:$F,Intérim!$D4,BDD!$AN:$AN,Intérim!$BN$1,BDD!$AO:$AO,Intérim!BW$2,BDD!$E:$E,"Personnel intérimaire")</f>
        <v>0</v>
      </c>
      <c r="BX4" s="20">
        <f>SUMIFS(BDD!$J:$J,BDD!$P:$P,LEFT(Intérim!$B4,5),BDD!$Q:$Q,RIGHT(Intérim!$B4,8),BDD!$F:$F,Intérim!$D4,BDD!$AN:$AN,Intérim!$BN$1,BDD!$AO:$AO,Intérim!BX$2,BDD!$E:$E,"Personnel intérimaire")</f>
        <v>0</v>
      </c>
      <c r="BY4" s="20">
        <f>SUMIFS(BDD!$J:$J,BDD!$P:$P,LEFT(Intérim!$B4,5),BDD!$Q:$Q,RIGHT(Intérim!$B4,8),BDD!$F:$F,Intérim!$D4,BDD!$AN:$AN,Intérim!$BN$1,BDD!$AO:$AO,Intérim!BY$2,BDD!$E:$E,"Personnel intérimaire")</f>
        <v>0</v>
      </c>
      <c r="BZ4" s="20">
        <f>SUMIFS(BDD!$J:$J,BDD!$P:$P,LEFT(Intérim!$B4,5),BDD!$Q:$Q,RIGHT(Intérim!$B4,8),BDD!$F:$F,Intérim!$D4,BDD!$AN:$AN,Intérim!$BN$1,BDD!$AO:$AO,Intérim!BZ$2,BDD!$E:$E,"Personnel intérimaire")</f>
        <v>0</v>
      </c>
      <c r="CA4" s="20">
        <f>SUMIFS(BDD!$J:$J,BDD!$P:$P,LEFT(Intérim!$B4,5),BDD!$Q:$Q,RIGHT(Intérim!$B4,8),BDD!$F:$F,Intérim!$D4,BDD!$AN:$AN,Intérim!$BN$1,BDD!$AO:$AO,Intérim!CA$2,BDD!$E:$E,"Personnel intérimaire")</f>
        <v>0</v>
      </c>
      <c r="CB4" s="20">
        <f>SUMIFS(BDD!$J:$J,BDD!$P:$P,LEFT(Intérim!$B4,5),BDD!$Q:$Q,RIGHT(Intérim!$B4,8),BDD!$F:$F,Intérim!$D4,BDD!$AN:$AN,Intérim!$BN$1,BDD!$AO:$AO,Intérim!CB$2,BDD!$E:$E,"Personnel intérimaire")</f>
        <v>0</v>
      </c>
      <c r="CC4" s="20">
        <f>SUMIFS(BDD!$J:$J,BDD!$P:$P,LEFT(Intérim!$B4,5),BDD!$Q:$Q,RIGHT(Intérim!$B4,8),BDD!$F:$F,Intérim!$D4,BDD!$AN:$AN,Intérim!$BN$1,BDD!$AO:$AO,Intérim!CC$2,BDD!$E:$E,"Personnel intérimaire")</f>
        <v>0</v>
      </c>
      <c r="CD4" s="20">
        <f>SUMIFS(BDD!$J:$J,BDD!$P:$P,LEFT(Intérim!$B4,5),BDD!$Q:$Q,RIGHT(Intérim!$B4,8),BDD!$F:$F,Intérim!$D4,BDD!$AN:$AN,Intérim!$BN$1,BDD!$AO:$AO,Intérim!CD$2,BDD!$E:$E,"Personnel intérimaire")</f>
        <v>0</v>
      </c>
      <c r="CE4" s="20">
        <f>SUMIFS(BDD!$J:$J,BDD!$P:$P,LEFT(Intérim!$B4,5),BDD!$Q:$Q,RIGHT(Intérim!$B4,8),BDD!$F:$F,Intérim!$D4,BDD!$AN:$AN,Intérim!$BN$1,BDD!$AO:$AO,Intérim!CE$2,BDD!$E:$E,"Personnel intérimaire")</f>
        <v>0</v>
      </c>
      <c r="CF4" s="20">
        <f>SUMIFS(BDD!$J:$J,BDD!$P:$P,LEFT(Intérim!$B4,5),BDD!$Q:$Q,RIGHT(Intérim!$B4,8),BDD!$F:$F,Intérim!$D4,BDD!$AN:$AN,Intérim!$BN$1,BDD!$AO:$AO,Intérim!CF$2,BDD!$E:$E,"Personnel intérimaire")</f>
        <v>0</v>
      </c>
      <c r="CG4" s="20">
        <f>SUMIFS(BDD!$J:$J,BDD!$P:$P,LEFT(Intérim!$B4,5),BDD!$Q:$Q,RIGHT(Intérim!$B4,8),BDD!$F:$F,Intérim!$D4,BDD!$AN:$AN,Intérim!$BN$1,BDD!$AO:$AO,Intérim!CG$2,BDD!$E:$E,"Personnel intérimaire")</f>
        <v>0</v>
      </c>
      <c r="CH4" s="20">
        <f>SUMIFS(BDD!$J:$J,BDD!$P:$P,LEFT(Intérim!$B4,5),BDD!$Q:$Q,RIGHT(Intérim!$B4,8),BDD!$F:$F,Intérim!$D4,BDD!$AN:$AN,Intérim!$BN$1,BDD!$AO:$AO,Intérim!CH$2,BDD!$E:$E,"Personnel intérimaire")</f>
        <v>0</v>
      </c>
      <c r="CI4" s="20">
        <f>SUMIFS(BDD!$J:$J,BDD!$P:$P,LEFT(Intérim!$B4,5),BDD!$Q:$Q,RIGHT(Intérim!$B4,8),BDD!$F:$F,Intérim!$D4,BDD!$AN:$AN,Intérim!$BN$1,BDD!$AO:$AO,Intérim!CI$2,BDD!$E:$E,"Personnel intérimaire")</f>
        <v>0</v>
      </c>
      <c r="CJ4" s="20">
        <f>SUMIFS(BDD!$J:$J,BDD!$P:$P,LEFT(Intérim!$B4,5),BDD!$Q:$Q,RIGHT(Intérim!$B4,8),BDD!$F:$F,Intérim!$D4,BDD!$AN:$AN,Intérim!$BN$1,BDD!$AO:$AO,Intérim!CJ$2,BDD!$E:$E,"Personnel intérimaire")</f>
        <v>0</v>
      </c>
      <c r="CK4" s="20">
        <f>SUMIFS(BDD!$J:$J,BDD!$P:$P,LEFT(Intérim!$B4,5),BDD!$Q:$Q,RIGHT(Intérim!$B4,8),BDD!$F:$F,Intérim!$D4,BDD!$AN:$AN,Intérim!$BN$1,BDD!$AO:$AO,Intérim!CK$2,BDD!$E:$E,"Personnel intérimaire")</f>
        <v>0</v>
      </c>
      <c r="CL4" s="20">
        <f>SUMIFS(BDD!$J:$J,BDD!$P:$P,LEFT(Intérim!$B4,5),BDD!$Q:$Q,RIGHT(Intérim!$B4,8),BDD!$F:$F,Intérim!$D4,BDD!$AN:$AN,Intérim!$BN$1,BDD!$AO:$AO,Intérim!CL$2,BDD!$E:$E,"Personnel intérimaire")</f>
        <v>0</v>
      </c>
      <c r="CM4" s="20">
        <f>SUMIFS(BDD!$J:$J,BDD!$P:$P,LEFT(Intérim!$B4,5),BDD!$Q:$Q,RIGHT(Intérim!$B4,8),BDD!$F:$F,Intérim!$D4,BDD!$AN:$AN,Intérim!$BN$1,BDD!$AO:$AO,Intérim!CM$2,BDD!$E:$E,"Personnel intérimaire")</f>
        <v>0</v>
      </c>
      <c r="CN4" s="20">
        <f>SUMIFS(BDD!$J:$J,BDD!$P:$P,LEFT(Intérim!$B4,5),BDD!$Q:$Q,RIGHT(Intérim!$B4,8),BDD!$F:$F,Intérim!$D4,BDD!$AN:$AN,Intérim!$BN$1,BDD!$AO:$AO,Intérim!CN$2,BDD!$E:$E,"Personnel intérimaire")</f>
        <v>0</v>
      </c>
      <c r="CO4" s="20">
        <f>SUMIFS(BDD!$J:$J,BDD!$P:$P,LEFT(Intérim!$B4,5),BDD!$Q:$Q,RIGHT(Intérim!$B4,8),BDD!$F:$F,Intérim!$D4,BDD!$AN:$AN,Intérim!$BN$1,BDD!$AO:$AO,Intérim!CO$2,BDD!$E:$E,"Personnel intérimaire")</f>
        <v>0</v>
      </c>
      <c r="CP4" s="20">
        <f>SUMIFS(BDD!$J:$J,BDD!$P:$P,LEFT(Intérim!$B4,5),BDD!$Q:$Q,RIGHT(Intérim!$B4,8),BDD!$F:$F,Intérim!$D4,BDD!$AN:$AN,Intérim!$BN$1,BDD!$AO:$AO,Intérim!CP$2,BDD!$E:$E,"Personnel intérimaire")</f>
        <v>0</v>
      </c>
      <c r="CQ4" s="20">
        <f>SUMIFS(BDD!$J:$J,BDD!$P:$P,LEFT(Intérim!$B4,5),BDD!$Q:$Q,RIGHT(Intérim!$B4,8),BDD!$F:$F,Intérim!$D4,BDD!$AN:$AN,Intérim!$BN$1,BDD!$AO:$AO,Intérim!CQ$2,BDD!$E:$E,"Personnel intérimaire")</f>
        <v>0</v>
      </c>
      <c r="CR4" s="20">
        <f>SUMIFS(BDD!$J:$J,BDD!$P:$P,LEFT(Intérim!$B4,5),BDD!$Q:$Q,RIGHT(Intérim!$B4,8),BDD!$F:$F,Intérim!$D4,BDD!$AN:$AN,Intérim!$BN$1,BDD!$AO:$AO,Intérim!CR$2,BDD!$E:$E,"Personnel intérimaire")</f>
        <v>0</v>
      </c>
      <c r="CS4" s="48">
        <f>2100-SUM(BN4:CR4)</f>
        <v>2100</v>
      </c>
      <c r="CT4" s="28">
        <f>SUMIFS(BDD!$J:$J,BDD!$P:$P,LEFT(Intérim!$B4,5),BDD!$Q:$Q,RIGHT(Intérim!$B4,8),BDD!$F:$F,Intérim!$D4,BDD!$AN:$AN,Intérim!$CT$1,BDD!$AO:$AO,Intérim!CT$2,BDD!$E:$E,"Personnel intérimaire")</f>
        <v>0</v>
      </c>
      <c r="CU4" s="20">
        <f>SUMIFS(BDD!$J:$J,BDD!$P:$P,LEFT(Intérim!$B4,5),BDD!$Q:$Q,RIGHT(Intérim!$B4,8),BDD!$F:$F,Intérim!$D4,BDD!$AN:$AN,Intérim!$CT$1,BDD!$AO:$AO,Intérim!CU$2,BDD!$E:$E,"Personnel intérimaire")</f>
        <v>0</v>
      </c>
      <c r="CV4" s="20">
        <f>SUMIFS(BDD!$J:$J,BDD!$P:$P,LEFT(Intérim!$B4,5),BDD!$Q:$Q,RIGHT(Intérim!$B4,8),BDD!$F:$F,Intérim!$D4,BDD!$AN:$AN,Intérim!$CT$1,BDD!$AO:$AO,Intérim!CV$2,BDD!$E:$E,"Personnel intérimaire")</f>
        <v>0</v>
      </c>
      <c r="CW4" s="20">
        <f>SUMIFS(BDD!$J:$J,BDD!$P:$P,LEFT(Intérim!$B4,5),BDD!$Q:$Q,RIGHT(Intérim!$B4,8),BDD!$F:$F,Intérim!$D4,BDD!$AN:$AN,Intérim!$CT$1,BDD!$AO:$AO,Intérim!CW$2,BDD!$E:$E,"Personnel intérimaire")</f>
        <v>0</v>
      </c>
      <c r="CX4" s="20">
        <f>SUMIFS(BDD!$J:$J,BDD!$P:$P,LEFT(Intérim!$B4,5),BDD!$Q:$Q,RIGHT(Intérim!$B4,8),BDD!$F:$F,Intérim!$D4,BDD!$AN:$AN,Intérim!$CT$1,BDD!$AO:$AO,Intérim!CX$2,BDD!$E:$E,"Personnel intérimaire")</f>
        <v>0</v>
      </c>
      <c r="CY4" s="20">
        <f>SUMIFS(BDD!$J:$J,BDD!$P:$P,LEFT(Intérim!$B4,5),BDD!$Q:$Q,RIGHT(Intérim!$B4,8),BDD!$F:$F,Intérim!$D4,BDD!$AN:$AN,Intérim!$CT$1,BDD!$AO:$AO,Intérim!CY$2,BDD!$E:$E,"Personnel intérimaire")</f>
        <v>0</v>
      </c>
      <c r="CZ4" s="20">
        <f>SUMIFS(BDD!$J:$J,BDD!$P:$P,LEFT(Intérim!$B4,5),BDD!$Q:$Q,RIGHT(Intérim!$B4,8),BDD!$F:$F,Intérim!$D4,BDD!$AN:$AN,Intérim!$CT$1,BDD!$AO:$AO,Intérim!CZ$2,BDD!$E:$E,"Personnel intérimaire")</f>
        <v>0</v>
      </c>
      <c r="DA4" s="20">
        <f>SUMIFS(BDD!$J:$J,BDD!$P:$P,LEFT(Intérim!$B4,5),BDD!$Q:$Q,RIGHT(Intérim!$B4,8),BDD!$F:$F,Intérim!$D4,BDD!$AN:$AN,Intérim!$CT$1,BDD!$AO:$AO,Intérim!DA$2,BDD!$E:$E,"Personnel intérimaire")</f>
        <v>0</v>
      </c>
      <c r="DB4" s="20">
        <f>SUMIFS(BDD!$J:$J,BDD!$P:$P,LEFT(Intérim!$B4,5),BDD!$Q:$Q,RIGHT(Intérim!$B4,8),BDD!$F:$F,Intérim!$D4,BDD!$AN:$AN,Intérim!$CT$1,BDD!$AO:$AO,Intérim!DB$2,BDD!$E:$E,"Personnel intérimaire")</f>
        <v>0</v>
      </c>
      <c r="DC4" s="20">
        <f>SUMIFS(BDD!$J:$J,BDD!$P:$P,LEFT(Intérim!$B4,5),BDD!$Q:$Q,RIGHT(Intérim!$B4,8),BDD!$F:$F,Intérim!$D4,BDD!$AN:$AN,Intérim!$CT$1,BDD!$AO:$AO,Intérim!DC$2,BDD!$E:$E,"Personnel intérimaire")</f>
        <v>0</v>
      </c>
      <c r="DD4" s="20">
        <f>SUMIFS(BDD!$J:$J,BDD!$P:$P,LEFT(Intérim!$B4,5),BDD!$Q:$Q,RIGHT(Intérim!$B4,8),BDD!$F:$F,Intérim!$D4,BDD!$AN:$AN,Intérim!$CT$1,BDD!$AO:$AO,Intérim!DD$2,BDD!$E:$E,"Personnel intérimaire")</f>
        <v>0</v>
      </c>
      <c r="DE4" s="20">
        <f>SUMIFS(BDD!$J:$J,BDD!$P:$P,LEFT(Intérim!$B4,5),BDD!$Q:$Q,RIGHT(Intérim!$B4,8),BDD!$F:$F,Intérim!$D4,BDD!$AN:$AN,Intérim!$CT$1,BDD!$AO:$AO,Intérim!DE$2,BDD!$E:$E,"Personnel intérimaire")</f>
        <v>0</v>
      </c>
      <c r="DF4" s="20">
        <f>SUMIFS(BDD!$J:$J,BDD!$P:$P,LEFT(Intérim!$B4,5),BDD!$Q:$Q,RIGHT(Intérim!$B4,8),BDD!$F:$F,Intérim!$D4,BDD!$AN:$AN,Intérim!$CT$1,BDD!$AO:$AO,Intérim!DF$2,BDD!$E:$E,"Personnel intérimaire")</f>
        <v>0</v>
      </c>
      <c r="DG4" s="20">
        <f>SUMIFS(BDD!$J:$J,BDD!$P:$P,LEFT(Intérim!$B4,5),BDD!$Q:$Q,RIGHT(Intérim!$B4,8),BDD!$F:$F,Intérim!$D4,BDD!$AN:$AN,Intérim!$CT$1,BDD!$AO:$AO,Intérim!DG$2,BDD!$E:$E,"Personnel intérimaire")</f>
        <v>0</v>
      </c>
      <c r="DH4" s="20">
        <f>SUMIFS(BDD!$J:$J,BDD!$P:$P,LEFT(Intérim!$B4,5),BDD!$Q:$Q,RIGHT(Intérim!$B4,8),BDD!$F:$F,Intérim!$D4,BDD!$AN:$AN,Intérim!$CT$1,BDD!$AO:$AO,Intérim!DH$2,BDD!$E:$E,"Personnel intérimaire")</f>
        <v>0</v>
      </c>
      <c r="DI4" s="20">
        <f>SUMIFS(BDD!$J:$J,BDD!$P:$P,LEFT(Intérim!$B4,5),BDD!$Q:$Q,RIGHT(Intérim!$B4,8),BDD!$F:$F,Intérim!$D4,BDD!$AN:$AN,Intérim!$CT$1,BDD!$AO:$AO,Intérim!DI$2,BDD!$E:$E,"Personnel intérimaire")</f>
        <v>0</v>
      </c>
      <c r="DJ4" s="20">
        <f>SUMIFS(BDD!$J:$J,BDD!$P:$P,LEFT(Intérim!$B4,5),BDD!$Q:$Q,RIGHT(Intérim!$B4,8),BDD!$F:$F,Intérim!$D4,BDD!$AN:$AN,Intérim!$CT$1,BDD!$AO:$AO,Intérim!DJ$2,BDD!$E:$E,"Personnel intérimaire")</f>
        <v>0</v>
      </c>
      <c r="DK4" s="20">
        <f>SUMIFS(BDD!$J:$J,BDD!$P:$P,LEFT(Intérim!$B4,5),BDD!$Q:$Q,RIGHT(Intérim!$B4,8),BDD!$F:$F,Intérim!$D4,BDD!$AN:$AN,Intérim!$CT$1,BDD!$AO:$AO,Intérim!DK$2,BDD!$E:$E,"Personnel intérimaire")</f>
        <v>0</v>
      </c>
      <c r="DL4" s="20">
        <f>SUMIFS(BDD!$J:$J,BDD!$P:$P,LEFT(Intérim!$B4,5),BDD!$Q:$Q,RIGHT(Intérim!$B4,8),BDD!$F:$F,Intérim!$D4,BDD!$AN:$AN,Intérim!$CT$1,BDD!$AO:$AO,Intérim!DL$2,BDD!$E:$E,"Personnel intérimaire")</f>
        <v>0</v>
      </c>
      <c r="DM4" s="20">
        <f>SUMIFS(BDD!$J:$J,BDD!$P:$P,LEFT(Intérim!$B4,5),BDD!$Q:$Q,RIGHT(Intérim!$B4,8),BDD!$F:$F,Intérim!$D4,BDD!$AN:$AN,Intérim!$CT$1,BDD!$AO:$AO,Intérim!DM$2,BDD!$E:$E,"Personnel intérimaire")</f>
        <v>0</v>
      </c>
      <c r="DN4" s="20">
        <f>SUMIFS(BDD!$J:$J,BDD!$P:$P,LEFT(Intérim!$B4,5),BDD!$Q:$Q,RIGHT(Intérim!$B4,8),BDD!$F:$F,Intérim!$D4,BDD!$AN:$AN,Intérim!$CT$1,BDD!$AO:$AO,Intérim!DN$2,BDD!$E:$E,"Personnel intérimaire")</f>
        <v>0</v>
      </c>
      <c r="DO4" s="20">
        <f>SUMIFS(BDD!$J:$J,BDD!$P:$P,LEFT(Intérim!$B4,5),BDD!$Q:$Q,RIGHT(Intérim!$B4,8),BDD!$F:$F,Intérim!$D4,BDD!$AN:$AN,Intérim!$CT$1,BDD!$AO:$AO,Intérim!DO$2,BDD!$E:$E,"Personnel intérimaire")</f>
        <v>0</v>
      </c>
      <c r="DP4" s="20">
        <f>SUMIFS(BDD!$J:$J,BDD!$P:$P,LEFT(Intérim!$B4,5),BDD!$Q:$Q,RIGHT(Intérim!$B4,8),BDD!$F:$F,Intérim!$D4,BDD!$AN:$AN,Intérim!$CT$1,BDD!$AO:$AO,Intérim!DP$2,BDD!$E:$E,"Personnel intérimaire")</f>
        <v>0</v>
      </c>
      <c r="DQ4" s="20">
        <f>SUMIFS(BDD!$J:$J,BDD!$P:$P,LEFT(Intérim!$B4,5),BDD!$Q:$Q,RIGHT(Intérim!$B4,8),BDD!$F:$F,Intérim!$D4,BDD!$AN:$AN,Intérim!$CT$1,BDD!$AO:$AO,Intérim!DQ$2,BDD!$E:$E,"Personnel intérimaire")</f>
        <v>0</v>
      </c>
      <c r="DR4" s="20">
        <f>SUMIFS(BDD!$J:$J,BDD!$P:$P,LEFT(Intérim!$B4,5),BDD!$Q:$Q,RIGHT(Intérim!$B4,8),BDD!$F:$F,Intérim!$D4,BDD!$AN:$AN,Intérim!$CT$1,BDD!$AO:$AO,Intérim!DR$2,BDD!$E:$E,"Personnel intérimaire")</f>
        <v>0</v>
      </c>
      <c r="DS4" s="20">
        <f>SUMIFS(BDD!$J:$J,BDD!$P:$P,LEFT(Intérim!$B4,5),BDD!$Q:$Q,RIGHT(Intérim!$B4,8),BDD!$F:$F,Intérim!$D4,BDD!$AN:$AN,Intérim!$CT$1,BDD!$AO:$AO,Intérim!DS$2,BDD!$E:$E,"Personnel intérimaire")</f>
        <v>0</v>
      </c>
      <c r="DT4" s="20">
        <f>SUMIFS(BDD!$J:$J,BDD!$P:$P,LEFT(Intérim!$B4,5),BDD!$Q:$Q,RIGHT(Intérim!$B4,8),BDD!$F:$F,Intérim!$D4,BDD!$AN:$AN,Intérim!$CT$1,BDD!$AO:$AO,Intérim!DT$2,BDD!$E:$E,"Personnel intérimaire")</f>
        <v>0</v>
      </c>
      <c r="DU4" s="20">
        <f>SUMIFS(BDD!$J:$J,BDD!$P:$P,LEFT(Intérim!$B4,5),BDD!$Q:$Q,RIGHT(Intérim!$B4,8),BDD!$F:$F,Intérim!$D4,BDD!$AN:$AN,Intérim!$CT$1,BDD!$AO:$AO,Intérim!DU$2,BDD!$E:$E,"Personnel intérimaire")</f>
        <v>0</v>
      </c>
      <c r="DV4" s="20">
        <f>SUMIFS(BDD!$J:$J,BDD!$P:$P,LEFT(Intérim!$B4,5),BDD!$Q:$Q,RIGHT(Intérim!$B4,8),BDD!$F:$F,Intérim!$D4,BDD!$AN:$AN,Intérim!$CT$1,BDD!$AO:$AO,Intérim!DV$2,BDD!$E:$E,"Personnel intérimaire")</f>
        <v>0</v>
      </c>
      <c r="DW4" s="20">
        <f>SUMIFS(BDD!$J:$J,BDD!$P:$P,LEFT(Intérim!$B4,5),BDD!$Q:$Q,RIGHT(Intérim!$B4,8),BDD!$F:$F,Intérim!$D4,BDD!$AN:$AN,Intérim!$CT$1,BDD!$AO:$AO,Intérim!DW$2,BDD!$E:$E,"Personnel intérimaire")</f>
        <v>2100</v>
      </c>
      <c r="DX4" s="48">
        <f>2100-SUM(CT4:DW4)</f>
        <v>0</v>
      </c>
      <c r="DY4" s="28">
        <f>SUMIFS(BDD!$J:$J,BDD!$P:$P,LEFT(Intérim!$B4,5),BDD!$Q:$Q,RIGHT(Intérim!$B4,8),BDD!$F:$F,Intérim!$D4,BDD!$AN:$AN,Intérim!$DY$1,BDD!$AO:$AO,Intérim!DY$2,BDD!$E:$E,"Personnel intérimaire")</f>
        <v>0</v>
      </c>
      <c r="DZ4" s="20">
        <f>SUMIFS(BDD!$J:$J,BDD!$P:$P,LEFT(Intérim!$B4,5),BDD!$Q:$Q,RIGHT(Intérim!$B4,8),BDD!$F:$F,Intérim!$D4,BDD!$AN:$AN,Intérim!$DY$1,BDD!$AO:$AO,Intérim!DZ$2,BDD!$E:$E,"Personnel intérimaire")</f>
        <v>0</v>
      </c>
      <c r="EA4" s="20">
        <f>SUMIFS(BDD!$J:$J,BDD!$P:$P,LEFT(Intérim!$B4,5),BDD!$Q:$Q,RIGHT(Intérim!$B4,8),BDD!$F:$F,Intérim!$D4,BDD!$AN:$AN,Intérim!$DY$1,BDD!$AO:$AO,Intérim!EA$2,BDD!$E:$E,"Personnel intérimaire")</f>
        <v>0</v>
      </c>
      <c r="EB4" s="20">
        <f>SUMIFS(BDD!$J:$J,BDD!$P:$P,LEFT(Intérim!$B4,5),BDD!$Q:$Q,RIGHT(Intérim!$B4,8),BDD!$F:$F,Intérim!$D4,BDD!$AN:$AN,Intérim!$DY$1,BDD!$AO:$AO,Intérim!EB$2,BDD!$E:$E,"Personnel intérimaire")</f>
        <v>0</v>
      </c>
      <c r="EC4" s="20">
        <f>SUMIFS(BDD!$J:$J,BDD!$P:$P,LEFT(Intérim!$B4,5),BDD!$Q:$Q,RIGHT(Intérim!$B4,8),BDD!$F:$F,Intérim!$D4,BDD!$AN:$AN,Intérim!$DY$1,BDD!$AO:$AO,Intérim!EC$2,BDD!$E:$E,"Personnel intérimaire")</f>
        <v>0</v>
      </c>
      <c r="ED4" s="20">
        <f>SUMIFS(BDD!$J:$J,BDD!$P:$P,LEFT(Intérim!$B4,5),BDD!$Q:$Q,RIGHT(Intérim!$B4,8),BDD!$F:$F,Intérim!$D4,BDD!$AN:$AN,Intérim!$DY$1,BDD!$AO:$AO,Intérim!ED$2,BDD!$E:$E,"Personnel intérimaire")</f>
        <v>0</v>
      </c>
      <c r="EE4" s="20">
        <f>SUMIFS(BDD!$J:$J,BDD!$P:$P,LEFT(Intérim!$B4,5),BDD!$Q:$Q,RIGHT(Intérim!$B4,8),BDD!$F:$F,Intérim!$D4,BDD!$AN:$AN,Intérim!$DY$1,BDD!$AO:$AO,Intérim!EE$2,BDD!$E:$E,"Personnel intérimaire")</f>
        <v>0</v>
      </c>
      <c r="EF4" s="20">
        <f>SUMIFS(BDD!$J:$J,BDD!$P:$P,LEFT(Intérim!$B4,5),BDD!$Q:$Q,RIGHT(Intérim!$B4,8),BDD!$F:$F,Intérim!$D4,BDD!$AN:$AN,Intérim!$DY$1,BDD!$AO:$AO,Intérim!EF$2,BDD!$E:$E,"Personnel intérimaire")</f>
        <v>0</v>
      </c>
      <c r="EG4" s="20">
        <f>SUMIFS(BDD!$J:$J,BDD!$P:$P,LEFT(Intérim!$B4,5),BDD!$Q:$Q,RIGHT(Intérim!$B4,8),BDD!$F:$F,Intérim!$D4,BDD!$AN:$AN,Intérim!$DY$1,BDD!$AO:$AO,Intérim!EG$2,BDD!$E:$E,"Personnel intérimaire")</f>
        <v>0</v>
      </c>
      <c r="EH4" s="20">
        <f>SUMIFS(BDD!$J:$J,BDD!$P:$P,LEFT(Intérim!$B4,5),BDD!$Q:$Q,RIGHT(Intérim!$B4,8),BDD!$F:$F,Intérim!$D4,BDD!$AN:$AN,Intérim!$DY$1,BDD!$AO:$AO,Intérim!EH$2,BDD!$E:$E,"Personnel intérimaire")</f>
        <v>0</v>
      </c>
      <c r="EI4" s="20">
        <f>SUMIFS(BDD!$J:$J,BDD!$P:$P,LEFT(Intérim!$B4,5),BDD!$Q:$Q,RIGHT(Intérim!$B4,8),BDD!$F:$F,Intérim!$D4,BDD!$AN:$AN,Intérim!$DY$1,BDD!$AO:$AO,Intérim!EI$2,BDD!$E:$E,"Personnel intérimaire")</f>
        <v>0</v>
      </c>
      <c r="EJ4" s="20">
        <f>SUMIFS(BDD!$J:$J,BDD!$P:$P,LEFT(Intérim!$B4,5),BDD!$Q:$Q,RIGHT(Intérim!$B4,8),BDD!$F:$F,Intérim!$D4,BDD!$AN:$AN,Intérim!$DY$1,BDD!$AO:$AO,Intérim!EJ$2,BDD!$E:$E,"Personnel intérimaire")</f>
        <v>0</v>
      </c>
      <c r="EK4" s="20">
        <f>SUMIFS(BDD!$J:$J,BDD!$P:$P,LEFT(Intérim!$B4,5),BDD!$Q:$Q,RIGHT(Intérim!$B4,8),BDD!$F:$F,Intérim!$D4,BDD!$AN:$AN,Intérim!$DY$1,BDD!$AO:$AO,Intérim!EK$2,BDD!$E:$E,"Personnel intérimaire")</f>
        <v>0</v>
      </c>
      <c r="EL4" s="20">
        <f>SUMIFS(BDD!$J:$J,BDD!$P:$P,LEFT(Intérim!$B4,5),BDD!$Q:$Q,RIGHT(Intérim!$B4,8),BDD!$F:$F,Intérim!$D4,BDD!$AN:$AN,Intérim!$DY$1,BDD!$AO:$AO,Intérim!EL$2,BDD!$E:$E,"Personnel intérimaire")</f>
        <v>0</v>
      </c>
      <c r="EM4" s="20">
        <f>SUMIFS(BDD!$J:$J,BDD!$P:$P,LEFT(Intérim!$B4,5),BDD!$Q:$Q,RIGHT(Intérim!$B4,8),BDD!$F:$F,Intérim!$D4,BDD!$AN:$AN,Intérim!$DY$1,BDD!$AO:$AO,Intérim!EM$2,BDD!$E:$E,"Personnel intérimaire")</f>
        <v>0</v>
      </c>
      <c r="EN4" s="20">
        <f>SUMIFS(BDD!$J:$J,BDD!$P:$P,LEFT(Intérim!$B4,5),BDD!$Q:$Q,RIGHT(Intérim!$B4,8),BDD!$F:$F,Intérim!$D4,BDD!$AN:$AN,Intérim!$DY$1,BDD!$AO:$AO,Intérim!EN$2,BDD!$E:$E,"Personnel intérimaire")</f>
        <v>0</v>
      </c>
      <c r="EO4" s="20">
        <f>SUMIFS(BDD!$J:$J,BDD!$P:$P,LEFT(Intérim!$B4,5),BDD!$Q:$Q,RIGHT(Intérim!$B4,8),BDD!$F:$F,Intérim!$D4,BDD!$AN:$AN,Intérim!$DY$1,BDD!$AO:$AO,Intérim!EO$2,BDD!$E:$E,"Personnel intérimaire")</f>
        <v>0</v>
      </c>
      <c r="EP4" s="20">
        <f>SUMIFS(BDD!$J:$J,BDD!$P:$P,LEFT(Intérim!$B4,5),BDD!$Q:$Q,RIGHT(Intérim!$B4,8),BDD!$F:$F,Intérim!$D4,BDD!$AN:$AN,Intérim!$DY$1,BDD!$AO:$AO,Intérim!EP$2,BDD!$E:$E,"Personnel intérimaire")</f>
        <v>0</v>
      </c>
      <c r="EQ4" s="20">
        <f>SUMIFS(BDD!$J:$J,BDD!$P:$P,LEFT(Intérim!$B4,5),BDD!$Q:$Q,RIGHT(Intérim!$B4,8),BDD!$F:$F,Intérim!$D4,BDD!$AN:$AN,Intérim!$DY$1,BDD!$AO:$AO,Intérim!EQ$2,BDD!$E:$E,"Personnel intérimaire")</f>
        <v>0</v>
      </c>
      <c r="ER4" s="20">
        <f>SUMIFS(BDD!$J:$J,BDD!$P:$P,LEFT(Intérim!$B4,5),BDD!$Q:$Q,RIGHT(Intérim!$B4,8),BDD!$F:$F,Intérim!$D4,BDD!$AN:$AN,Intérim!$DY$1,BDD!$AO:$AO,Intérim!ER$2,BDD!$E:$E,"Personnel intérimaire")</f>
        <v>0</v>
      </c>
      <c r="ES4" s="20">
        <f>SUMIFS(BDD!$J:$J,BDD!$P:$P,LEFT(Intérim!$B4,5),BDD!$Q:$Q,RIGHT(Intérim!$B4,8),BDD!$F:$F,Intérim!$D4,BDD!$AN:$AN,Intérim!$DY$1,BDD!$AO:$AO,Intérim!ES$2,BDD!$E:$E,"Personnel intérimaire")</f>
        <v>0</v>
      </c>
      <c r="ET4" s="20">
        <f>SUMIFS(BDD!$J:$J,BDD!$P:$P,LEFT(Intérim!$B4,5),BDD!$Q:$Q,RIGHT(Intérim!$B4,8),BDD!$F:$F,Intérim!$D4,BDD!$AN:$AN,Intérim!$DY$1,BDD!$AO:$AO,Intérim!ET$2,BDD!$E:$E,"Personnel intérimaire")</f>
        <v>0</v>
      </c>
      <c r="EU4" s="20">
        <f>SUMIFS(BDD!$J:$J,BDD!$P:$P,LEFT(Intérim!$B4,5),BDD!$Q:$Q,RIGHT(Intérim!$B4,8),BDD!$F:$F,Intérim!$D4,BDD!$AN:$AN,Intérim!$DY$1,BDD!$AO:$AO,Intérim!EU$2,BDD!$E:$E,"Personnel intérimaire")</f>
        <v>0</v>
      </c>
      <c r="EV4" s="20">
        <f>SUMIFS(BDD!$J:$J,BDD!$P:$P,LEFT(Intérim!$B4,5),BDD!$Q:$Q,RIGHT(Intérim!$B4,8),BDD!$F:$F,Intérim!$D4,BDD!$AN:$AN,Intérim!$DY$1,BDD!$AO:$AO,Intérim!EV$2,BDD!$E:$E,"Personnel intérimaire")</f>
        <v>0</v>
      </c>
      <c r="EW4" s="20">
        <f>SUMIFS(BDD!$J:$J,BDD!$P:$P,LEFT(Intérim!$B4,5),BDD!$Q:$Q,RIGHT(Intérim!$B4,8),BDD!$F:$F,Intérim!$D4,BDD!$AN:$AN,Intérim!$DY$1,BDD!$AO:$AO,Intérim!EW$2,BDD!$E:$E,"Personnel intérimaire")</f>
        <v>0</v>
      </c>
      <c r="EX4" s="20">
        <f>SUMIFS(BDD!$J:$J,BDD!$P:$P,LEFT(Intérim!$B4,5),BDD!$Q:$Q,RIGHT(Intérim!$B4,8),BDD!$F:$F,Intérim!$D4,BDD!$AN:$AN,Intérim!$DY$1,BDD!$AO:$AO,Intérim!EX$2,BDD!$E:$E,"Personnel intérimaire")</f>
        <v>0</v>
      </c>
      <c r="EY4" s="20">
        <f>SUMIFS(BDD!$J:$J,BDD!$P:$P,LEFT(Intérim!$B4,5),BDD!$Q:$Q,RIGHT(Intérim!$B4,8),BDD!$F:$F,Intérim!$D4,BDD!$AN:$AN,Intérim!$DY$1,BDD!$AO:$AO,Intérim!EY$2,BDD!$E:$E,"Personnel intérimaire")</f>
        <v>0</v>
      </c>
      <c r="EZ4" s="20">
        <f>SUMIFS(BDD!$J:$J,BDD!$P:$P,LEFT(Intérim!$B4,5),BDD!$Q:$Q,RIGHT(Intérim!$B4,8),BDD!$F:$F,Intérim!$D4,BDD!$AN:$AN,Intérim!$DY$1,BDD!$AO:$AO,Intérim!EZ$2,BDD!$E:$E,"Personnel intérimaire")</f>
        <v>0</v>
      </c>
      <c r="FA4" s="20">
        <f>SUMIFS(BDD!$J:$J,BDD!$P:$P,LEFT(Intérim!$B4,5),BDD!$Q:$Q,RIGHT(Intérim!$B4,8),BDD!$F:$F,Intérim!$D4,BDD!$AN:$AN,Intérim!$DY$1,BDD!$AO:$AO,Intérim!FA$2,BDD!$E:$E,"Personnel intérimaire")</f>
        <v>0</v>
      </c>
      <c r="FB4" s="20">
        <f>SUMIFS(BDD!$J:$J,BDD!$P:$P,LEFT(Intérim!$B4,5),BDD!$Q:$Q,RIGHT(Intérim!$B4,8),BDD!$F:$F,Intérim!$D4,BDD!$AN:$AN,Intérim!$DY$1,BDD!$AO:$AO,Intérim!FB$2,BDD!$E:$E,"Personnel intérimaire")</f>
        <v>0</v>
      </c>
      <c r="FC4" s="20">
        <f>SUMIFS(BDD!$J:$J,BDD!$P:$P,LEFT(Intérim!$B4,5),BDD!$Q:$Q,RIGHT(Intérim!$B4,8),BDD!$F:$F,Intérim!$D4,BDD!$AN:$AN,Intérim!$DY$1,BDD!$AO:$AO,Intérim!FC$2,BDD!$E:$E,"Personnel intérimaire")</f>
        <v>2100</v>
      </c>
      <c r="FD4" s="48">
        <f>2100-SUM(DY4:FC4)</f>
        <v>0</v>
      </c>
      <c r="FE4" s="28">
        <f>SUMIFS(BDD!$J:$J,BDD!$P:$P,LEFT(Intérim!$B4,5),BDD!$Q:$Q,RIGHT(Intérim!$B4,8),BDD!$F:$F,Intérim!$D4,BDD!$AN:$AN,Intérim!$FE$1,BDD!$AO:$AO,Intérim!FE$2,BDD!$E:$E,"Personnel intérimaire")</f>
        <v>0</v>
      </c>
      <c r="FF4" s="20">
        <f>SUMIFS(BDD!$J:$J,BDD!$P:$P,LEFT(Intérim!$B4,5),BDD!$Q:$Q,RIGHT(Intérim!$B4,8),BDD!$F:$F,Intérim!$D4,BDD!$AN:$AN,Intérim!$FE$1,BDD!$AO:$AO,Intérim!FF$2,BDD!$E:$E,"Personnel intérimaire")</f>
        <v>0</v>
      </c>
      <c r="FG4" s="20">
        <f>SUMIFS(BDD!$J:$J,BDD!$P:$P,LEFT(Intérim!$B4,5),BDD!$Q:$Q,RIGHT(Intérim!$B4,8),BDD!$F:$F,Intérim!$D4,BDD!$AN:$AN,Intérim!$FE$1,BDD!$AO:$AO,Intérim!FG$2,BDD!$E:$E,"Personnel intérimaire")</f>
        <v>0</v>
      </c>
      <c r="FH4" s="20">
        <f>SUMIFS(BDD!$J:$J,BDD!$P:$P,LEFT(Intérim!$B4,5),BDD!$Q:$Q,RIGHT(Intérim!$B4,8),BDD!$F:$F,Intérim!$D4,BDD!$AN:$AN,Intérim!$FE$1,BDD!$AO:$AO,Intérim!FH$2,BDD!$E:$E,"Personnel intérimaire")</f>
        <v>0</v>
      </c>
      <c r="FI4" s="20">
        <f>SUMIFS(BDD!$J:$J,BDD!$P:$P,LEFT(Intérim!$B4,5),BDD!$Q:$Q,RIGHT(Intérim!$B4,8),BDD!$F:$F,Intérim!$D4,BDD!$AN:$AN,Intérim!$FE$1,BDD!$AO:$AO,Intérim!FI$2,BDD!$E:$E,"Personnel intérimaire")</f>
        <v>0</v>
      </c>
      <c r="FJ4" s="20">
        <f>SUMIFS(BDD!$J:$J,BDD!$P:$P,LEFT(Intérim!$B4,5),BDD!$Q:$Q,RIGHT(Intérim!$B4,8),BDD!$F:$F,Intérim!$D4,BDD!$AN:$AN,Intérim!$FE$1,BDD!$AO:$AO,Intérim!FJ$2,BDD!$E:$E,"Personnel intérimaire")</f>
        <v>0</v>
      </c>
      <c r="FK4" s="20">
        <f>SUMIFS(BDD!$J:$J,BDD!$P:$P,LEFT(Intérim!$B4,5),BDD!$Q:$Q,RIGHT(Intérim!$B4,8),BDD!$F:$F,Intérim!$D4,BDD!$AN:$AN,Intérim!$FE$1,BDD!$AO:$AO,Intérim!FK$2,BDD!$E:$E,"Personnel intérimaire")</f>
        <v>0</v>
      </c>
      <c r="FL4" s="20">
        <f>SUMIFS(BDD!$J:$J,BDD!$P:$P,LEFT(Intérim!$B4,5),BDD!$Q:$Q,RIGHT(Intérim!$B4,8),BDD!$F:$F,Intérim!$D4,BDD!$AN:$AN,Intérim!$FE$1,BDD!$AO:$AO,Intérim!FL$2,BDD!$E:$E,"Personnel intérimaire")</f>
        <v>0</v>
      </c>
      <c r="FM4" s="20">
        <f>SUMIFS(BDD!$J:$J,BDD!$P:$P,LEFT(Intérim!$B4,5),BDD!$Q:$Q,RIGHT(Intérim!$B4,8),BDD!$F:$F,Intérim!$D4,BDD!$AN:$AN,Intérim!$FE$1,BDD!$AO:$AO,Intérim!FM$2,BDD!$E:$E,"Personnel intérimaire")</f>
        <v>0</v>
      </c>
      <c r="FN4" s="20">
        <f>SUMIFS(BDD!$J:$J,BDD!$P:$P,LEFT(Intérim!$B4,5),BDD!$Q:$Q,RIGHT(Intérim!$B4,8),BDD!$F:$F,Intérim!$D4,BDD!$AN:$AN,Intérim!$FE$1,BDD!$AO:$AO,Intérim!FN$2,BDD!$E:$E,"Personnel intérimaire")</f>
        <v>0</v>
      </c>
      <c r="FO4" s="20">
        <f>SUMIFS(BDD!$J:$J,BDD!$P:$P,LEFT(Intérim!$B4,5),BDD!$Q:$Q,RIGHT(Intérim!$B4,8),BDD!$F:$F,Intérim!$D4,BDD!$AN:$AN,Intérim!$FE$1,BDD!$AO:$AO,Intérim!FO$2,BDD!$E:$E,"Personnel intérimaire")</f>
        <v>0</v>
      </c>
      <c r="FP4" s="20">
        <f>SUMIFS(BDD!$J:$J,BDD!$P:$P,LEFT(Intérim!$B4,5),BDD!$Q:$Q,RIGHT(Intérim!$B4,8),BDD!$F:$F,Intérim!$D4,BDD!$AN:$AN,Intérim!$FE$1,BDD!$AO:$AO,Intérim!FP$2,BDD!$E:$E,"Personnel intérimaire")</f>
        <v>0</v>
      </c>
      <c r="FQ4" s="20">
        <f>SUMIFS(BDD!$J:$J,BDD!$P:$P,LEFT(Intérim!$B4,5),BDD!$Q:$Q,RIGHT(Intérim!$B4,8),BDD!$F:$F,Intérim!$D4,BDD!$AN:$AN,Intérim!$FE$1,BDD!$AO:$AO,Intérim!FQ$2,BDD!$E:$E,"Personnel intérimaire")</f>
        <v>0</v>
      </c>
      <c r="FR4" s="20">
        <f>SUMIFS(BDD!$J:$J,BDD!$P:$P,LEFT(Intérim!$B4,5),BDD!$Q:$Q,RIGHT(Intérim!$B4,8),BDD!$F:$F,Intérim!$D4,BDD!$AN:$AN,Intérim!$FE$1,BDD!$AO:$AO,Intérim!FR$2,BDD!$E:$E,"Personnel intérimaire")</f>
        <v>0</v>
      </c>
      <c r="FS4" s="20">
        <f>SUMIFS(BDD!$J:$J,BDD!$P:$P,LEFT(Intérim!$B4,5),BDD!$Q:$Q,RIGHT(Intérim!$B4,8),BDD!$F:$F,Intérim!$D4,BDD!$AN:$AN,Intérim!$FE$1,BDD!$AO:$AO,Intérim!FS$2,BDD!$E:$E,"Personnel intérimaire")</f>
        <v>0</v>
      </c>
      <c r="FT4" s="20">
        <f>SUMIFS(BDD!$J:$J,BDD!$P:$P,LEFT(Intérim!$B4,5),BDD!$Q:$Q,RIGHT(Intérim!$B4,8),BDD!$F:$F,Intérim!$D4,BDD!$AN:$AN,Intérim!$FE$1,BDD!$AO:$AO,Intérim!FT$2,BDD!$E:$E,"Personnel intérimaire")</f>
        <v>0</v>
      </c>
      <c r="FU4" s="20">
        <f>SUMIFS(BDD!$J:$J,BDD!$P:$P,LEFT(Intérim!$B4,5),BDD!$Q:$Q,RIGHT(Intérim!$B4,8),BDD!$F:$F,Intérim!$D4,BDD!$AN:$AN,Intérim!$FE$1,BDD!$AO:$AO,Intérim!FU$2,BDD!$E:$E,"Personnel intérimaire")</f>
        <v>0</v>
      </c>
      <c r="FV4" s="20">
        <f>SUMIFS(BDD!$J:$J,BDD!$P:$P,LEFT(Intérim!$B4,5),BDD!$Q:$Q,RIGHT(Intérim!$B4,8),BDD!$F:$F,Intérim!$D4,BDD!$AN:$AN,Intérim!$FE$1,BDD!$AO:$AO,Intérim!FV$2,BDD!$E:$E,"Personnel intérimaire")</f>
        <v>0</v>
      </c>
      <c r="FW4" s="20">
        <f>SUMIFS(BDD!$J:$J,BDD!$P:$P,LEFT(Intérim!$B4,5),BDD!$Q:$Q,RIGHT(Intérim!$B4,8),BDD!$F:$F,Intérim!$D4,BDD!$AN:$AN,Intérim!$FE$1,BDD!$AO:$AO,Intérim!FW$2,BDD!$E:$E,"Personnel intérimaire")</f>
        <v>0</v>
      </c>
      <c r="FX4" s="20">
        <f>SUMIFS(BDD!$J:$J,BDD!$P:$P,LEFT(Intérim!$B4,5),BDD!$Q:$Q,RIGHT(Intérim!$B4,8),BDD!$F:$F,Intérim!$D4,BDD!$AN:$AN,Intérim!$FE$1,BDD!$AO:$AO,Intérim!FX$2,BDD!$E:$E,"Personnel intérimaire")</f>
        <v>0</v>
      </c>
      <c r="FY4" s="20">
        <f>SUMIFS(BDD!$J:$J,BDD!$P:$P,LEFT(Intérim!$B4,5),BDD!$Q:$Q,RIGHT(Intérim!$B4,8),BDD!$F:$F,Intérim!$D4,BDD!$AN:$AN,Intérim!$FE$1,BDD!$AO:$AO,Intérim!FY$2,BDD!$E:$E,"Personnel intérimaire")</f>
        <v>0</v>
      </c>
      <c r="FZ4" s="20">
        <f>SUMIFS(BDD!$J:$J,BDD!$P:$P,LEFT(Intérim!$B4,5),BDD!$Q:$Q,RIGHT(Intérim!$B4,8),BDD!$F:$F,Intérim!$D4,BDD!$AN:$AN,Intérim!$FE$1,BDD!$AO:$AO,Intérim!FZ$2,BDD!$E:$E,"Personnel intérimaire")</f>
        <v>0</v>
      </c>
      <c r="GA4" s="20">
        <f>SUMIFS(BDD!$J:$J,BDD!$P:$P,LEFT(Intérim!$B4,5),BDD!$Q:$Q,RIGHT(Intérim!$B4,8),BDD!$F:$F,Intérim!$D4,BDD!$AN:$AN,Intérim!$FE$1,BDD!$AO:$AO,Intérim!GA$2,BDD!$E:$E,"Personnel intérimaire")</f>
        <v>0</v>
      </c>
      <c r="GB4" s="20">
        <f>SUMIFS(BDD!$J:$J,BDD!$P:$P,LEFT(Intérim!$B4,5),BDD!$Q:$Q,RIGHT(Intérim!$B4,8),BDD!$F:$F,Intérim!$D4,BDD!$AN:$AN,Intérim!$FE$1,BDD!$AO:$AO,Intérim!GB$2,BDD!$E:$E,"Personnel intérimaire")</f>
        <v>0</v>
      </c>
      <c r="GC4" s="20">
        <f>SUMIFS(BDD!$J:$J,BDD!$P:$P,LEFT(Intérim!$B4,5),BDD!$Q:$Q,RIGHT(Intérim!$B4,8),BDD!$F:$F,Intérim!$D4,BDD!$AN:$AN,Intérim!$FE$1,BDD!$AO:$AO,Intérim!GC$2,BDD!$E:$E,"Personnel intérimaire")</f>
        <v>0</v>
      </c>
      <c r="GD4" s="20">
        <f>SUMIFS(BDD!$J:$J,BDD!$P:$P,LEFT(Intérim!$B4,5),BDD!$Q:$Q,RIGHT(Intérim!$B4,8),BDD!$F:$F,Intérim!$D4,BDD!$AN:$AN,Intérim!$FE$1,BDD!$AO:$AO,Intérim!GD$2,BDD!$E:$E,"Personnel intérimaire")</f>
        <v>0</v>
      </c>
      <c r="GE4" s="20">
        <f>SUMIFS(BDD!$J:$J,BDD!$P:$P,LEFT(Intérim!$B4,5),BDD!$Q:$Q,RIGHT(Intérim!$B4,8),BDD!$F:$F,Intérim!$D4,BDD!$AN:$AN,Intérim!$FE$1,BDD!$AO:$AO,Intérim!GE$2,BDD!$E:$E,"Personnel intérimaire")</f>
        <v>0</v>
      </c>
      <c r="GF4" s="20">
        <f>SUMIFS(BDD!$J:$J,BDD!$P:$P,LEFT(Intérim!$B4,5),BDD!$Q:$Q,RIGHT(Intérim!$B4,8),BDD!$F:$F,Intérim!$D4,BDD!$AN:$AN,Intérim!$FE$1,BDD!$AO:$AO,Intérim!GF$2,BDD!$E:$E,"Personnel intérimaire")</f>
        <v>0</v>
      </c>
      <c r="GG4" s="20">
        <f>SUMIFS(BDD!$J:$J,BDD!$P:$P,LEFT(Intérim!$B4,5),BDD!$Q:$Q,RIGHT(Intérim!$B4,8),BDD!$F:$F,Intérim!$D4,BDD!$AN:$AN,Intérim!$FE$1,BDD!$AO:$AO,Intérim!GG$2,BDD!$E:$E,"Personnel intérimaire")</f>
        <v>0</v>
      </c>
      <c r="GH4" s="20">
        <f>SUMIFS(BDD!$J:$J,BDD!$P:$P,LEFT(Intérim!$B4,5),BDD!$Q:$Q,RIGHT(Intérim!$B4,8),BDD!$F:$F,Intérim!$D4,BDD!$AN:$AN,Intérim!$FE$1,BDD!$AO:$AO,Intérim!GH$2,BDD!$E:$E,"Personnel intérimaire")</f>
        <v>0</v>
      </c>
      <c r="GI4" s="48">
        <f>(2100-SUM(FE4:GH4))*0</f>
        <v>0</v>
      </c>
      <c r="GJ4" s="28">
        <f>SUMIFS(BDD!$J:$J,BDD!$P:$P,LEFT(Intérim!$B4,5),BDD!$Q:$Q,RIGHT(Intérim!$B4,8),BDD!$F:$F,Intérim!$D4,BDD!$AN:$AN,Intérim!$GJ$1,BDD!$AO:$AO,Intérim!GJ$2,BDD!$E:$E,"Personnel intérimaire")</f>
        <v>0</v>
      </c>
      <c r="GK4" s="20">
        <f>SUMIFS(BDD!$J:$J,BDD!$P:$P,LEFT(Intérim!$B4,5),BDD!$Q:$Q,RIGHT(Intérim!$B4,8),BDD!$F:$F,Intérim!$D4,BDD!$AN:$AN,Intérim!$GJ$1,BDD!$AO:$AO,Intérim!GK$2,BDD!$E:$E,"Personnel intérimaire")</f>
        <v>0</v>
      </c>
      <c r="GL4" s="20">
        <f>SUMIFS(BDD!$J:$J,BDD!$P:$P,LEFT(Intérim!$B4,5),BDD!$Q:$Q,RIGHT(Intérim!$B4,8),BDD!$F:$F,Intérim!$D4,BDD!$AN:$AN,Intérim!$GJ$1,BDD!$AO:$AO,Intérim!GL$2,BDD!$E:$E,"Personnel intérimaire")</f>
        <v>0</v>
      </c>
      <c r="GM4" s="20">
        <f>SUMIFS(BDD!$J:$J,BDD!$P:$P,LEFT(Intérim!$B4,5),BDD!$Q:$Q,RIGHT(Intérim!$B4,8),BDD!$F:$F,Intérim!$D4,BDD!$AN:$AN,Intérim!$GJ$1,BDD!$AO:$AO,Intérim!GM$2,BDD!$E:$E,"Personnel intérimaire")</f>
        <v>0</v>
      </c>
      <c r="GN4" s="20">
        <f>SUMIFS(BDD!$J:$J,BDD!$P:$P,LEFT(Intérim!$B4,5),BDD!$Q:$Q,RIGHT(Intérim!$B4,8),BDD!$F:$F,Intérim!$D4,BDD!$AN:$AN,Intérim!$GJ$1,BDD!$AO:$AO,Intérim!GN$2,BDD!$E:$E,"Personnel intérimaire")</f>
        <v>0</v>
      </c>
      <c r="GO4" s="20">
        <f>SUMIFS(BDD!$J:$J,BDD!$P:$P,LEFT(Intérim!$B4,5),BDD!$Q:$Q,RIGHT(Intérim!$B4,8),BDD!$F:$F,Intérim!$D4,BDD!$AN:$AN,Intérim!$GJ$1,BDD!$AO:$AO,Intérim!GO$2,BDD!$E:$E,"Personnel intérimaire")</f>
        <v>0</v>
      </c>
      <c r="GP4" s="20">
        <f>SUMIFS(BDD!$J:$J,BDD!$P:$P,LEFT(Intérim!$B4,5),BDD!$Q:$Q,RIGHT(Intérim!$B4,8),BDD!$F:$F,Intérim!$D4,BDD!$AN:$AN,Intérim!$GJ$1,BDD!$AO:$AO,Intérim!GP$2,BDD!$E:$E,"Personnel intérimaire")</f>
        <v>0</v>
      </c>
      <c r="GQ4" s="20">
        <f>SUMIFS(BDD!$J:$J,BDD!$P:$P,LEFT(Intérim!$B4,5),BDD!$Q:$Q,RIGHT(Intérim!$B4,8),BDD!$F:$F,Intérim!$D4,BDD!$AN:$AN,Intérim!$GJ$1,BDD!$AO:$AO,Intérim!GQ$2,BDD!$E:$E,"Personnel intérimaire")</f>
        <v>0</v>
      </c>
      <c r="GR4" s="20">
        <f>SUMIFS(BDD!$J:$J,BDD!$P:$P,LEFT(Intérim!$B4,5),BDD!$Q:$Q,RIGHT(Intérim!$B4,8),BDD!$F:$F,Intérim!$D4,BDD!$AN:$AN,Intérim!$GJ$1,BDD!$AO:$AO,Intérim!GR$2,BDD!$E:$E,"Personnel intérimaire")</f>
        <v>0</v>
      </c>
      <c r="GS4" s="20">
        <f>SUMIFS(BDD!$J:$J,BDD!$P:$P,LEFT(Intérim!$B4,5),BDD!$Q:$Q,RIGHT(Intérim!$B4,8),BDD!$F:$F,Intérim!$D4,BDD!$AN:$AN,Intérim!$GJ$1,BDD!$AO:$AO,Intérim!GS$2,BDD!$E:$E,"Personnel intérimaire")</f>
        <v>0</v>
      </c>
      <c r="GT4" s="20">
        <f>SUMIFS(BDD!$J:$J,BDD!$P:$P,LEFT(Intérim!$B4,5),BDD!$Q:$Q,RIGHT(Intérim!$B4,8),BDD!$F:$F,Intérim!$D4,BDD!$AN:$AN,Intérim!$GJ$1,BDD!$AO:$AO,Intérim!GT$2,BDD!$E:$E,"Personnel intérimaire")</f>
        <v>0</v>
      </c>
      <c r="GU4" s="20">
        <f>SUMIFS(BDD!$J:$J,BDD!$P:$P,LEFT(Intérim!$B4,5),BDD!$Q:$Q,RIGHT(Intérim!$B4,8),BDD!$F:$F,Intérim!$D4,BDD!$AN:$AN,Intérim!$GJ$1,BDD!$AO:$AO,Intérim!GU$2,BDD!$E:$E,"Personnel intérimaire")</f>
        <v>0</v>
      </c>
      <c r="GV4" s="20">
        <f>SUMIFS(BDD!$J:$J,BDD!$P:$P,LEFT(Intérim!$B4,5),BDD!$Q:$Q,RIGHT(Intérim!$B4,8),BDD!$F:$F,Intérim!$D4,BDD!$AN:$AN,Intérim!$GJ$1,BDD!$AO:$AO,Intérim!GV$2,BDD!$E:$E,"Personnel intérimaire")</f>
        <v>0</v>
      </c>
      <c r="GW4" s="20">
        <f>SUMIFS(BDD!$J:$J,BDD!$P:$P,LEFT(Intérim!$B4,5),BDD!$Q:$Q,RIGHT(Intérim!$B4,8),BDD!$F:$F,Intérim!$D4,BDD!$AN:$AN,Intérim!$GJ$1,BDD!$AO:$AO,Intérim!GW$2,BDD!$E:$E,"Personnel intérimaire")</f>
        <v>0</v>
      </c>
      <c r="GX4" s="20">
        <f>SUMIFS(BDD!$J:$J,BDD!$P:$P,LEFT(Intérim!$B4,5),BDD!$Q:$Q,RIGHT(Intérim!$B4,8),BDD!$F:$F,Intérim!$D4,BDD!$AN:$AN,Intérim!$GJ$1,BDD!$AO:$AO,Intérim!GX$2,BDD!$E:$E,"Personnel intérimaire")</f>
        <v>0</v>
      </c>
      <c r="GY4" s="20">
        <f>SUMIFS(BDD!$J:$J,BDD!$P:$P,LEFT(Intérim!$B4,5),BDD!$Q:$Q,RIGHT(Intérim!$B4,8),BDD!$F:$F,Intérim!$D4,BDD!$AN:$AN,Intérim!$GJ$1,BDD!$AO:$AO,Intérim!GY$2,BDD!$E:$E,"Personnel intérimaire")</f>
        <v>0</v>
      </c>
      <c r="GZ4" s="20">
        <f>SUMIFS(BDD!$J:$J,BDD!$P:$P,LEFT(Intérim!$B4,5),BDD!$Q:$Q,RIGHT(Intérim!$B4,8),BDD!$F:$F,Intérim!$D4,BDD!$AN:$AN,Intérim!$GJ$1,BDD!$AO:$AO,Intérim!GZ$2,BDD!$E:$E,"Personnel intérimaire")</f>
        <v>0</v>
      </c>
      <c r="HA4" s="20">
        <f>SUMIFS(BDD!$J:$J,BDD!$P:$P,LEFT(Intérim!$B4,5),BDD!$Q:$Q,RIGHT(Intérim!$B4,8),BDD!$F:$F,Intérim!$D4,BDD!$AN:$AN,Intérim!$GJ$1,BDD!$AO:$AO,Intérim!HA$2,BDD!$E:$E,"Personnel intérimaire")</f>
        <v>0</v>
      </c>
      <c r="HB4" s="20">
        <f>SUMIFS(BDD!$J:$J,BDD!$P:$P,LEFT(Intérim!$B4,5),BDD!$Q:$Q,RIGHT(Intérim!$B4,8),BDD!$F:$F,Intérim!$D4,BDD!$AN:$AN,Intérim!$GJ$1,BDD!$AO:$AO,Intérim!HB$2,BDD!$E:$E,"Personnel intérimaire")</f>
        <v>0</v>
      </c>
      <c r="HC4" s="20">
        <f>SUMIFS(BDD!$J:$J,BDD!$P:$P,LEFT(Intérim!$B4,5),BDD!$Q:$Q,RIGHT(Intérim!$B4,8),BDD!$F:$F,Intérim!$D4,BDD!$AN:$AN,Intérim!$GJ$1,BDD!$AO:$AO,Intérim!HC$2,BDD!$E:$E,"Personnel intérimaire")</f>
        <v>0</v>
      </c>
      <c r="HD4" s="20">
        <f>SUMIFS(BDD!$J:$J,BDD!$P:$P,LEFT(Intérim!$B4,5),BDD!$Q:$Q,RIGHT(Intérim!$B4,8),BDD!$F:$F,Intérim!$D4,BDD!$AN:$AN,Intérim!$GJ$1,BDD!$AO:$AO,Intérim!HD$2,BDD!$E:$E,"Personnel intérimaire")</f>
        <v>0</v>
      </c>
      <c r="HE4" s="20">
        <f>SUMIFS(BDD!$J:$J,BDD!$P:$P,LEFT(Intérim!$B4,5),BDD!$Q:$Q,RIGHT(Intérim!$B4,8),BDD!$F:$F,Intérim!$D4,BDD!$AN:$AN,Intérim!$GJ$1,BDD!$AO:$AO,Intérim!HE$2,BDD!$E:$E,"Personnel intérimaire")</f>
        <v>0</v>
      </c>
      <c r="HF4" s="20">
        <f>SUMIFS(BDD!$J:$J,BDD!$P:$P,LEFT(Intérim!$B4,5),BDD!$Q:$Q,RIGHT(Intérim!$B4,8),BDD!$F:$F,Intérim!$D4,BDD!$AN:$AN,Intérim!$GJ$1,BDD!$AO:$AO,Intérim!HF$2,BDD!$E:$E,"Personnel intérimaire")</f>
        <v>0</v>
      </c>
      <c r="HG4" s="20">
        <f>SUMIFS(BDD!$J:$J,BDD!$P:$P,LEFT(Intérim!$B4,5),BDD!$Q:$Q,RIGHT(Intérim!$B4,8),BDD!$F:$F,Intérim!$D4,BDD!$AN:$AN,Intérim!$GJ$1,BDD!$AO:$AO,Intérim!HG$2,BDD!$E:$E,"Personnel intérimaire")</f>
        <v>0</v>
      </c>
      <c r="HH4" s="20">
        <f>SUMIFS(BDD!$J:$J,BDD!$P:$P,LEFT(Intérim!$B4,5),BDD!$Q:$Q,RIGHT(Intérim!$B4,8),BDD!$F:$F,Intérim!$D4,BDD!$AN:$AN,Intérim!$GJ$1,BDD!$AO:$AO,Intérim!HH$2,BDD!$E:$E,"Personnel intérimaire")</f>
        <v>0</v>
      </c>
      <c r="HI4" s="20">
        <f>SUMIFS(BDD!$J:$J,BDD!$P:$P,LEFT(Intérim!$B4,5),BDD!$Q:$Q,RIGHT(Intérim!$B4,8),BDD!$F:$F,Intérim!$D4,BDD!$AN:$AN,Intérim!$GJ$1,BDD!$AO:$AO,Intérim!HI$2,BDD!$E:$E,"Personnel intérimaire")</f>
        <v>0</v>
      </c>
      <c r="HJ4" s="20">
        <f>SUMIFS(BDD!$J:$J,BDD!$P:$P,LEFT(Intérim!$B4,5),BDD!$Q:$Q,RIGHT(Intérim!$B4,8),BDD!$F:$F,Intérim!$D4,BDD!$AN:$AN,Intérim!$GJ$1,BDD!$AO:$AO,Intérim!HJ$2,BDD!$E:$E,"Personnel intérimaire")</f>
        <v>0</v>
      </c>
      <c r="HK4" s="20">
        <f>SUMIFS(BDD!$J:$J,BDD!$P:$P,LEFT(Intérim!$B4,5),BDD!$Q:$Q,RIGHT(Intérim!$B4,8),BDD!$F:$F,Intérim!$D4,BDD!$AN:$AN,Intérim!$GJ$1,BDD!$AO:$AO,Intérim!HK$2,BDD!$E:$E,"Personnel intérimaire")</f>
        <v>0</v>
      </c>
      <c r="HL4" s="20">
        <f>SUMIFS(BDD!$J:$J,BDD!$P:$P,LEFT(Intérim!$B4,5),BDD!$Q:$Q,RIGHT(Intérim!$B4,8),BDD!$F:$F,Intérim!$D4,BDD!$AN:$AN,Intérim!$GJ$1,BDD!$AO:$AO,Intérim!HL$2,BDD!$E:$E,"Personnel intérimaire")</f>
        <v>0</v>
      </c>
      <c r="HM4" s="20">
        <f>SUMIFS(BDD!$J:$J,BDD!$P:$P,LEFT(Intérim!$B4,5),BDD!$Q:$Q,RIGHT(Intérim!$B4,8),BDD!$F:$F,Intérim!$D4,BDD!$AN:$AN,Intérim!$GJ$1,BDD!$AO:$AO,Intérim!HM$2,BDD!$E:$E,"Personnel intérimaire")</f>
        <v>0</v>
      </c>
      <c r="HN4" s="20">
        <f>SUMIFS(BDD!$J:$J,BDD!$P:$P,LEFT(Intérim!$B4,5),BDD!$Q:$Q,RIGHT(Intérim!$B4,8),BDD!$F:$F,Intérim!$D4,BDD!$AN:$AN,Intérim!$GJ$1,BDD!$AO:$AO,Intérim!HN$2,BDD!$E:$E,"Personnel intérimaire")</f>
        <v>0</v>
      </c>
      <c r="HO4" s="48">
        <f>(2100-SUM(GJ4:HN4))*0</f>
        <v>0</v>
      </c>
      <c r="HP4" s="28">
        <f>SUMIFS(BDD!$J:$J,BDD!$P:$P,LEFT(Intérim!$B4,5),BDD!$Q:$Q,RIGHT(Intérim!$B4,8),BDD!$F:$F,Intérim!$D4,BDD!$AN:$AN,Intérim!$HP$1,BDD!$AO:$AO,Intérim!HP$2,BDD!$E:$E,"Personnel intérimaire")</f>
        <v>0</v>
      </c>
      <c r="HQ4" s="20">
        <f>SUMIFS(BDD!$J:$J,BDD!$P:$P,LEFT(Intérim!$B4,5),BDD!$Q:$Q,RIGHT(Intérim!$B4,8),BDD!$F:$F,Intérim!$D4,BDD!$AN:$AN,Intérim!$HP$1,BDD!$AO:$AO,Intérim!HQ$2,BDD!$E:$E,"Personnel intérimaire")</f>
        <v>0</v>
      </c>
      <c r="HR4" s="20">
        <f>SUMIFS(BDD!$J:$J,BDD!$P:$P,LEFT(Intérim!$B4,5),BDD!$Q:$Q,RIGHT(Intérim!$B4,8),BDD!$F:$F,Intérim!$D4,BDD!$AN:$AN,Intérim!$HP$1,BDD!$AO:$AO,Intérim!HR$2,BDD!$E:$E,"Personnel intérimaire")</f>
        <v>0</v>
      </c>
      <c r="HS4" s="20">
        <f>SUMIFS(BDD!$J:$J,BDD!$P:$P,LEFT(Intérim!$B4,5),BDD!$Q:$Q,RIGHT(Intérim!$B4,8),BDD!$F:$F,Intérim!$D4,BDD!$AN:$AN,Intérim!$HP$1,BDD!$AO:$AO,Intérim!HS$2,BDD!$E:$E,"Personnel intérimaire")</f>
        <v>0</v>
      </c>
      <c r="HT4" s="20">
        <f>SUMIFS(BDD!$J:$J,BDD!$P:$P,LEFT(Intérim!$B4,5),BDD!$Q:$Q,RIGHT(Intérim!$B4,8),BDD!$F:$F,Intérim!$D4,BDD!$AN:$AN,Intérim!$HP$1,BDD!$AO:$AO,Intérim!HT$2,BDD!$E:$E,"Personnel intérimaire")</f>
        <v>0</v>
      </c>
      <c r="HU4" s="20">
        <f>SUMIFS(BDD!$J:$J,BDD!$P:$P,LEFT(Intérim!$B4,5),BDD!$Q:$Q,RIGHT(Intérim!$B4,8),BDD!$F:$F,Intérim!$D4,BDD!$AN:$AN,Intérim!$HP$1,BDD!$AO:$AO,Intérim!HU$2,BDD!$E:$E,"Personnel intérimaire")</f>
        <v>0</v>
      </c>
      <c r="HV4" s="20">
        <f>SUMIFS(BDD!$J:$J,BDD!$P:$P,LEFT(Intérim!$B4,5),BDD!$Q:$Q,RIGHT(Intérim!$B4,8),BDD!$F:$F,Intérim!$D4,BDD!$AN:$AN,Intérim!$HP$1,BDD!$AO:$AO,Intérim!HV$2,BDD!$E:$E,"Personnel intérimaire")</f>
        <v>0</v>
      </c>
      <c r="HW4" s="20">
        <f>SUMIFS(BDD!$J:$J,BDD!$P:$P,LEFT(Intérim!$B4,5),BDD!$Q:$Q,RIGHT(Intérim!$B4,8),BDD!$F:$F,Intérim!$D4,BDD!$AN:$AN,Intérim!$HP$1,BDD!$AO:$AO,Intérim!HW$2,BDD!$E:$E,"Personnel intérimaire")</f>
        <v>0</v>
      </c>
      <c r="HX4" s="20">
        <f>SUMIFS(BDD!$J:$J,BDD!$P:$P,LEFT(Intérim!$B4,5),BDD!$Q:$Q,RIGHT(Intérim!$B4,8),BDD!$F:$F,Intérim!$D4,BDD!$AN:$AN,Intérim!$HP$1,BDD!$AO:$AO,Intérim!HX$2,BDD!$E:$E,"Personnel intérimaire")</f>
        <v>0</v>
      </c>
      <c r="HY4" s="20">
        <f>SUMIFS(BDD!$J:$J,BDD!$P:$P,LEFT(Intérim!$B4,5),BDD!$Q:$Q,RIGHT(Intérim!$B4,8),BDD!$F:$F,Intérim!$D4,BDD!$AN:$AN,Intérim!$HP$1,BDD!$AO:$AO,Intérim!HY$2,BDD!$E:$E,"Personnel intérimaire")</f>
        <v>0</v>
      </c>
      <c r="HZ4" s="20">
        <f>SUMIFS(BDD!$J:$J,BDD!$P:$P,LEFT(Intérim!$B4,5),BDD!$Q:$Q,RIGHT(Intérim!$B4,8),BDD!$F:$F,Intérim!$D4,BDD!$AN:$AN,Intérim!$HP$1,BDD!$AO:$AO,Intérim!HZ$2,BDD!$E:$E,"Personnel intérimaire")</f>
        <v>0</v>
      </c>
      <c r="IA4" s="20">
        <f>SUMIFS(BDD!$J:$J,BDD!$P:$P,LEFT(Intérim!$B4,5),BDD!$Q:$Q,RIGHT(Intérim!$B4,8),BDD!$F:$F,Intérim!$D4,BDD!$AN:$AN,Intérim!$HP$1,BDD!$AO:$AO,Intérim!IA$2,BDD!$E:$E,"Personnel intérimaire")</f>
        <v>0</v>
      </c>
      <c r="IB4" s="20">
        <f>SUMIFS(BDD!$J:$J,BDD!$P:$P,LEFT(Intérim!$B4,5),BDD!$Q:$Q,RIGHT(Intérim!$B4,8),BDD!$F:$F,Intérim!$D4,BDD!$AN:$AN,Intérim!$HP$1,BDD!$AO:$AO,Intérim!IB$2,BDD!$E:$E,"Personnel intérimaire")</f>
        <v>0</v>
      </c>
      <c r="IC4" s="20">
        <f>SUMIFS(BDD!$J:$J,BDD!$P:$P,LEFT(Intérim!$B4,5),BDD!$Q:$Q,RIGHT(Intérim!$B4,8),BDD!$F:$F,Intérim!$D4,BDD!$AN:$AN,Intérim!$HP$1,BDD!$AO:$AO,Intérim!IC$2,BDD!$E:$E,"Personnel intérimaire")</f>
        <v>0</v>
      </c>
      <c r="ID4" s="20">
        <f>SUMIFS(BDD!$J:$J,BDD!$P:$P,LEFT(Intérim!$B4,5),BDD!$Q:$Q,RIGHT(Intérim!$B4,8),BDD!$F:$F,Intérim!$D4,BDD!$AN:$AN,Intérim!$HP$1,BDD!$AO:$AO,Intérim!ID$2,BDD!$E:$E,"Personnel intérimaire")</f>
        <v>0</v>
      </c>
      <c r="IE4" s="20">
        <f>SUMIFS(BDD!$J:$J,BDD!$P:$P,LEFT(Intérim!$B4,5),BDD!$Q:$Q,RIGHT(Intérim!$B4,8),BDD!$F:$F,Intérim!$D4,BDD!$AN:$AN,Intérim!$HP$1,BDD!$AO:$AO,Intérim!IE$2,BDD!$E:$E,"Personnel intérimaire")</f>
        <v>0</v>
      </c>
      <c r="IF4" s="20">
        <f>SUMIFS(BDD!$J:$J,BDD!$P:$P,LEFT(Intérim!$B4,5),BDD!$Q:$Q,RIGHT(Intérim!$B4,8),BDD!$F:$F,Intérim!$D4,BDD!$AN:$AN,Intérim!$HP$1,BDD!$AO:$AO,Intérim!IF$2,BDD!$E:$E,"Personnel intérimaire")</f>
        <v>0</v>
      </c>
      <c r="IG4" s="20">
        <f>SUMIFS(BDD!$J:$J,BDD!$P:$P,LEFT(Intérim!$B4,5),BDD!$Q:$Q,RIGHT(Intérim!$B4,8),BDD!$F:$F,Intérim!$D4,BDD!$AN:$AN,Intérim!$HP$1,BDD!$AO:$AO,Intérim!IG$2,BDD!$E:$E,"Personnel intérimaire")</f>
        <v>0</v>
      </c>
      <c r="IH4" s="20">
        <f>SUMIFS(BDD!$J:$J,BDD!$P:$P,LEFT(Intérim!$B4,5),BDD!$Q:$Q,RIGHT(Intérim!$B4,8),BDD!$F:$F,Intérim!$D4,BDD!$AN:$AN,Intérim!$HP$1,BDD!$AO:$AO,Intérim!IH$2,BDD!$E:$E,"Personnel intérimaire")</f>
        <v>0</v>
      </c>
      <c r="II4" s="20">
        <f>SUMIFS(BDD!$J:$J,BDD!$P:$P,LEFT(Intérim!$B4,5),BDD!$Q:$Q,RIGHT(Intérim!$B4,8),BDD!$F:$F,Intérim!$D4,BDD!$AN:$AN,Intérim!$HP$1,BDD!$AO:$AO,Intérim!II$2,BDD!$E:$E,"Personnel intérimaire")</f>
        <v>0</v>
      </c>
      <c r="IJ4" s="20">
        <f>SUMIFS(BDD!$J:$J,BDD!$P:$P,LEFT(Intérim!$B4,5),BDD!$Q:$Q,RIGHT(Intérim!$B4,8),BDD!$F:$F,Intérim!$D4,BDD!$AN:$AN,Intérim!$HP$1,BDD!$AO:$AO,Intérim!IJ$2,BDD!$E:$E,"Personnel intérimaire")</f>
        <v>0</v>
      </c>
      <c r="IK4" s="20">
        <f>SUMIFS(BDD!$J:$J,BDD!$P:$P,LEFT(Intérim!$B4,5),BDD!$Q:$Q,RIGHT(Intérim!$B4,8),BDD!$F:$F,Intérim!$D4,BDD!$AN:$AN,Intérim!$HP$1,BDD!$AO:$AO,Intérim!IK$2,BDD!$E:$E,"Personnel intérimaire")</f>
        <v>0</v>
      </c>
      <c r="IL4" s="20">
        <f>SUMIFS(BDD!$J:$J,BDD!$P:$P,LEFT(Intérim!$B4,5),BDD!$Q:$Q,RIGHT(Intérim!$B4,8),BDD!$F:$F,Intérim!$D4,BDD!$AN:$AN,Intérim!$HP$1,BDD!$AO:$AO,Intérim!IL$2,BDD!$E:$E,"Personnel intérimaire")</f>
        <v>0</v>
      </c>
      <c r="IM4" s="20">
        <f>SUMIFS(BDD!$J:$J,BDD!$P:$P,LEFT(Intérim!$B4,5),BDD!$Q:$Q,RIGHT(Intérim!$B4,8),BDD!$F:$F,Intérim!$D4,BDD!$AN:$AN,Intérim!$HP$1,BDD!$AO:$AO,Intérim!IM$2,BDD!$E:$E,"Personnel intérimaire")</f>
        <v>0</v>
      </c>
      <c r="IN4" s="20">
        <f>SUMIFS(BDD!$J:$J,BDD!$P:$P,LEFT(Intérim!$B4,5),BDD!$Q:$Q,RIGHT(Intérim!$B4,8),BDD!$F:$F,Intérim!$D4,BDD!$AN:$AN,Intérim!$HP$1,BDD!$AO:$AO,Intérim!IN$2,BDD!$E:$E,"Personnel intérimaire")</f>
        <v>0</v>
      </c>
      <c r="IO4" s="20">
        <f>SUMIFS(BDD!$J:$J,BDD!$P:$P,LEFT(Intérim!$B4,5),BDD!$Q:$Q,RIGHT(Intérim!$B4,8),BDD!$F:$F,Intérim!$D4,BDD!$AN:$AN,Intérim!$HP$1,BDD!$AO:$AO,Intérim!IO$2,BDD!$E:$E,"Personnel intérimaire")</f>
        <v>0</v>
      </c>
      <c r="IP4" s="20">
        <f>SUMIFS(BDD!$J:$J,BDD!$P:$P,LEFT(Intérim!$B4,5),BDD!$Q:$Q,RIGHT(Intérim!$B4,8),BDD!$F:$F,Intérim!$D4,BDD!$AN:$AN,Intérim!$HP$1,BDD!$AO:$AO,Intérim!IP$2,BDD!$E:$E,"Personnel intérimaire")</f>
        <v>0</v>
      </c>
      <c r="IQ4" s="20">
        <f>SUMIFS(BDD!$J:$J,BDD!$P:$P,LEFT(Intérim!$B4,5),BDD!$Q:$Q,RIGHT(Intérim!$B4,8),BDD!$F:$F,Intérim!$D4,BDD!$AN:$AN,Intérim!$HP$1,BDD!$AO:$AO,Intérim!IQ$2,BDD!$E:$E,"Personnel intérimaire")</f>
        <v>0</v>
      </c>
      <c r="IR4" s="20">
        <f>SUMIFS(BDD!$J:$J,BDD!$P:$P,LEFT(Intérim!$B4,5),BDD!$Q:$Q,RIGHT(Intérim!$B4,8),BDD!$F:$F,Intérim!$D4,BDD!$AN:$AN,Intérim!$HP$1,BDD!$AO:$AO,Intérim!IR$2,BDD!$E:$E,"Personnel intérimaire")</f>
        <v>0</v>
      </c>
      <c r="IS4" s="20">
        <f>SUMIFS(BDD!$J:$J,BDD!$P:$P,LEFT(Intérim!$B4,5),BDD!$Q:$Q,RIGHT(Intérim!$B4,8),BDD!$F:$F,Intérim!$D4,BDD!$AN:$AN,Intérim!$HP$1,BDD!$AO:$AO,Intérim!IS$2,BDD!$E:$E,"Personnel intérimaire")</f>
        <v>0</v>
      </c>
      <c r="IT4" s="20">
        <f>SUMIFS(BDD!$J:$J,BDD!$P:$P,LEFT(Intérim!$B4,5),BDD!$Q:$Q,RIGHT(Intérim!$B4,8),BDD!$F:$F,Intérim!$D4,BDD!$AN:$AN,Intérim!$HP$1,BDD!$AO:$AO,Intérim!IT$2,BDD!$E:$E,"Personnel intérimaire")</f>
        <v>0</v>
      </c>
      <c r="IU4" s="48">
        <f>(2100-SUM(HP4:IT4))*0</f>
        <v>0</v>
      </c>
      <c r="IV4" s="28">
        <f>SUMIFS(BDD!$J:$J,BDD!$P:$P,LEFT(Intérim!$B4,5),BDD!$Q:$Q,RIGHT(Intérim!$B4,8),BDD!$F:$F,Intérim!$D4,BDD!$AN:$AN,Intérim!$IV$1,BDD!$AO:$AO,Intérim!IV$2,BDD!$E:$E,"Personnel intérimaire")</f>
        <v>0</v>
      </c>
      <c r="IW4" s="20">
        <f>SUMIFS(BDD!$J:$J,BDD!$P:$P,LEFT(Intérim!$B4,5),BDD!$Q:$Q,RIGHT(Intérim!$B4,8),BDD!$F:$F,Intérim!$D4,BDD!$AN:$AN,Intérim!$IV$1,BDD!$AO:$AO,Intérim!IW$2,BDD!$E:$E,"Personnel intérimaire")</f>
        <v>0</v>
      </c>
      <c r="IX4" s="20">
        <f>SUMIFS(BDD!$J:$J,BDD!$P:$P,LEFT(Intérim!$B4,5),BDD!$Q:$Q,RIGHT(Intérim!$B4,8),BDD!$F:$F,Intérim!$D4,BDD!$AN:$AN,Intérim!$IV$1,BDD!$AO:$AO,Intérim!IX$2,BDD!$E:$E,"Personnel intérimaire")</f>
        <v>0</v>
      </c>
      <c r="IY4" s="20">
        <f>SUMIFS(BDD!$J:$J,BDD!$P:$P,LEFT(Intérim!$B4,5),BDD!$Q:$Q,RIGHT(Intérim!$B4,8),BDD!$F:$F,Intérim!$D4,BDD!$AN:$AN,Intérim!$IV$1,BDD!$AO:$AO,Intérim!IY$2,BDD!$E:$E,"Personnel intérimaire")</f>
        <v>0</v>
      </c>
      <c r="IZ4" s="20">
        <f>SUMIFS(BDD!$J:$J,BDD!$P:$P,LEFT(Intérim!$B4,5),BDD!$Q:$Q,RIGHT(Intérim!$B4,8),BDD!$F:$F,Intérim!$D4,BDD!$AN:$AN,Intérim!$IV$1,BDD!$AO:$AO,Intérim!IZ$2,BDD!$E:$E,"Personnel intérimaire")</f>
        <v>0</v>
      </c>
      <c r="JA4" s="20">
        <f>SUMIFS(BDD!$J:$J,BDD!$P:$P,LEFT(Intérim!$B4,5),BDD!$Q:$Q,RIGHT(Intérim!$B4,8),BDD!$F:$F,Intérim!$D4,BDD!$AN:$AN,Intérim!$IV$1,BDD!$AO:$AO,Intérim!JA$2,BDD!$E:$E,"Personnel intérimaire")</f>
        <v>0</v>
      </c>
      <c r="JB4" s="20">
        <f>SUMIFS(BDD!$J:$J,BDD!$P:$P,LEFT(Intérim!$B4,5),BDD!$Q:$Q,RIGHT(Intérim!$B4,8),BDD!$F:$F,Intérim!$D4,BDD!$AN:$AN,Intérim!$IV$1,BDD!$AO:$AO,Intérim!JB$2,BDD!$E:$E,"Personnel intérimaire")</f>
        <v>0</v>
      </c>
      <c r="JC4" s="20">
        <f>SUMIFS(BDD!$J:$J,BDD!$P:$P,LEFT(Intérim!$B4,5),BDD!$Q:$Q,RIGHT(Intérim!$B4,8),BDD!$F:$F,Intérim!$D4,BDD!$AN:$AN,Intérim!$IV$1,BDD!$AO:$AO,Intérim!JC$2,BDD!$E:$E,"Personnel intérimaire")</f>
        <v>0</v>
      </c>
      <c r="JD4" s="20">
        <f>SUMIFS(BDD!$J:$J,BDD!$P:$P,LEFT(Intérim!$B4,5),BDD!$Q:$Q,RIGHT(Intérim!$B4,8),BDD!$F:$F,Intérim!$D4,BDD!$AN:$AN,Intérim!$IV$1,BDD!$AO:$AO,Intérim!JD$2,BDD!$E:$E,"Personnel intérimaire")</f>
        <v>0</v>
      </c>
      <c r="JE4" s="20">
        <f>SUMIFS(BDD!$J:$J,BDD!$P:$P,LEFT(Intérim!$B4,5),BDD!$Q:$Q,RIGHT(Intérim!$B4,8),BDD!$F:$F,Intérim!$D4,BDD!$AN:$AN,Intérim!$IV$1,BDD!$AO:$AO,Intérim!JE$2,BDD!$E:$E,"Personnel intérimaire")</f>
        <v>0</v>
      </c>
      <c r="JF4" s="20">
        <f>SUMIFS(BDD!$J:$J,BDD!$P:$P,LEFT(Intérim!$B4,5),BDD!$Q:$Q,RIGHT(Intérim!$B4,8),BDD!$F:$F,Intérim!$D4,BDD!$AN:$AN,Intérim!$IV$1,BDD!$AO:$AO,Intérim!JF$2,BDD!$E:$E,"Personnel intérimaire")</f>
        <v>0</v>
      </c>
      <c r="JG4" s="20">
        <f>SUMIFS(BDD!$J:$J,BDD!$P:$P,LEFT(Intérim!$B4,5),BDD!$Q:$Q,RIGHT(Intérim!$B4,8),BDD!$F:$F,Intérim!$D4,BDD!$AN:$AN,Intérim!$IV$1,BDD!$AO:$AO,Intérim!JG$2,BDD!$E:$E,"Personnel intérimaire")</f>
        <v>0</v>
      </c>
      <c r="JH4" s="20">
        <f>SUMIFS(BDD!$J:$J,BDD!$P:$P,LEFT(Intérim!$B4,5),BDD!$Q:$Q,RIGHT(Intérim!$B4,8),BDD!$F:$F,Intérim!$D4,BDD!$AN:$AN,Intérim!$IV$1,BDD!$AO:$AO,Intérim!JH$2,BDD!$E:$E,"Personnel intérimaire")</f>
        <v>0</v>
      </c>
      <c r="JI4" s="20">
        <f>SUMIFS(BDD!$J:$J,BDD!$P:$P,LEFT(Intérim!$B4,5),BDD!$Q:$Q,RIGHT(Intérim!$B4,8),BDD!$F:$F,Intérim!$D4,BDD!$AN:$AN,Intérim!$IV$1,BDD!$AO:$AO,Intérim!JI$2,BDD!$E:$E,"Personnel intérimaire")</f>
        <v>0</v>
      </c>
      <c r="JJ4" s="20">
        <f>SUMIFS(BDD!$J:$J,BDD!$P:$P,LEFT(Intérim!$B4,5),BDD!$Q:$Q,RIGHT(Intérim!$B4,8),BDD!$F:$F,Intérim!$D4,BDD!$AN:$AN,Intérim!$IV$1,BDD!$AO:$AO,Intérim!JJ$2,BDD!$E:$E,"Personnel intérimaire")</f>
        <v>0</v>
      </c>
      <c r="JK4" s="20">
        <f>SUMIFS(BDD!$J:$J,BDD!$P:$P,LEFT(Intérim!$B4,5),BDD!$Q:$Q,RIGHT(Intérim!$B4,8),BDD!$F:$F,Intérim!$D4,BDD!$AN:$AN,Intérim!$IV$1,BDD!$AO:$AO,Intérim!JK$2,BDD!$E:$E,"Personnel intérimaire")</f>
        <v>0</v>
      </c>
      <c r="JL4" s="20">
        <f>SUMIFS(BDD!$J:$J,BDD!$P:$P,LEFT(Intérim!$B4,5),BDD!$Q:$Q,RIGHT(Intérim!$B4,8),BDD!$F:$F,Intérim!$D4,BDD!$AN:$AN,Intérim!$IV$1,BDD!$AO:$AO,Intérim!JL$2,BDD!$E:$E,"Personnel intérimaire")</f>
        <v>0</v>
      </c>
      <c r="JM4" s="20">
        <f>SUMIFS(BDD!$J:$J,BDD!$P:$P,LEFT(Intérim!$B4,5),BDD!$Q:$Q,RIGHT(Intérim!$B4,8),BDD!$F:$F,Intérim!$D4,BDD!$AN:$AN,Intérim!$IV$1,BDD!$AO:$AO,Intérim!JM$2,BDD!$E:$E,"Personnel intérimaire")</f>
        <v>0</v>
      </c>
      <c r="JN4" s="20">
        <f>SUMIFS(BDD!$J:$J,BDD!$P:$P,LEFT(Intérim!$B4,5),BDD!$Q:$Q,RIGHT(Intérim!$B4,8),BDD!$F:$F,Intérim!$D4,BDD!$AN:$AN,Intérim!$IV$1,BDD!$AO:$AO,Intérim!JN$2,BDD!$E:$E,"Personnel intérimaire")</f>
        <v>0</v>
      </c>
      <c r="JO4" s="20">
        <f>SUMIFS(BDD!$J:$J,BDD!$P:$P,LEFT(Intérim!$B4,5),BDD!$Q:$Q,RIGHT(Intérim!$B4,8),BDD!$F:$F,Intérim!$D4,BDD!$AN:$AN,Intérim!$IV$1,BDD!$AO:$AO,Intérim!JO$2,BDD!$E:$E,"Personnel intérimaire")</f>
        <v>0</v>
      </c>
      <c r="JP4" s="20">
        <f>SUMIFS(BDD!$J:$J,BDD!$P:$P,LEFT(Intérim!$B4,5),BDD!$Q:$Q,RIGHT(Intérim!$B4,8),BDD!$F:$F,Intérim!$D4,BDD!$AN:$AN,Intérim!$IV$1,BDD!$AO:$AO,Intérim!JP$2,BDD!$E:$E,"Personnel intérimaire")</f>
        <v>0</v>
      </c>
      <c r="JQ4" s="20">
        <f>SUMIFS(BDD!$J:$J,BDD!$P:$P,LEFT(Intérim!$B4,5),BDD!$Q:$Q,RIGHT(Intérim!$B4,8),BDD!$F:$F,Intérim!$D4,BDD!$AN:$AN,Intérim!$IV$1,BDD!$AO:$AO,Intérim!JQ$2,BDD!$E:$E,"Personnel intérimaire")</f>
        <v>0</v>
      </c>
      <c r="JR4" s="20">
        <f>SUMIFS(BDD!$J:$J,BDD!$P:$P,LEFT(Intérim!$B4,5),BDD!$Q:$Q,RIGHT(Intérim!$B4,8),BDD!$F:$F,Intérim!$D4,BDD!$AN:$AN,Intérim!$IV$1,BDD!$AO:$AO,Intérim!JR$2,BDD!$E:$E,"Personnel intérimaire")</f>
        <v>0</v>
      </c>
      <c r="JS4" s="20">
        <f>SUMIFS(BDD!$J:$J,BDD!$P:$P,LEFT(Intérim!$B4,5),BDD!$Q:$Q,RIGHT(Intérim!$B4,8),BDD!$F:$F,Intérim!$D4,BDD!$AN:$AN,Intérim!$IV$1,BDD!$AO:$AO,Intérim!JS$2,BDD!$E:$E,"Personnel intérimaire")</f>
        <v>0</v>
      </c>
      <c r="JT4" s="20">
        <f>SUMIFS(BDD!$J:$J,BDD!$P:$P,LEFT(Intérim!$B4,5),BDD!$Q:$Q,RIGHT(Intérim!$B4,8),BDD!$F:$F,Intérim!$D4,BDD!$AN:$AN,Intérim!$IV$1,BDD!$AO:$AO,Intérim!JT$2,BDD!$E:$E,"Personnel intérimaire")</f>
        <v>0</v>
      </c>
      <c r="JU4" s="20">
        <f>SUMIFS(BDD!$J:$J,BDD!$P:$P,LEFT(Intérim!$B4,5),BDD!$Q:$Q,RIGHT(Intérim!$B4,8),BDD!$F:$F,Intérim!$D4,BDD!$AN:$AN,Intérim!$IV$1,BDD!$AO:$AO,Intérim!JU$2,BDD!$E:$E,"Personnel intérimaire")</f>
        <v>0</v>
      </c>
      <c r="JV4" s="20">
        <f>SUMIFS(BDD!$J:$J,BDD!$P:$P,LEFT(Intérim!$B4,5),BDD!$Q:$Q,RIGHT(Intérim!$B4,8),BDD!$F:$F,Intérim!$D4,BDD!$AN:$AN,Intérim!$IV$1,BDD!$AO:$AO,Intérim!JV$2,BDD!$E:$E,"Personnel intérimaire")</f>
        <v>0</v>
      </c>
      <c r="JW4" s="20">
        <f>SUMIFS(BDD!$J:$J,BDD!$P:$P,LEFT(Intérim!$B4,5),BDD!$Q:$Q,RIGHT(Intérim!$B4,8),BDD!$F:$F,Intérim!$D4,BDD!$AN:$AN,Intérim!$IV$1,BDD!$AO:$AO,Intérim!JW$2,BDD!$E:$E,"Personnel intérimaire")</f>
        <v>0</v>
      </c>
      <c r="JX4" s="20">
        <f>SUMIFS(BDD!$J:$J,BDD!$P:$P,LEFT(Intérim!$B4,5),BDD!$Q:$Q,RIGHT(Intérim!$B4,8),BDD!$F:$F,Intérim!$D4,BDD!$AN:$AN,Intérim!$IV$1,BDD!$AO:$AO,Intérim!JX$2,BDD!$E:$E,"Personnel intérimaire")</f>
        <v>0</v>
      </c>
      <c r="JY4" s="20">
        <f>SUMIFS(BDD!$J:$J,BDD!$P:$P,LEFT(Intérim!$B4,5),BDD!$Q:$Q,RIGHT(Intérim!$B4,8),BDD!$F:$F,Intérim!$D4,BDD!$AN:$AN,Intérim!$IV$1,BDD!$AO:$AO,Intérim!JY$2,BDD!$E:$E,"Personnel intérimaire")</f>
        <v>0</v>
      </c>
      <c r="JZ4" s="48">
        <f>(2100-SUM(IV4:JY4))*0</f>
        <v>0</v>
      </c>
      <c r="KA4" s="28">
        <f>SUMIFS(BDD!$J:$J,BDD!$P:$P,LEFT(Intérim!$B4,5),BDD!$Q:$Q,RIGHT(Intérim!$B4,8),BDD!$F:$F,Intérim!$D4,BDD!$AN:$AN,Intérim!$KA$1,BDD!$AO:$AO,Intérim!KA$2,BDD!$E:$E,"Personnel intérimaire")</f>
        <v>0</v>
      </c>
      <c r="KB4" s="20">
        <f>SUMIFS(BDD!$J:$J,BDD!$P:$P,LEFT(Intérim!$B4,5),BDD!$Q:$Q,RIGHT(Intérim!$B4,8),BDD!$F:$F,Intérim!$D4,BDD!$AN:$AN,Intérim!$KA$1,BDD!$AO:$AO,Intérim!KB$2,BDD!$E:$E,"Personnel intérimaire")</f>
        <v>0</v>
      </c>
      <c r="KC4" s="20">
        <f>SUMIFS(BDD!$J:$J,BDD!$P:$P,LEFT(Intérim!$B4,5),BDD!$Q:$Q,RIGHT(Intérim!$B4,8),BDD!$F:$F,Intérim!$D4,BDD!$AN:$AN,Intérim!$KA$1,BDD!$AO:$AO,Intérim!KC$2,BDD!$E:$E,"Personnel intérimaire")</f>
        <v>0</v>
      </c>
      <c r="KD4" s="20">
        <f>SUMIFS(BDD!$J:$J,BDD!$P:$P,LEFT(Intérim!$B4,5),BDD!$Q:$Q,RIGHT(Intérim!$B4,8),BDD!$F:$F,Intérim!$D4,BDD!$AN:$AN,Intérim!$KA$1,BDD!$AO:$AO,Intérim!KD$2,BDD!$E:$E,"Personnel intérimaire")</f>
        <v>0</v>
      </c>
      <c r="KE4" s="20">
        <f>SUMIFS(BDD!$J:$J,BDD!$P:$P,LEFT(Intérim!$B4,5),BDD!$Q:$Q,RIGHT(Intérim!$B4,8),BDD!$F:$F,Intérim!$D4,BDD!$AN:$AN,Intérim!$KA$1,BDD!$AO:$AO,Intérim!KE$2,BDD!$E:$E,"Personnel intérimaire")</f>
        <v>0</v>
      </c>
      <c r="KF4" s="20">
        <f>SUMIFS(BDD!$J:$J,BDD!$P:$P,LEFT(Intérim!$B4,5),BDD!$Q:$Q,RIGHT(Intérim!$B4,8),BDD!$F:$F,Intérim!$D4,BDD!$AN:$AN,Intérim!$KA$1,BDD!$AO:$AO,Intérim!KF$2,BDD!$E:$E,"Personnel intérimaire")</f>
        <v>0</v>
      </c>
      <c r="KG4" s="20">
        <f>SUMIFS(BDD!$J:$J,BDD!$P:$P,LEFT(Intérim!$B4,5),BDD!$Q:$Q,RIGHT(Intérim!$B4,8),BDD!$F:$F,Intérim!$D4,BDD!$AN:$AN,Intérim!$KA$1,BDD!$AO:$AO,Intérim!KG$2,BDD!$E:$E,"Personnel intérimaire")</f>
        <v>0</v>
      </c>
      <c r="KH4" s="20">
        <f>SUMIFS(BDD!$J:$J,BDD!$P:$P,LEFT(Intérim!$B4,5),BDD!$Q:$Q,RIGHT(Intérim!$B4,8),BDD!$F:$F,Intérim!$D4,BDD!$AN:$AN,Intérim!$KA$1,BDD!$AO:$AO,Intérim!KH$2,BDD!$E:$E,"Personnel intérimaire")</f>
        <v>0</v>
      </c>
      <c r="KI4" s="20">
        <f>SUMIFS(BDD!$J:$J,BDD!$P:$P,LEFT(Intérim!$B4,5),BDD!$Q:$Q,RIGHT(Intérim!$B4,8),BDD!$F:$F,Intérim!$D4,BDD!$AN:$AN,Intérim!$KA$1,BDD!$AO:$AO,Intérim!KI$2,BDD!$E:$E,"Personnel intérimaire")</f>
        <v>0</v>
      </c>
      <c r="KJ4" s="20">
        <f>SUMIFS(BDD!$J:$J,BDD!$P:$P,LEFT(Intérim!$B4,5),BDD!$Q:$Q,RIGHT(Intérim!$B4,8),BDD!$F:$F,Intérim!$D4,BDD!$AN:$AN,Intérim!$KA$1,BDD!$AO:$AO,Intérim!KJ$2,BDD!$E:$E,"Personnel intérimaire")</f>
        <v>0</v>
      </c>
      <c r="KK4" s="20">
        <f>SUMIFS(BDD!$J:$J,BDD!$P:$P,LEFT(Intérim!$B4,5),BDD!$Q:$Q,RIGHT(Intérim!$B4,8),BDD!$F:$F,Intérim!$D4,BDD!$AN:$AN,Intérim!$KA$1,BDD!$AO:$AO,Intérim!KK$2,BDD!$E:$E,"Personnel intérimaire")</f>
        <v>0</v>
      </c>
      <c r="KL4" s="20">
        <f>SUMIFS(BDD!$J:$J,BDD!$P:$P,LEFT(Intérim!$B4,5),BDD!$Q:$Q,RIGHT(Intérim!$B4,8),BDD!$F:$F,Intérim!$D4,BDD!$AN:$AN,Intérim!$KA$1,BDD!$AO:$AO,Intérim!KL$2,BDD!$E:$E,"Personnel intérimaire")</f>
        <v>0</v>
      </c>
      <c r="KM4" s="20">
        <f>SUMIFS(BDD!$J:$J,BDD!$P:$P,LEFT(Intérim!$B4,5),BDD!$Q:$Q,RIGHT(Intérim!$B4,8),BDD!$F:$F,Intérim!$D4,BDD!$AN:$AN,Intérim!$KA$1,BDD!$AO:$AO,Intérim!KM$2,BDD!$E:$E,"Personnel intérimaire")</f>
        <v>0</v>
      </c>
      <c r="KN4" s="20">
        <f>SUMIFS(BDD!$J:$J,BDD!$P:$P,LEFT(Intérim!$B4,5),BDD!$Q:$Q,RIGHT(Intérim!$B4,8),BDD!$F:$F,Intérim!$D4,BDD!$AN:$AN,Intérim!$KA$1,BDD!$AO:$AO,Intérim!KN$2,BDD!$E:$E,"Personnel intérimaire")</f>
        <v>0</v>
      </c>
      <c r="KO4" s="20">
        <f>SUMIFS(BDD!$J:$J,BDD!$P:$P,LEFT(Intérim!$B4,5),BDD!$Q:$Q,RIGHT(Intérim!$B4,8),BDD!$F:$F,Intérim!$D4,BDD!$AN:$AN,Intérim!$KA$1,BDD!$AO:$AO,Intérim!KO$2,BDD!$E:$E,"Personnel intérimaire")</f>
        <v>0</v>
      </c>
      <c r="KP4" s="20">
        <f>SUMIFS(BDD!$J:$J,BDD!$P:$P,LEFT(Intérim!$B4,5),BDD!$Q:$Q,RIGHT(Intérim!$B4,8),BDD!$F:$F,Intérim!$D4,BDD!$AN:$AN,Intérim!$KA$1,BDD!$AO:$AO,Intérim!KP$2,BDD!$E:$E,"Personnel intérimaire")</f>
        <v>0</v>
      </c>
      <c r="KQ4" s="20">
        <f>SUMIFS(BDD!$J:$J,BDD!$P:$P,LEFT(Intérim!$B4,5),BDD!$Q:$Q,RIGHT(Intérim!$B4,8),BDD!$F:$F,Intérim!$D4,BDD!$AN:$AN,Intérim!$KA$1,BDD!$AO:$AO,Intérim!KQ$2,BDD!$E:$E,"Personnel intérimaire")</f>
        <v>0</v>
      </c>
      <c r="KR4" s="20">
        <f>SUMIFS(BDD!$J:$J,BDD!$P:$P,LEFT(Intérim!$B4,5),BDD!$Q:$Q,RIGHT(Intérim!$B4,8),BDD!$F:$F,Intérim!$D4,BDD!$AN:$AN,Intérim!$KA$1,BDD!$AO:$AO,Intérim!KR$2,BDD!$E:$E,"Personnel intérimaire")</f>
        <v>0</v>
      </c>
      <c r="KS4" s="20">
        <f>SUMIFS(BDD!$J:$J,BDD!$P:$P,LEFT(Intérim!$B4,5),BDD!$Q:$Q,RIGHT(Intérim!$B4,8),BDD!$F:$F,Intérim!$D4,BDD!$AN:$AN,Intérim!$KA$1,BDD!$AO:$AO,Intérim!KS$2,BDD!$E:$E,"Personnel intérimaire")</f>
        <v>0</v>
      </c>
      <c r="KT4" s="20">
        <f>SUMIFS(BDD!$J:$J,BDD!$P:$P,LEFT(Intérim!$B4,5),BDD!$Q:$Q,RIGHT(Intérim!$B4,8),BDD!$F:$F,Intérim!$D4,BDD!$AN:$AN,Intérim!$KA$1,BDD!$AO:$AO,Intérim!KT$2,BDD!$E:$E,"Personnel intérimaire")</f>
        <v>0</v>
      </c>
      <c r="KU4" s="20">
        <f>SUMIFS(BDD!$J:$J,BDD!$P:$P,LEFT(Intérim!$B4,5),BDD!$Q:$Q,RIGHT(Intérim!$B4,8),BDD!$F:$F,Intérim!$D4,BDD!$AN:$AN,Intérim!$KA$1,BDD!$AO:$AO,Intérim!KU$2,BDD!$E:$E,"Personnel intérimaire")</f>
        <v>0</v>
      </c>
      <c r="KV4" s="20">
        <f>SUMIFS(BDD!$J:$J,BDD!$P:$P,LEFT(Intérim!$B4,5),BDD!$Q:$Q,RIGHT(Intérim!$B4,8),BDD!$F:$F,Intérim!$D4,BDD!$AN:$AN,Intérim!$KA$1,BDD!$AO:$AO,Intérim!KV$2,BDD!$E:$E,"Personnel intérimaire")</f>
        <v>0</v>
      </c>
      <c r="KW4" s="20">
        <f>SUMIFS(BDD!$J:$J,BDD!$P:$P,LEFT(Intérim!$B4,5),BDD!$Q:$Q,RIGHT(Intérim!$B4,8),BDD!$F:$F,Intérim!$D4,BDD!$AN:$AN,Intérim!$KA$1,BDD!$AO:$AO,Intérim!KW$2,BDD!$E:$E,"Personnel intérimaire")</f>
        <v>0</v>
      </c>
      <c r="KX4" s="20">
        <f>SUMIFS(BDD!$J:$J,BDD!$P:$P,LEFT(Intérim!$B4,5),BDD!$Q:$Q,RIGHT(Intérim!$B4,8),BDD!$F:$F,Intérim!$D4,BDD!$AN:$AN,Intérim!$KA$1,BDD!$AO:$AO,Intérim!KX$2,BDD!$E:$E,"Personnel intérimaire")</f>
        <v>0</v>
      </c>
      <c r="KY4" s="20">
        <f>SUMIFS(BDD!$J:$J,BDD!$P:$P,LEFT(Intérim!$B4,5),BDD!$Q:$Q,RIGHT(Intérim!$B4,8),BDD!$F:$F,Intérim!$D4,BDD!$AN:$AN,Intérim!$KA$1,BDD!$AO:$AO,Intérim!KY$2,BDD!$E:$E,"Personnel intérimaire")</f>
        <v>0</v>
      </c>
      <c r="KZ4" s="20">
        <f>SUMIFS(BDD!$J:$J,BDD!$P:$P,LEFT(Intérim!$B4,5),BDD!$Q:$Q,RIGHT(Intérim!$B4,8),BDD!$F:$F,Intérim!$D4,BDD!$AN:$AN,Intérim!$KA$1,BDD!$AO:$AO,Intérim!KZ$2,BDD!$E:$E,"Personnel intérimaire")</f>
        <v>0</v>
      </c>
      <c r="LA4" s="20">
        <f>SUMIFS(BDD!$J:$J,BDD!$P:$P,LEFT(Intérim!$B4,5),BDD!$Q:$Q,RIGHT(Intérim!$B4,8),BDD!$F:$F,Intérim!$D4,BDD!$AN:$AN,Intérim!$KA$1,BDD!$AO:$AO,Intérim!LA$2,BDD!$E:$E,"Personnel intérimaire")</f>
        <v>0</v>
      </c>
      <c r="LB4" s="20">
        <f>SUMIFS(BDD!$J:$J,BDD!$P:$P,LEFT(Intérim!$B4,5),BDD!$Q:$Q,RIGHT(Intérim!$B4,8),BDD!$F:$F,Intérim!$D4,BDD!$AN:$AN,Intérim!$KA$1,BDD!$AO:$AO,Intérim!LB$2,BDD!$E:$E,"Personnel intérimaire")</f>
        <v>0</v>
      </c>
      <c r="LC4" s="20">
        <f>SUMIFS(BDD!$J:$J,BDD!$P:$P,LEFT(Intérim!$B4,5),BDD!$Q:$Q,RIGHT(Intérim!$B4,8),BDD!$F:$F,Intérim!$D4,BDD!$AN:$AN,Intérim!$KA$1,BDD!$AO:$AO,Intérim!LC$2,BDD!$E:$E,"Personnel intérimaire")</f>
        <v>0</v>
      </c>
      <c r="LD4" s="20">
        <f>SUMIFS(BDD!$J:$J,BDD!$P:$P,LEFT(Intérim!$B4,5),BDD!$Q:$Q,RIGHT(Intérim!$B4,8),BDD!$F:$F,Intérim!$D4,BDD!$AN:$AN,Intérim!$KA$1,BDD!$AO:$AO,Intérim!LD$2,BDD!$E:$E,"Personnel intérimaire")</f>
        <v>0</v>
      </c>
      <c r="LE4" s="20">
        <f>SUMIFS(BDD!$J:$J,BDD!$P:$P,LEFT(Intérim!$B4,5),BDD!$Q:$Q,RIGHT(Intérim!$B4,8),BDD!$F:$F,Intérim!$D4,BDD!$AN:$AN,Intérim!$KA$1,BDD!$AO:$AO,Intérim!LE$2,BDD!$E:$E,"Personnel intérimaire")</f>
        <v>0</v>
      </c>
      <c r="LF4" s="48">
        <f>(2100-SUM(KA4:LE4))*0</f>
        <v>0</v>
      </c>
      <c r="LG4" s="28">
        <f>SUMIFS(BDD!$J:$J,BDD!$P:$P,LEFT(Intérim!$B4,5),BDD!$Q:$Q,RIGHT(Intérim!$B4,8),BDD!$F:$F,Intérim!$D4,BDD!$AN:$AN,Intérim!$LG$1,BDD!$AO:$AO,Intérim!LG$2,BDD!$E:$E,"Personnel intérimaire")</f>
        <v>0</v>
      </c>
      <c r="LH4" s="20">
        <f>SUMIFS(BDD!$J:$J,BDD!$P:$P,LEFT(Intérim!$B4,5),BDD!$Q:$Q,RIGHT(Intérim!$B4,8),BDD!$F:$F,Intérim!$D4,BDD!$AN:$AN,Intérim!$LG$1,BDD!$AO:$AO,Intérim!LH$2,BDD!$E:$E,"Personnel intérimaire")</f>
        <v>0</v>
      </c>
      <c r="LI4" s="20">
        <f>SUMIFS(BDD!$J:$J,BDD!$P:$P,LEFT(Intérim!$B4,5),BDD!$Q:$Q,RIGHT(Intérim!$B4,8),BDD!$F:$F,Intérim!$D4,BDD!$AN:$AN,Intérim!$LG$1,BDD!$AO:$AO,Intérim!LI$2,BDD!$E:$E,"Personnel intérimaire")</f>
        <v>0</v>
      </c>
      <c r="LJ4" s="20">
        <f>SUMIFS(BDD!$J:$J,BDD!$P:$P,LEFT(Intérim!$B4,5),BDD!$Q:$Q,RIGHT(Intérim!$B4,8),BDD!$F:$F,Intérim!$D4,BDD!$AN:$AN,Intérim!$LG$1,BDD!$AO:$AO,Intérim!LJ$2,BDD!$E:$E,"Personnel intérimaire")</f>
        <v>0</v>
      </c>
      <c r="LK4" s="20">
        <f>SUMIFS(BDD!$J:$J,BDD!$P:$P,LEFT(Intérim!$B4,5),BDD!$Q:$Q,RIGHT(Intérim!$B4,8),BDD!$F:$F,Intérim!$D4,BDD!$AN:$AN,Intérim!$LG$1,BDD!$AO:$AO,Intérim!LK$2,BDD!$E:$E,"Personnel intérimaire")</f>
        <v>0</v>
      </c>
      <c r="LL4" s="20">
        <f>SUMIFS(BDD!$J:$J,BDD!$P:$P,LEFT(Intérim!$B4,5),BDD!$Q:$Q,RIGHT(Intérim!$B4,8),BDD!$F:$F,Intérim!$D4,BDD!$AN:$AN,Intérim!$LG$1,BDD!$AO:$AO,Intérim!LL$2,BDD!$E:$E,"Personnel intérimaire")</f>
        <v>0</v>
      </c>
      <c r="LM4" s="20">
        <f>SUMIFS(BDD!$J:$J,BDD!$P:$P,LEFT(Intérim!$B4,5),BDD!$Q:$Q,RIGHT(Intérim!$B4,8),BDD!$F:$F,Intérim!$D4,BDD!$AN:$AN,Intérim!$LG$1,BDD!$AO:$AO,Intérim!LM$2,BDD!$E:$E,"Personnel intérimaire")</f>
        <v>0</v>
      </c>
      <c r="LN4" s="20">
        <f>SUMIFS(BDD!$J:$J,BDD!$P:$P,LEFT(Intérim!$B4,5),BDD!$Q:$Q,RIGHT(Intérim!$B4,8),BDD!$F:$F,Intérim!$D4,BDD!$AN:$AN,Intérim!$LG$1,BDD!$AO:$AO,Intérim!LN$2,BDD!$E:$E,"Personnel intérimaire")</f>
        <v>0</v>
      </c>
      <c r="LO4" s="20">
        <f>SUMIFS(BDD!$J:$J,BDD!$P:$P,LEFT(Intérim!$B4,5),BDD!$Q:$Q,RIGHT(Intérim!$B4,8),BDD!$F:$F,Intérim!$D4,BDD!$AN:$AN,Intérim!$LG$1,BDD!$AO:$AO,Intérim!LO$2,BDD!$E:$E,"Personnel intérimaire")</f>
        <v>0</v>
      </c>
      <c r="LP4" s="20">
        <f>SUMIFS(BDD!$J:$J,BDD!$P:$P,LEFT(Intérim!$B4,5),BDD!$Q:$Q,RIGHT(Intérim!$B4,8),BDD!$F:$F,Intérim!$D4,BDD!$AN:$AN,Intérim!$LG$1,BDD!$AO:$AO,Intérim!LP$2,BDD!$E:$E,"Personnel intérimaire")</f>
        <v>0</v>
      </c>
      <c r="LQ4" s="20">
        <f>SUMIFS(BDD!$J:$J,BDD!$P:$P,LEFT(Intérim!$B4,5),BDD!$Q:$Q,RIGHT(Intérim!$B4,8),BDD!$F:$F,Intérim!$D4,BDD!$AN:$AN,Intérim!$LG$1,BDD!$AO:$AO,Intérim!LQ$2,BDD!$E:$E,"Personnel intérimaire")</f>
        <v>0</v>
      </c>
      <c r="LR4" s="20">
        <f>SUMIFS(BDD!$J:$J,BDD!$P:$P,LEFT(Intérim!$B4,5),BDD!$Q:$Q,RIGHT(Intérim!$B4,8),BDD!$F:$F,Intérim!$D4,BDD!$AN:$AN,Intérim!$LG$1,BDD!$AO:$AO,Intérim!LR$2,BDD!$E:$E,"Personnel intérimaire")</f>
        <v>0</v>
      </c>
      <c r="LS4" s="20">
        <f>SUMIFS(BDD!$J:$J,BDD!$P:$P,LEFT(Intérim!$B4,5),BDD!$Q:$Q,RIGHT(Intérim!$B4,8),BDD!$F:$F,Intérim!$D4,BDD!$AN:$AN,Intérim!$LG$1,BDD!$AO:$AO,Intérim!LS$2,BDD!$E:$E,"Personnel intérimaire")</f>
        <v>0</v>
      </c>
      <c r="LT4" s="20">
        <f>SUMIFS(BDD!$J:$J,BDD!$P:$P,LEFT(Intérim!$B4,5),BDD!$Q:$Q,RIGHT(Intérim!$B4,8),BDD!$F:$F,Intérim!$D4,BDD!$AN:$AN,Intérim!$LG$1,BDD!$AO:$AO,Intérim!LT$2,BDD!$E:$E,"Personnel intérimaire")</f>
        <v>0</v>
      </c>
      <c r="LU4" s="20">
        <f>SUMIFS(BDD!$J:$J,BDD!$P:$P,LEFT(Intérim!$B4,5),BDD!$Q:$Q,RIGHT(Intérim!$B4,8),BDD!$F:$F,Intérim!$D4,BDD!$AN:$AN,Intérim!$LG$1,BDD!$AO:$AO,Intérim!LU$2,BDD!$E:$E,"Personnel intérimaire")</f>
        <v>0</v>
      </c>
      <c r="LV4" s="20">
        <f>SUMIFS(BDD!$J:$J,BDD!$P:$P,LEFT(Intérim!$B4,5),BDD!$Q:$Q,RIGHT(Intérim!$B4,8),BDD!$F:$F,Intérim!$D4,BDD!$AN:$AN,Intérim!$LG$1,BDD!$AO:$AO,Intérim!LV$2,BDD!$E:$E,"Personnel intérimaire")</f>
        <v>0</v>
      </c>
      <c r="LW4" s="20">
        <f>SUMIFS(BDD!$J:$J,BDD!$P:$P,LEFT(Intérim!$B4,5),BDD!$Q:$Q,RIGHT(Intérim!$B4,8),BDD!$F:$F,Intérim!$D4,BDD!$AN:$AN,Intérim!$LG$1,BDD!$AO:$AO,Intérim!LW$2,BDD!$E:$E,"Personnel intérimaire")</f>
        <v>0</v>
      </c>
      <c r="LX4" s="20">
        <f>SUMIFS(BDD!$J:$J,BDD!$P:$P,LEFT(Intérim!$B4,5),BDD!$Q:$Q,RIGHT(Intérim!$B4,8),BDD!$F:$F,Intérim!$D4,BDD!$AN:$AN,Intérim!$LG$1,BDD!$AO:$AO,Intérim!LX$2,BDD!$E:$E,"Personnel intérimaire")</f>
        <v>0</v>
      </c>
      <c r="LY4" s="20">
        <f>SUMIFS(BDD!$J:$J,BDD!$P:$P,LEFT(Intérim!$B4,5),BDD!$Q:$Q,RIGHT(Intérim!$B4,8),BDD!$F:$F,Intérim!$D4,BDD!$AN:$AN,Intérim!$LG$1,BDD!$AO:$AO,Intérim!LY$2,BDD!$E:$E,"Personnel intérimaire")</f>
        <v>0</v>
      </c>
      <c r="LZ4" s="20">
        <f>SUMIFS(BDD!$J:$J,BDD!$P:$P,LEFT(Intérim!$B4,5),BDD!$Q:$Q,RIGHT(Intérim!$B4,8),BDD!$F:$F,Intérim!$D4,BDD!$AN:$AN,Intérim!$LG$1,BDD!$AO:$AO,Intérim!LZ$2,BDD!$E:$E,"Personnel intérimaire")</f>
        <v>0</v>
      </c>
      <c r="MA4" s="20">
        <f>SUMIFS(BDD!$J:$J,BDD!$P:$P,LEFT(Intérim!$B4,5),BDD!$Q:$Q,RIGHT(Intérim!$B4,8),BDD!$F:$F,Intérim!$D4,BDD!$AN:$AN,Intérim!$LG$1,BDD!$AO:$AO,Intérim!MA$2,BDD!$E:$E,"Personnel intérimaire")</f>
        <v>0</v>
      </c>
      <c r="MB4" s="20">
        <f>SUMIFS(BDD!$J:$J,BDD!$P:$P,LEFT(Intérim!$B4,5),BDD!$Q:$Q,RIGHT(Intérim!$B4,8),BDD!$F:$F,Intérim!$D4,BDD!$AN:$AN,Intérim!$LG$1,BDD!$AO:$AO,Intérim!MB$2,BDD!$E:$E,"Personnel intérimaire")</f>
        <v>0</v>
      </c>
      <c r="MC4" s="20">
        <f>SUMIFS(BDD!$J:$J,BDD!$P:$P,LEFT(Intérim!$B4,5),BDD!$Q:$Q,RIGHT(Intérim!$B4,8),BDD!$F:$F,Intérim!$D4,BDD!$AN:$AN,Intérim!$LG$1,BDD!$AO:$AO,Intérim!MC$2,BDD!$E:$E,"Personnel intérimaire")</f>
        <v>0</v>
      </c>
      <c r="MD4" s="20">
        <f>SUMIFS(BDD!$J:$J,BDD!$P:$P,LEFT(Intérim!$B4,5),BDD!$Q:$Q,RIGHT(Intérim!$B4,8),BDD!$F:$F,Intérim!$D4,BDD!$AN:$AN,Intérim!$LG$1,BDD!$AO:$AO,Intérim!MD$2,BDD!$E:$E,"Personnel intérimaire")</f>
        <v>0</v>
      </c>
      <c r="ME4" s="20">
        <f>SUMIFS(BDD!$J:$J,BDD!$P:$P,LEFT(Intérim!$B4,5),BDD!$Q:$Q,RIGHT(Intérim!$B4,8),BDD!$F:$F,Intérim!$D4,BDD!$AN:$AN,Intérim!$LG$1,BDD!$AO:$AO,Intérim!ME$2,BDD!$E:$E,"Personnel intérimaire")</f>
        <v>0</v>
      </c>
      <c r="MF4" s="20">
        <f>SUMIFS(BDD!$J:$J,BDD!$P:$P,LEFT(Intérim!$B4,5),BDD!$Q:$Q,RIGHT(Intérim!$B4,8),BDD!$F:$F,Intérim!$D4,BDD!$AN:$AN,Intérim!$LG$1,BDD!$AO:$AO,Intérim!MF$2,BDD!$E:$E,"Personnel intérimaire")</f>
        <v>0</v>
      </c>
      <c r="MG4" s="20">
        <f>SUMIFS(BDD!$J:$J,BDD!$P:$P,LEFT(Intérim!$B4,5),BDD!$Q:$Q,RIGHT(Intérim!$B4,8),BDD!$F:$F,Intérim!$D4,BDD!$AN:$AN,Intérim!$LG$1,BDD!$AO:$AO,Intérim!MG$2,BDD!$E:$E,"Personnel intérimaire")</f>
        <v>0</v>
      </c>
      <c r="MH4" s="20">
        <f>SUMIFS(BDD!$J:$J,BDD!$P:$P,LEFT(Intérim!$B4,5),BDD!$Q:$Q,RIGHT(Intérim!$B4,8),BDD!$F:$F,Intérim!$D4,BDD!$AN:$AN,Intérim!$LG$1,BDD!$AO:$AO,Intérim!MH$2,BDD!$E:$E,"Personnel intérimaire")</f>
        <v>0</v>
      </c>
      <c r="MI4" s="20">
        <f>SUMIFS(BDD!$J:$J,BDD!$P:$P,LEFT(Intérim!$B4,5),BDD!$Q:$Q,RIGHT(Intérim!$B4,8),BDD!$F:$F,Intérim!$D4,BDD!$AN:$AN,Intérim!$LG$1,BDD!$AO:$AO,Intérim!MI$2,BDD!$E:$E,"Personnel intérimaire")</f>
        <v>0</v>
      </c>
      <c r="MJ4" s="20">
        <f>SUMIFS(BDD!$J:$J,BDD!$P:$P,LEFT(Intérim!$B4,5),BDD!$Q:$Q,RIGHT(Intérim!$B4,8),BDD!$F:$F,Intérim!$D4,BDD!$AN:$AN,Intérim!$LG$1,BDD!$AO:$AO,Intérim!MJ$2,BDD!$E:$E,"Personnel intérimaire")</f>
        <v>0</v>
      </c>
      <c r="MK4" s="48">
        <f>(2100-SUM(LG4:MJ4))*0</f>
        <v>0</v>
      </c>
      <c r="ML4" s="28">
        <f>SUMIFS(BDD!$J:$J,BDD!$P:$P,LEFT(Intérim!$B4,5),BDD!$Q:$Q,RIGHT(Intérim!$B4,8),BDD!$F:$F,Intérim!$D4,BDD!$AN:$AN,Intérim!$ML$1,BDD!$AO:$AO,Intérim!ML$2,BDD!$E:$E,"Personnel intérimaire")</f>
        <v>0</v>
      </c>
      <c r="MM4" s="20">
        <f>SUMIFS(BDD!$J:$J,BDD!$P:$P,LEFT(Intérim!$B4,5),BDD!$Q:$Q,RIGHT(Intérim!$B4,8),BDD!$F:$F,Intérim!$D4,BDD!$AN:$AN,Intérim!$ML$1,BDD!$AO:$AO,Intérim!MM$2,BDD!$E:$E,"Personnel intérimaire")</f>
        <v>0</v>
      </c>
      <c r="MN4" s="20">
        <f>SUMIFS(BDD!$J:$J,BDD!$P:$P,LEFT(Intérim!$B4,5),BDD!$Q:$Q,RIGHT(Intérim!$B4,8),BDD!$F:$F,Intérim!$D4,BDD!$AN:$AN,Intérim!$ML$1,BDD!$AO:$AO,Intérim!MN$2,BDD!$E:$E,"Personnel intérimaire")</f>
        <v>0</v>
      </c>
      <c r="MO4" s="20">
        <f>SUMIFS(BDD!$J:$J,BDD!$P:$P,LEFT(Intérim!$B4,5),BDD!$Q:$Q,RIGHT(Intérim!$B4,8),BDD!$F:$F,Intérim!$D4,BDD!$AN:$AN,Intérim!$ML$1,BDD!$AO:$AO,Intérim!MO$2,BDD!$E:$E,"Personnel intérimaire")</f>
        <v>0</v>
      </c>
      <c r="MP4" s="20">
        <f>SUMIFS(BDD!$J:$J,BDD!$P:$P,LEFT(Intérim!$B4,5),BDD!$Q:$Q,RIGHT(Intérim!$B4,8),BDD!$F:$F,Intérim!$D4,BDD!$AN:$AN,Intérim!$ML$1,BDD!$AO:$AO,Intérim!MP$2,BDD!$E:$E,"Personnel intérimaire")</f>
        <v>0</v>
      </c>
      <c r="MQ4" s="20">
        <f>SUMIFS(BDD!$J:$J,BDD!$P:$P,LEFT(Intérim!$B4,5),BDD!$Q:$Q,RIGHT(Intérim!$B4,8),BDD!$F:$F,Intérim!$D4,BDD!$AN:$AN,Intérim!$ML$1,BDD!$AO:$AO,Intérim!MQ$2,BDD!$E:$E,"Personnel intérimaire")</f>
        <v>0</v>
      </c>
      <c r="MR4" s="20">
        <f>SUMIFS(BDD!$J:$J,BDD!$P:$P,LEFT(Intérim!$B4,5),BDD!$Q:$Q,RIGHT(Intérim!$B4,8),BDD!$F:$F,Intérim!$D4,BDD!$AN:$AN,Intérim!$ML$1,BDD!$AO:$AO,Intérim!MR$2,BDD!$E:$E,"Personnel intérimaire")</f>
        <v>0</v>
      </c>
      <c r="MS4" s="20">
        <f>SUMIFS(BDD!$J:$J,BDD!$P:$P,LEFT(Intérim!$B4,5),BDD!$Q:$Q,RIGHT(Intérim!$B4,8),BDD!$F:$F,Intérim!$D4,BDD!$AN:$AN,Intérim!$ML$1,BDD!$AO:$AO,Intérim!MS$2,BDD!$E:$E,"Personnel intérimaire")</f>
        <v>0</v>
      </c>
      <c r="MT4" s="20">
        <f>SUMIFS(BDD!$J:$J,BDD!$P:$P,LEFT(Intérim!$B4,5),BDD!$Q:$Q,RIGHT(Intérim!$B4,8),BDD!$F:$F,Intérim!$D4,BDD!$AN:$AN,Intérim!$ML$1,BDD!$AO:$AO,Intérim!MT$2,BDD!$E:$E,"Personnel intérimaire")</f>
        <v>0</v>
      </c>
      <c r="MU4" s="20">
        <f>SUMIFS(BDD!$J:$J,BDD!$P:$P,LEFT(Intérim!$B4,5),BDD!$Q:$Q,RIGHT(Intérim!$B4,8),BDD!$F:$F,Intérim!$D4,BDD!$AN:$AN,Intérim!$ML$1,BDD!$AO:$AO,Intérim!MU$2,BDD!$E:$E,"Personnel intérimaire")</f>
        <v>0</v>
      </c>
      <c r="MV4" s="20">
        <f>SUMIFS(BDD!$J:$J,BDD!$P:$P,LEFT(Intérim!$B4,5),BDD!$Q:$Q,RIGHT(Intérim!$B4,8),BDD!$F:$F,Intérim!$D4,BDD!$AN:$AN,Intérim!$ML$1,BDD!$AO:$AO,Intérim!MV$2,BDD!$E:$E,"Personnel intérimaire")</f>
        <v>0</v>
      </c>
      <c r="MW4" s="20">
        <f>SUMIFS(BDD!$J:$J,BDD!$P:$P,LEFT(Intérim!$B4,5),BDD!$Q:$Q,RIGHT(Intérim!$B4,8),BDD!$F:$F,Intérim!$D4,BDD!$AN:$AN,Intérim!$ML$1,BDD!$AO:$AO,Intérim!MW$2,BDD!$E:$E,"Personnel intérimaire")</f>
        <v>0</v>
      </c>
      <c r="MX4" s="20">
        <f>SUMIFS(BDD!$J:$J,BDD!$P:$P,LEFT(Intérim!$B4,5),BDD!$Q:$Q,RIGHT(Intérim!$B4,8),BDD!$F:$F,Intérim!$D4,BDD!$AN:$AN,Intérim!$ML$1,BDD!$AO:$AO,Intérim!MX$2,BDD!$E:$E,"Personnel intérimaire")</f>
        <v>0</v>
      </c>
      <c r="MY4" s="20">
        <f>SUMIFS(BDD!$J:$J,BDD!$P:$P,LEFT(Intérim!$B4,5),BDD!$Q:$Q,RIGHT(Intérim!$B4,8),BDD!$F:$F,Intérim!$D4,BDD!$AN:$AN,Intérim!$ML$1,BDD!$AO:$AO,Intérim!MY$2,BDD!$E:$E,"Personnel intérimaire")</f>
        <v>0</v>
      </c>
      <c r="MZ4" s="20">
        <f>SUMIFS(BDD!$J:$J,BDD!$P:$P,LEFT(Intérim!$B4,5),BDD!$Q:$Q,RIGHT(Intérim!$B4,8),BDD!$F:$F,Intérim!$D4,BDD!$AN:$AN,Intérim!$ML$1,BDD!$AO:$AO,Intérim!MZ$2,BDD!$E:$E,"Personnel intérimaire")</f>
        <v>0</v>
      </c>
      <c r="NA4" s="20">
        <f>SUMIFS(BDD!$J:$J,BDD!$P:$P,LEFT(Intérim!$B4,5),BDD!$Q:$Q,RIGHT(Intérim!$B4,8),BDD!$F:$F,Intérim!$D4,BDD!$AN:$AN,Intérim!$ML$1,BDD!$AO:$AO,Intérim!NA$2,BDD!$E:$E,"Personnel intérimaire")</f>
        <v>0</v>
      </c>
      <c r="NB4" s="20">
        <f>SUMIFS(BDD!$J:$J,BDD!$P:$P,LEFT(Intérim!$B4,5),BDD!$Q:$Q,RIGHT(Intérim!$B4,8),BDD!$F:$F,Intérim!$D4,BDD!$AN:$AN,Intérim!$ML$1,BDD!$AO:$AO,Intérim!NB$2,BDD!$E:$E,"Personnel intérimaire")</f>
        <v>0</v>
      </c>
      <c r="NC4" s="20">
        <f>SUMIFS(BDD!$J:$J,BDD!$P:$P,LEFT(Intérim!$B4,5),BDD!$Q:$Q,RIGHT(Intérim!$B4,8),BDD!$F:$F,Intérim!$D4,BDD!$AN:$AN,Intérim!$ML$1,BDD!$AO:$AO,Intérim!NC$2,BDD!$E:$E,"Personnel intérimaire")</f>
        <v>0</v>
      </c>
      <c r="ND4" s="20">
        <f>SUMIFS(BDD!$J:$J,BDD!$P:$P,LEFT(Intérim!$B4,5),BDD!$Q:$Q,RIGHT(Intérim!$B4,8),BDD!$F:$F,Intérim!$D4,BDD!$AN:$AN,Intérim!$ML$1,BDD!$AO:$AO,Intérim!ND$2,BDD!$E:$E,"Personnel intérimaire")</f>
        <v>0</v>
      </c>
      <c r="NE4" s="20">
        <f>SUMIFS(BDD!$J:$J,BDD!$P:$P,LEFT(Intérim!$B4,5),BDD!$Q:$Q,RIGHT(Intérim!$B4,8),BDD!$F:$F,Intérim!$D4,BDD!$AN:$AN,Intérim!$ML$1,BDD!$AO:$AO,Intérim!NE$2,BDD!$E:$E,"Personnel intérimaire")</f>
        <v>0</v>
      </c>
      <c r="NF4" s="20">
        <f>SUMIFS(BDD!$J:$J,BDD!$P:$P,LEFT(Intérim!$B4,5),BDD!$Q:$Q,RIGHT(Intérim!$B4,8),BDD!$F:$F,Intérim!$D4,BDD!$AN:$AN,Intérim!$ML$1,BDD!$AO:$AO,Intérim!NF$2,BDD!$E:$E,"Personnel intérimaire")</f>
        <v>0</v>
      </c>
      <c r="NG4" s="20">
        <f>SUMIFS(BDD!$J:$J,BDD!$P:$P,LEFT(Intérim!$B4,5),BDD!$Q:$Q,RIGHT(Intérim!$B4,8),BDD!$F:$F,Intérim!$D4,BDD!$AN:$AN,Intérim!$ML$1,BDD!$AO:$AO,Intérim!NG$2,BDD!$E:$E,"Personnel intérimaire")</f>
        <v>0</v>
      </c>
      <c r="NH4" s="20">
        <f>SUMIFS(BDD!$J:$J,BDD!$P:$P,LEFT(Intérim!$B4,5),BDD!$Q:$Q,RIGHT(Intérim!$B4,8),BDD!$F:$F,Intérim!$D4,BDD!$AN:$AN,Intérim!$ML$1,BDD!$AO:$AO,Intérim!NH$2,BDD!$E:$E,"Personnel intérimaire")</f>
        <v>0</v>
      </c>
      <c r="NI4" s="20">
        <f>SUMIFS(BDD!$J:$J,BDD!$P:$P,LEFT(Intérim!$B4,5),BDD!$Q:$Q,RIGHT(Intérim!$B4,8),BDD!$F:$F,Intérim!$D4,BDD!$AN:$AN,Intérim!$ML$1,BDD!$AO:$AO,Intérim!NI$2,BDD!$E:$E,"Personnel intérimaire")</f>
        <v>0</v>
      </c>
      <c r="NJ4" s="20">
        <f>SUMIFS(BDD!$J:$J,BDD!$P:$P,LEFT(Intérim!$B4,5),BDD!$Q:$Q,RIGHT(Intérim!$B4,8),BDD!$F:$F,Intérim!$D4,BDD!$AN:$AN,Intérim!$ML$1,BDD!$AO:$AO,Intérim!NJ$2,BDD!$E:$E,"Personnel intérimaire")</f>
        <v>0</v>
      </c>
      <c r="NK4" s="20">
        <f>SUMIFS(BDD!$J:$J,BDD!$P:$P,LEFT(Intérim!$B4,5),BDD!$Q:$Q,RIGHT(Intérim!$B4,8),BDD!$F:$F,Intérim!$D4,BDD!$AN:$AN,Intérim!$ML$1,BDD!$AO:$AO,Intérim!NK$2,BDD!$E:$E,"Personnel intérimaire")</f>
        <v>0</v>
      </c>
      <c r="NL4" s="20">
        <f>SUMIFS(BDD!$J:$J,BDD!$P:$P,LEFT(Intérim!$B4,5),BDD!$Q:$Q,RIGHT(Intérim!$B4,8),BDD!$F:$F,Intérim!$D4,BDD!$AN:$AN,Intérim!$ML$1,BDD!$AO:$AO,Intérim!NL$2,BDD!$E:$E,"Personnel intérimaire")</f>
        <v>0</v>
      </c>
      <c r="NM4" s="20">
        <f>SUMIFS(BDD!$J:$J,BDD!$P:$P,LEFT(Intérim!$B4,5),BDD!$Q:$Q,RIGHT(Intérim!$B4,8),BDD!$F:$F,Intérim!$D4,BDD!$AN:$AN,Intérim!$ML$1,BDD!$AO:$AO,Intérim!NM$2,BDD!$E:$E,"Personnel intérimaire")</f>
        <v>0</v>
      </c>
      <c r="NN4" s="20">
        <f>SUMIFS(BDD!$J:$J,BDD!$P:$P,LEFT(Intérim!$B4,5),BDD!$Q:$Q,RIGHT(Intérim!$B4,8),BDD!$F:$F,Intérim!$D4,BDD!$AN:$AN,Intérim!$ML$1,BDD!$AO:$AO,Intérim!NN$2,BDD!$E:$E,"Personnel intérimaire")</f>
        <v>0</v>
      </c>
      <c r="NO4" s="20">
        <f>SUMIFS(BDD!$J:$J,BDD!$P:$P,LEFT(Intérim!$B4,5),BDD!$Q:$Q,RIGHT(Intérim!$B4,8),BDD!$F:$F,Intérim!$D4,BDD!$AN:$AN,Intérim!$ML$1,BDD!$AO:$AO,Intérim!NO$2,BDD!$E:$E,"Personnel intérimaire")</f>
        <v>0</v>
      </c>
      <c r="NP4" s="20">
        <f>SUMIFS(BDD!$J:$J,BDD!$P:$P,LEFT(Intérim!$B4,5),BDD!$Q:$Q,RIGHT(Intérim!$B4,8),BDD!$F:$F,Intérim!$D4,BDD!$AN:$AN,Intérim!$ML$1,BDD!$AO:$AO,Intérim!NP$2,BDD!$E:$E,"Personnel intérimaire")</f>
        <v>0</v>
      </c>
      <c r="NQ4" s="48">
        <f>(2100-SUM(ML4:NP4))*0</f>
        <v>0</v>
      </c>
      <c r="NR4" s="47">
        <f>AJ4+BM4+CS4+DX4+FD4+GI4+HO4+IU4+JZ4+LF4+MK4+NQ4</f>
        <v>2100</v>
      </c>
    </row>
    <row r="5" spans="2:382" x14ac:dyDescent="0.25">
      <c r="B5" s="30" t="s">
        <v>291</v>
      </c>
      <c r="C5" s="24">
        <v>105</v>
      </c>
      <c r="D5" s="45">
        <v>6202</v>
      </c>
      <c r="E5" s="28">
        <f>SUMIFS(BDD!$J:$J,BDD!$P:$P,LEFT(Intérim!$B5,5),BDD!$Q:$Q,RIGHT(Intérim!$B5,8),BDD!$F:$F,Intérim!$D5,BDD!$AN:$AN,Intérim!$E$1,BDD!$AO:$AO,Intérim!E$2,BDD!$E:$E,"Personnel intérimaire")</f>
        <v>0</v>
      </c>
      <c r="F5" s="20">
        <f>SUMIFS(BDD!$J:$J,BDD!$P:$P,LEFT(Intérim!$B5,5),BDD!$Q:$Q,RIGHT(Intérim!$B5,8),BDD!$F:$F,Intérim!$D5,BDD!$AN:$AN,Intérim!$E$1,BDD!$AO:$AO,Intérim!F$2,BDD!$E:$E,"Personnel intérimaire")</f>
        <v>0</v>
      </c>
      <c r="G5" s="20">
        <f>SUMIFS(BDD!$J:$J,BDD!$P:$P,LEFT(Intérim!$B5,5),BDD!$Q:$Q,RIGHT(Intérim!$B5,8),BDD!$F:$F,Intérim!$D5,BDD!$AN:$AN,Intérim!$E$1,BDD!$AO:$AO,Intérim!G$2,BDD!$E:$E,"Personnel intérimaire")</f>
        <v>0</v>
      </c>
      <c r="H5" s="20">
        <f>SUMIFS(BDD!$J:$J,BDD!$P:$P,LEFT(Intérim!$B5,5),BDD!$Q:$Q,RIGHT(Intérim!$B5,8),BDD!$F:$F,Intérim!$D5,BDD!$AN:$AN,Intérim!$E$1,BDD!$AO:$AO,Intérim!H$2,BDD!$E:$E,"Personnel intérimaire")</f>
        <v>0</v>
      </c>
      <c r="I5" s="20">
        <f>SUMIFS(BDD!$J:$J,BDD!$P:$P,LEFT(Intérim!$B5,5),BDD!$Q:$Q,RIGHT(Intérim!$B5,8),BDD!$F:$F,Intérim!$D5,BDD!$AN:$AN,Intérim!$E$1,BDD!$AO:$AO,Intérim!I$2,BDD!$E:$E,"Personnel intérimaire")</f>
        <v>0</v>
      </c>
      <c r="J5" s="20">
        <f>SUMIFS(BDD!$J:$J,BDD!$P:$P,LEFT(Intérim!$B5,5),BDD!$Q:$Q,RIGHT(Intérim!$B5,8),BDD!$F:$F,Intérim!$D5,BDD!$AN:$AN,Intérim!$E$1,BDD!$AO:$AO,Intérim!J$2,BDD!$E:$E,"Personnel intérimaire")</f>
        <v>0</v>
      </c>
      <c r="K5" s="20">
        <f>SUMIFS(BDD!$J:$J,BDD!$P:$P,LEFT(Intérim!$B5,5),BDD!$Q:$Q,RIGHT(Intérim!$B5,8),BDD!$F:$F,Intérim!$D5,BDD!$AN:$AN,Intérim!$E$1,BDD!$AO:$AO,Intérim!K$2,BDD!$E:$E,"Personnel intérimaire")</f>
        <v>0</v>
      </c>
      <c r="L5" s="20">
        <f>SUMIFS(BDD!$J:$J,BDD!$P:$P,LEFT(Intérim!$B5,5),BDD!$Q:$Q,RIGHT(Intérim!$B5,8),BDD!$F:$F,Intérim!$D5,BDD!$AN:$AN,Intérim!$E$1,BDD!$AO:$AO,Intérim!L$2,BDD!$E:$E,"Personnel intérimaire")</f>
        <v>0</v>
      </c>
      <c r="M5" s="20">
        <f>SUMIFS(BDD!$J:$J,BDD!$P:$P,LEFT(Intérim!$B5,5),BDD!$Q:$Q,RIGHT(Intérim!$B5,8),BDD!$F:$F,Intérim!$D5,BDD!$AN:$AN,Intérim!$E$1,BDD!$AO:$AO,Intérim!M$2,BDD!$E:$E,"Personnel intérimaire")</f>
        <v>0</v>
      </c>
      <c r="N5" s="20">
        <f>SUMIFS(BDD!$J:$J,BDD!$P:$P,LEFT(Intérim!$B5,5),BDD!$Q:$Q,RIGHT(Intérim!$B5,8),BDD!$F:$F,Intérim!$D5,BDD!$AN:$AN,Intérim!$E$1,BDD!$AO:$AO,Intérim!N$2,BDD!$E:$E,"Personnel intérimaire")</f>
        <v>0</v>
      </c>
      <c r="O5" s="20">
        <f>SUMIFS(BDD!$J:$J,BDD!$P:$P,LEFT(Intérim!$B5,5),BDD!$Q:$Q,RIGHT(Intérim!$B5,8),BDD!$F:$F,Intérim!$D5,BDD!$AN:$AN,Intérim!$E$1,BDD!$AO:$AO,Intérim!O$2,BDD!$E:$E,"Personnel intérimaire")</f>
        <v>0</v>
      </c>
      <c r="P5" s="20">
        <f>SUMIFS(BDD!$J:$J,BDD!$P:$P,LEFT(Intérim!$B5,5),BDD!$Q:$Q,RIGHT(Intérim!$B5,8),BDD!$F:$F,Intérim!$D5,BDD!$AN:$AN,Intérim!$E$1,BDD!$AO:$AO,Intérim!P$2,BDD!$E:$E,"Personnel intérimaire")</f>
        <v>0</v>
      </c>
      <c r="Q5" s="20">
        <f>SUMIFS(BDD!$J:$J,BDD!$P:$P,LEFT(Intérim!$B5,5),BDD!$Q:$Q,RIGHT(Intérim!$B5,8),BDD!$F:$F,Intérim!$D5,BDD!$AN:$AN,Intérim!$E$1,BDD!$AO:$AO,Intérim!Q$2,BDD!$E:$E,"Personnel intérimaire")</f>
        <v>0</v>
      </c>
      <c r="R5" s="20">
        <f>SUMIFS(BDD!$J:$J,BDD!$P:$P,LEFT(Intérim!$B5,5),BDD!$Q:$Q,RIGHT(Intérim!$B5,8),BDD!$F:$F,Intérim!$D5,BDD!$AN:$AN,Intérim!$E$1,BDD!$AO:$AO,Intérim!R$2,BDD!$E:$E,"Personnel intérimaire")</f>
        <v>0</v>
      </c>
      <c r="S5" s="20">
        <f>SUMIFS(BDD!$J:$J,BDD!$P:$P,LEFT(Intérim!$B5,5),BDD!$Q:$Q,RIGHT(Intérim!$B5,8),BDD!$F:$F,Intérim!$D5,BDD!$AN:$AN,Intérim!$E$1,BDD!$AO:$AO,Intérim!S$2,BDD!$E:$E,"Personnel intérimaire")</f>
        <v>0</v>
      </c>
      <c r="T5" s="20">
        <f>SUMIFS(BDD!$J:$J,BDD!$P:$P,LEFT(Intérim!$B5,5),BDD!$Q:$Q,RIGHT(Intérim!$B5,8),BDD!$F:$F,Intérim!$D5,BDD!$AN:$AN,Intérim!$E$1,BDD!$AO:$AO,Intérim!T$2,BDD!$E:$E,"Personnel intérimaire")</f>
        <v>0</v>
      </c>
      <c r="U5" s="20">
        <f>SUMIFS(BDD!$J:$J,BDD!$P:$P,LEFT(Intérim!$B5,5),BDD!$Q:$Q,RIGHT(Intérim!$B5,8),BDD!$F:$F,Intérim!$D5,BDD!$AN:$AN,Intérim!$E$1,BDD!$AO:$AO,Intérim!U$2,BDD!$E:$E,"Personnel intérimaire")</f>
        <v>0</v>
      </c>
      <c r="V5" s="20">
        <f>SUMIFS(BDD!$J:$J,BDD!$P:$P,LEFT(Intérim!$B5,5),BDD!$Q:$Q,RIGHT(Intérim!$B5,8),BDD!$F:$F,Intérim!$D5,BDD!$AN:$AN,Intérim!$E$1,BDD!$AO:$AO,Intérim!V$2,BDD!$E:$E,"Personnel intérimaire")</f>
        <v>0</v>
      </c>
      <c r="W5" s="20">
        <f>SUMIFS(BDD!$J:$J,BDD!$P:$P,LEFT(Intérim!$B5,5),BDD!$Q:$Q,RIGHT(Intérim!$B5,8),BDD!$F:$F,Intérim!$D5,BDD!$AN:$AN,Intérim!$E$1,BDD!$AO:$AO,Intérim!W$2,BDD!$E:$E,"Personnel intérimaire")</f>
        <v>0</v>
      </c>
      <c r="X5" s="20">
        <f>SUMIFS(BDD!$J:$J,BDD!$P:$P,LEFT(Intérim!$B5,5),BDD!$Q:$Q,RIGHT(Intérim!$B5,8),BDD!$F:$F,Intérim!$D5,BDD!$AN:$AN,Intérim!$E$1,BDD!$AO:$AO,Intérim!X$2,BDD!$E:$E,"Personnel intérimaire")</f>
        <v>0</v>
      </c>
      <c r="Y5" s="20">
        <f>SUMIFS(BDD!$J:$J,BDD!$P:$P,LEFT(Intérim!$B5,5),BDD!$Q:$Q,RIGHT(Intérim!$B5,8),BDD!$F:$F,Intérim!$D5,BDD!$AN:$AN,Intérim!$E$1,BDD!$AO:$AO,Intérim!Y$2,BDD!$E:$E,"Personnel intérimaire")</f>
        <v>0</v>
      </c>
      <c r="Z5" s="20">
        <f>SUMIFS(BDD!$J:$J,BDD!$P:$P,LEFT(Intérim!$B5,5),BDD!$Q:$Q,RIGHT(Intérim!$B5,8),BDD!$F:$F,Intérim!$D5,BDD!$AN:$AN,Intérim!$E$1,BDD!$AO:$AO,Intérim!Z$2,BDD!$E:$E,"Personnel intérimaire")</f>
        <v>0</v>
      </c>
      <c r="AA5" s="20">
        <f>SUMIFS(BDD!$J:$J,BDD!$P:$P,LEFT(Intérim!$B5,5),BDD!$Q:$Q,RIGHT(Intérim!$B5,8),BDD!$F:$F,Intérim!$D5,BDD!$AN:$AN,Intérim!$E$1,BDD!$AO:$AO,Intérim!AA$2,BDD!$E:$E,"Personnel intérimaire")</f>
        <v>0</v>
      </c>
      <c r="AB5" s="20">
        <f>SUMIFS(BDD!$J:$J,BDD!$P:$P,LEFT(Intérim!$B5,5),BDD!$Q:$Q,RIGHT(Intérim!$B5,8),BDD!$F:$F,Intérim!$D5,BDD!$AN:$AN,Intérim!$E$1,BDD!$AO:$AO,Intérim!AB$2,BDD!$E:$E,"Personnel intérimaire")</f>
        <v>0</v>
      </c>
      <c r="AC5" s="20">
        <f>SUMIFS(BDD!$J:$J,BDD!$P:$P,LEFT(Intérim!$B5,5),BDD!$Q:$Q,RIGHT(Intérim!$B5,8),BDD!$F:$F,Intérim!$D5,BDD!$AN:$AN,Intérim!$E$1,BDD!$AO:$AO,Intérim!AC$2,BDD!$E:$E,"Personnel intérimaire")</f>
        <v>0</v>
      </c>
      <c r="AD5" s="20">
        <f>SUMIFS(BDD!$J:$J,BDD!$P:$P,LEFT(Intérim!$B5,5),BDD!$Q:$Q,RIGHT(Intérim!$B5,8),BDD!$F:$F,Intérim!$D5,BDD!$AN:$AN,Intérim!$E$1,BDD!$AO:$AO,Intérim!AD$2,BDD!$E:$E,"Personnel intérimaire")</f>
        <v>0</v>
      </c>
      <c r="AE5" s="20">
        <f>SUMIFS(BDD!$J:$J,BDD!$P:$P,LEFT(Intérim!$B5,5),BDD!$Q:$Q,RIGHT(Intérim!$B5,8),BDD!$F:$F,Intérim!$D5,BDD!$AN:$AN,Intérim!$E$1,BDD!$AO:$AO,Intérim!AE$2,BDD!$E:$E,"Personnel intérimaire")</f>
        <v>0</v>
      </c>
      <c r="AF5" s="20">
        <f>SUMIFS(BDD!$J:$J,BDD!$P:$P,LEFT(Intérim!$B5,5),BDD!$Q:$Q,RIGHT(Intérim!$B5,8),BDD!$F:$F,Intérim!$D5,BDD!$AN:$AN,Intérim!$E$1,BDD!$AO:$AO,Intérim!AF$2,BDD!$E:$E,"Personnel intérimaire")</f>
        <v>0</v>
      </c>
      <c r="AG5" s="20">
        <f>SUMIFS(BDD!$J:$J,BDD!$P:$P,LEFT(Intérim!$B5,5),BDD!$Q:$Q,RIGHT(Intérim!$B5,8),BDD!$F:$F,Intérim!$D5,BDD!$AN:$AN,Intérim!$E$1,BDD!$AO:$AO,Intérim!AG$2,BDD!$E:$E,"Personnel intérimaire")</f>
        <v>0</v>
      </c>
      <c r="AH5" s="20">
        <f>SUMIFS(BDD!$J:$J,BDD!$P:$P,LEFT(Intérim!$B5,5),BDD!$Q:$Q,RIGHT(Intérim!$B5,8),BDD!$F:$F,Intérim!$D5,BDD!$AN:$AN,Intérim!$E$1,BDD!$AO:$AO,Intérim!AH$2,BDD!$E:$E,"Personnel intérimaire")</f>
        <v>0</v>
      </c>
      <c r="AI5" s="20">
        <f>SUMIFS(BDD!$J:$J,BDD!$P:$P,LEFT(Intérim!$B5,5),BDD!$Q:$Q,RIGHT(Intérim!$B5,8),BDD!$F:$F,Intérim!$D5,BDD!$AN:$AN,Intérim!$E$1,BDD!$AO:$AO,Intérim!AI$2,BDD!$E:$E,"Personnel intérimaire")</f>
        <v>2100</v>
      </c>
      <c r="AJ5" s="48">
        <f t="shared" ref="AJ5:AJ8" si="0">2100-SUM(E5:AI5)</f>
        <v>0</v>
      </c>
      <c r="AK5" s="28">
        <f>SUMIFS(BDD!$J:$J,BDD!$P:$P,LEFT(Intérim!$B5,5),BDD!$Q:$Q,RIGHT(Intérim!$B5,8),BDD!$F:$F,Intérim!$D5,BDD!$AN:$AN,Intérim!$AK$1,BDD!$AO:$AO,Intérim!AK$2,BDD!$E:$E,"Personnel intérimaire")</f>
        <v>0</v>
      </c>
      <c r="AL5" s="20">
        <f>SUMIFS(BDD!$J:$J,BDD!$P:$P,LEFT(Intérim!$B5,5),BDD!$Q:$Q,RIGHT(Intérim!$B5,8),BDD!$F:$F,Intérim!$D5,BDD!$AN:$AN,Intérim!$AK$1,BDD!$AO:$AO,Intérim!AL$2,BDD!$E:$E,"Personnel intérimaire")</f>
        <v>0</v>
      </c>
      <c r="AM5" s="20">
        <f>SUMIFS(BDD!$J:$J,BDD!$P:$P,LEFT(Intérim!$B5,5),BDD!$Q:$Q,RIGHT(Intérim!$B5,8),BDD!$F:$F,Intérim!$D5,BDD!$AN:$AN,Intérim!$AK$1,BDD!$AO:$AO,Intérim!AM$2,BDD!$E:$E,"Personnel intérimaire")</f>
        <v>0</v>
      </c>
      <c r="AN5" s="20">
        <f>SUMIFS(BDD!$J:$J,BDD!$P:$P,LEFT(Intérim!$B5,5),BDD!$Q:$Q,RIGHT(Intérim!$B5,8),BDD!$F:$F,Intérim!$D5,BDD!$AN:$AN,Intérim!$AK$1,BDD!$AO:$AO,Intérim!AN$2,BDD!$E:$E,"Personnel intérimaire")</f>
        <v>0</v>
      </c>
      <c r="AO5" s="20">
        <f>SUMIFS(BDD!$J:$J,BDD!$P:$P,LEFT(Intérim!$B5,5),BDD!$Q:$Q,RIGHT(Intérim!$B5,8),BDD!$F:$F,Intérim!$D5,BDD!$AN:$AN,Intérim!$AK$1,BDD!$AO:$AO,Intérim!AO$2,BDD!$E:$E,"Personnel intérimaire")</f>
        <v>0</v>
      </c>
      <c r="AP5" s="20">
        <f>SUMIFS(BDD!$J:$J,BDD!$P:$P,LEFT(Intérim!$B5,5),BDD!$Q:$Q,RIGHT(Intérim!$B5,8),BDD!$F:$F,Intérim!$D5,BDD!$AN:$AN,Intérim!$AK$1,BDD!$AO:$AO,Intérim!AP$2,BDD!$E:$E,"Personnel intérimaire")</f>
        <v>0</v>
      </c>
      <c r="AQ5" s="20">
        <f>SUMIFS(BDD!$J:$J,BDD!$P:$P,LEFT(Intérim!$B5,5),BDD!$Q:$Q,RIGHT(Intérim!$B5,8),BDD!$F:$F,Intérim!$D5,BDD!$AN:$AN,Intérim!$AK$1,BDD!$AO:$AO,Intérim!AQ$2,BDD!$E:$E,"Personnel intérimaire")</f>
        <v>0</v>
      </c>
      <c r="AR5" s="20">
        <f>SUMIFS(BDD!$J:$J,BDD!$P:$P,LEFT(Intérim!$B5,5),BDD!$Q:$Q,RIGHT(Intérim!$B5,8),BDD!$F:$F,Intérim!$D5,BDD!$AN:$AN,Intérim!$AK$1,BDD!$AO:$AO,Intérim!AR$2,BDD!$E:$E,"Personnel intérimaire")</f>
        <v>0</v>
      </c>
      <c r="AS5" s="20">
        <f>SUMIFS(BDD!$J:$J,BDD!$P:$P,LEFT(Intérim!$B5,5),BDD!$Q:$Q,RIGHT(Intérim!$B5,8),BDD!$F:$F,Intérim!$D5,BDD!$AN:$AN,Intérim!$AK$1,BDD!$AO:$AO,Intérim!AS$2,BDD!$E:$E,"Personnel intérimaire")</f>
        <v>0</v>
      </c>
      <c r="AT5" s="20">
        <f>SUMIFS(BDD!$J:$J,BDD!$P:$P,LEFT(Intérim!$B5,5),BDD!$Q:$Q,RIGHT(Intérim!$B5,8),BDD!$F:$F,Intérim!$D5,BDD!$AN:$AN,Intérim!$AK$1,BDD!$AO:$AO,Intérim!AT$2,BDD!$E:$E,"Personnel intérimaire")</f>
        <v>0</v>
      </c>
      <c r="AU5" s="20">
        <f>SUMIFS(BDD!$J:$J,BDD!$P:$P,LEFT(Intérim!$B5,5),BDD!$Q:$Q,RIGHT(Intérim!$B5,8),BDD!$F:$F,Intérim!$D5,BDD!$AN:$AN,Intérim!$AK$1,BDD!$AO:$AO,Intérim!AU$2,BDD!$E:$E,"Personnel intérimaire")</f>
        <v>0</v>
      </c>
      <c r="AV5" s="20">
        <f>SUMIFS(BDD!$J:$J,BDD!$P:$P,LEFT(Intérim!$B5,5),BDD!$Q:$Q,RIGHT(Intérim!$B5,8),BDD!$F:$F,Intérim!$D5,BDD!$AN:$AN,Intérim!$AK$1,BDD!$AO:$AO,Intérim!AV$2,BDD!$E:$E,"Personnel intérimaire")</f>
        <v>0</v>
      </c>
      <c r="AW5" s="20">
        <f>SUMIFS(BDD!$J:$J,BDD!$P:$P,LEFT(Intérim!$B5,5),BDD!$Q:$Q,RIGHT(Intérim!$B5,8),BDD!$F:$F,Intérim!$D5,BDD!$AN:$AN,Intérim!$AK$1,BDD!$AO:$AO,Intérim!AW$2,BDD!$E:$E,"Personnel intérimaire")</f>
        <v>0</v>
      </c>
      <c r="AX5" s="20">
        <f>SUMIFS(BDD!$J:$J,BDD!$P:$P,LEFT(Intérim!$B5,5),BDD!$Q:$Q,RIGHT(Intérim!$B5,8),BDD!$F:$F,Intérim!$D5,BDD!$AN:$AN,Intérim!$AK$1,BDD!$AO:$AO,Intérim!AX$2,BDD!$E:$E,"Personnel intérimaire")</f>
        <v>0</v>
      </c>
      <c r="AY5" s="20">
        <f>SUMIFS(BDD!$J:$J,BDD!$P:$P,LEFT(Intérim!$B5,5),BDD!$Q:$Q,RIGHT(Intérim!$B5,8),BDD!$F:$F,Intérim!$D5,BDD!$AN:$AN,Intérim!$AK$1,BDD!$AO:$AO,Intérim!AY$2,BDD!$E:$E,"Personnel intérimaire")</f>
        <v>0</v>
      </c>
      <c r="AZ5" s="20">
        <f>SUMIFS(BDD!$J:$J,BDD!$P:$P,LEFT(Intérim!$B5,5),BDD!$Q:$Q,RIGHT(Intérim!$B5,8),BDD!$F:$F,Intérim!$D5,BDD!$AN:$AN,Intérim!$AK$1,BDD!$AO:$AO,Intérim!AZ$2,BDD!$E:$E,"Personnel intérimaire")</f>
        <v>0</v>
      </c>
      <c r="BA5" s="20">
        <f>SUMIFS(BDD!$J:$J,BDD!$P:$P,LEFT(Intérim!$B5,5),BDD!$Q:$Q,RIGHT(Intérim!$B5,8),BDD!$F:$F,Intérim!$D5,BDD!$AN:$AN,Intérim!$AK$1,BDD!$AO:$AO,Intérim!BA$2,BDD!$E:$E,"Personnel intérimaire")</f>
        <v>0</v>
      </c>
      <c r="BB5" s="20">
        <f>SUMIFS(BDD!$J:$J,BDD!$P:$P,LEFT(Intérim!$B5,5),BDD!$Q:$Q,RIGHT(Intérim!$B5,8),BDD!$F:$F,Intérim!$D5,BDD!$AN:$AN,Intérim!$AK$1,BDD!$AO:$AO,Intérim!BB$2,BDD!$E:$E,"Personnel intérimaire")</f>
        <v>0</v>
      </c>
      <c r="BC5" s="20">
        <f>SUMIFS(BDD!$J:$J,BDD!$P:$P,LEFT(Intérim!$B5,5),BDD!$Q:$Q,RIGHT(Intérim!$B5,8),BDD!$F:$F,Intérim!$D5,BDD!$AN:$AN,Intérim!$AK$1,BDD!$AO:$AO,Intérim!BC$2,BDD!$E:$E,"Personnel intérimaire")</f>
        <v>0</v>
      </c>
      <c r="BD5" s="20">
        <f>SUMIFS(BDD!$J:$J,BDD!$P:$P,LEFT(Intérim!$B5,5),BDD!$Q:$Q,RIGHT(Intérim!$B5,8),BDD!$F:$F,Intérim!$D5,BDD!$AN:$AN,Intérim!$AK$1,BDD!$AO:$AO,Intérim!BD$2,BDD!$E:$E,"Personnel intérimaire")</f>
        <v>0</v>
      </c>
      <c r="BE5" s="20">
        <f>SUMIFS(BDD!$J:$J,BDD!$P:$P,LEFT(Intérim!$B5,5),BDD!$Q:$Q,RIGHT(Intérim!$B5,8),BDD!$F:$F,Intérim!$D5,BDD!$AN:$AN,Intérim!$AK$1,BDD!$AO:$AO,Intérim!BE$2,BDD!$E:$E,"Personnel intérimaire")</f>
        <v>0</v>
      </c>
      <c r="BF5" s="20">
        <f>SUMIFS(BDD!$J:$J,BDD!$P:$P,LEFT(Intérim!$B5,5),BDD!$Q:$Q,RIGHT(Intérim!$B5,8),BDD!$F:$F,Intérim!$D5,BDD!$AN:$AN,Intérim!$AK$1,BDD!$AO:$AO,Intérim!BF$2,BDD!$E:$E,"Personnel intérimaire")</f>
        <v>0</v>
      </c>
      <c r="BG5" s="20">
        <f>SUMIFS(BDD!$J:$J,BDD!$P:$P,LEFT(Intérim!$B5,5),BDD!$Q:$Q,RIGHT(Intérim!$B5,8),BDD!$F:$F,Intérim!$D5,BDD!$AN:$AN,Intérim!$AK$1,BDD!$AO:$AO,Intérim!BG$2,BDD!$E:$E,"Personnel intérimaire")</f>
        <v>0</v>
      </c>
      <c r="BH5" s="20">
        <f>SUMIFS(BDD!$J:$J,BDD!$P:$P,LEFT(Intérim!$B5,5),BDD!$Q:$Q,RIGHT(Intérim!$B5,8),BDD!$F:$F,Intérim!$D5,BDD!$AN:$AN,Intérim!$AK$1,BDD!$AO:$AO,Intérim!BH$2,BDD!$E:$E,"Personnel intérimaire")</f>
        <v>0</v>
      </c>
      <c r="BI5" s="20">
        <f>SUMIFS(BDD!$J:$J,BDD!$P:$P,LEFT(Intérim!$B5,5),BDD!$Q:$Q,RIGHT(Intérim!$B5,8),BDD!$F:$F,Intérim!$D5,BDD!$AN:$AN,Intérim!$AK$1,BDD!$AO:$AO,Intérim!BI$2,BDD!$E:$E,"Personnel intérimaire")</f>
        <v>0</v>
      </c>
      <c r="BJ5" s="20">
        <f>SUMIFS(BDD!$J:$J,BDD!$P:$P,LEFT(Intérim!$B5,5),BDD!$Q:$Q,RIGHT(Intérim!$B5,8),BDD!$F:$F,Intérim!$D5,BDD!$AN:$AN,Intérim!$AK$1,BDD!$AO:$AO,Intérim!BJ$2,BDD!$E:$E,"Personnel intérimaire")</f>
        <v>0</v>
      </c>
      <c r="BK5" s="20">
        <f>SUMIFS(BDD!$J:$J,BDD!$P:$P,LEFT(Intérim!$B5,5),BDD!$Q:$Q,RIGHT(Intérim!$B5,8),BDD!$F:$F,Intérim!$D5,BDD!$AN:$AN,Intérim!$AK$1,BDD!$AO:$AO,Intérim!BK$2,BDD!$E:$E,"Personnel intérimaire")</f>
        <v>0</v>
      </c>
      <c r="BL5" s="20">
        <f>SUMIFS(BDD!$J:$J,BDD!$P:$P,LEFT(Intérim!$B5,5),BDD!$Q:$Q,RIGHT(Intérim!$B5,8),BDD!$F:$F,Intérim!$D5,BDD!$AN:$AN,Intérim!$AK$1,BDD!$AO:$AO,Intérim!BL$2,BDD!$E:$E,"Personnel intérimaire")</f>
        <v>0</v>
      </c>
      <c r="BM5" s="48">
        <f t="shared" ref="BM5:BM8" si="1">2100-SUM(AK5:BL5)</f>
        <v>2100</v>
      </c>
      <c r="BN5" s="28">
        <f>SUMIFS(BDD!$J:$J,BDD!$P:$P,LEFT(Intérim!$B5,5),BDD!$Q:$Q,RIGHT(Intérim!$B5,8),BDD!$F:$F,Intérim!$D5,BDD!$AN:$AN,Intérim!$BN$1,BDD!$AO:$AO,Intérim!BN$2,BDD!$E:$E,"Personnel intérimaire")</f>
        <v>0</v>
      </c>
      <c r="BO5" s="20">
        <f>SUMIFS(BDD!$J:$J,BDD!$P:$P,LEFT(Intérim!$B5,5),BDD!$Q:$Q,RIGHT(Intérim!$B5,8),BDD!$F:$F,Intérim!$D5,BDD!$AN:$AN,Intérim!$BN$1,BDD!$AO:$AO,Intérim!BO$2,BDD!$E:$E,"Personnel intérimaire")</f>
        <v>0</v>
      </c>
      <c r="BP5" s="20">
        <f>SUMIFS(BDD!$J:$J,BDD!$P:$P,LEFT(Intérim!$B5,5),BDD!$Q:$Q,RIGHT(Intérim!$B5,8),BDD!$F:$F,Intérim!$D5,BDD!$AN:$AN,Intérim!$BN$1,BDD!$AO:$AO,Intérim!BP$2,BDD!$E:$E,"Personnel intérimaire")</f>
        <v>0</v>
      </c>
      <c r="BQ5" s="20">
        <f>SUMIFS(BDD!$J:$J,BDD!$P:$P,LEFT(Intérim!$B5,5),BDD!$Q:$Q,RIGHT(Intérim!$B5,8),BDD!$F:$F,Intérim!$D5,BDD!$AN:$AN,Intérim!$BN$1,BDD!$AO:$AO,Intérim!BQ$2,BDD!$E:$E,"Personnel intérimaire")</f>
        <v>0</v>
      </c>
      <c r="BR5" s="20">
        <f>SUMIFS(BDD!$J:$J,BDD!$P:$P,LEFT(Intérim!$B5,5),BDD!$Q:$Q,RIGHT(Intérim!$B5,8),BDD!$F:$F,Intérim!$D5,BDD!$AN:$AN,Intérim!$BN$1,BDD!$AO:$AO,Intérim!BR$2,BDD!$E:$E,"Personnel intérimaire")</f>
        <v>0</v>
      </c>
      <c r="BS5" s="20">
        <f>SUMIFS(BDD!$J:$J,BDD!$P:$P,LEFT(Intérim!$B5,5),BDD!$Q:$Q,RIGHT(Intérim!$B5,8),BDD!$F:$F,Intérim!$D5,BDD!$AN:$AN,Intérim!$BN$1,BDD!$AO:$AO,Intérim!BS$2,BDD!$E:$E,"Personnel intérimaire")</f>
        <v>0</v>
      </c>
      <c r="BT5" s="20">
        <f>SUMIFS(BDD!$J:$J,BDD!$P:$P,LEFT(Intérim!$B5,5),BDD!$Q:$Q,RIGHT(Intérim!$B5,8),BDD!$F:$F,Intérim!$D5,BDD!$AN:$AN,Intérim!$BN$1,BDD!$AO:$AO,Intérim!BT$2,BDD!$E:$E,"Personnel intérimaire")</f>
        <v>0</v>
      </c>
      <c r="BU5" s="20">
        <f>SUMIFS(BDD!$J:$J,BDD!$P:$P,LEFT(Intérim!$B5,5),BDD!$Q:$Q,RIGHT(Intérim!$B5,8),BDD!$F:$F,Intérim!$D5,BDD!$AN:$AN,Intérim!$BN$1,BDD!$AO:$AO,Intérim!BU$2,BDD!$E:$E,"Personnel intérimaire")</f>
        <v>0</v>
      </c>
      <c r="BV5" s="20">
        <f>SUMIFS(BDD!$J:$J,BDD!$P:$P,LEFT(Intérim!$B5,5),BDD!$Q:$Q,RIGHT(Intérim!$B5,8),BDD!$F:$F,Intérim!$D5,BDD!$AN:$AN,Intérim!$BN$1,BDD!$AO:$AO,Intérim!BV$2,BDD!$E:$E,"Personnel intérimaire")</f>
        <v>0</v>
      </c>
      <c r="BW5" s="20">
        <f>SUMIFS(BDD!$J:$J,BDD!$P:$P,LEFT(Intérim!$B5,5),BDD!$Q:$Q,RIGHT(Intérim!$B5,8),BDD!$F:$F,Intérim!$D5,BDD!$AN:$AN,Intérim!$BN$1,BDD!$AO:$AO,Intérim!BW$2,BDD!$E:$E,"Personnel intérimaire")</f>
        <v>0</v>
      </c>
      <c r="BX5" s="20">
        <f>SUMIFS(BDD!$J:$J,BDD!$P:$P,LEFT(Intérim!$B5,5),BDD!$Q:$Q,RIGHT(Intérim!$B5,8),BDD!$F:$F,Intérim!$D5,BDD!$AN:$AN,Intérim!$BN$1,BDD!$AO:$AO,Intérim!BX$2,BDD!$E:$E,"Personnel intérimaire")</f>
        <v>0</v>
      </c>
      <c r="BY5" s="20">
        <f>SUMIFS(BDD!$J:$J,BDD!$P:$P,LEFT(Intérim!$B5,5),BDD!$Q:$Q,RIGHT(Intérim!$B5,8),BDD!$F:$F,Intérim!$D5,BDD!$AN:$AN,Intérim!$BN$1,BDD!$AO:$AO,Intérim!BY$2,BDD!$E:$E,"Personnel intérimaire")</f>
        <v>0</v>
      </c>
      <c r="BZ5" s="20">
        <f>SUMIFS(BDD!$J:$J,BDD!$P:$P,LEFT(Intérim!$B5,5),BDD!$Q:$Q,RIGHT(Intérim!$B5,8),BDD!$F:$F,Intérim!$D5,BDD!$AN:$AN,Intérim!$BN$1,BDD!$AO:$AO,Intérim!BZ$2,BDD!$E:$E,"Personnel intérimaire")</f>
        <v>0</v>
      </c>
      <c r="CA5" s="20">
        <f>SUMIFS(BDD!$J:$J,BDD!$P:$P,LEFT(Intérim!$B5,5),BDD!$Q:$Q,RIGHT(Intérim!$B5,8),BDD!$F:$F,Intérim!$D5,BDD!$AN:$AN,Intérim!$BN$1,BDD!$AO:$AO,Intérim!CA$2,BDD!$E:$E,"Personnel intérimaire")</f>
        <v>0</v>
      </c>
      <c r="CB5" s="20">
        <f>SUMIFS(BDD!$J:$J,BDD!$P:$P,LEFT(Intérim!$B5,5),BDD!$Q:$Q,RIGHT(Intérim!$B5,8),BDD!$F:$F,Intérim!$D5,BDD!$AN:$AN,Intérim!$BN$1,BDD!$AO:$AO,Intérim!CB$2,BDD!$E:$E,"Personnel intérimaire")</f>
        <v>0</v>
      </c>
      <c r="CC5" s="20">
        <f>SUMIFS(BDD!$J:$J,BDD!$P:$P,LEFT(Intérim!$B5,5),BDD!$Q:$Q,RIGHT(Intérim!$B5,8),BDD!$F:$F,Intérim!$D5,BDD!$AN:$AN,Intérim!$BN$1,BDD!$AO:$AO,Intérim!CC$2,BDD!$E:$E,"Personnel intérimaire")</f>
        <v>0</v>
      </c>
      <c r="CD5" s="20">
        <f>SUMIFS(BDD!$J:$J,BDD!$P:$P,LEFT(Intérim!$B5,5),BDD!$Q:$Q,RIGHT(Intérim!$B5,8),BDD!$F:$F,Intérim!$D5,BDD!$AN:$AN,Intérim!$BN$1,BDD!$AO:$AO,Intérim!CD$2,BDD!$E:$E,"Personnel intérimaire")</f>
        <v>0</v>
      </c>
      <c r="CE5" s="20">
        <f>SUMIFS(BDD!$J:$J,BDD!$P:$P,LEFT(Intérim!$B5,5),BDD!$Q:$Q,RIGHT(Intérim!$B5,8),BDD!$F:$F,Intérim!$D5,BDD!$AN:$AN,Intérim!$BN$1,BDD!$AO:$AO,Intérim!CE$2,BDD!$E:$E,"Personnel intérimaire")</f>
        <v>0</v>
      </c>
      <c r="CF5" s="20">
        <f>SUMIFS(BDD!$J:$J,BDD!$P:$P,LEFT(Intérim!$B5,5),BDD!$Q:$Q,RIGHT(Intérim!$B5,8),BDD!$F:$F,Intérim!$D5,BDD!$AN:$AN,Intérim!$BN$1,BDD!$AO:$AO,Intérim!CF$2,BDD!$E:$E,"Personnel intérimaire")</f>
        <v>0</v>
      </c>
      <c r="CG5" s="20">
        <f>SUMIFS(BDD!$J:$J,BDD!$P:$P,LEFT(Intérim!$B5,5),BDD!$Q:$Q,RIGHT(Intérim!$B5,8),BDD!$F:$F,Intérim!$D5,BDD!$AN:$AN,Intérim!$BN$1,BDD!$AO:$AO,Intérim!CG$2,BDD!$E:$E,"Personnel intérimaire")</f>
        <v>0</v>
      </c>
      <c r="CH5" s="20">
        <f>SUMIFS(BDD!$J:$J,BDD!$P:$P,LEFT(Intérim!$B5,5),BDD!$Q:$Q,RIGHT(Intérim!$B5,8),BDD!$F:$F,Intérim!$D5,BDD!$AN:$AN,Intérim!$BN$1,BDD!$AO:$AO,Intérim!CH$2,BDD!$E:$E,"Personnel intérimaire")</f>
        <v>0</v>
      </c>
      <c r="CI5" s="20">
        <f>SUMIFS(BDD!$J:$J,BDD!$P:$P,LEFT(Intérim!$B5,5),BDD!$Q:$Q,RIGHT(Intérim!$B5,8),BDD!$F:$F,Intérim!$D5,BDD!$AN:$AN,Intérim!$BN$1,BDD!$AO:$AO,Intérim!CI$2,BDD!$E:$E,"Personnel intérimaire")</f>
        <v>0</v>
      </c>
      <c r="CJ5" s="20">
        <f>SUMIFS(BDD!$J:$J,BDD!$P:$P,LEFT(Intérim!$B5,5),BDD!$Q:$Q,RIGHT(Intérim!$B5,8),BDD!$F:$F,Intérim!$D5,BDD!$AN:$AN,Intérim!$BN$1,BDD!$AO:$AO,Intérim!CJ$2,BDD!$E:$E,"Personnel intérimaire")</f>
        <v>0</v>
      </c>
      <c r="CK5" s="20">
        <f>SUMIFS(BDD!$J:$J,BDD!$P:$P,LEFT(Intérim!$B5,5),BDD!$Q:$Q,RIGHT(Intérim!$B5,8),BDD!$F:$F,Intérim!$D5,BDD!$AN:$AN,Intérim!$BN$1,BDD!$AO:$AO,Intérim!CK$2,BDD!$E:$E,"Personnel intérimaire")</f>
        <v>0</v>
      </c>
      <c r="CL5" s="20">
        <f>SUMIFS(BDD!$J:$J,BDD!$P:$P,LEFT(Intérim!$B5,5),BDD!$Q:$Q,RIGHT(Intérim!$B5,8),BDD!$F:$F,Intérim!$D5,BDD!$AN:$AN,Intérim!$BN$1,BDD!$AO:$AO,Intérim!CL$2,BDD!$E:$E,"Personnel intérimaire")</f>
        <v>0</v>
      </c>
      <c r="CM5" s="20">
        <f>SUMIFS(BDD!$J:$J,BDD!$P:$P,LEFT(Intérim!$B5,5),BDD!$Q:$Q,RIGHT(Intérim!$B5,8),BDD!$F:$F,Intérim!$D5,BDD!$AN:$AN,Intérim!$BN$1,BDD!$AO:$AO,Intérim!CM$2,BDD!$E:$E,"Personnel intérimaire")</f>
        <v>0</v>
      </c>
      <c r="CN5" s="20">
        <f>SUMIFS(BDD!$J:$J,BDD!$P:$P,LEFT(Intérim!$B5,5),BDD!$Q:$Q,RIGHT(Intérim!$B5,8),BDD!$F:$F,Intérim!$D5,BDD!$AN:$AN,Intérim!$BN$1,BDD!$AO:$AO,Intérim!CN$2,BDD!$E:$E,"Personnel intérimaire")</f>
        <v>0</v>
      </c>
      <c r="CO5" s="20">
        <f>SUMIFS(BDD!$J:$J,BDD!$P:$P,LEFT(Intérim!$B5,5),BDD!$Q:$Q,RIGHT(Intérim!$B5,8),BDD!$F:$F,Intérim!$D5,BDD!$AN:$AN,Intérim!$BN$1,BDD!$AO:$AO,Intérim!CO$2,BDD!$E:$E,"Personnel intérimaire")</f>
        <v>0</v>
      </c>
      <c r="CP5" s="20">
        <f>SUMIFS(BDD!$J:$J,BDD!$P:$P,LEFT(Intérim!$B5,5),BDD!$Q:$Q,RIGHT(Intérim!$B5,8),BDD!$F:$F,Intérim!$D5,BDD!$AN:$AN,Intérim!$BN$1,BDD!$AO:$AO,Intérim!CP$2,BDD!$E:$E,"Personnel intérimaire")</f>
        <v>0</v>
      </c>
      <c r="CQ5" s="20">
        <f>SUMIFS(BDD!$J:$J,BDD!$P:$P,LEFT(Intérim!$B5,5),BDD!$Q:$Q,RIGHT(Intérim!$B5,8),BDD!$F:$F,Intérim!$D5,BDD!$AN:$AN,Intérim!$BN$1,BDD!$AO:$AO,Intérim!CQ$2,BDD!$E:$E,"Personnel intérimaire")</f>
        <v>0</v>
      </c>
      <c r="CR5" s="20">
        <f>SUMIFS(BDD!$J:$J,BDD!$P:$P,LEFT(Intérim!$B5,5),BDD!$Q:$Q,RIGHT(Intérim!$B5,8),BDD!$F:$F,Intérim!$D5,BDD!$AN:$AN,Intérim!$BN$1,BDD!$AO:$AO,Intérim!CR$2,BDD!$E:$E,"Personnel intérimaire")</f>
        <v>0</v>
      </c>
      <c r="CS5" s="48">
        <f t="shared" ref="CS5:CS8" si="2">2100-SUM(BN5:CR5)</f>
        <v>2100</v>
      </c>
      <c r="CT5" s="28">
        <f>SUMIFS(BDD!$J:$J,BDD!$P:$P,LEFT(Intérim!$B5,5),BDD!$Q:$Q,RIGHT(Intérim!$B5,8),BDD!$F:$F,Intérim!$D5,BDD!$AN:$AN,Intérim!$CT$1,BDD!$AO:$AO,Intérim!CT$2,BDD!$E:$E,"Personnel intérimaire")</f>
        <v>0</v>
      </c>
      <c r="CU5" s="20">
        <f>SUMIFS(BDD!$J:$J,BDD!$P:$P,LEFT(Intérim!$B5,5),BDD!$Q:$Q,RIGHT(Intérim!$B5,8),BDD!$F:$F,Intérim!$D5,BDD!$AN:$AN,Intérim!$CT$1,BDD!$AO:$AO,Intérim!CU$2,BDD!$E:$E,"Personnel intérimaire")</f>
        <v>0</v>
      </c>
      <c r="CV5" s="20">
        <f>SUMIFS(BDD!$J:$J,BDD!$P:$P,LEFT(Intérim!$B5,5),BDD!$Q:$Q,RIGHT(Intérim!$B5,8),BDD!$F:$F,Intérim!$D5,BDD!$AN:$AN,Intérim!$CT$1,BDD!$AO:$AO,Intérim!CV$2,BDD!$E:$E,"Personnel intérimaire")</f>
        <v>0</v>
      </c>
      <c r="CW5" s="20">
        <f>SUMIFS(BDD!$J:$J,BDD!$P:$P,LEFT(Intérim!$B5,5),BDD!$Q:$Q,RIGHT(Intérim!$B5,8),BDD!$F:$F,Intérim!$D5,BDD!$AN:$AN,Intérim!$CT$1,BDD!$AO:$AO,Intérim!CW$2,BDD!$E:$E,"Personnel intérimaire")</f>
        <v>0</v>
      </c>
      <c r="CX5" s="20">
        <f>SUMIFS(BDD!$J:$J,BDD!$P:$P,LEFT(Intérim!$B5,5),BDD!$Q:$Q,RIGHT(Intérim!$B5,8),BDD!$F:$F,Intérim!$D5,BDD!$AN:$AN,Intérim!$CT$1,BDD!$AO:$AO,Intérim!CX$2,BDD!$E:$E,"Personnel intérimaire")</f>
        <v>0</v>
      </c>
      <c r="CY5" s="20">
        <f>SUMIFS(BDD!$J:$J,BDD!$P:$P,LEFT(Intérim!$B5,5),BDD!$Q:$Q,RIGHT(Intérim!$B5,8),BDD!$F:$F,Intérim!$D5,BDD!$AN:$AN,Intérim!$CT$1,BDD!$AO:$AO,Intérim!CY$2,BDD!$E:$E,"Personnel intérimaire")</f>
        <v>0</v>
      </c>
      <c r="CZ5" s="20">
        <f>SUMIFS(BDD!$J:$J,BDD!$P:$P,LEFT(Intérim!$B5,5),BDD!$Q:$Q,RIGHT(Intérim!$B5,8),BDD!$F:$F,Intérim!$D5,BDD!$AN:$AN,Intérim!$CT$1,BDD!$AO:$AO,Intérim!CZ$2,BDD!$E:$E,"Personnel intérimaire")</f>
        <v>0</v>
      </c>
      <c r="DA5" s="20">
        <f>SUMIFS(BDD!$J:$J,BDD!$P:$P,LEFT(Intérim!$B5,5),BDD!$Q:$Q,RIGHT(Intérim!$B5,8),BDD!$F:$F,Intérim!$D5,BDD!$AN:$AN,Intérim!$CT$1,BDD!$AO:$AO,Intérim!DA$2,BDD!$E:$E,"Personnel intérimaire")</f>
        <v>0</v>
      </c>
      <c r="DB5" s="20">
        <f>SUMIFS(BDD!$J:$J,BDD!$P:$P,LEFT(Intérim!$B5,5),BDD!$Q:$Q,RIGHT(Intérim!$B5,8),BDD!$F:$F,Intérim!$D5,BDD!$AN:$AN,Intérim!$CT$1,BDD!$AO:$AO,Intérim!DB$2,BDD!$E:$E,"Personnel intérimaire")</f>
        <v>0</v>
      </c>
      <c r="DC5" s="20">
        <f>SUMIFS(BDD!$J:$J,BDD!$P:$P,LEFT(Intérim!$B5,5),BDD!$Q:$Q,RIGHT(Intérim!$B5,8),BDD!$F:$F,Intérim!$D5,BDD!$AN:$AN,Intérim!$CT$1,BDD!$AO:$AO,Intérim!DC$2,BDD!$E:$E,"Personnel intérimaire")</f>
        <v>0</v>
      </c>
      <c r="DD5" s="20">
        <f>SUMIFS(BDD!$J:$J,BDD!$P:$P,LEFT(Intérim!$B5,5),BDD!$Q:$Q,RIGHT(Intérim!$B5,8),BDD!$F:$F,Intérim!$D5,BDD!$AN:$AN,Intérim!$CT$1,BDD!$AO:$AO,Intérim!DD$2,BDD!$E:$E,"Personnel intérimaire")</f>
        <v>0</v>
      </c>
      <c r="DE5" s="20">
        <f>SUMIFS(BDD!$J:$J,BDD!$P:$P,LEFT(Intérim!$B5,5),BDD!$Q:$Q,RIGHT(Intérim!$B5,8),BDD!$F:$F,Intérim!$D5,BDD!$AN:$AN,Intérim!$CT$1,BDD!$AO:$AO,Intérim!DE$2,BDD!$E:$E,"Personnel intérimaire")</f>
        <v>0</v>
      </c>
      <c r="DF5" s="20">
        <f>SUMIFS(BDD!$J:$J,BDD!$P:$P,LEFT(Intérim!$B5,5),BDD!$Q:$Q,RIGHT(Intérim!$B5,8),BDD!$F:$F,Intérim!$D5,BDD!$AN:$AN,Intérim!$CT$1,BDD!$AO:$AO,Intérim!DF$2,BDD!$E:$E,"Personnel intérimaire")</f>
        <v>0</v>
      </c>
      <c r="DG5" s="20">
        <f>SUMIFS(BDD!$J:$J,BDD!$P:$P,LEFT(Intérim!$B5,5),BDD!$Q:$Q,RIGHT(Intérim!$B5,8),BDD!$F:$F,Intérim!$D5,BDD!$AN:$AN,Intérim!$CT$1,BDD!$AO:$AO,Intérim!DG$2,BDD!$E:$E,"Personnel intérimaire")</f>
        <v>0</v>
      </c>
      <c r="DH5" s="20">
        <f>SUMIFS(BDD!$J:$J,BDD!$P:$P,LEFT(Intérim!$B5,5),BDD!$Q:$Q,RIGHT(Intérim!$B5,8),BDD!$F:$F,Intérim!$D5,BDD!$AN:$AN,Intérim!$CT$1,BDD!$AO:$AO,Intérim!DH$2,BDD!$E:$E,"Personnel intérimaire")</f>
        <v>0</v>
      </c>
      <c r="DI5" s="20">
        <f>SUMIFS(BDD!$J:$J,BDD!$P:$P,LEFT(Intérim!$B5,5),BDD!$Q:$Q,RIGHT(Intérim!$B5,8),BDD!$F:$F,Intérim!$D5,BDD!$AN:$AN,Intérim!$CT$1,BDD!$AO:$AO,Intérim!DI$2,BDD!$E:$E,"Personnel intérimaire")</f>
        <v>0</v>
      </c>
      <c r="DJ5" s="20">
        <f>SUMIFS(BDD!$J:$J,BDD!$P:$P,LEFT(Intérim!$B5,5),BDD!$Q:$Q,RIGHT(Intérim!$B5,8),BDD!$F:$F,Intérim!$D5,BDD!$AN:$AN,Intérim!$CT$1,BDD!$AO:$AO,Intérim!DJ$2,BDD!$E:$E,"Personnel intérimaire")</f>
        <v>0</v>
      </c>
      <c r="DK5" s="20">
        <f>SUMIFS(BDD!$J:$J,BDD!$P:$P,LEFT(Intérim!$B5,5),BDD!$Q:$Q,RIGHT(Intérim!$B5,8),BDD!$F:$F,Intérim!$D5,BDD!$AN:$AN,Intérim!$CT$1,BDD!$AO:$AO,Intérim!DK$2,BDD!$E:$E,"Personnel intérimaire")</f>
        <v>0</v>
      </c>
      <c r="DL5" s="20">
        <f>SUMIFS(BDD!$J:$J,BDD!$P:$P,LEFT(Intérim!$B5,5),BDD!$Q:$Q,RIGHT(Intérim!$B5,8),BDD!$F:$F,Intérim!$D5,BDD!$AN:$AN,Intérim!$CT$1,BDD!$AO:$AO,Intérim!DL$2,BDD!$E:$E,"Personnel intérimaire")</f>
        <v>0</v>
      </c>
      <c r="DM5" s="20">
        <f>SUMIFS(BDD!$J:$J,BDD!$P:$P,LEFT(Intérim!$B5,5),BDD!$Q:$Q,RIGHT(Intérim!$B5,8),BDD!$F:$F,Intérim!$D5,BDD!$AN:$AN,Intérim!$CT$1,BDD!$AO:$AO,Intérim!DM$2,BDD!$E:$E,"Personnel intérimaire")</f>
        <v>0</v>
      </c>
      <c r="DN5" s="20">
        <f>SUMIFS(BDD!$J:$J,BDD!$P:$P,LEFT(Intérim!$B5,5),BDD!$Q:$Q,RIGHT(Intérim!$B5,8),BDD!$F:$F,Intérim!$D5,BDD!$AN:$AN,Intérim!$CT$1,BDD!$AO:$AO,Intérim!DN$2,BDD!$E:$E,"Personnel intérimaire")</f>
        <v>0</v>
      </c>
      <c r="DO5" s="20">
        <f>SUMIFS(BDD!$J:$J,BDD!$P:$P,LEFT(Intérim!$B5,5),BDD!$Q:$Q,RIGHT(Intérim!$B5,8),BDD!$F:$F,Intérim!$D5,BDD!$AN:$AN,Intérim!$CT$1,BDD!$AO:$AO,Intérim!DO$2,BDD!$E:$E,"Personnel intérimaire")</f>
        <v>0</v>
      </c>
      <c r="DP5" s="20">
        <f>SUMIFS(BDD!$J:$J,BDD!$P:$P,LEFT(Intérim!$B5,5),BDD!$Q:$Q,RIGHT(Intérim!$B5,8),BDD!$F:$F,Intérim!$D5,BDD!$AN:$AN,Intérim!$CT$1,BDD!$AO:$AO,Intérim!DP$2,BDD!$E:$E,"Personnel intérimaire")</f>
        <v>0</v>
      </c>
      <c r="DQ5" s="20">
        <f>SUMIFS(BDD!$J:$J,BDD!$P:$P,LEFT(Intérim!$B5,5),BDD!$Q:$Q,RIGHT(Intérim!$B5,8),BDD!$F:$F,Intérim!$D5,BDD!$AN:$AN,Intérim!$CT$1,BDD!$AO:$AO,Intérim!DQ$2,BDD!$E:$E,"Personnel intérimaire")</f>
        <v>0</v>
      </c>
      <c r="DR5" s="20">
        <f>SUMIFS(BDD!$J:$J,BDD!$P:$P,LEFT(Intérim!$B5,5),BDD!$Q:$Q,RIGHT(Intérim!$B5,8),BDD!$F:$F,Intérim!$D5,BDD!$AN:$AN,Intérim!$CT$1,BDD!$AO:$AO,Intérim!DR$2,BDD!$E:$E,"Personnel intérimaire")</f>
        <v>0</v>
      </c>
      <c r="DS5" s="20">
        <f>SUMIFS(BDD!$J:$J,BDD!$P:$P,LEFT(Intérim!$B5,5),BDD!$Q:$Q,RIGHT(Intérim!$B5,8),BDD!$F:$F,Intérim!$D5,BDD!$AN:$AN,Intérim!$CT$1,BDD!$AO:$AO,Intérim!DS$2,BDD!$E:$E,"Personnel intérimaire")</f>
        <v>0</v>
      </c>
      <c r="DT5" s="20">
        <f>SUMIFS(BDD!$J:$J,BDD!$P:$P,LEFT(Intérim!$B5,5),BDD!$Q:$Q,RIGHT(Intérim!$B5,8),BDD!$F:$F,Intérim!$D5,BDD!$AN:$AN,Intérim!$CT$1,BDD!$AO:$AO,Intérim!DT$2,BDD!$E:$E,"Personnel intérimaire")</f>
        <v>0</v>
      </c>
      <c r="DU5" s="20">
        <f>SUMIFS(BDD!$J:$J,BDD!$P:$P,LEFT(Intérim!$B5,5),BDD!$Q:$Q,RIGHT(Intérim!$B5,8),BDD!$F:$F,Intérim!$D5,BDD!$AN:$AN,Intérim!$CT$1,BDD!$AO:$AO,Intérim!DU$2,BDD!$E:$E,"Personnel intérimaire")</f>
        <v>0</v>
      </c>
      <c r="DV5" s="20">
        <f>SUMIFS(BDD!$J:$J,BDD!$P:$P,LEFT(Intérim!$B5,5),BDD!$Q:$Q,RIGHT(Intérim!$B5,8),BDD!$F:$F,Intérim!$D5,BDD!$AN:$AN,Intérim!$CT$1,BDD!$AO:$AO,Intérim!DV$2,BDD!$E:$E,"Personnel intérimaire")</f>
        <v>0</v>
      </c>
      <c r="DW5" s="20">
        <f>SUMIFS(BDD!$J:$J,BDD!$P:$P,LEFT(Intérim!$B5,5),BDD!$Q:$Q,RIGHT(Intérim!$B5,8),BDD!$F:$F,Intérim!$D5,BDD!$AN:$AN,Intérim!$CT$1,BDD!$AO:$AO,Intérim!DW$2,BDD!$E:$E,"Personnel intérimaire")</f>
        <v>2100</v>
      </c>
      <c r="DX5" s="48">
        <f t="shared" ref="DX5:DX7" si="3">2100-SUM(CT5:DW5)</f>
        <v>0</v>
      </c>
      <c r="DY5" s="28">
        <f>SUMIFS(BDD!$J:$J,BDD!$P:$P,LEFT(Intérim!$B5,5),BDD!$Q:$Q,RIGHT(Intérim!$B5,8),BDD!$F:$F,Intérim!$D5,BDD!$AN:$AN,Intérim!$DY$1,BDD!$AO:$AO,Intérim!DY$2,BDD!$E:$E,"Personnel intérimaire")</f>
        <v>0</v>
      </c>
      <c r="DZ5" s="20">
        <f>SUMIFS(BDD!$J:$J,BDD!$P:$P,LEFT(Intérim!$B5,5),BDD!$Q:$Q,RIGHT(Intérim!$B5,8),BDD!$F:$F,Intérim!$D5,BDD!$AN:$AN,Intérim!$DY$1,BDD!$AO:$AO,Intérim!DZ$2,BDD!$E:$E,"Personnel intérimaire")</f>
        <v>0</v>
      </c>
      <c r="EA5" s="20">
        <f>SUMIFS(BDD!$J:$J,BDD!$P:$P,LEFT(Intérim!$B5,5),BDD!$Q:$Q,RIGHT(Intérim!$B5,8),BDD!$F:$F,Intérim!$D5,BDD!$AN:$AN,Intérim!$DY$1,BDD!$AO:$AO,Intérim!EA$2,BDD!$E:$E,"Personnel intérimaire")</f>
        <v>0</v>
      </c>
      <c r="EB5" s="20">
        <f>SUMIFS(BDD!$J:$J,BDD!$P:$P,LEFT(Intérim!$B5,5),BDD!$Q:$Q,RIGHT(Intérim!$B5,8),BDD!$F:$F,Intérim!$D5,BDD!$AN:$AN,Intérim!$DY$1,BDD!$AO:$AO,Intérim!EB$2,BDD!$E:$E,"Personnel intérimaire")</f>
        <v>0</v>
      </c>
      <c r="EC5" s="20">
        <f>SUMIFS(BDD!$J:$J,BDD!$P:$P,LEFT(Intérim!$B5,5),BDD!$Q:$Q,RIGHT(Intérim!$B5,8),BDD!$F:$F,Intérim!$D5,BDD!$AN:$AN,Intérim!$DY$1,BDD!$AO:$AO,Intérim!EC$2,BDD!$E:$E,"Personnel intérimaire")</f>
        <v>0</v>
      </c>
      <c r="ED5" s="20">
        <f>SUMIFS(BDD!$J:$J,BDD!$P:$P,LEFT(Intérim!$B5,5),BDD!$Q:$Q,RIGHT(Intérim!$B5,8),BDD!$F:$F,Intérim!$D5,BDD!$AN:$AN,Intérim!$DY$1,BDD!$AO:$AO,Intérim!ED$2,BDD!$E:$E,"Personnel intérimaire")</f>
        <v>0</v>
      </c>
      <c r="EE5" s="20">
        <f>SUMIFS(BDD!$J:$J,BDD!$P:$P,LEFT(Intérim!$B5,5),BDD!$Q:$Q,RIGHT(Intérim!$B5,8),BDD!$F:$F,Intérim!$D5,BDD!$AN:$AN,Intérim!$DY$1,BDD!$AO:$AO,Intérim!EE$2,BDD!$E:$E,"Personnel intérimaire")</f>
        <v>0</v>
      </c>
      <c r="EF5" s="20">
        <f>SUMIFS(BDD!$J:$J,BDD!$P:$P,LEFT(Intérim!$B5,5),BDD!$Q:$Q,RIGHT(Intérim!$B5,8),BDD!$F:$F,Intérim!$D5,BDD!$AN:$AN,Intérim!$DY$1,BDD!$AO:$AO,Intérim!EF$2,BDD!$E:$E,"Personnel intérimaire")</f>
        <v>0</v>
      </c>
      <c r="EG5" s="20">
        <f>SUMIFS(BDD!$J:$J,BDD!$P:$P,LEFT(Intérim!$B5,5),BDD!$Q:$Q,RIGHT(Intérim!$B5,8),BDD!$F:$F,Intérim!$D5,BDD!$AN:$AN,Intérim!$DY$1,BDD!$AO:$AO,Intérim!EG$2,BDD!$E:$E,"Personnel intérimaire")</f>
        <v>0</v>
      </c>
      <c r="EH5" s="20">
        <f>SUMIFS(BDD!$J:$J,BDD!$P:$P,LEFT(Intérim!$B5,5),BDD!$Q:$Q,RIGHT(Intérim!$B5,8),BDD!$F:$F,Intérim!$D5,BDD!$AN:$AN,Intérim!$DY$1,BDD!$AO:$AO,Intérim!EH$2,BDD!$E:$E,"Personnel intérimaire")</f>
        <v>0</v>
      </c>
      <c r="EI5" s="20">
        <f>SUMIFS(BDD!$J:$J,BDD!$P:$P,LEFT(Intérim!$B5,5),BDD!$Q:$Q,RIGHT(Intérim!$B5,8),BDD!$F:$F,Intérim!$D5,BDD!$AN:$AN,Intérim!$DY$1,BDD!$AO:$AO,Intérim!EI$2,BDD!$E:$E,"Personnel intérimaire")</f>
        <v>0</v>
      </c>
      <c r="EJ5" s="20">
        <f>SUMIFS(BDD!$J:$J,BDD!$P:$P,LEFT(Intérim!$B5,5),BDD!$Q:$Q,RIGHT(Intérim!$B5,8),BDD!$F:$F,Intérim!$D5,BDD!$AN:$AN,Intérim!$DY$1,BDD!$AO:$AO,Intérim!EJ$2,BDD!$E:$E,"Personnel intérimaire")</f>
        <v>0</v>
      </c>
      <c r="EK5" s="20">
        <f>SUMIFS(BDD!$J:$J,BDD!$P:$P,LEFT(Intérim!$B5,5),BDD!$Q:$Q,RIGHT(Intérim!$B5,8),BDD!$F:$F,Intérim!$D5,BDD!$AN:$AN,Intérim!$DY$1,BDD!$AO:$AO,Intérim!EK$2,BDD!$E:$E,"Personnel intérimaire")</f>
        <v>0</v>
      </c>
      <c r="EL5" s="20">
        <f>SUMIFS(BDD!$J:$J,BDD!$P:$P,LEFT(Intérim!$B5,5),BDD!$Q:$Q,RIGHT(Intérim!$B5,8),BDD!$F:$F,Intérim!$D5,BDD!$AN:$AN,Intérim!$DY$1,BDD!$AO:$AO,Intérim!EL$2,BDD!$E:$E,"Personnel intérimaire")</f>
        <v>0</v>
      </c>
      <c r="EM5" s="20">
        <f>SUMIFS(BDD!$J:$J,BDD!$P:$P,LEFT(Intérim!$B5,5),BDD!$Q:$Q,RIGHT(Intérim!$B5,8),BDD!$F:$F,Intérim!$D5,BDD!$AN:$AN,Intérim!$DY$1,BDD!$AO:$AO,Intérim!EM$2,BDD!$E:$E,"Personnel intérimaire")</f>
        <v>0</v>
      </c>
      <c r="EN5" s="20">
        <f>SUMIFS(BDD!$J:$J,BDD!$P:$P,LEFT(Intérim!$B5,5),BDD!$Q:$Q,RIGHT(Intérim!$B5,8),BDD!$F:$F,Intérim!$D5,BDD!$AN:$AN,Intérim!$DY$1,BDD!$AO:$AO,Intérim!EN$2,BDD!$E:$E,"Personnel intérimaire")</f>
        <v>0</v>
      </c>
      <c r="EO5" s="20">
        <f>SUMIFS(BDD!$J:$J,BDD!$P:$P,LEFT(Intérim!$B5,5),BDD!$Q:$Q,RIGHT(Intérim!$B5,8),BDD!$F:$F,Intérim!$D5,BDD!$AN:$AN,Intérim!$DY$1,BDD!$AO:$AO,Intérim!EO$2,BDD!$E:$E,"Personnel intérimaire")</f>
        <v>0</v>
      </c>
      <c r="EP5" s="20">
        <f>SUMIFS(BDD!$J:$J,BDD!$P:$P,LEFT(Intérim!$B5,5),BDD!$Q:$Q,RIGHT(Intérim!$B5,8),BDD!$F:$F,Intérim!$D5,BDD!$AN:$AN,Intérim!$DY$1,BDD!$AO:$AO,Intérim!EP$2,BDD!$E:$E,"Personnel intérimaire")</f>
        <v>0</v>
      </c>
      <c r="EQ5" s="20">
        <f>SUMIFS(BDD!$J:$J,BDD!$P:$P,LEFT(Intérim!$B5,5),BDD!$Q:$Q,RIGHT(Intérim!$B5,8),BDD!$F:$F,Intérim!$D5,BDD!$AN:$AN,Intérim!$DY$1,BDD!$AO:$AO,Intérim!EQ$2,BDD!$E:$E,"Personnel intérimaire")</f>
        <v>0</v>
      </c>
      <c r="ER5" s="20">
        <f>SUMIFS(BDD!$J:$J,BDD!$P:$P,LEFT(Intérim!$B5,5),BDD!$Q:$Q,RIGHT(Intérim!$B5,8),BDD!$F:$F,Intérim!$D5,BDD!$AN:$AN,Intérim!$DY$1,BDD!$AO:$AO,Intérim!ER$2,BDD!$E:$E,"Personnel intérimaire")</f>
        <v>0</v>
      </c>
      <c r="ES5" s="20">
        <f>SUMIFS(BDD!$J:$J,BDD!$P:$P,LEFT(Intérim!$B5,5),BDD!$Q:$Q,RIGHT(Intérim!$B5,8),BDD!$F:$F,Intérim!$D5,BDD!$AN:$AN,Intérim!$DY$1,BDD!$AO:$AO,Intérim!ES$2,BDD!$E:$E,"Personnel intérimaire")</f>
        <v>0</v>
      </c>
      <c r="ET5" s="20">
        <f>SUMIFS(BDD!$J:$J,BDD!$P:$P,LEFT(Intérim!$B5,5),BDD!$Q:$Q,RIGHT(Intérim!$B5,8),BDD!$F:$F,Intérim!$D5,BDD!$AN:$AN,Intérim!$DY$1,BDD!$AO:$AO,Intérim!ET$2,BDD!$E:$E,"Personnel intérimaire")</f>
        <v>0</v>
      </c>
      <c r="EU5" s="20">
        <f>SUMIFS(BDD!$J:$J,BDD!$P:$P,LEFT(Intérim!$B5,5),BDD!$Q:$Q,RIGHT(Intérim!$B5,8),BDD!$F:$F,Intérim!$D5,BDD!$AN:$AN,Intérim!$DY$1,BDD!$AO:$AO,Intérim!EU$2,BDD!$E:$E,"Personnel intérimaire")</f>
        <v>0</v>
      </c>
      <c r="EV5" s="20">
        <f>SUMIFS(BDD!$J:$J,BDD!$P:$P,LEFT(Intérim!$B5,5),BDD!$Q:$Q,RIGHT(Intérim!$B5,8),BDD!$F:$F,Intérim!$D5,BDD!$AN:$AN,Intérim!$DY$1,BDD!$AO:$AO,Intérim!EV$2,BDD!$E:$E,"Personnel intérimaire")</f>
        <v>0</v>
      </c>
      <c r="EW5" s="20">
        <f>SUMIFS(BDD!$J:$J,BDD!$P:$P,LEFT(Intérim!$B5,5),BDD!$Q:$Q,RIGHT(Intérim!$B5,8),BDD!$F:$F,Intérim!$D5,BDD!$AN:$AN,Intérim!$DY$1,BDD!$AO:$AO,Intérim!EW$2,BDD!$E:$E,"Personnel intérimaire")</f>
        <v>0</v>
      </c>
      <c r="EX5" s="20">
        <f>SUMIFS(BDD!$J:$J,BDD!$P:$P,LEFT(Intérim!$B5,5),BDD!$Q:$Q,RIGHT(Intérim!$B5,8),BDD!$F:$F,Intérim!$D5,BDD!$AN:$AN,Intérim!$DY$1,BDD!$AO:$AO,Intérim!EX$2,BDD!$E:$E,"Personnel intérimaire")</f>
        <v>0</v>
      </c>
      <c r="EY5" s="20">
        <f>SUMIFS(BDD!$J:$J,BDD!$P:$P,LEFT(Intérim!$B5,5),BDD!$Q:$Q,RIGHT(Intérim!$B5,8),BDD!$F:$F,Intérim!$D5,BDD!$AN:$AN,Intérim!$DY$1,BDD!$AO:$AO,Intérim!EY$2,BDD!$E:$E,"Personnel intérimaire")</f>
        <v>0</v>
      </c>
      <c r="EZ5" s="20">
        <f>SUMIFS(BDD!$J:$J,BDD!$P:$P,LEFT(Intérim!$B5,5),BDD!$Q:$Q,RIGHT(Intérim!$B5,8),BDD!$F:$F,Intérim!$D5,BDD!$AN:$AN,Intérim!$DY$1,BDD!$AO:$AO,Intérim!EZ$2,BDD!$E:$E,"Personnel intérimaire")</f>
        <v>0</v>
      </c>
      <c r="FA5" s="20">
        <f>SUMIFS(BDD!$J:$J,BDD!$P:$P,LEFT(Intérim!$B5,5),BDD!$Q:$Q,RIGHT(Intérim!$B5,8),BDD!$F:$F,Intérim!$D5,BDD!$AN:$AN,Intérim!$DY$1,BDD!$AO:$AO,Intérim!FA$2,BDD!$E:$E,"Personnel intérimaire")</f>
        <v>0</v>
      </c>
      <c r="FB5" s="20">
        <f>SUMIFS(BDD!$J:$J,BDD!$P:$P,LEFT(Intérim!$B5,5),BDD!$Q:$Q,RIGHT(Intérim!$B5,8),BDD!$F:$F,Intérim!$D5,BDD!$AN:$AN,Intérim!$DY$1,BDD!$AO:$AO,Intérim!FB$2,BDD!$E:$E,"Personnel intérimaire")</f>
        <v>0</v>
      </c>
      <c r="FC5" s="20">
        <f>SUMIFS(BDD!$J:$J,BDD!$P:$P,LEFT(Intérim!$B5,5),BDD!$Q:$Q,RIGHT(Intérim!$B5,8),BDD!$F:$F,Intérim!$D5,BDD!$AN:$AN,Intérim!$DY$1,BDD!$AO:$AO,Intérim!FC$2,BDD!$E:$E,"Personnel intérimaire")</f>
        <v>2100</v>
      </c>
      <c r="FD5" s="48">
        <f t="shared" ref="FD5:FD8" si="4">2100-SUM(DY5:FC5)</f>
        <v>0</v>
      </c>
      <c r="FE5" s="28">
        <f>SUMIFS(BDD!$J:$J,BDD!$P:$P,LEFT(Intérim!$B5,5),BDD!$Q:$Q,RIGHT(Intérim!$B5,8),BDD!$F:$F,Intérim!$D5,BDD!$AN:$AN,Intérim!$FE$1,BDD!$AO:$AO,Intérim!FE$2,BDD!$E:$E,"Personnel intérimaire")</f>
        <v>0</v>
      </c>
      <c r="FF5" s="20">
        <f>SUMIFS(BDD!$J:$J,BDD!$P:$P,LEFT(Intérim!$B5,5),BDD!$Q:$Q,RIGHT(Intérim!$B5,8),BDD!$F:$F,Intérim!$D5,BDD!$AN:$AN,Intérim!$FE$1,BDD!$AO:$AO,Intérim!FF$2,BDD!$E:$E,"Personnel intérimaire")</f>
        <v>0</v>
      </c>
      <c r="FG5" s="20">
        <f>SUMIFS(BDD!$J:$J,BDD!$P:$P,LEFT(Intérim!$B5,5),BDD!$Q:$Q,RIGHT(Intérim!$B5,8),BDD!$F:$F,Intérim!$D5,BDD!$AN:$AN,Intérim!$FE$1,BDD!$AO:$AO,Intérim!FG$2,BDD!$E:$E,"Personnel intérimaire")</f>
        <v>0</v>
      </c>
      <c r="FH5" s="20">
        <f>SUMIFS(BDD!$J:$J,BDD!$P:$P,LEFT(Intérim!$B5,5),BDD!$Q:$Q,RIGHT(Intérim!$B5,8),BDD!$F:$F,Intérim!$D5,BDD!$AN:$AN,Intérim!$FE$1,BDD!$AO:$AO,Intérim!FH$2,BDD!$E:$E,"Personnel intérimaire")</f>
        <v>0</v>
      </c>
      <c r="FI5" s="20">
        <f>SUMIFS(BDD!$J:$J,BDD!$P:$P,LEFT(Intérim!$B5,5),BDD!$Q:$Q,RIGHT(Intérim!$B5,8),BDD!$F:$F,Intérim!$D5,BDD!$AN:$AN,Intérim!$FE$1,BDD!$AO:$AO,Intérim!FI$2,BDD!$E:$E,"Personnel intérimaire")</f>
        <v>0</v>
      </c>
      <c r="FJ5" s="20">
        <f>SUMIFS(BDD!$J:$J,BDD!$P:$P,LEFT(Intérim!$B5,5),BDD!$Q:$Q,RIGHT(Intérim!$B5,8),BDD!$F:$F,Intérim!$D5,BDD!$AN:$AN,Intérim!$FE$1,BDD!$AO:$AO,Intérim!FJ$2,BDD!$E:$E,"Personnel intérimaire")</f>
        <v>0</v>
      </c>
      <c r="FK5" s="20">
        <f>SUMIFS(BDD!$J:$J,BDD!$P:$P,LEFT(Intérim!$B5,5),BDD!$Q:$Q,RIGHT(Intérim!$B5,8),BDD!$F:$F,Intérim!$D5,BDD!$AN:$AN,Intérim!$FE$1,BDD!$AO:$AO,Intérim!FK$2,BDD!$E:$E,"Personnel intérimaire")</f>
        <v>0</v>
      </c>
      <c r="FL5" s="20">
        <f>SUMIFS(BDD!$J:$J,BDD!$P:$P,LEFT(Intérim!$B5,5),BDD!$Q:$Q,RIGHT(Intérim!$B5,8),BDD!$F:$F,Intérim!$D5,BDD!$AN:$AN,Intérim!$FE$1,BDD!$AO:$AO,Intérim!FL$2,BDD!$E:$E,"Personnel intérimaire")</f>
        <v>0</v>
      </c>
      <c r="FM5" s="20">
        <f>SUMIFS(BDD!$J:$J,BDD!$P:$P,LEFT(Intérim!$B5,5),BDD!$Q:$Q,RIGHT(Intérim!$B5,8),BDD!$F:$F,Intérim!$D5,BDD!$AN:$AN,Intérim!$FE$1,BDD!$AO:$AO,Intérim!FM$2,BDD!$E:$E,"Personnel intérimaire")</f>
        <v>0</v>
      </c>
      <c r="FN5" s="20">
        <f>SUMIFS(BDD!$J:$J,BDD!$P:$P,LEFT(Intérim!$B5,5),BDD!$Q:$Q,RIGHT(Intérim!$B5,8),BDD!$F:$F,Intérim!$D5,BDD!$AN:$AN,Intérim!$FE$1,BDD!$AO:$AO,Intérim!FN$2,BDD!$E:$E,"Personnel intérimaire")</f>
        <v>0</v>
      </c>
      <c r="FO5" s="20">
        <f>SUMIFS(BDD!$J:$J,BDD!$P:$P,LEFT(Intérim!$B5,5),BDD!$Q:$Q,RIGHT(Intérim!$B5,8),BDD!$F:$F,Intérim!$D5,BDD!$AN:$AN,Intérim!$FE$1,BDD!$AO:$AO,Intérim!FO$2,BDD!$E:$E,"Personnel intérimaire")</f>
        <v>0</v>
      </c>
      <c r="FP5" s="20">
        <f>SUMIFS(BDD!$J:$J,BDD!$P:$P,LEFT(Intérim!$B5,5),BDD!$Q:$Q,RIGHT(Intérim!$B5,8),BDD!$F:$F,Intérim!$D5,BDD!$AN:$AN,Intérim!$FE$1,BDD!$AO:$AO,Intérim!FP$2,BDD!$E:$E,"Personnel intérimaire")</f>
        <v>0</v>
      </c>
      <c r="FQ5" s="20">
        <f>SUMIFS(BDD!$J:$J,BDD!$P:$P,LEFT(Intérim!$B5,5),BDD!$Q:$Q,RIGHT(Intérim!$B5,8),BDD!$F:$F,Intérim!$D5,BDD!$AN:$AN,Intérim!$FE$1,BDD!$AO:$AO,Intérim!FQ$2,BDD!$E:$E,"Personnel intérimaire")</f>
        <v>0</v>
      </c>
      <c r="FR5" s="20">
        <f>SUMIFS(BDD!$J:$J,BDD!$P:$P,LEFT(Intérim!$B5,5),BDD!$Q:$Q,RIGHT(Intérim!$B5,8),BDD!$F:$F,Intérim!$D5,BDD!$AN:$AN,Intérim!$FE$1,BDD!$AO:$AO,Intérim!FR$2,BDD!$E:$E,"Personnel intérimaire")</f>
        <v>0</v>
      </c>
      <c r="FS5" s="20">
        <f>SUMIFS(BDD!$J:$J,BDD!$P:$P,LEFT(Intérim!$B5,5),BDD!$Q:$Q,RIGHT(Intérim!$B5,8),BDD!$F:$F,Intérim!$D5,BDD!$AN:$AN,Intérim!$FE$1,BDD!$AO:$AO,Intérim!FS$2,BDD!$E:$E,"Personnel intérimaire")</f>
        <v>0</v>
      </c>
      <c r="FT5" s="20">
        <f>SUMIFS(BDD!$J:$J,BDD!$P:$P,LEFT(Intérim!$B5,5),BDD!$Q:$Q,RIGHT(Intérim!$B5,8),BDD!$F:$F,Intérim!$D5,BDD!$AN:$AN,Intérim!$FE$1,BDD!$AO:$AO,Intérim!FT$2,BDD!$E:$E,"Personnel intérimaire")</f>
        <v>0</v>
      </c>
      <c r="FU5" s="20">
        <f>SUMIFS(BDD!$J:$J,BDD!$P:$P,LEFT(Intérim!$B5,5),BDD!$Q:$Q,RIGHT(Intérim!$B5,8),BDD!$F:$F,Intérim!$D5,BDD!$AN:$AN,Intérim!$FE$1,BDD!$AO:$AO,Intérim!FU$2,BDD!$E:$E,"Personnel intérimaire")</f>
        <v>0</v>
      </c>
      <c r="FV5" s="20">
        <f>SUMIFS(BDD!$J:$J,BDD!$P:$P,LEFT(Intérim!$B5,5),BDD!$Q:$Q,RIGHT(Intérim!$B5,8),BDD!$F:$F,Intérim!$D5,BDD!$AN:$AN,Intérim!$FE$1,BDD!$AO:$AO,Intérim!FV$2,BDD!$E:$E,"Personnel intérimaire")</f>
        <v>0</v>
      </c>
      <c r="FW5" s="20">
        <f>SUMIFS(BDD!$J:$J,BDD!$P:$P,LEFT(Intérim!$B5,5),BDD!$Q:$Q,RIGHT(Intérim!$B5,8),BDD!$F:$F,Intérim!$D5,BDD!$AN:$AN,Intérim!$FE$1,BDD!$AO:$AO,Intérim!FW$2,BDD!$E:$E,"Personnel intérimaire")</f>
        <v>0</v>
      </c>
      <c r="FX5" s="20">
        <f>SUMIFS(BDD!$J:$J,BDD!$P:$P,LEFT(Intérim!$B5,5),BDD!$Q:$Q,RIGHT(Intérim!$B5,8),BDD!$F:$F,Intérim!$D5,BDD!$AN:$AN,Intérim!$FE$1,BDD!$AO:$AO,Intérim!FX$2,BDD!$E:$E,"Personnel intérimaire")</f>
        <v>0</v>
      </c>
      <c r="FY5" s="20">
        <f>SUMIFS(BDD!$J:$J,BDD!$P:$P,LEFT(Intérim!$B5,5),BDD!$Q:$Q,RIGHT(Intérim!$B5,8),BDD!$F:$F,Intérim!$D5,BDD!$AN:$AN,Intérim!$FE$1,BDD!$AO:$AO,Intérim!FY$2,BDD!$E:$E,"Personnel intérimaire")</f>
        <v>0</v>
      </c>
      <c r="FZ5" s="20">
        <f>SUMIFS(BDD!$J:$J,BDD!$P:$P,LEFT(Intérim!$B5,5),BDD!$Q:$Q,RIGHT(Intérim!$B5,8),BDD!$F:$F,Intérim!$D5,BDD!$AN:$AN,Intérim!$FE$1,BDD!$AO:$AO,Intérim!FZ$2,BDD!$E:$E,"Personnel intérimaire")</f>
        <v>0</v>
      </c>
      <c r="GA5" s="20">
        <f>SUMIFS(BDD!$J:$J,BDD!$P:$P,LEFT(Intérim!$B5,5),BDD!$Q:$Q,RIGHT(Intérim!$B5,8),BDD!$F:$F,Intérim!$D5,BDD!$AN:$AN,Intérim!$FE$1,BDD!$AO:$AO,Intérim!GA$2,BDD!$E:$E,"Personnel intérimaire")</f>
        <v>0</v>
      </c>
      <c r="GB5" s="20">
        <f>SUMIFS(BDD!$J:$J,BDD!$P:$P,LEFT(Intérim!$B5,5),BDD!$Q:$Q,RIGHT(Intérim!$B5,8),BDD!$F:$F,Intérim!$D5,BDD!$AN:$AN,Intérim!$FE$1,BDD!$AO:$AO,Intérim!GB$2,BDD!$E:$E,"Personnel intérimaire")</f>
        <v>0</v>
      </c>
      <c r="GC5" s="20">
        <f>SUMIFS(BDD!$J:$J,BDD!$P:$P,LEFT(Intérim!$B5,5),BDD!$Q:$Q,RIGHT(Intérim!$B5,8),BDD!$F:$F,Intérim!$D5,BDD!$AN:$AN,Intérim!$FE$1,BDD!$AO:$AO,Intérim!GC$2,BDD!$E:$E,"Personnel intérimaire")</f>
        <v>0</v>
      </c>
      <c r="GD5" s="20">
        <f>SUMIFS(BDD!$J:$J,BDD!$P:$P,LEFT(Intérim!$B5,5),BDD!$Q:$Q,RIGHT(Intérim!$B5,8),BDD!$F:$F,Intérim!$D5,BDD!$AN:$AN,Intérim!$FE$1,BDD!$AO:$AO,Intérim!GD$2,BDD!$E:$E,"Personnel intérimaire")</f>
        <v>0</v>
      </c>
      <c r="GE5" s="20">
        <f>SUMIFS(BDD!$J:$J,BDD!$P:$P,LEFT(Intérim!$B5,5),BDD!$Q:$Q,RIGHT(Intérim!$B5,8),BDD!$F:$F,Intérim!$D5,BDD!$AN:$AN,Intérim!$FE$1,BDD!$AO:$AO,Intérim!GE$2,BDD!$E:$E,"Personnel intérimaire")</f>
        <v>0</v>
      </c>
      <c r="GF5" s="20">
        <f>SUMIFS(BDD!$J:$J,BDD!$P:$P,LEFT(Intérim!$B5,5),BDD!$Q:$Q,RIGHT(Intérim!$B5,8),BDD!$F:$F,Intérim!$D5,BDD!$AN:$AN,Intérim!$FE$1,BDD!$AO:$AO,Intérim!GF$2,BDD!$E:$E,"Personnel intérimaire")</f>
        <v>0</v>
      </c>
      <c r="GG5" s="20">
        <f>SUMIFS(BDD!$J:$J,BDD!$P:$P,LEFT(Intérim!$B5,5),BDD!$Q:$Q,RIGHT(Intérim!$B5,8),BDD!$F:$F,Intérim!$D5,BDD!$AN:$AN,Intérim!$FE$1,BDD!$AO:$AO,Intérim!GG$2,BDD!$E:$E,"Personnel intérimaire")</f>
        <v>0</v>
      </c>
      <c r="GH5" s="20">
        <f>SUMIFS(BDD!$J:$J,BDD!$P:$P,LEFT(Intérim!$B5,5),BDD!$Q:$Q,RIGHT(Intérim!$B5,8),BDD!$F:$F,Intérim!$D5,BDD!$AN:$AN,Intérim!$FE$1,BDD!$AO:$AO,Intérim!GH$2,BDD!$E:$E,"Personnel intérimaire")</f>
        <v>0</v>
      </c>
      <c r="GI5" s="48">
        <f t="shared" ref="GI5:GI8" si="5">(2100-SUM(FE5:GH5))*0</f>
        <v>0</v>
      </c>
      <c r="GJ5" s="28">
        <f>SUMIFS(BDD!$J:$J,BDD!$P:$P,LEFT(Intérim!$B5,5),BDD!$Q:$Q,RIGHT(Intérim!$B5,8),BDD!$F:$F,Intérim!$D5,BDD!$AN:$AN,Intérim!$GJ$1,BDD!$AO:$AO,Intérim!GJ$2,BDD!$E:$E,"Personnel intérimaire")</f>
        <v>0</v>
      </c>
      <c r="GK5" s="20">
        <f>SUMIFS(BDD!$J:$J,BDD!$P:$P,LEFT(Intérim!$B5,5),BDD!$Q:$Q,RIGHT(Intérim!$B5,8),BDD!$F:$F,Intérim!$D5,BDD!$AN:$AN,Intérim!$GJ$1,BDD!$AO:$AO,Intérim!GK$2,BDD!$E:$E,"Personnel intérimaire")</f>
        <v>0</v>
      </c>
      <c r="GL5" s="20">
        <f>SUMIFS(BDD!$J:$J,BDD!$P:$P,LEFT(Intérim!$B5,5),BDD!$Q:$Q,RIGHT(Intérim!$B5,8),BDD!$F:$F,Intérim!$D5,BDD!$AN:$AN,Intérim!$GJ$1,BDD!$AO:$AO,Intérim!GL$2,BDD!$E:$E,"Personnel intérimaire")</f>
        <v>0</v>
      </c>
      <c r="GM5" s="20">
        <f>SUMIFS(BDD!$J:$J,BDD!$P:$P,LEFT(Intérim!$B5,5),BDD!$Q:$Q,RIGHT(Intérim!$B5,8),BDD!$F:$F,Intérim!$D5,BDD!$AN:$AN,Intérim!$GJ$1,BDD!$AO:$AO,Intérim!GM$2,BDD!$E:$E,"Personnel intérimaire")</f>
        <v>0</v>
      </c>
      <c r="GN5" s="20">
        <f>SUMIFS(BDD!$J:$J,BDD!$P:$P,LEFT(Intérim!$B5,5),BDD!$Q:$Q,RIGHT(Intérim!$B5,8),BDD!$F:$F,Intérim!$D5,BDD!$AN:$AN,Intérim!$GJ$1,BDD!$AO:$AO,Intérim!GN$2,BDD!$E:$E,"Personnel intérimaire")</f>
        <v>0</v>
      </c>
      <c r="GO5" s="20">
        <f>SUMIFS(BDD!$J:$J,BDD!$P:$P,LEFT(Intérim!$B5,5),BDD!$Q:$Q,RIGHT(Intérim!$B5,8),BDD!$F:$F,Intérim!$D5,BDD!$AN:$AN,Intérim!$GJ$1,BDD!$AO:$AO,Intérim!GO$2,BDD!$E:$E,"Personnel intérimaire")</f>
        <v>0</v>
      </c>
      <c r="GP5" s="20">
        <f>SUMIFS(BDD!$J:$J,BDD!$P:$P,LEFT(Intérim!$B5,5),BDD!$Q:$Q,RIGHT(Intérim!$B5,8),BDD!$F:$F,Intérim!$D5,BDD!$AN:$AN,Intérim!$GJ$1,BDD!$AO:$AO,Intérim!GP$2,BDD!$E:$E,"Personnel intérimaire")</f>
        <v>0</v>
      </c>
      <c r="GQ5" s="20">
        <f>SUMIFS(BDD!$J:$J,BDD!$P:$P,LEFT(Intérim!$B5,5),BDD!$Q:$Q,RIGHT(Intérim!$B5,8),BDD!$F:$F,Intérim!$D5,BDD!$AN:$AN,Intérim!$GJ$1,BDD!$AO:$AO,Intérim!GQ$2,BDD!$E:$E,"Personnel intérimaire")</f>
        <v>0</v>
      </c>
      <c r="GR5" s="20">
        <f>SUMIFS(BDD!$J:$J,BDD!$P:$P,LEFT(Intérim!$B5,5),BDD!$Q:$Q,RIGHT(Intérim!$B5,8),BDD!$F:$F,Intérim!$D5,BDD!$AN:$AN,Intérim!$GJ$1,BDD!$AO:$AO,Intérim!GR$2,BDD!$E:$E,"Personnel intérimaire")</f>
        <v>0</v>
      </c>
      <c r="GS5" s="20">
        <f>SUMIFS(BDD!$J:$J,BDD!$P:$P,LEFT(Intérim!$B5,5),BDD!$Q:$Q,RIGHT(Intérim!$B5,8),BDD!$F:$F,Intérim!$D5,BDD!$AN:$AN,Intérim!$GJ$1,BDD!$AO:$AO,Intérim!GS$2,BDD!$E:$E,"Personnel intérimaire")</f>
        <v>0</v>
      </c>
      <c r="GT5" s="20">
        <f>SUMIFS(BDD!$J:$J,BDD!$P:$P,LEFT(Intérim!$B5,5),BDD!$Q:$Q,RIGHT(Intérim!$B5,8),BDD!$F:$F,Intérim!$D5,BDD!$AN:$AN,Intérim!$GJ$1,BDD!$AO:$AO,Intérim!GT$2,BDD!$E:$E,"Personnel intérimaire")</f>
        <v>0</v>
      </c>
      <c r="GU5" s="20">
        <f>SUMIFS(BDD!$J:$J,BDD!$P:$P,LEFT(Intérim!$B5,5),BDD!$Q:$Q,RIGHT(Intérim!$B5,8),BDD!$F:$F,Intérim!$D5,BDD!$AN:$AN,Intérim!$GJ$1,BDD!$AO:$AO,Intérim!GU$2,BDD!$E:$E,"Personnel intérimaire")</f>
        <v>0</v>
      </c>
      <c r="GV5" s="20">
        <f>SUMIFS(BDD!$J:$J,BDD!$P:$P,LEFT(Intérim!$B5,5),BDD!$Q:$Q,RIGHT(Intérim!$B5,8),BDD!$F:$F,Intérim!$D5,BDD!$AN:$AN,Intérim!$GJ$1,BDD!$AO:$AO,Intérim!GV$2,BDD!$E:$E,"Personnel intérimaire")</f>
        <v>0</v>
      </c>
      <c r="GW5" s="20">
        <f>SUMIFS(BDD!$J:$J,BDD!$P:$P,LEFT(Intérim!$B5,5),BDD!$Q:$Q,RIGHT(Intérim!$B5,8),BDD!$F:$F,Intérim!$D5,BDD!$AN:$AN,Intérim!$GJ$1,BDD!$AO:$AO,Intérim!GW$2,BDD!$E:$E,"Personnel intérimaire")</f>
        <v>0</v>
      </c>
      <c r="GX5" s="20">
        <f>SUMIFS(BDD!$J:$J,BDD!$P:$P,LEFT(Intérim!$B5,5),BDD!$Q:$Q,RIGHT(Intérim!$B5,8),BDD!$F:$F,Intérim!$D5,BDD!$AN:$AN,Intérim!$GJ$1,BDD!$AO:$AO,Intérim!GX$2,BDD!$E:$E,"Personnel intérimaire")</f>
        <v>0</v>
      </c>
      <c r="GY5" s="20">
        <f>SUMIFS(BDD!$J:$J,BDD!$P:$P,LEFT(Intérim!$B5,5),BDD!$Q:$Q,RIGHT(Intérim!$B5,8),BDD!$F:$F,Intérim!$D5,BDD!$AN:$AN,Intérim!$GJ$1,BDD!$AO:$AO,Intérim!GY$2,BDD!$E:$E,"Personnel intérimaire")</f>
        <v>0</v>
      </c>
      <c r="GZ5" s="20">
        <f>SUMIFS(BDD!$J:$J,BDD!$P:$P,LEFT(Intérim!$B5,5),BDD!$Q:$Q,RIGHT(Intérim!$B5,8),BDD!$F:$F,Intérim!$D5,BDD!$AN:$AN,Intérim!$GJ$1,BDD!$AO:$AO,Intérim!GZ$2,BDD!$E:$E,"Personnel intérimaire")</f>
        <v>0</v>
      </c>
      <c r="HA5" s="20">
        <f>SUMIFS(BDD!$J:$J,BDD!$P:$P,LEFT(Intérim!$B5,5),BDD!$Q:$Q,RIGHT(Intérim!$B5,8),BDD!$F:$F,Intérim!$D5,BDD!$AN:$AN,Intérim!$GJ$1,BDD!$AO:$AO,Intérim!HA$2,BDD!$E:$E,"Personnel intérimaire")</f>
        <v>0</v>
      </c>
      <c r="HB5" s="20">
        <f>SUMIFS(BDD!$J:$J,BDD!$P:$P,LEFT(Intérim!$B5,5),BDD!$Q:$Q,RIGHT(Intérim!$B5,8),BDD!$F:$F,Intérim!$D5,BDD!$AN:$AN,Intérim!$GJ$1,BDD!$AO:$AO,Intérim!HB$2,BDD!$E:$E,"Personnel intérimaire")</f>
        <v>0</v>
      </c>
      <c r="HC5" s="20">
        <f>SUMIFS(BDD!$J:$J,BDD!$P:$P,LEFT(Intérim!$B5,5),BDD!$Q:$Q,RIGHT(Intérim!$B5,8),BDD!$F:$F,Intérim!$D5,BDD!$AN:$AN,Intérim!$GJ$1,BDD!$AO:$AO,Intérim!HC$2,BDD!$E:$E,"Personnel intérimaire")</f>
        <v>0</v>
      </c>
      <c r="HD5" s="20">
        <f>SUMIFS(BDD!$J:$J,BDD!$P:$P,LEFT(Intérim!$B5,5),BDD!$Q:$Q,RIGHT(Intérim!$B5,8),BDD!$F:$F,Intérim!$D5,BDD!$AN:$AN,Intérim!$GJ$1,BDD!$AO:$AO,Intérim!HD$2,BDD!$E:$E,"Personnel intérimaire")</f>
        <v>0</v>
      </c>
      <c r="HE5" s="20">
        <f>SUMIFS(BDD!$J:$J,BDD!$P:$P,LEFT(Intérim!$B5,5),BDD!$Q:$Q,RIGHT(Intérim!$B5,8),BDD!$F:$F,Intérim!$D5,BDD!$AN:$AN,Intérim!$GJ$1,BDD!$AO:$AO,Intérim!HE$2,BDD!$E:$E,"Personnel intérimaire")</f>
        <v>0</v>
      </c>
      <c r="HF5" s="20">
        <f>SUMIFS(BDD!$J:$J,BDD!$P:$P,LEFT(Intérim!$B5,5),BDD!$Q:$Q,RIGHT(Intérim!$B5,8),BDD!$F:$F,Intérim!$D5,BDD!$AN:$AN,Intérim!$GJ$1,BDD!$AO:$AO,Intérim!HF$2,BDD!$E:$E,"Personnel intérimaire")</f>
        <v>0</v>
      </c>
      <c r="HG5" s="20">
        <f>SUMIFS(BDD!$J:$J,BDD!$P:$P,LEFT(Intérim!$B5,5),BDD!$Q:$Q,RIGHT(Intérim!$B5,8),BDD!$F:$F,Intérim!$D5,BDD!$AN:$AN,Intérim!$GJ$1,BDD!$AO:$AO,Intérim!HG$2,BDD!$E:$E,"Personnel intérimaire")</f>
        <v>0</v>
      </c>
      <c r="HH5" s="20">
        <f>SUMIFS(BDD!$J:$J,BDD!$P:$P,LEFT(Intérim!$B5,5),BDD!$Q:$Q,RIGHT(Intérim!$B5,8),BDD!$F:$F,Intérim!$D5,BDD!$AN:$AN,Intérim!$GJ$1,BDD!$AO:$AO,Intérim!HH$2,BDD!$E:$E,"Personnel intérimaire")</f>
        <v>0</v>
      </c>
      <c r="HI5" s="20">
        <f>SUMIFS(BDD!$J:$J,BDD!$P:$P,LEFT(Intérim!$B5,5),BDD!$Q:$Q,RIGHT(Intérim!$B5,8),BDD!$F:$F,Intérim!$D5,BDD!$AN:$AN,Intérim!$GJ$1,BDD!$AO:$AO,Intérim!HI$2,BDD!$E:$E,"Personnel intérimaire")</f>
        <v>0</v>
      </c>
      <c r="HJ5" s="20">
        <f>SUMIFS(BDD!$J:$J,BDD!$P:$P,LEFT(Intérim!$B5,5),BDD!$Q:$Q,RIGHT(Intérim!$B5,8),BDD!$F:$F,Intérim!$D5,BDD!$AN:$AN,Intérim!$GJ$1,BDD!$AO:$AO,Intérim!HJ$2,BDD!$E:$E,"Personnel intérimaire")</f>
        <v>0</v>
      </c>
      <c r="HK5" s="20">
        <f>SUMIFS(BDD!$J:$J,BDD!$P:$P,LEFT(Intérim!$B5,5),BDD!$Q:$Q,RIGHT(Intérim!$B5,8),BDD!$F:$F,Intérim!$D5,BDD!$AN:$AN,Intérim!$GJ$1,BDD!$AO:$AO,Intérim!HK$2,BDD!$E:$E,"Personnel intérimaire")</f>
        <v>0</v>
      </c>
      <c r="HL5" s="20">
        <f>SUMIFS(BDD!$J:$J,BDD!$P:$P,LEFT(Intérim!$B5,5),BDD!$Q:$Q,RIGHT(Intérim!$B5,8),BDD!$F:$F,Intérim!$D5,BDD!$AN:$AN,Intérim!$GJ$1,BDD!$AO:$AO,Intérim!HL$2,BDD!$E:$E,"Personnel intérimaire")</f>
        <v>0</v>
      </c>
      <c r="HM5" s="20">
        <f>SUMIFS(BDD!$J:$J,BDD!$P:$P,LEFT(Intérim!$B5,5),BDD!$Q:$Q,RIGHT(Intérim!$B5,8),BDD!$F:$F,Intérim!$D5,BDD!$AN:$AN,Intérim!$GJ$1,BDD!$AO:$AO,Intérim!HM$2,BDD!$E:$E,"Personnel intérimaire")</f>
        <v>0</v>
      </c>
      <c r="HN5" s="20">
        <f>SUMIFS(BDD!$J:$J,BDD!$P:$P,LEFT(Intérim!$B5,5),BDD!$Q:$Q,RIGHT(Intérim!$B5,8),BDD!$F:$F,Intérim!$D5,BDD!$AN:$AN,Intérim!$GJ$1,BDD!$AO:$AO,Intérim!HN$2,BDD!$E:$E,"Personnel intérimaire")</f>
        <v>0</v>
      </c>
      <c r="HO5" s="48">
        <f t="shared" ref="HO5:HO8" si="6">(2100-SUM(GJ5:HN5))*0</f>
        <v>0</v>
      </c>
      <c r="HP5" s="28">
        <f>SUMIFS(BDD!$J:$J,BDD!$P:$P,LEFT(Intérim!$B5,5),BDD!$Q:$Q,RIGHT(Intérim!$B5,8),BDD!$F:$F,Intérim!$D5,BDD!$AN:$AN,Intérim!$HP$1,BDD!$AO:$AO,Intérim!HP$2,BDD!$E:$E,"Personnel intérimaire")</f>
        <v>0</v>
      </c>
      <c r="HQ5" s="20">
        <f>SUMIFS(BDD!$J:$J,BDD!$P:$P,LEFT(Intérim!$B5,5),BDD!$Q:$Q,RIGHT(Intérim!$B5,8),BDD!$F:$F,Intérim!$D5,BDD!$AN:$AN,Intérim!$HP$1,BDD!$AO:$AO,Intérim!HQ$2,BDD!$E:$E,"Personnel intérimaire")</f>
        <v>0</v>
      </c>
      <c r="HR5" s="20">
        <f>SUMIFS(BDD!$J:$J,BDD!$P:$P,LEFT(Intérim!$B5,5),BDD!$Q:$Q,RIGHT(Intérim!$B5,8),BDD!$F:$F,Intérim!$D5,BDD!$AN:$AN,Intérim!$HP$1,BDD!$AO:$AO,Intérim!HR$2,BDD!$E:$E,"Personnel intérimaire")</f>
        <v>0</v>
      </c>
      <c r="HS5" s="20">
        <f>SUMIFS(BDD!$J:$J,BDD!$P:$P,LEFT(Intérim!$B5,5),BDD!$Q:$Q,RIGHT(Intérim!$B5,8),BDD!$F:$F,Intérim!$D5,BDD!$AN:$AN,Intérim!$HP$1,BDD!$AO:$AO,Intérim!HS$2,BDD!$E:$E,"Personnel intérimaire")</f>
        <v>0</v>
      </c>
      <c r="HT5" s="20">
        <f>SUMIFS(BDD!$J:$J,BDD!$P:$P,LEFT(Intérim!$B5,5),BDD!$Q:$Q,RIGHT(Intérim!$B5,8),BDD!$F:$F,Intérim!$D5,BDD!$AN:$AN,Intérim!$HP$1,BDD!$AO:$AO,Intérim!HT$2,BDD!$E:$E,"Personnel intérimaire")</f>
        <v>0</v>
      </c>
      <c r="HU5" s="20">
        <f>SUMIFS(BDD!$J:$J,BDD!$P:$P,LEFT(Intérim!$B5,5),BDD!$Q:$Q,RIGHT(Intérim!$B5,8),BDD!$F:$F,Intérim!$D5,BDD!$AN:$AN,Intérim!$HP$1,BDD!$AO:$AO,Intérim!HU$2,BDD!$E:$E,"Personnel intérimaire")</f>
        <v>0</v>
      </c>
      <c r="HV5" s="20">
        <f>SUMIFS(BDD!$J:$J,BDD!$P:$P,LEFT(Intérim!$B5,5),BDD!$Q:$Q,RIGHT(Intérim!$B5,8),BDD!$F:$F,Intérim!$D5,BDD!$AN:$AN,Intérim!$HP$1,BDD!$AO:$AO,Intérim!HV$2,BDD!$E:$E,"Personnel intérimaire")</f>
        <v>0</v>
      </c>
      <c r="HW5" s="20">
        <f>SUMIFS(BDD!$J:$J,BDD!$P:$P,LEFT(Intérim!$B5,5),BDD!$Q:$Q,RIGHT(Intérim!$B5,8),BDD!$F:$F,Intérim!$D5,BDD!$AN:$AN,Intérim!$HP$1,BDD!$AO:$AO,Intérim!HW$2,BDD!$E:$E,"Personnel intérimaire")</f>
        <v>0</v>
      </c>
      <c r="HX5" s="20">
        <f>SUMIFS(BDD!$J:$J,BDD!$P:$P,LEFT(Intérim!$B5,5),BDD!$Q:$Q,RIGHT(Intérim!$B5,8),BDD!$F:$F,Intérim!$D5,BDD!$AN:$AN,Intérim!$HP$1,BDD!$AO:$AO,Intérim!HX$2,BDD!$E:$E,"Personnel intérimaire")</f>
        <v>0</v>
      </c>
      <c r="HY5" s="20">
        <f>SUMIFS(BDD!$J:$J,BDD!$P:$P,LEFT(Intérim!$B5,5),BDD!$Q:$Q,RIGHT(Intérim!$B5,8),BDD!$F:$F,Intérim!$D5,BDD!$AN:$AN,Intérim!$HP$1,BDD!$AO:$AO,Intérim!HY$2,BDD!$E:$E,"Personnel intérimaire")</f>
        <v>0</v>
      </c>
      <c r="HZ5" s="20">
        <f>SUMIFS(BDD!$J:$J,BDD!$P:$P,LEFT(Intérim!$B5,5),BDD!$Q:$Q,RIGHT(Intérim!$B5,8),BDD!$F:$F,Intérim!$D5,BDD!$AN:$AN,Intérim!$HP$1,BDD!$AO:$AO,Intérim!HZ$2,BDD!$E:$E,"Personnel intérimaire")</f>
        <v>0</v>
      </c>
      <c r="IA5" s="20">
        <f>SUMIFS(BDD!$J:$J,BDD!$P:$P,LEFT(Intérim!$B5,5),BDD!$Q:$Q,RIGHT(Intérim!$B5,8),BDD!$F:$F,Intérim!$D5,BDD!$AN:$AN,Intérim!$HP$1,BDD!$AO:$AO,Intérim!IA$2,BDD!$E:$E,"Personnel intérimaire")</f>
        <v>0</v>
      </c>
      <c r="IB5" s="20">
        <f>SUMIFS(BDD!$J:$J,BDD!$P:$P,LEFT(Intérim!$B5,5),BDD!$Q:$Q,RIGHT(Intérim!$B5,8),BDD!$F:$F,Intérim!$D5,BDD!$AN:$AN,Intérim!$HP$1,BDD!$AO:$AO,Intérim!IB$2,BDD!$E:$E,"Personnel intérimaire")</f>
        <v>0</v>
      </c>
      <c r="IC5" s="20">
        <f>SUMIFS(BDD!$J:$J,BDD!$P:$P,LEFT(Intérim!$B5,5),BDD!$Q:$Q,RIGHT(Intérim!$B5,8),BDD!$F:$F,Intérim!$D5,BDD!$AN:$AN,Intérim!$HP$1,BDD!$AO:$AO,Intérim!IC$2,BDD!$E:$E,"Personnel intérimaire")</f>
        <v>0</v>
      </c>
      <c r="ID5" s="20">
        <f>SUMIFS(BDD!$J:$J,BDD!$P:$P,LEFT(Intérim!$B5,5),BDD!$Q:$Q,RIGHT(Intérim!$B5,8),BDD!$F:$F,Intérim!$D5,BDD!$AN:$AN,Intérim!$HP$1,BDD!$AO:$AO,Intérim!ID$2,BDD!$E:$E,"Personnel intérimaire")</f>
        <v>0</v>
      </c>
      <c r="IE5" s="20">
        <f>SUMIFS(BDD!$J:$J,BDD!$P:$P,LEFT(Intérim!$B5,5),BDD!$Q:$Q,RIGHT(Intérim!$B5,8),BDD!$F:$F,Intérim!$D5,BDD!$AN:$AN,Intérim!$HP$1,BDD!$AO:$AO,Intérim!IE$2,BDD!$E:$E,"Personnel intérimaire")</f>
        <v>0</v>
      </c>
      <c r="IF5" s="20">
        <f>SUMIFS(BDD!$J:$J,BDD!$P:$P,LEFT(Intérim!$B5,5),BDD!$Q:$Q,RIGHT(Intérim!$B5,8),BDD!$F:$F,Intérim!$D5,BDD!$AN:$AN,Intérim!$HP$1,BDD!$AO:$AO,Intérim!IF$2,BDD!$E:$E,"Personnel intérimaire")</f>
        <v>0</v>
      </c>
      <c r="IG5" s="20">
        <f>SUMIFS(BDD!$J:$J,BDD!$P:$P,LEFT(Intérim!$B5,5),BDD!$Q:$Q,RIGHT(Intérim!$B5,8),BDD!$F:$F,Intérim!$D5,BDD!$AN:$AN,Intérim!$HP$1,BDD!$AO:$AO,Intérim!IG$2,BDD!$E:$E,"Personnel intérimaire")</f>
        <v>0</v>
      </c>
      <c r="IH5" s="20">
        <f>SUMIFS(BDD!$J:$J,BDD!$P:$P,LEFT(Intérim!$B5,5),BDD!$Q:$Q,RIGHT(Intérim!$B5,8),BDD!$F:$F,Intérim!$D5,BDD!$AN:$AN,Intérim!$HP$1,BDD!$AO:$AO,Intérim!IH$2,BDD!$E:$E,"Personnel intérimaire")</f>
        <v>0</v>
      </c>
      <c r="II5" s="20">
        <f>SUMIFS(BDD!$J:$J,BDD!$P:$P,LEFT(Intérim!$B5,5),BDD!$Q:$Q,RIGHT(Intérim!$B5,8),BDD!$F:$F,Intérim!$D5,BDD!$AN:$AN,Intérim!$HP$1,BDD!$AO:$AO,Intérim!II$2,BDD!$E:$E,"Personnel intérimaire")</f>
        <v>0</v>
      </c>
      <c r="IJ5" s="20">
        <f>SUMIFS(BDD!$J:$J,BDD!$P:$P,LEFT(Intérim!$B5,5),BDD!$Q:$Q,RIGHT(Intérim!$B5,8),BDD!$F:$F,Intérim!$D5,BDD!$AN:$AN,Intérim!$HP$1,BDD!$AO:$AO,Intérim!IJ$2,BDD!$E:$E,"Personnel intérimaire")</f>
        <v>0</v>
      </c>
      <c r="IK5" s="20">
        <f>SUMIFS(BDD!$J:$J,BDD!$P:$P,LEFT(Intérim!$B5,5),BDD!$Q:$Q,RIGHT(Intérim!$B5,8),BDD!$F:$F,Intérim!$D5,BDD!$AN:$AN,Intérim!$HP$1,BDD!$AO:$AO,Intérim!IK$2,BDD!$E:$E,"Personnel intérimaire")</f>
        <v>0</v>
      </c>
      <c r="IL5" s="20">
        <f>SUMIFS(BDD!$J:$J,BDD!$P:$P,LEFT(Intérim!$B5,5),BDD!$Q:$Q,RIGHT(Intérim!$B5,8),BDD!$F:$F,Intérim!$D5,BDD!$AN:$AN,Intérim!$HP$1,BDD!$AO:$AO,Intérim!IL$2,BDD!$E:$E,"Personnel intérimaire")</f>
        <v>0</v>
      </c>
      <c r="IM5" s="20">
        <f>SUMIFS(BDD!$J:$J,BDD!$P:$P,LEFT(Intérim!$B5,5),BDD!$Q:$Q,RIGHT(Intérim!$B5,8),BDD!$F:$F,Intérim!$D5,BDD!$AN:$AN,Intérim!$HP$1,BDD!$AO:$AO,Intérim!IM$2,BDD!$E:$E,"Personnel intérimaire")</f>
        <v>0</v>
      </c>
      <c r="IN5" s="20">
        <f>SUMIFS(BDD!$J:$J,BDD!$P:$P,LEFT(Intérim!$B5,5),BDD!$Q:$Q,RIGHT(Intérim!$B5,8),BDD!$F:$F,Intérim!$D5,BDD!$AN:$AN,Intérim!$HP$1,BDD!$AO:$AO,Intérim!IN$2,BDD!$E:$E,"Personnel intérimaire")</f>
        <v>0</v>
      </c>
      <c r="IO5" s="20">
        <f>SUMIFS(BDD!$J:$J,BDD!$P:$P,LEFT(Intérim!$B5,5),BDD!$Q:$Q,RIGHT(Intérim!$B5,8),BDD!$F:$F,Intérim!$D5,BDD!$AN:$AN,Intérim!$HP$1,BDD!$AO:$AO,Intérim!IO$2,BDD!$E:$E,"Personnel intérimaire")</f>
        <v>0</v>
      </c>
      <c r="IP5" s="20">
        <f>SUMIFS(BDD!$J:$J,BDD!$P:$P,LEFT(Intérim!$B5,5),BDD!$Q:$Q,RIGHT(Intérim!$B5,8),BDD!$F:$F,Intérim!$D5,BDD!$AN:$AN,Intérim!$HP$1,BDD!$AO:$AO,Intérim!IP$2,BDD!$E:$E,"Personnel intérimaire")</f>
        <v>0</v>
      </c>
      <c r="IQ5" s="20">
        <f>SUMIFS(BDD!$J:$J,BDD!$P:$P,LEFT(Intérim!$B5,5),BDD!$Q:$Q,RIGHT(Intérim!$B5,8),BDD!$F:$F,Intérim!$D5,BDD!$AN:$AN,Intérim!$HP$1,BDD!$AO:$AO,Intérim!IQ$2,BDD!$E:$E,"Personnel intérimaire")</f>
        <v>0</v>
      </c>
      <c r="IR5" s="20">
        <f>SUMIFS(BDD!$J:$J,BDD!$P:$P,LEFT(Intérim!$B5,5),BDD!$Q:$Q,RIGHT(Intérim!$B5,8),BDD!$F:$F,Intérim!$D5,BDD!$AN:$AN,Intérim!$HP$1,BDD!$AO:$AO,Intérim!IR$2,BDD!$E:$E,"Personnel intérimaire")</f>
        <v>0</v>
      </c>
      <c r="IS5" s="20">
        <f>SUMIFS(BDD!$J:$J,BDD!$P:$P,LEFT(Intérim!$B5,5),BDD!$Q:$Q,RIGHT(Intérim!$B5,8),BDD!$F:$F,Intérim!$D5,BDD!$AN:$AN,Intérim!$HP$1,BDD!$AO:$AO,Intérim!IS$2,BDD!$E:$E,"Personnel intérimaire")</f>
        <v>0</v>
      </c>
      <c r="IT5" s="20">
        <f>SUMIFS(BDD!$J:$J,BDD!$P:$P,LEFT(Intérim!$B5,5),BDD!$Q:$Q,RIGHT(Intérim!$B5,8),BDD!$F:$F,Intérim!$D5,BDD!$AN:$AN,Intérim!$HP$1,BDD!$AO:$AO,Intérim!IT$2,BDD!$E:$E,"Personnel intérimaire")</f>
        <v>0</v>
      </c>
      <c r="IU5" s="48">
        <f t="shared" ref="IU5:IU8" si="7">(2100-SUM(HP5:IT5))*0</f>
        <v>0</v>
      </c>
      <c r="IV5" s="28">
        <f>SUMIFS(BDD!$J:$J,BDD!$P:$P,LEFT(Intérim!$B5,5),BDD!$Q:$Q,RIGHT(Intérim!$B5,8),BDD!$F:$F,Intérim!$D5,BDD!$AN:$AN,Intérim!$IV$1,BDD!$AO:$AO,Intérim!IV$2,BDD!$E:$E,"Personnel intérimaire")</f>
        <v>0</v>
      </c>
      <c r="IW5" s="20">
        <f>SUMIFS(BDD!$J:$J,BDD!$P:$P,LEFT(Intérim!$B5,5),BDD!$Q:$Q,RIGHT(Intérim!$B5,8),BDD!$F:$F,Intérim!$D5,BDD!$AN:$AN,Intérim!$IV$1,BDD!$AO:$AO,Intérim!IW$2,BDD!$E:$E,"Personnel intérimaire")</f>
        <v>0</v>
      </c>
      <c r="IX5" s="20">
        <f>SUMIFS(BDD!$J:$J,BDD!$P:$P,LEFT(Intérim!$B5,5),BDD!$Q:$Q,RIGHT(Intérim!$B5,8),BDD!$F:$F,Intérim!$D5,BDD!$AN:$AN,Intérim!$IV$1,BDD!$AO:$AO,Intérim!IX$2,BDD!$E:$E,"Personnel intérimaire")</f>
        <v>0</v>
      </c>
      <c r="IY5" s="20">
        <f>SUMIFS(BDD!$J:$J,BDD!$P:$P,LEFT(Intérim!$B5,5),BDD!$Q:$Q,RIGHT(Intérim!$B5,8),BDD!$F:$F,Intérim!$D5,BDD!$AN:$AN,Intérim!$IV$1,BDD!$AO:$AO,Intérim!IY$2,BDD!$E:$E,"Personnel intérimaire")</f>
        <v>0</v>
      </c>
      <c r="IZ5" s="20">
        <f>SUMIFS(BDD!$J:$J,BDD!$P:$P,LEFT(Intérim!$B5,5),BDD!$Q:$Q,RIGHT(Intérim!$B5,8),BDD!$F:$F,Intérim!$D5,BDD!$AN:$AN,Intérim!$IV$1,BDD!$AO:$AO,Intérim!IZ$2,BDD!$E:$E,"Personnel intérimaire")</f>
        <v>0</v>
      </c>
      <c r="JA5" s="20">
        <f>SUMIFS(BDD!$J:$J,BDD!$P:$P,LEFT(Intérim!$B5,5),BDD!$Q:$Q,RIGHT(Intérim!$B5,8),BDD!$F:$F,Intérim!$D5,BDD!$AN:$AN,Intérim!$IV$1,BDD!$AO:$AO,Intérim!JA$2,BDD!$E:$E,"Personnel intérimaire")</f>
        <v>0</v>
      </c>
      <c r="JB5" s="20">
        <f>SUMIFS(BDD!$J:$J,BDD!$P:$P,LEFT(Intérim!$B5,5),BDD!$Q:$Q,RIGHT(Intérim!$B5,8),BDD!$F:$F,Intérim!$D5,BDD!$AN:$AN,Intérim!$IV$1,BDD!$AO:$AO,Intérim!JB$2,BDD!$E:$E,"Personnel intérimaire")</f>
        <v>0</v>
      </c>
      <c r="JC5" s="20">
        <f>SUMIFS(BDD!$J:$J,BDD!$P:$P,LEFT(Intérim!$B5,5),BDD!$Q:$Q,RIGHT(Intérim!$B5,8),BDD!$F:$F,Intérim!$D5,BDD!$AN:$AN,Intérim!$IV$1,BDD!$AO:$AO,Intérim!JC$2,BDD!$E:$E,"Personnel intérimaire")</f>
        <v>0</v>
      </c>
      <c r="JD5" s="20">
        <f>SUMIFS(BDD!$J:$J,BDD!$P:$P,LEFT(Intérim!$B5,5),BDD!$Q:$Q,RIGHT(Intérim!$B5,8),BDD!$F:$F,Intérim!$D5,BDD!$AN:$AN,Intérim!$IV$1,BDD!$AO:$AO,Intérim!JD$2,BDD!$E:$E,"Personnel intérimaire")</f>
        <v>0</v>
      </c>
      <c r="JE5" s="20">
        <f>SUMIFS(BDD!$J:$J,BDD!$P:$P,LEFT(Intérim!$B5,5),BDD!$Q:$Q,RIGHT(Intérim!$B5,8),BDD!$F:$F,Intérim!$D5,BDD!$AN:$AN,Intérim!$IV$1,BDD!$AO:$AO,Intérim!JE$2,BDD!$E:$E,"Personnel intérimaire")</f>
        <v>0</v>
      </c>
      <c r="JF5" s="20">
        <f>SUMIFS(BDD!$J:$J,BDD!$P:$P,LEFT(Intérim!$B5,5),BDD!$Q:$Q,RIGHT(Intérim!$B5,8),BDD!$F:$F,Intérim!$D5,BDD!$AN:$AN,Intérim!$IV$1,BDD!$AO:$AO,Intérim!JF$2,BDD!$E:$E,"Personnel intérimaire")</f>
        <v>0</v>
      </c>
      <c r="JG5" s="20">
        <f>SUMIFS(BDD!$J:$J,BDD!$P:$P,LEFT(Intérim!$B5,5),BDD!$Q:$Q,RIGHT(Intérim!$B5,8),BDD!$F:$F,Intérim!$D5,BDD!$AN:$AN,Intérim!$IV$1,BDD!$AO:$AO,Intérim!JG$2,BDD!$E:$E,"Personnel intérimaire")</f>
        <v>0</v>
      </c>
      <c r="JH5" s="20">
        <f>SUMIFS(BDD!$J:$J,BDD!$P:$P,LEFT(Intérim!$B5,5),BDD!$Q:$Q,RIGHT(Intérim!$B5,8),BDD!$F:$F,Intérim!$D5,BDD!$AN:$AN,Intérim!$IV$1,BDD!$AO:$AO,Intérim!JH$2,BDD!$E:$E,"Personnel intérimaire")</f>
        <v>0</v>
      </c>
      <c r="JI5" s="20">
        <f>SUMIFS(BDD!$J:$J,BDD!$P:$P,LEFT(Intérim!$B5,5),BDD!$Q:$Q,RIGHT(Intérim!$B5,8),BDD!$F:$F,Intérim!$D5,BDD!$AN:$AN,Intérim!$IV$1,BDD!$AO:$AO,Intérim!JI$2,BDD!$E:$E,"Personnel intérimaire")</f>
        <v>0</v>
      </c>
      <c r="JJ5" s="20">
        <f>SUMIFS(BDD!$J:$J,BDD!$P:$P,LEFT(Intérim!$B5,5),BDD!$Q:$Q,RIGHT(Intérim!$B5,8),BDD!$F:$F,Intérim!$D5,BDD!$AN:$AN,Intérim!$IV$1,BDD!$AO:$AO,Intérim!JJ$2,BDD!$E:$E,"Personnel intérimaire")</f>
        <v>0</v>
      </c>
      <c r="JK5" s="20">
        <f>SUMIFS(BDD!$J:$J,BDD!$P:$P,LEFT(Intérim!$B5,5),BDD!$Q:$Q,RIGHT(Intérim!$B5,8),BDD!$F:$F,Intérim!$D5,BDD!$AN:$AN,Intérim!$IV$1,BDD!$AO:$AO,Intérim!JK$2,BDD!$E:$E,"Personnel intérimaire")</f>
        <v>0</v>
      </c>
      <c r="JL5" s="20">
        <f>SUMIFS(BDD!$J:$J,BDD!$P:$P,LEFT(Intérim!$B5,5),BDD!$Q:$Q,RIGHT(Intérim!$B5,8),BDD!$F:$F,Intérim!$D5,BDD!$AN:$AN,Intérim!$IV$1,BDD!$AO:$AO,Intérim!JL$2,BDD!$E:$E,"Personnel intérimaire")</f>
        <v>0</v>
      </c>
      <c r="JM5" s="20">
        <f>SUMIFS(BDD!$J:$J,BDD!$P:$P,LEFT(Intérim!$B5,5),BDD!$Q:$Q,RIGHT(Intérim!$B5,8),BDD!$F:$F,Intérim!$D5,BDD!$AN:$AN,Intérim!$IV$1,BDD!$AO:$AO,Intérim!JM$2,BDD!$E:$E,"Personnel intérimaire")</f>
        <v>0</v>
      </c>
      <c r="JN5" s="20">
        <f>SUMIFS(BDD!$J:$J,BDD!$P:$P,LEFT(Intérim!$B5,5),BDD!$Q:$Q,RIGHT(Intérim!$B5,8),BDD!$F:$F,Intérim!$D5,BDD!$AN:$AN,Intérim!$IV$1,BDD!$AO:$AO,Intérim!JN$2,BDD!$E:$E,"Personnel intérimaire")</f>
        <v>0</v>
      </c>
      <c r="JO5" s="20">
        <f>SUMIFS(BDD!$J:$J,BDD!$P:$P,LEFT(Intérim!$B5,5),BDD!$Q:$Q,RIGHT(Intérim!$B5,8),BDD!$F:$F,Intérim!$D5,BDD!$AN:$AN,Intérim!$IV$1,BDD!$AO:$AO,Intérim!JO$2,BDD!$E:$E,"Personnel intérimaire")</f>
        <v>0</v>
      </c>
      <c r="JP5" s="20">
        <f>SUMIFS(BDD!$J:$J,BDD!$P:$P,LEFT(Intérim!$B5,5),BDD!$Q:$Q,RIGHT(Intérim!$B5,8),BDD!$F:$F,Intérim!$D5,BDD!$AN:$AN,Intérim!$IV$1,BDD!$AO:$AO,Intérim!JP$2,BDD!$E:$E,"Personnel intérimaire")</f>
        <v>0</v>
      </c>
      <c r="JQ5" s="20">
        <f>SUMIFS(BDD!$J:$J,BDD!$P:$P,LEFT(Intérim!$B5,5),BDD!$Q:$Q,RIGHT(Intérim!$B5,8),BDD!$F:$F,Intérim!$D5,BDD!$AN:$AN,Intérim!$IV$1,BDD!$AO:$AO,Intérim!JQ$2,BDD!$E:$E,"Personnel intérimaire")</f>
        <v>0</v>
      </c>
      <c r="JR5" s="20">
        <f>SUMIFS(BDD!$J:$J,BDD!$P:$P,LEFT(Intérim!$B5,5),BDD!$Q:$Q,RIGHT(Intérim!$B5,8),BDD!$F:$F,Intérim!$D5,BDD!$AN:$AN,Intérim!$IV$1,BDD!$AO:$AO,Intérim!JR$2,BDD!$E:$E,"Personnel intérimaire")</f>
        <v>0</v>
      </c>
      <c r="JS5" s="20">
        <f>SUMIFS(BDD!$J:$J,BDD!$P:$P,LEFT(Intérim!$B5,5),BDD!$Q:$Q,RIGHT(Intérim!$B5,8),BDD!$F:$F,Intérim!$D5,BDD!$AN:$AN,Intérim!$IV$1,BDD!$AO:$AO,Intérim!JS$2,BDD!$E:$E,"Personnel intérimaire")</f>
        <v>0</v>
      </c>
      <c r="JT5" s="20">
        <f>SUMIFS(BDD!$J:$J,BDD!$P:$P,LEFT(Intérim!$B5,5),BDD!$Q:$Q,RIGHT(Intérim!$B5,8),BDD!$F:$F,Intérim!$D5,BDD!$AN:$AN,Intérim!$IV$1,BDD!$AO:$AO,Intérim!JT$2,BDD!$E:$E,"Personnel intérimaire")</f>
        <v>0</v>
      </c>
      <c r="JU5" s="20">
        <f>SUMIFS(BDD!$J:$J,BDD!$P:$P,LEFT(Intérim!$B5,5),BDD!$Q:$Q,RIGHT(Intérim!$B5,8),BDD!$F:$F,Intérim!$D5,BDD!$AN:$AN,Intérim!$IV$1,BDD!$AO:$AO,Intérim!JU$2,BDD!$E:$E,"Personnel intérimaire")</f>
        <v>0</v>
      </c>
      <c r="JV5" s="20">
        <f>SUMIFS(BDD!$J:$J,BDD!$P:$P,LEFT(Intérim!$B5,5),BDD!$Q:$Q,RIGHT(Intérim!$B5,8),BDD!$F:$F,Intérim!$D5,BDD!$AN:$AN,Intérim!$IV$1,BDD!$AO:$AO,Intérim!JV$2,BDD!$E:$E,"Personnel intérimaire")</f>
        <v>0</v>
      </c>
      <c r="JW5" s="20">
        <f>SUMIFS(BDD!$J:$J,BDD!$P:$P,LEFT(Intérim!$B5,5),BDD!$Q:$Q,RIGHT(Intérim!$B5,8),BDD!$F:$F,Intérim!$D5,BDD!$AN:$AN,Intérim!$IV$1,BDD!$AO:$AO,Intérim!JW$2,BDD!$E:$E,"Personnel intérimaire")</f>
        <v>0</v>
      </c>
      <c r="JX5" s="20">
        <f>SUMIFS(BDD!$J:$J,BDD!$P:$P,LEFT(Intérim!$B5,5),BDD!$Q:$Q,RIGHT(Intérim!$B5,8),BDD!$F:$F,Intérim!$D5,BDD!$AN:$AN,Intérim!$IV$1,BDD!$AO:$AO,Intérim!JX$2,BDD!$E:$E,"Personnel intérimaire")</f>
        <v>0</v>
      </c>
      <c r="JY5" s="20">
        <f>SUMIFS(BDD!$J:$J,BDD!$P:$P,LEFT(Intérim!$B5,5),BDD!$Q:$Q,RIGHT(Intérim!$B5,8),BDD!$F:$F,Intérim!$D5,BDD!$AN:$AN,Intérim!$IV$1,BDD!$AO:$AO,Intérim!JY$2,BDD!$E:$E,"Personnel intérimaire")</f>
        <v>0</v>
      </c>
      <c r="JZ5" s="48">
        <f t="shared" ref="JZ5:JZ8" si="8">(2100-SUM(IV5:JY5))*0</f>
        <v>0</v>
      </c>
      <c r="KA5" s="28">
        <f>SUMIFS(BDD!$J:$J,BDD!$P:$P,LEFT(Intérim!$B5,5),BDD!$Q:$Q,RIGHT(Intérim!$B5,8),BDD!$F:$F,Intérim!$D5,BDD!$AN:$AN,Intérim!$KA$1,BDD!$AO:$AO,Intérim!KA$2,BDD!$E:$E,"Personnel intérimaire")</f>
        <v>0</v>
      </c>
      <c r="KB5" s="20">
        <f>SUMIFS(BDD!$J:$J,BDD!$P:$P,LEFT(Intérim!$B5,5),BDD!$Q:$Q,RIGHT(Intérim!$B5,8),BDD!$F:$F,Intérim!$D5,BDD!$AN:$AN,Intérim!$KA$1,BDD!$AO:$AO,Intérim!KB$2,BDD!$E:$E,"Personnel intérimaire")</f>
        <v>0</v>
      </c>
      <c r="KC5" s="20">
        <f>SUMIFS(BDD!$J:$J,BDD!$P:$P,LEFT(Intérim!$B5,5),BDD!$Q:$Q,RIGHT(Intérim!$B5,8),BDD!$F:$F,Intérim!$D5,BDD!$AN:$AN,Intérim!$KA$1,BDD!$AO:$AO,Intérim!KC$2,BDD!$E:$E,"Personnel intérimaire")</f>
        <v>0</v>
      </c>
      <c r="KD5" s="20">
        <f>SUMIFS(BDD!$J:$J,BDD!$P:$P,LEFT(Intérim!$B5,5),BDD!$Q:$Q,RIGHT(Intérim!$B5,8),BDD!$F:$F,Intérim!$D5,BDD!$AN:$AN,Intérim!$KA$1,BDD!$AO:$AO,Intérim!KD$2,BDD!$E:$E,"Personnel intérimaire")</f>
        <v>0</v>
      </c>
      <c r="KE5" s="20">
        <f>SUMIFS(BDD!$J:$J,BDD!$P:$P,LEFT(Intérim!$B5,5),BDD!$Q:$Q,RIGHT(Intérim!$B5,8),BDD!$F:$F,Intérim!$D5,BDD!$AN:$AN,Intérim!$KA$1,BDD!$AO:$AO,Intérim!KE$2,BDD!$E:$E,"Personnel intérimaire")</f>
        <v>0</v>
      </c>
      <c r="KF5" s="20">
        <f>SUMIFS(BDD!$J:$J,BDD!$P:$P,LEFT(Intérim!$B5,5),BDD!$Q:$Q,RIGHT(Intérim!$B5,8),BDD!$F:$F,Intérim!$D5,BDD!$AN:$AN,Intérim!$KA$1,BDD!$AO:$AO,Intérim!KF$2,BDD!$E:$E,"Personnel intérimaire")</f>
        <v>0</v>
      </c>
      <c r="KG5" s="20">
        <f>SUMIFS(BDD!$J:$J,BDD!$P:$P,LEFT(Intérim!$B5,5),BDD!$Q:$Q,RIGHT(Intérim!$B5,8),BDD!$F:$F,Intérim!$D5,BDD!$AN:$AN,Intérim!$KA$1,BDD!$AO:$AO,Intérim!KG$2,BDD!$E:$E,"Personnel intérimaire")</f>
        <v>0</v>
      </c>
      <c r="KH5" s="20">
        <f>SUMIFS(BDD!$J:$J,BDD!$P:$P,LEFT(Intérim!$B5,5),BDD!$Q:$Q,RIGHT(Intérim!$B5,8),BDD!$F:$F,Intérim!$D5,BDD!$AN:$AN,Intérim!$KA$1,BDD!$AO:$AO,Intérim!KH$2,BDD!$E:$E,"Personnel intérimaire")</f>
        <v>0</v>
      </c>
      <c r="KI5" s="20">
        <f>SUMIFS(BDD!$J:$J,BDD!$P:$P,LEFT(Intérim!$B5,5),BDD!$Q:$Q,RIGHT(Intérim!$B5,8),BDD!$F:$F,Intérim!$D5,BDD!$AN:$AN,Intérim!$KA$1,BDD!$AO:$AO,Intérim!KI$2,BDD!$E:$E,"Personnel intérimaire")</f>
        <v>0</v>
      </c>
      <c r="KJ5" s="20">
        <f>SUMIFS(BDD!$J:$J,BDD!$P:$P,LEFT(Intérim!$B5,5),BDD!$Q:$Q,RIGHT(Intérim!$B5,8),BDD!$F:$F,Intérim!$D5,BDD!$AN:$AN,Intérim!$KA$1,BDD!$AO:$AO,Intérim!KJ$2,BDD!$E:$E,"Personnel intérimaire")</f>
        <v>0</v>
      </c>
      <c r="KK5" s="20">
        <f>SUMIFS(BDD!$J:$J,BDD!$P:$P,LEFT(Intérim!$B5,5),BDD!$Q:$Q,RIGHT(Intérim!$B5,8),BDD!$F:$F,Intérim!$D5,BDD!$AN:$AN,Intérim!$KA$1,BDD!$AO:$AO,Intérim!KK$2,BDD!$E:$E,"Personnel intérimaire")</f>
        <v>0</v>
      </c>
      <c r="KL5" s="20">
        <f>SUMIFS(BDD!$J:$J,BDD!$P:$P,LEFT(Intérim!$B5,5),BDD!$Q:$Q,RIGHT(Intérim!$B5,8),BDD!$F:$F,Intérim!$D5,BDD!$AN:$AN,Intérim!$KA$1,BDD!$AO:$AO,Intérim!KL$2,BDD!$E:$E,"Personnel intérimaire")</f>
        <v>0</v>
      </c>
      <c r="KM5" s="20">
        <f>SUMIFS(BDD!$J:$J,BDD!$P:$P,LEFT(Intérim!$B5,5),BDD!$Q:$Q,RIGHT(Intérim!$B5,8),BDD!$F:$F,Intérim!$D5,BDD!$AN:$AN,Intérim!$KA$1,BDD!$AO:$AO,Intérim!KM$2,BDD!$E:$E,"Personnel intérimaire")</f>
        <v>0</v>
      </c>
      <c r="KN5" s="20">
        <f>SUMIFS(BDD!$J:$J,BDD!$P:$P,LEFT(Intérim!$B5,5),BDD!$Q:$Q,RIGHT(Intérim!$B5,8),BDD!$F:$F,Intérim!$D5,BDD!$AN:$AN,Intérim!$KA$1,BDD!$AO:$AO,Intérim!KN$2,BDD!$E:$E,"Personnel intérimaire")</f>
        <v>0</v>
      </c>
      <c r="KO5" s="20">
        <f>SUMIFS(BDD!$J:$J,BDD!$P:$P,LEFT(Intérim!$B5,5),BDD!$Q:$Q,RIGHT(Intérim!$B5,8),BDD!$F:$F,Intérim!$D5,BDD!$AN:$AN,Intérim!$KA$1,BDD!$AO:$AO,Intérim!KO$2,BDD!$E:$E,"Personnel intérimaire")</f>
        <v>0</v>
      </c>
      <c r="KP5" s="20">
        <f>SUMIFS(BDD!$J:$J,BDD!$P:$P,LEFT(Intérim!$B5,5),BDD!$Q:$Q,RIGHT(Intérim!$B5,8),BDD!$F:$F,Intérim!$D5,BDD!$AN:$AN,Intérim!$KA$1,BDD!$AO:$AO,Intérim!KP$2,BDD!$E:$E,"Personnel intérimaire")</f>
        <v>0</v>
      </c>
      <c r="KQ5" s="20">
        <f>SUMIFS(BDD!$J:$J,BDD!$P:$P,LEFT(Intérim!$B5,5),BDD!$Q:$Q,RIGHT(Intérim!$B5,8),BDD!$F:$F,Intérim!$D5,BDD!$AN:$AN,Intérim!$KA$1,BDD!$AO:$AO,Intérim!KQ$2,BDD!$E:$E,"Personnel intérimaire")</f>
        <v>0</v>
      </c>
      <c r="KR5" s="20">
        <f>SUMIFS(BDD!$J:$J,BDD!$P:$P,LEFT(Intérim!$B5,5),BDD!$Q:$Q,RIGHT(Intérim!$B5,8),BDD!$F:$F,Intérim!$D5,BDD!$AN:$AN,Intérim!$KA$1,BDD!$AO:$AO,Intérim!KR$2,BDD!$E:$E,"Personnel intérimaire")</f>
        <v>0</v>
      </c>
      <c r="KS5" s="20">
        <f>SUMIFS(BDD!$J:$J,BDD!$P:$P,LEFT(Intérim!$B5,5),BDD!$Q:$Q,RIGHT(Intérim!$B5,8),BDD!$F:$F,Intérim!$D5,BDD!$AN:$AN,Intérim!$KA$1,BDD!$AO:$AO,Intérim!KS$2,BDD!$E:$E,"Personnel intérimaire")</f>
        <v>0</v>
      </c>
      <c r="KT5" s="20">
        <f>SUMIFS(BDD!$J:$J,BDD!$P:$P,LEFT(Intérim!$B5,5),BDD!$Q:$Q,RIGHT(Intérim!$B5,8),BDD!$F:$F,Intérim!$D5,BDD!$AN:$AN,Intérim!$KA$1,BDD!$AO:$AO,Intérim!KT$2,BDD!$E:$E,"Personnel intérimaire")</f>
        <v>0</v>
      </c>
      <c r="KU5" s="20">
        <f>SUMIFS(BDD!$J:$J,BDD!$P:$P,LEFT(Intérim!$B5,5),BDD!$Q:$Q,RIGHT(Intérim!$B5,8),BDD!$F:$F,Intérim!$D5,BDD!$AN:$AN,Intérim!$KA$1,BDD!$AO:$AO,Intérim!KU$2,BDD!$E:$E,"Personnel intérimaire")</f>
        <v>0</v>
      </c>
      <c r="KV5" s="20">
        <f>SUMIFS(BDD!$J:$J,BDD!$P:$P,LEFT(Intérim!$B5,5),BDD!$Q:$Q,RIGHT(Intérim!$B5,8),BDD!$F:$F,Intérim!$D5,BDD!$AN:$AN,Intérim!$KA$1,BDD!$AO:$AO,Intérim!KV$2,BDD!$E:$E,"Personnel intérimaire")</f>
        <v>0</v>
      </c>
      <c r="KW5" s="20">
        <f>SUMIFS(BDD!$J:$J,BDD!$P:$P,LEFT(Intérim!$B5,5),BDD!$Q:$Q,RIGHT(Intérim!$B5,8),BDD!$F:$F,Intérim!$D5,BDD!$AN:$AN,Intérim!$KA$1,BDD!$AO:$AO,Intérim!KW$2,BDD!$E:$E,"Personnel intérimaire")</f>
        <v>0</v>
      </c>
      <c r="KX5" s="20">
        <f>SUMIFS(BDD!$J:$J,BDD!$P:$P,LEFT(Intérim!$B5,5),BDD!$Q:$Q,RIGHT(Intérim!$B5,8),BDD!$F:$F,Intérim!$D5,BDD!$AN:$AN,Intérim!$KA$1,BDD!$AO:$AO,Intérim!KX$2,BDD!$E:$E,"Personnel intérimaire")</f>
        <v>0</v>
      </c>
      <c r="KY5" s="20">
        <f>SUMIFS(BDD!$J:$J,BDD!$P:$P,LEFT(Intérim!$B5,5),BDD!$Q:$Q,RIGHT(Intérim!$B5,8),BDD!$F:$F,Intérim!$D5,BDD!$AN:$AN,Intérim!$KA$1,BDD!$AO:$AO,Intérim!KY$2,BDD!$E:$E,"Personnel intérimaire")</f>
        <v>0</v>
      </c>
      <c r="KZ5" s="20">
        <f>SUMIFS(BDD!$J:$J,BDD!$P:$P,LEFT(Intérim!$B5,5),BDD!$Q:$Q,RIGHT(Intérim!$B5,8),BDD!$F:$F,Intérim!$D5,BDD!$AN:$AN,Intérim!$KA$1,BDD!$AO:$AO,Intérim!KZ$2,BDD!$E:$E,"Personnel intérimaire")</f>
        <v>0</v>
      </c>
      <c r="LA5" s="20">
        <f>SUMIFS(BDD!$J:$J,BDD!$P:$P,LEFT(Intérim!$B5,5),BDD!$Q:$Q,RIGHT(Intérim!$B5,8),BDD!$F:$F,Intérim!$D5,BDD!$AN:$AN,Intérim!$KA$1,BDD!$AO:$AO,Intérim!LA$2,BDD!$E:$E,"Personnel intérimaire")</f>
        <v>0</v>
      </c>
      <c r="LB5" s="20">
        <f>SUMIFS(BDD!$J:$J,BDD!$P:$P,LEFT(Intérim!$B5,5),BDD!$Q:$Q,RIGHT(Intérim!$B5,8),BDD!$F:$F,Intérim!$D5,BDD!$AN:$AN,Intérim!$KA$1,BDD!$AO:$AO,Intérim!LB$2,BDD!$E:$E,"Personnel intérimaire")</f>
        <v>0</v>
      </c>
      <c r="LC5" s="20">
        <f>SUMIFS(BDD!$J:$J,BDD!$P:$P,LEFT(Intérim!$B5,5),BDD!$Q:$Q,RIGHT(Intérim!$B5,8),BDD!$F:$F,Intérim!$D5,BDD!$AN:$AN,Intérim!$KA$1,BDD!$AO:$AO,Intérim!LC$2,BDD!$E:$E,"Personnel intérimaire")</f>
        <v>0</v>
      </c>
      <c r="LD5" s="20">
        <f>SUMIFS(BDD!$J:$J,BDD!$P:$P,LEFT(Intérim!$B5,5),BDD!$Q:$Q,RIGHT(Intérim!$B5,8),BDD!$F:$F,Intérim!$D5,BDD!$AN:$AN,Intérim!$KA$1,BDD!$AO:$AO,Intérim!LD$2,BDD!$E:$E,"Personnel intérimaire")</f>
        <v>0</v>
      </c>
      <c r="LE5" s="20">
        <f>SUMIFS(BDD!$J:$J,BDD!$P:$P,LEFT(Intérim!$B5,5),BDD!$Q:$Q,RIGHT(Intérim!$B5,8),BDD!$F:$F,Intérim!$D5,BDD!$AN:$AN,Intérim!$KA$1,BDD!$AO:$AO,Intérim!LE$2,BDD!$E:$E,"Personnel intérimaire")</f>
        <v>0</v>
      </c>
      <c r="LF5" s="48">
        <f t="shared" ref="LF5:LF8" si="9">(2100-SUM(KA5:LE5))*0</f>
        <v>0</v>
      </c>
      <c r="LG5" s="28">
        <f>SUMIFS(BDD!$J:$J,BDD!$P:$P,LEFT(Intérim!$B5,5),BDD!$Q:$Q,RIGHT(Intérim!$B5,8),BDD!$F:$F,Intérim!$D5,BDD!$AN:$AN,Intérim!$LG$1,BDD!$AO:$AO,Intérim!LG$2,BDD!$E:$E,"Personnel intérimaire")</f>
        <v>0</v>
      </c>
      <c r="LH5" s="20">
        <f>SUMIFS(BDD!$J:$J,BDD!$P:$P,LEFT(Intérim!$B5,5),BDD!$Q:$Q,RIGHT(Intérim!$B5,8),BDD!$F:$F,Intérim!$D5,BDD!$AN:$AN,Intérim!$LG$1,BDD!$AO:$AO,Intérim!LH$2,BDD!$E:$E,"Personnel intérimaire")</f>
        <v>0</v>
      </c>
      <c r="LI5" s="20">
        <f>SUMIFS(BDD!$J:$J,BDD!$P:$P,LEFT(Intérim!$B5,5),BDD!$Q:$Q,RIGHT(Intérim!$B5,8),BDD!$F:$F,Intérim!$D5,BDD!$AN:$AN,Intérim!$LG$1,BDD!$AO:$AO,Intérim!LI$2,BDD!$E:$E,"Personnel intérimaire")</f>
        <v>0</v>
      </c>
      <c r="LJ5" s="20">
        <f>SUMIFS(BDD!$J:$J,BDD!$P:$P,LEFT(Intérim!$B5,5),BDD!$Q:$Q,RIGHT(Intérim!$B5,8),BDD!$F:$F,Intérim!$D5,BDD!$AN:$AN,Intérim!$LG$1,BDD!$AO:$AO,Intérim!LJ$2,BDD!$E:$E,"Personnel intérimaire")</f>
        <v>0</v>
      </c>
      <c r="LK5" s="20">
        <f>SUMIFS(BDD!$J:$J,BDD!$P:$P,LEFT(Intérim!$B5,5),BDD!$Q:$Q,RIGHT(Intérim!$B5,8),BDD!$F:$F,Intérim!$D5,BDD!$AN:$AN,Intérim!$LG$1,BDD!$AO:$AO,Intérim!LK$2,BDD!$E:$E,"Personnel intérimaire")</f>
        <v>0</v>
      </c>
      <c r="LL5" s="20">
        <f>SUMIFS(BDD!$J:$J,BDD!$P:$P,LEFT(Intérim!$B5,5),BDD!$Q:$Q,RIGHT(Intérim!$B5,8),BDD!$F:$F,Intérim!$D5,BDD!$AN:$AN,Intérim!$LG$1,BDD!$AO:$AO,Intérim!LL$2,BDD!$E:$E,"Personnel intérimaire")</f>
        <v>0</v>
      </c>
      <c r="LM5" s="20">
        <f>SUMIFS(BDD!$J:$J,BDD!$P:$P,LEFT(Intérim!$B5,5),BDD!$Q:$Q,RIGHT(Intérim!$B5,8),BDD!$F:$F,Intérim!$D5,BDD!$AN:$AN,Intérim!$LG$1,BDD!$AO:$AO,Intérim!LM$2,BDD!$E:$E,"Personnel intérimaire")</f>
        <v>0</v>
      </c>
      <c r="LN5" s="20">
        <f>SUMIFS(BDD!$J:$J,BDD!$P:$P,LEFT(Intérim!$B5,5),BDD!$Q:$Q,RIGHT(Intérim!$B5,8),BDD!$F:$F,Intérim!$D5,BDD!$AN:$AN,Intérim!$LG$1,BDD!$AO:$AO,Intérim!LN$2,BDD!$E:$E,"Personnel intérimaire")</f>
        <v>0</v>
      </c>
      <c r="LO5" s="20">
        <f>SUMIFS(BDD!$J:$J,BDD!$P:$P,LEFT(Intérim!$B5,5),BDD!$Q:$Q,RIGHT(Intérim!$B5,8),BDD!$F:$F,Intérim!$D5,BDD!$AN:$AN,Intérim!$LG$1,BDD!$AO:$AO,Intérim!LO$2,BDD!$E:$E,"Personnel intérimaire")</f>
        <v>0</v>
      </c>
      <c r="LP5" s="20">
        <f>SUMIFS(BDD!$J:$J,BDD!$P:$P,LEFT(Intérim!$B5,5),BDD!$Q:$Q,RIGHT(Intérim!$B5,8),BDD!$F:$F,Intérim!$D5,BDD!$AN:$AN,Intérim!$LG$1,BDD!$AO:$AO,Intérim!LP$2,BDD!$E:$E,"Personnel intérimaire")</f>
        <v>0</v>
      </c>
      <c r="LQ5" s="20">
        <f>SUMIFS(BDD!$J:$J,BDD!$P:$P,LEFT(Intérim!$B5,5),BDD!$Q:$Q,RIGHT(Intérim!$B5,8),BDD!$F:$F,Intérim!$D5,BDD!$AN:$AN,Intérim!$LG$1,BDD!$AO:$AO,Intérim!LQ$2,BDD!$E:$E,"Personnel intérimaire")</f>
        <v>0</v>
      </c>
      <c r="LR5" s="20">
        <f>SUMIFS(BDD!$J:$J,BDD!$P:$P,LEFT(Intérim!$B5,5),BDD!$Q:$Q,RIGHT(Intérim!$B5,8),BDD!$F:$F,Intérim!$D5,BDD!$AN:$AN,Intérim!$LG$1,BDD!$AO:$AO,Intérim!LR$2,BDD!$E:$E,"Personnel intérimaire")</f>
        <v>0</v>
      </c>
      <c r="LS5" s="20">
        <f>SUMIFS(BDD!$J:$J,BDD!$P:$P,LEFT(Intérim!$B5,5),BDD!$Q:$Q,RIGHT(Intérim!$B5,8),BDD!$F:$F,Intérim!$D5,BDD!$AN:$AN,Intérim!$LG$1,BDD!$AO:$AO,Intérim!LS$2,BDD!$E:$E,"Personnel intérimaire")</f>
        <v>0</v>
      </c>
      <c r="LT5" s="20">
        <f>SUMIFS(BDD!$J:$J,BDD!$P:$P,LEFT(Intérim!$B5,5),BDD!$Q:$Q,RIGHT(Intérim!$B5,8),BDD!$F:$F,Intérim!$D5,BDD!$AN:$AN,Intérim!$LG$1,BDD!$AO:$AO,Intérim!LT$2,BDD!$E:$E,"Personnel intérimaire")</f>
        <v>0</v>
      </c>
      <c r="LU5" s="20">
        <f>SUMIFS(BDD!$J:$J,BDD!$P:$P,LEFT(Intérim!$B5,5),BDD!$Q:$Q,RIGHT(Intérim!$B5,8),BDD!$F:$F,Intérim!$D5,BDD!$AN:$AN,Intérim!$LG$1,BDD!$AO:$AO,Intérim!LU$2,BDD!$E:$E,"Personnel intérimaire")</f>
        <v>0</v>
      </c>
      <c r="LV5" s="20">
        <f>SUMIFS(BDD!$J:$J,BDD!$P:$P,LEFT(Intérim!$B5,5),BDD!$Q:$Q,RIGHT(Intérim!$B5,8),BDD!$F:$F,Intérim!$D5,BDD!$AN:$AN,Intérim!$LG$1,BDD!$AO:$AO,Intérim!LV$2,BDD!$E:$E,"Personnel intérimaire")</f>
        <v>0</v>
      </c>
      <c r="LW5" s="20">
        <f>SUMIFS(BDD!$J:$J,BDD!$P:$P,LEFT(Intérim!$B5,5),BDD!$Q:$Q,RIGHT(Intérim!$B5,8),BDD!$F:$F,Intérim!$D5,BDD!$AN:$AN,Intérim!$LG$1,BDD!$AO:$AO,Intérim!LW$2,BDD!$E:$E,"Personnel intérimaire")</f>
        <v>0</v>
      </c>
      <c r="LX5" s="20">
        <f>SUMIFS(BDD!$J:$J,BDD!$P:$P,LEFT(Intérim!$B5,5),BDD!$Q:$Q,RIGHT(Intérim!$B5,8),BDD!$F:$F,Intérim!$D5,BDD!$AN:$AN,Intérim!$LG$1,BDD!$AO:$AO,Intérim!LX$2,BDD!$E:$E,"Personnel intérimaire")</f>
        <v>0</v>
      </c>
      <c r="LY5" s="20">
        <f>SUMIFS(BDD!$J:$J,BDD!$P:$P,LEFT(Intérim!$B5,5),BDD!$Q:$Q,RIGHT(Intérim!$B5,8),BDD!$F:$F,Intérim!$D5,BDD!$AN:$AN,Intérim!$LG$1,BDD!$AO:$AO,Intérim!LY$2,BDD!$E:$E,"Personnel intérimaire")</f>
        <v>0</v>
      </c>
      <c r="LZ5" s="20">
        <f>SUMIFS(BDD!$J:$J,BDD!$P:$P,LEFT(Intérim!$B5,5),BDD!$Q:$Q,RIGHT(Intérim!$B5,8),BDD!$F:$F,Intérim!$D5,BDD!$AN:$AN,Intérim!$LG$1,BDD!$AO:$AO,Intérim!LZ$2,BDD!$E:$E,"Personnel intérimaire")</f>
        <v>0</v>
      </c>
      <c r="MA5" s="20">
        <f>SUMIFS(BDD!$J:$J,BDD!$P:$P,LEFT(Intérim!$B5,5),BDD!$Q:$Q,RIGHT(Intérim!$B5,8),BDD!$F:$F,Intérim!$D5,BDD!$AN:$AN,Intérim!$LG$1,BDD!$AO:$AO,Intérim!MA$2,BDD!$E:$E,"Personnel intérimaire")</f>
        <v>0</v>
      </c>
      <c r="MB5" s="20">
        <f>SUMIFS(BDD!$J:$J,BDD!$P:$P,LEFT(Intérim!$B5,5),BDD!$Q:$Q,RIGHT(Intérim!$B5,8),BDD!$F:$F,Intérim!$D5,BDD!$AN:$AN,Intérim!$LG$1,BDD!$AO:$AO,Intérim!MB$2,BDD!$E:$E,"Personnel intérimaire")</f>
        <v>0</v>
      </c>
      <c r="MC5" s="20">
        <f>SUMIFS(BDD!$J:$J,BDD!$P:$P,LEFT(Intérim!$B5,5),BDD!$Q:$Q,RIGHT(Intérim!$B5,8),BDD!$F:$F,Intérim!$D5,BDD!$AN:$AN,Intérim!$LG$1,BDD!$AO:$AO,Intérim!MC$2,BDD!$E:$E,"Personnel intérimaire")</f>
        <v>0</v>
      </c>
      <c r="MD5" s="20">
        <f>SUMIFS(BDD!$J:$J,BDD!$P:$P,LEFT(Intérim!$B5,5),BDD!$Q:$Q,RIGHT(Intérim!$B5,8),BDD!$F:$F,Intérim!$D5,BDD!$AN:$AN,Intérim!$LG$1,BDD!$AO:$AO,Intérim!MD$2,BDD!$E:$E,"Personnel intérimaire")</f>
        <v>0</v>
      </c>
      <c r="ME5" s="20">
        <f>SUMIFS(BDD!$J:$J,BDD!$P:$P,LEFT(Intérim!$B5,5),BDD!$Q:$Q,RIGHT(Intérim!$B5,8),BDD!$F:$F,Intérim!$D5,BDD!$AN:$AN,Intérim!$LG$1,BDD!$AO:$AO,Intérim!ME$2,BDD!$E:$E,"Personnel intérimaire")</f>
        <v>0</v>
      </c>
      <c r="MF5" s="20">
        <f>SUMIFS(BDD!$J:$J,BDD!$P:$P,LEFT(Intérim!$B5,5),BDD!$Q:$Q,RIGHT(Intérim!$B5,8),BDD!$F:$F,Intérim!$D5,BDD!$AN:$AN,Intérim!$LG$1,BDD!$AO:$AO,Intérim!MF$2,BDD!$E:$E,"Personnel intérimaire")</f>
        <v>0</v>
      </c>
      <c r="MG5" s="20">
        <f>SUMIFS(BDD!$J:$J,BDD!$P:$P,LEFT(Intérim!$B5,5),BDD!$Q:$Q,RIGHT(Intérim!$B5,8),BDD!$F:$F,Intérim!$D5,BDD!$AN:$AN,Intérim!$LG$1,BDD!$AO:$AO,Intérim!MG$2,BDD!$E:$E,"Personnel intérimaire")</f>
        <v>0</v>
      </c>
      <c r="MH5" s="20">
        <f>SUMIFS(BDD!$J:$J,BDD!$P:$P,LEFT(Intérim!$B5,5),BDD!$Q:$Q,RIGHT(Intérim!$B5,8),BDD!$F:$F,Intérim!$D5,BDD!$AN:$AN,Intérim!$LG$1,BDD!$AO:$AO,Intérim!MH$2,BDD!$E:$E,"Personnel intérimaire")</f>
        <v>0</v>
      </c>
      <c r="MI5" s="20">
        <f>SUMIFS(BDD!$J:$J,BDD!$P:$P,LEFT(Intérim!$B5,5),BDD!$Q:$Q,RIGHT(Intérim!$B5,8),BDD!$F:$F,Intérim!$D5,BDD!$AN:$AN,Intérim!$LG$1,BDD!$AO:$AO,Intérim!MI$2,BDD!$E:$E,"Personnel intérimaire")</f>
        <v>0</v>
      </c>
      <c r="MJ5" s="20">
        <f>SUMIFS(BDD!$J:$J,BDD!$P:$P,LEFT(Intérim!$B5,5),BDD!$Q:$Q,RIGHT(Intérim!$B5,8),BDD!$F:$F,Intérim!$D5,BDD!$AN:$AN,Intérim!$LG$1,BDD!$AO:$AO,Intérim!MJ$2,BDD!$E:$E,"Personnel intérimaire")</f>
        <v>0</v>
      </c>
      <c r="MK5" s="48">
        <f t="shared" ref="MK5:MK8" si="10">(2100-SUM(LG5:MJ5))*0</f>
        <v>0</v>
      </c>
      <c r="ML5" s="28">
        <f>SUMIFS(BDD!$J:$J,BDD!$P:$P,LEFT(Intérim!$B5,5),BDD!$Q:$Q,RIGHT(Intérim!$B5,8),BDD!$F:$F,Intérim!$D5,BDD!$AN:$AN,Intérim!$ML$1,BDD!$AO:$AO,Intérim!ML$2,BDD!$E:$E,"Personnel intérimaire")</f>
        <v>0</v>
      </c>
      <c r="MM5" s="20">
        <f>SUMIFS(BDD!$J:$J,BDD!$P:$P,LEFT(Intérim!$B5,5),BDD!$Q:$Q,RIGHT(Intérim!$B5,8),BDD!$F:$F,Intérim!$D5,BDD!$AN:$AN,Intérim!$ML$1,BDD!$AO:$AO,Intérim!MM$2,BDD!$E:$E,"Personnel intérimaire")</f>
        <v>0</v>
      </c>
      <c r="MN5" s="20">
        <f>SUMIFS(BDD!$J:$J,BDD!$P:$P,LEFT(Intérim!$B5,5),BDD!$Q:$Q,RIGHT(Intérim!$B5,8),BDD!$F:$F,Intérim!$D5,BDD!$AN:$AN,Intérim!$ML$1,BDD!$AO:$AO,Intérim!MN$2,BDD!$E:$E,"Personnel intérimaire")</f>
        <v>0</v>
      </c>
      <c r="MO5" s="20">
        <f>SUMIFS(BDD!$J:$J,BDD!$P:$P,LEFT(Intérim!$B5,5),BDD!$Q:$Q,RIGHT(Intérim!$B5,8),BDD!$F:$F,Intérim!$D5,BDD!$AN:$AN,Intérim!$ML$1,BDD!$AO:$AO,Intérim!MO$2,BDD!$E:$E,"Personnel intérimaire")</f>
        <v>0</v>
      </c>
      <c r="MP5" s="20">
        <f>SUMIFS(BDD!$J:$J,BDD!$P:$P,LEFT(Intérim!$B5,5),BDD!$Q:$Q,RIGHT(Intérim!$B5,8),BDD!$F:$F,Intérim!$D5,BDD!$AN:$AN,Intérim!$ML$1,BDD!$AO:$AO,Intérim!MP$2,BDD!$E:$E,"Personnel intérimaire")</f>
        <v>0</v>
      </c>
      <c r="MQ5" s="20">
        <f>SUMIFS(BDD!$J:$J,BDD!$P:$P,LEFT(Intérim!$B5,5),BDD!$Q:$Q,RIGHT(Intérim!$B5,8),BDD!$F:$F,Intérim!$D5,BDD!$AN:$AN,Intérim!$ML$1,BDD!$AO:$AO,Intérim!MQ$2,BDD!$E:$E,"Personnel intérimaire")</f>
        <v>0</v>
      </c>
      <c r="MR5" s="20">
        <f>SUMIFS(BDD!$J:$J,BDD!$P:$P,LEFT(Intérim!$B5,5),BDD!$Q:$Q,RIGHT(Intérim!$B5,8),BDD!$F:$F,Intérim!$D5,BDD!$AN:$AN,Intérim!$ML$1,BDD!$AO:$AO,Intérim!MR$2,BDD!$E:$E,"Personnel intérimaire")</f>
        <v>0</v>
      </c>
      <c r="MS5" s="20">
        <f>SUMIFS(BDD!$J:$J,BDD!$P:$P,LEFT(Intérim!$B5,5),BDD!$Q:$Q,RIGHT(Intérim!$B5,8),BDD!$F:$F,Intérim!$D5,BDD!$AN:$AN,Intérim!$ML$1,BDD!$AO:$AO,Intérim!MS$2,BDD!$E:$E,"Personnel intérimaire")</f>
        <v>0</v>
      </c>
      <c r="MT5" s="20">
        <f>SUMIFS(BDD!$J:$J,BDD!$P:$P,LEFT(Intérim!$B5,5),BDD!$Q:$Q,RIGHT(Intérim!$B5,8),BDD!$F:$F,Intérim!$D5,BDD!$AN:$AN,Intérim!$ML$1,BDD!$AO:$AO,Intérim!MT$2,BDD!$E:$E,"Personnel intérimaire")</f>
        <v>0</v>
      </c>
      <c r="MU5" s="20">
        <f>SUMIFS(BDD!$J:$J,BDD!$P:$P,LEFT(Intérim!$B5,5),BDD!$Q:$Q,RIGHT(Intérim!$B5,8),BDD!$F:$F,Intérim!$D5,BDD!$AN:$AN,Intérim!$ML$1,BDD!$AO:$AO,Intérim!MU$2,BDD!$E:$E,"Personnel intérimaire")</f>
        <v>0</v>
      </c>
      <c r="MV5" s="20">
        <f>SUMIFS(BDD!$J:$J,BDD!$P:$P,LEFT(Intérim!$B5,5),BDD!$Q:$Q,RIGHT(Intérim!$B5,8),BDD!$F:$F,Intérim!$D5,BDD!$AN:$AN,Intérim!$ML$1,BDD!$AO:$AO,Intérim!MV$2,BDD!$E:$E,"Personnel intérimaire")</f>
        <v>0</v>
      </c>
      <c r="MW5" s="20">
        <f>SUMIFS(BDD!$J:$J,BDD!$P:$P,LEFT(Intérim!$B5,5),BDD!$Q:$Q,RIGHT(Intérim!$B5,8),BDD!$F:$F,Intérim!$D5,BDD!$AN:$AN,Intérim!$ML$1,BDD!$AO:$AO,Intérim!MW$2,BDD!$E:$E,"Personnel intérimaire")</f>
        <v>0</v>
      </c>
      <c r="MX5" s="20">
        <f>SUMIFS(BDD!$J:$J,BDD!$P:$P,LEFT(Intérim!$B5,5),BDD!$Q:$Q,RIGHT(Intérim!$B5,8),BDD!$F:$F,Intérim!$D5,BDD!$AN:$AN,Intérim!$ML$1,BDD!$AO:$AO,Intérim!MX$2,BDD!$E:$E,"Personnel intérimaire")</f>
        <v>0</v>
      </c>
      <c r="MY5" s="20">
        <f>SUMIFS(BDD!$J:$J,BDD!$P:$P,LEFT(Intérim!$B5,5),BDD!$Q:$Q,RIGHT(Intérim!$B5,8),BDD!$F:$F,Intérim!$D5,BDD!$AN:$AN,Intérim!$ML$1,BDD!$AO:$AO,Intérim!MY$2,BDD!$E:$E,"Personnel intérimaire")</f>
        <v>0</v>
      </c>
      <c r="MZ5" s="20">
        <f>SUMIFS(BDD!$J:$J,BDD!$P:$P,LEFT(Intérim!$B5,5),BDD!$Q:$Q,RIGHT(Intérim!$B5,8),BDD!$F:$F,Intérim!$D5,BDD!$AN:$AN,Intérim!$ML$1,BDD!$AO:$AO,Intérim!MZ$2,BDD!$E:$E,"Personnel intérimaire")</f>
        <v>0</v>
      </c>
      <c r="NA5" s="20">
        <f>SUMIFS(BDD!$J:$J,BDD!$P:$P,LEFT(Intérim!$B5,5),BDD!$Q:$Q,RIGHT(Intérim!$B5,8),BDD!$F:$F,Intérim!$D5,BDD!$AN:$AN,Intérim!$ML$1,BDD!$AO:$AO,Intérim!NA$2,BDD!$E:$E,"Personnel intérimaire")</f>
        <v>0</v>
      </c>
      <c r="NB5" s="20">
        <f>SUMIFS(BDD!$J:$J,BDD!$P:$P,LEFT(Intérim!$B5,5),BDD!$Q:$Q,RIGHT(Intérim!$B5,8),BDD!$F:$F,Intérim!$D5,BDD!$AN:$AN,Intérim!$ML$1,BDD!$AO:$AO,Intérim!NB$2,BDD!$E:$E,"Personnel intérimaire")</f>
        <v>0</v>
      </c>
      <c r="NC5" s="20">
        <f>SUMIFS(BDD!$J:$J,BDD!$P:$P,LEFT(Intérim!$B5,5),BDD!$Q:$Q,RIGHT(Intérim!$B5,8),BDD!$F:$F,Intérim!$D5,BDD!$AN:$AN,Intérim!$ML$1,BDD!$AO:$AO,Intérim!NC$2,BDD!$E:$E,"Personnel intérimaire")</f>
        <v>0</v>
      </c>
      <c r="ND5" s="20">
        <f>SUMIFS(BDD!$J:$J,BDD!$P:$P,LEFT(Intérim!$B5,5),BDD!$Q:$Q,RIGHT(Intérim!$B5,8),BDD!$F:$F,Intérim!$D5,BDD!$AN:$AN,Intérim!$ML$1,BDD!$AO:$AO,Intérim!ND$2,BDD!$E:$E,"Personnel intérimaire")</f>
        <v>0</v>
      </c>
      <c r="NE5" s="20">
        <f>SUMIFS(BDD!$J:$J,BDD!$P:$P,LEFT(Intérim!$B5,5),BDD!$Q:$Q,RIGHT(Intérim!$B5,8),BDD!$F:$F,Intérim!$D5,BDD!$AN:$AN,Intérim!$ML$1,BDD!$AO:$AO,Intérim!NE$2,BDD!$E:$E,"Personnel intérimaire")</f>
        <v>0</v>
      </c>
      <c r="NF5" s="20">
        <f>SUMIFS(BDD!$J:$J,BDD!$P:$P,LEFT(Intérim!$B5,5),BDD!$Q:$Q,RIGHT(Intérim!$B5,8),BDD!$F:$F,Intérim!$D5,BDD!$AN:$AN,Intérim!$ML$1,BDD!$AO:$AO,Intérim!NF$2,BDD!$E:$E,"Personnel intérimaire")</f>
        <v>0</v>
      </c>
      <c r="NG5" s="20">
        <f>SUMIFS(BDD!$J:$J,BDD!$P:$P,LEFT(Intérim!$B5,5),BDD!$Q:$Q,RIGHT(Intérim!$B5,8),BDD!$F:$F,Intérim!$D5,BDD!$AN:$AN,Intérim!$ML$1,BDD!$AO:$AO,Intérim!NG$2,BDD!$E:$E,"Personnel intérimaire")</f>
        <v>0</v>
      </c>
      <c r="NH5" s="20">
        <f>SUMIFS(BDD!$J:$J,BDD!$P:$P,LEFT(Intérim!$B5,5),BDD!$Q:$Q,RIGHT(Intérim!$B5,8),BDD!$F:$F,Intérim!$D5,BDD!$AN:$AN,Intérim!$ML$1,BDD!$AO:$AO,Intérim!NH$2,BDD!$E:$E,"Personnel intérimaire")</f>
        <v>0</v>
      </c>
      <c r="NI5" s="20">
        <f>SUMIFS(BDD!$J:$J,BDD!$P:$P,LEFT(Intérim!$B5,5),BDD!$Q:$Q,RIGHT(Intérim!$B5,8),BDD!$F:$F,Intérim!$D5,BDD!$AN:$AN,Intérim!$ML$1,BDD!$AO:$AO,Intérim!NI$2,BDD!$E:$E,"Personnel intérimaire")</f>
        <v>0</v>
      </c>
      <c r="NJ5" s="20">
        <f>SUMIFS(BDD!$J:$J,BDD!$P:$P,LEFT(Intérim!$B5,5),BDD!$Q:$Q,RIGHT(Intérim!$B5,8),BDD!$F:$F,Intérim!$D5,BDD!$AN:$AN,Intérim!$ML$1,BDD!$AO:$AO,Intérim!NJ$2,BDD!$E:$E,"Personnel intérimaire")</f>
        <v>0</v>
      </c>
      <c r="NK5" s="20">
        <f>SUMIFS(BDD!$J:$J,BDD!$P:$P,LEFT(Intérim!$B5,5),BDD!$Q:$Q,RIGHT(Intérim!$B5,8),BDD!$F:$F,Intérim!$D5,BDD!$AN:$AN,Intérim!$ML$1,BDD!$AO:$AO,Intérim!NK$2,BDD!$E:$E,"Personnel intérimaire")</f>
        <v>0</v>
      </c>
      <c r="NL5" s="20">
        <f>SUMIFS(BDD!$J:$J,BDD!$P:$P,LEFT(Intérim!$B5,5),BDD!$Q:$Q,RIGHT(Intérim!$B5,8),BDD!$F:$F,Intérim!$D5,BDD!$AN:$AN,Intérim!$ML$1,BDD!$AO:$AO,Intérim!NL$2,BDD!$E:$E,"Personnel intérimaire")</f>
        <v>0</v>
      </c>
      <c r="NM5" s="20">
        <f>SUMIFS(BDD!$J:$J,BDD!$P:$P,LEFT(Intérim!$B5,5),BDD!$Q:$Q,RIGHT(Intérim!$B5,8),BDD!$F:$F,Intérim!$D5,BDD!$AN:$AN,Intérim!$ML$1,BDD!$AO:$AO,Intérim!NM$2,BDD!$E:$E,"Personnel intérimaire")</f>
        <v>0</v>
      </c>
      <c r="NN5" s="20">
        <f>SUMIFS(BDD!$J:$J,BDD!$P:$P,LEFT(Intérim!$B5,5),BDD!$Q:$Q,RIGHT(Intérim!$B5,8),BDD!$F:$F,Intérim!$D5,BDD!$AN:$AN,Intérim!$ML$1,BDD!$AO:$AO,Intérim!NN$2,BDD!$E:$E,"Personnel intérimaire")</f>
        <v>0</v>
      </c>
      <c r="NO5" s="20">
        <f>SUMIFS(BDD!$J:$J,BDD!$P:$P,LEFT(Intérim!$B5,5),BDD!$Q:$Q,RIGHT(Intérim!$B5,8),BDD!$F:$F,Intérim!$D5,BDD!$AN:$AN,Intérim!$ML$1,BDD!$AO:$AO,Intérim!NO$2,BDD!$E:$E,"Personnel intérimaire")</f>
        <v>0</v>
      </c>
      <c r="NP5" s="20">
        <f>SUMIFS(BDD!$J:$J,BDD!$P:$P,LEFT(Intérim!$B5,5),BDD!$Q:$Q,RIGHT(Intérim!$B5,8),BDD!$F:$F,Intérim!$D5,BDD!$AN:$AN,Intérim!$ML$1,BDD!$AO:$AO,Intérim!NP$2,BDD!$E:$E,"Personnel intérimaire")</f>
        <v>0</v>
      </c>
      <c r="NQ5" s="48">
        <f t="shared" ref="NQ5:NQ8" si="11">(2100-SUM(ML5:NP5))*0</f>
        <v>0</v>
      </c>
      <c r="NR5" s="47">
        <f t="shared" ref="NR5:NR8" si="12">AJ5+BM5+CS5+DX5+FD5+GI5+HO5+IU5+JZ5+LF5+MK5+NQ5</f>
        <v>4200</v>
      </c>
    </row>
    <row r="6" spans="2:382" x14ac:dyDescent="0.25">
      <c r="B6" s="30" t="s">
        <v>292</v>
      </c>
      <c r="C6" s="24">
        <v>105</v>
      </c>
      <c r="D6" s="45">
        <v>6203</v>
      </c>
      <c r="E6" s="28">
        <f>SUMIFS(BDD!$J:$J,BDD!$P:$P,LEFT(Intérim!$B6,5),BDD!$Q:$Q,RIGHT(Intérim!$B6,8),BDD!$F:$F,Intérim!$D6,BDD!$AN:$AN,Intérim!$E$1,BDD!$AO:$AO,Intérim!E$2,BDD!$E:$E,"Personnel intérimaire")</f>
        <v>0</v>
      </c>
      <c r="F6" s="20">
        <f>SUMIFS(BDD!$J:$J,BDD!$P:$P,LEFT(Intérim!$B6,5),BDD!$Q:$Q,RIGHT(Intérim!$B6,8),BDD!$F:$F,Intérim!$D6,BDD!$AN:$AN,Intérim!$E$1,BDD!$AO:$AO,Intérim!F$2,BDD!$E:$E,"Personnel intérimaire")</f>
        <v>0</v>
      </c>
      <c r="G6" s="20">
        <f>SUMIFS(BDD!$J:$J,BDD!$P:$P,LEFT(Intérim!$B6,5),BDD!$Q:$Q,RIGHT(Intérim!$B6,8),BDD!$F:$F,Intérim!$D6,BDD!$AN:$AN,Intérim!$E$1,BDD!$AO:$AO,Intérim!G$2,BDD!$E:$E,"Personnel intérimaire")</f>
        <v>0</v>
      </c>
      <c r="H6" s="20">
        <f>SUMIFS(BDD!$J:$J,BDD!$P:$P,LEFT(Intérim!$B6,5),BDD!$Q:$Q,RIGHT(Intérim!$B6,8),BDD!$F:$F,Intérim!$D6,BDD!$AN:$AN,Intérim!$E$1,BDD!$AO:$AO,Intérim!H$2,BDD!$E:$E,"Personnel intérimaire")</f>
        <v>0</v>
      </c>
      <c r="I6" s="20">
        <f>SUMIFS(BDD!$J:$J,BDD!$P:$P,LEFT(Intérim!$B6,5),BDD!$Q:$Q,RIGHT(Intérim!$B6,8),BDD!$F:$F,Intérim!$D6,BDD!$AN:$AN,Intérim!$E$1,BDD!$AO:$AO,Intérim!I$2,BDD!$E:$E,"Personnel intérimaire")</f>
        <v>0</v>
      </c>
      <c r="J6" s="20">
        <f>SUMIFS(BDD!$J:$J,BDD!$P:$P,LEFT(Intérim!$B6,5),BDD!$Q:$Q,RIGHT(Intérim!$B6,8),BDD!$F:$F,Intérim!$D6,BDD!$AN:$AN,Intérim!$E$1,BDD!$AO:$AO,Intérim!J$2,BDD!$E:$E,"Personnel intérimaire")</f>
        <v>0</v>
      </c>
      <c r="K6" s="20">
        <f>SUMIFS(BDD!$J:$J,BDD!$P:$P,LEFT(Intérim!$B6,5),BDD!$Q:$Q,RIGHT(Intérim!$B6,8),BDD!$F:$F,Intérim!$D6,BDD!$AN:$AN,Intérim!$E$1,BDD!$AO:$AO,Intérim!K$2,BDD!$E:$E,"Personnel intérimaire")</f>
        <v>0</v>
      </c>
      <c r="L6" s="20">
        <f>SUMIFS(BDD!$J:$J,BDD!$P:$P,LEFT(Intérim!$B6,5),BDD!$Q:$Q,RIGHT(Intérim!$B6,8),BDD!$F:$F,Intérim!$D6,BDD!$AN:$AN,Intérim!$E$1,BDD!$AO:$AO,Intérim!L$2,BDD!$E:$E,"Personnel intérimaire")</f>
        <v>0</v>
      </c>
      <c r="M6" s="20">
        <f>SUMIFS(BDD!$J:$J,BDD!$P:$P,LEFT(Intérim!$B6,5),BDD!$Q:$Q,RIGHT(Intérim!$B6,8),BDD!$F:$F,Intérim!$D6,BDD!$AN:$AN,Intérim!$E$1,BDD!$AO:$AO,Intérim!M$2,BDD!$E:$E,"Personnel intérimaire")</f>
        <v>0</v>
      </c>
      <c r="N6" s="20">
        <f>SUMIFS(BDD!$J:$J,BDD!$P:$P,LEFT(Intérim!$B6,5),BDD!$Q:$Q,RIGHT(Intérim!$B6,8),BDD!$F:$F,Intérim!$D6,BDD!$AN:$AN,Intérim!$E$1,BDD!$AO:$AO,Intérim!N$2,BDD!$E:$E,"Personnel intérimaire")</f>
        <v>0</v>
      </c>
      <c r="O6" s="20">
        <f>SUMIFS(BDD!$J:$J,BDD!$P:$P,LEFT(Intérim!$B6,5),BDD!$Q:$Q,RIGHT(Intérim!$B6,8),BDD!$F:$F,Intérim!$D6,BDD!$AN:$AN,Intérim!$E$1,BDD!$AO:$AO,Intérim!O$2,BDD!$E:$E,"Personnel intérimaire")</f>
        <v>0</v>
      </c>
      <c r="P6" s="20">
        <f>SUMIFS(BDD!$J:$J,BDD!$P:$P,LEFT(Intérim!$B6,5),BDD!$Q:$Q,RIGHT(Intérim!$B6,8),BDD!$F:$F,Intérim!$D6,BDD!$AN:$AN,Intérim!$E$1,BDD!$AO:$AO,Intérim!P$2,BDD!$E:$E,"Personnel intérimaire")</f>
        <v>0</v>
      </c>
      <c r="Q6" s="20">
        <f>SUMIFS(BDD!$J:$J,BDD!$P:$P,LEFT(Intérim!$B6,5),BDD!$Q:$Q,RIGHT(Intérim!$B6,8),BDD!$F:$F,Intérim!$D6,BDD!$AN:$AN,Intérim!$E$1,BDD!$AO:$AO,Intérim!Q$2,BDD!$E:$E,"Personnel intérimaire")</f>
        <v>0</v>
      </c>
      <c r="R6" s="20">
        <f>SUMIFS(BDD!$J:$J,BDD!$P:$P,LEFT(Intérim!$B6,5),BDD!$Q:$Q,RIGHT(Intérim!$B6,8),BDD!$F:$F,Intérim!$D6,BDD!$AN:$AN,Intérim!$E$1,BDD!$AO:$AO,Intérim!R$2,BDD!$E:$E,"Personnel intérimaire")</f>
        <v>0</v>
      </c>
      <c r="S6" s="20">
        <f>SUMIFS(BDD!$J:$J,BDD!$P:$P,LEFT(Intérim!$B6,5),BDD!$Q:$Q,RIGHT(Intérim!$B6,8),BDD!$F:$F,Intérim!$D6,BDD!$AN:$AN,Intérim!$E$1,BDD!$AO:$AO,Intérim!S$2,BDD!$E:$E,"Personnel intérimaire")</f>
        <v>0</v>
      </c>
      <c r="T6" s="20">
        <f>SUMIFS(BDD!$J:$J,BDD!$P:$P,LEFT(Intérim!$B6,5),BDD!$Q:$Q,RIGHT(Intérim!$B6,8),BDD!$F:$F,Intérim!$D6,BDD!$AN:$AN,Intérim!$E$1,BDD!$AO:$AO,Intérim!T$2,BDD!$E:$E,"Personnel intérimaire")</f>
        <v>0</v>
      </c>
      <c r="U6" s="20">
        <f>SUMIFS(BDD!$J:$J,BDD!$P:$P,LEFT(Intérim!$B6,5),BDD!$Q:$Q,RIGHT(Intérim!$B6,8),BDD!$F:$F,Intérim!$D6,BDD!$AN:$AN,Intérim!$E$1,BDD!$AO:$AO,Intérim!U$2,BDD!$E:$E,"Personnel intérimaire")</f>
        <v>0</v>
      </c>
      <c r="V6" s="20">
        <f>SUMIFS(BDD!$J:$J,BDD!$P:$P,LEFT(Intérim!$B6,5),BDD!$Q:$Q,RIGHT(Intérim!$B6,8),BDD!$F:$F,Intérim!$D6,BDD!$AN:$AN,Intérim!$E$1,BDD!$AO:$AO,Intérim!V$2,BDD!$E:$E,"Personnel intérimaire")</f>
        <v>0</v>
      </c>
      <c r="W6" s="20">
        <f>SUMIFS(BDD!$J:$J,BDD!$P:$P,LEFT(Intérim!$B6,5),BDD!$Q:$Q,RIGHT(Intérim!$B6,8),BDD!$F:$F,Intérim!$D6,BDD!$AN:$AN,Intérim!$E$1,BDD!$AO:$AO,Intérim!W$2,BDD!$E:$E,"Personnel intérimaire")</f>
        <v>0</v>
      </c>
      <c r="X6" s="20">
        <f>SUMIFS(BDD!$J:$J,BDD!$P:$P,LEFT(Intérim!$B6,5),BDD!$Q:$Q,RIGHT(Intérim!$B6,8),BDD!$F:$F,Intérim!$D6,BDD!$AN:$AN,Intérim!$E$1,BDD!$AO:$AO,Intérim!X$2,BDD!$E:$E,"Personnel intérimaire")</f>
        <v>0</v>
      </c>
      <c r="Y6" s="20">
        <f>SUMIFS(BDD!$J:$J,BDD!$P:$P,LEFT(Intérim!$B6,5),BDD!$Q:$Q,RIGHT(Intérim!$B6,8),BDD!$F:$F,Intérim!$D6,BDD!$AN:$AN,Intérim!$E$1,BDD!$AO:$AO,Intérim!Y$2,BDD!$E:$E,"Personnel intérimaire")</f>
        <v>0</v>
      </c>
      <c r="Z6" s="20">
        <f>SUMIFS(BDD!$J:$J,BDD!$P:$P,LEFT(Intérim!$B6,5),BDD!$Q:$Q,RIGHT(Intérim!$B6,8),BDD!$F:$F,Intérim!$D6,BDD!$AN:$AN,Intérim!$E$1,BDD!$AO:$AO,Intérim!Z$2,BDD!$E:$E,"Personnel intérimaire")</f>
        <v>0</v>
      </c>
      <c r="AA6" s="20">
        <f>SUMIFS(BDD!$J:$J,BDD!$P:$P,LEFT(Intérim!$B6,5),BDD!$Q:$Q,RIGHT(Intérim!$B6,8),BDD!$F:$F,Intérim!$D6,BDD!$AN:$AN,Intérim!$E$1,BDD!$AO:$AO,Intérim!AA$2,BDD!$E:$E,"Personnel intérimaire")</f>
        <v>0</v>
      </c>
      <c r="AB6" s="20">
        <f>SUMIFS(BDD!$J:$J,BDD!$P:$P,LEFT(Intérim!$B6,5),BDD!$Q:$Q,RIGHT(Intérim!$B6,8),BDD!$F:$F,Intérim!$D6,BDD!$AN:$AN,Intérim!$E$1,BDD!$AO:$AO,Intérim!AB$2,BDD!$E:$E,"Personnel intérimaire")</f>
        <v>0</v>
      </c>
      <c r="AC6" s="20">
        <f>SUMIFS(BDD!$J:$J,BDD!$P:$P,LEFT(Intérim!$B6,5),BDD!$Q:$Q,RIGHT(Intérim!$B6,8),BDD!$F:$F,Intérim!$D6,BDD!$AN:$AN,Intérim!$E$1,BDD!$AO:$AO,Intérim!AC$2,BDD!$E:$E,"Personnel intérimaire")</f>
        <v>0</v>
      </c>
      <c r="AD6" s="20">
        <f>SUMIFS(BDD!$J:$J,BDD!$P:$P,LEFT(Intérim!$B6,5),BDD!$Q:$Q,RIGHT(Intérim!$B6,8),BDD!$F:$F,Intérim!$D6,BDD!$AN:$AN,Intérim!$E$1,BDD!$AO:$AO,Intérim!AD$2,BDD!$E:$E,"Personnel intérimaire")</f>
        <v>0</v>
      </c>
      <c r="AE6" s="20">
        <f>SUMIFS(BDD!$J:$J,BDD!$P:$P,LEFT(Intérim!$B6,5),BDD!$Q:$Q,RIGHT(Intérim!$B6,8),BDD!$F:$F,Intérim!$D6,BDD!$AN:$AN,Intérim!$E$1,BDD!$AO:$AO,Intérim!AE$2,BDD!$E:$E,"Personnel intérimaire")</f>
        <v>0</v>
      </c>
      <c r="AF6" s="20">
        <f>SUMIFS(BDD!$J:$J,BDD!$P:$P,LEFT(Intérim!$B6,5),BDD!$Q:$Q,RIGHT(Intérim!$B6,8),BDD!$F:$F,Intérim!$D6,BDD!$AN:$AN,Intérim!$E$1,BDD!$AO:$AO,Intérim!AF$2,BDD!$E:$E,"Personnel intérimaire")</f>
        <v>0</v>
      </c>
      <c r="AG6" s="20">
        <f>SUMIFS(BDD!$J:$J,BDD!$P:$P,LEFT(Intérim!$B6,5),BDD!$Q:$Q,RIGHT(Intérim!$B6,8),BDD!$F:$F,Intérim!$D6,BDD!$AN:$AN,Intérim!$E$1,BDD!$AO:$AO,Intérim!AG$2,BDD!$E:$E,"Personnel intérimaire")</f>
        <v>0</v>
      </c>
      <c r="AH6" s="20">
        <f>SUMIFS(BDD!$J:$J,BDD!$P:$P,LEFT(Intérim!$B6,5),BDD!$Q:$Q,RIGHT(Intérim!$B6,8),BDD!$F:$F,Intérim!$D6,BDD!$AN:$AN,Intérim!$E$1,BDD!$AO:$AO,Intérim!AH$2,BDD!$E:$E,"Personnel intérimaire")</f>
        <v>0</v>
      </c>
      <c r="AI6" s="20">
        <f>SUMIFS(BDD!$J:$J,BDD!$P:$P,LEFT(Intérim!$B6,5),BDD!$Q:$Q,RIGHT(Intérim!$B6,8),BDD!$F:$F,Intérim!$D6,BDD!$AN:$AN,Intérim!$E$1,BDD!$AO:$AO,Intérim!AI$2,BDD!$E:$E,"Personnel intérimaire")</f>
        <v>0</v>
      </c>
      <c r="AJ6" s="48">
        <f t="shared" si="0"/>
        <v>2100</v>
      </c>
      <c r="AK6" s="28">
        <f>SUMIFS(BDD!$J:$J,BDD!$P:$P,LEFT(Intérim!$B6,5),BDD!$Q:$Q,RIGHT(Intérim!$B6,8),BDD!$F:$F,Intérim!$D6,BDD!$AN:$AN,Intérim!$AK$1,BDD!$AO:$AO,Intérim!AK$2,BDD!$E:$E,"Personnel intérimaire")</f>
        <v>0</v>
      </c>
      <c r="AL6" s="20">
        <f>SUMIFS(BDD!$J:$J,BDD!$P:$P,LEFT(Intérim!$B6,5),BDD!$Q:$Q,RIGHT(Intérim!$B6,8),BDD!$F:$F,Intérim!$D6,BDD!$AN:$AN,Intérim!$AK$1,BDD!$AO:$AO,Intérim!AL$2,BDD!$E:$E,"Personnel intérimaire")</f>
        <v>0</v>
      </c>
      <c r="AM6" s="20">
        <f>SUMIFS(BDD!$J:$J,BDD!$P:$P,LEFT(Intérim!$B6,5),BDD!$Q:$Q,RIGHT(Intérim!$B6,8),BDD!$F:$F,Intérim!$D6,BDD!$AN:$AN,Intérim!$AK$1,BDD!$AO:$AO,Intérim!AM$2,BDD!$E:$E,"Personnel intérimaire")</f>
        <v>0</v>
      </c>
      <c r="AN6" s="20">
        <f>SUMIFS(BDD!$J:$J,BDD!$P:$P,LEFT(Intérim!$B6,5),BDD!$Q:$Q,RIGHT(Intérim!$B6,8),BDD!$F:$F,Intérim!$D6,BDD!$AN:$AN,Intérim!$AK$1,BDD!$AO:$AO,Intérim!AN$2,BDD!$E:$E,"Personnel intérimaire")</f>
        <v>0</v>
      </c>
      <c r="AO6" s="20">
        <f>SUMIFS(BDD!$J:$J,BDD!$P:$P,LEFT(Intérim!$B6,5),BDD!$Q:$Q,RIGHT(Intérim!$B6,8),BDD!$F:$F,Intérim!$D6,BDD!$AN:$AN,Intérim!$AK$1,BDD!$AO:$AO,Intérim!AO$2,BDD!$E:$E,"Personnel intérimaire")</f>
        <v>0</v>
      </c>
      <c r="AP6" s="20">
        <f>SUMIFS(BDD!$J:$J,BDD!$P:$P,LEFT(Intérim!$B6,5),BDD!$Q:$Q,RIGHT(Intérim!$B6,8),BDD!$F:$F,Intérim!$D6,BDD!$AN:$AN,Intérim!$AK$1,BDD!$AO:$AO,Intérim!AP$2,BDD!$E:$E,"Personnel intérimaire")</f>
        <v>0</v>
      </c>
      <c r="AQ6" s="20">
        <f>SUMIFS(BDD!$J:$J,BDD!$P:$P,LEFT(Intérim!$B6,5),BDD!$Q:$Q,RIGHT(Intérim!$B6,8),BDD!$F:$F,Intérim!$D6,BDD!$AN:$AN,Intérim!$AK$1,BDD!$AO:$AO,Intérim!AQ$2,BDD!$E:$E,"Personnel intérimaire")</f>
        <v>0</v>
      </c>
      <c r="AR6" s="20">
        <f>SUMIFS(BDD!$J:$J,BDD!$P:$P,LEFT(Intérim!$B6,5),BDD!$Q:$Q,RIGHT(Intérim!$B6,8),BDD!$F:$F,Intérim!$D6,BDD!$AN:$AN,Intérim!$AK$1,BDD!$AO:$AO,Intérim!AR$2,BDD!$E:$E,"Personnel intérimaire")</f>
        <v>0</v>
      </c>
      <c r="AS6" s="20">
        <f>SUMIFS(BDD!$J:$J,BDD!$P:$P,LEFT(Intérim!$B6,5),BDD!$Q:$Q,RIGHT(Intérim!$B6,8),BDD!$F:$F,Intérim!$D6,BDD!$AN:$AN,Intérim!$AK$1,BDD!$AO:$AO,Intérim!AS$2,BDD!$E:$E,"Personnel intérimaire")</f>
        <v>0</v>
      </c>
      <c r="AT6" s="20">
        <f>SUMIFS(BDD!$J:$J,BDD!$P:$P,LEFT(Intérim!$B6,5),BDD!$Q:$Q,RIGHT(Intérim!$B6,8),BDD!$F:$F,Intérim!$D6,BDD!$AN:$AN,Intérim!$AK$1,BDD!$AO:$AO,Intérim!AT$2,BDD!$E:$E,"Personnel intérimaire")</f>
        <v>0</v>
      </c>
      <c r="AU6" s="20">
        <f>SUMIFS(BDD!$J:$J,BDD!$P:$P,LEFT(Intérim!$B6,5),BDD!$Q:$Q,RIGHT(Intérim!$B6,8),BDD!$F:$F,Intérim!$D6,BDD!$AN:$AN,Intérim!$AK$1,BDD!$AO:$AO,Intérim!AU$2,BDD!$E:$E,"Personnel intérimaire")</f>
        <v>0</v>
      </c>
      <c r="AV6" s="20">
        <f>SUMIFS(BDD!$J:$J,BDD!$P:$P,LEFT(Intérim!$B6,5),BDD!$Q:$Q,RIGHT(Intérim!$B6,8),BDD!$F:$F,Intérim!$D6,BDD!$AN:$AN,Intérim!$AK$1,BDD!$AO:$AO,Intérim!AV$2,BDD!$E:$E,"Personnel intérimaire")</f>
        <v>0</v>
      </c>
      <c r="AW6" s="20">
        <f>SUMIFS(BDD!$J:$J,BDD!$P:$P,LEFT(Intérim!$B6,5),BDD!$Q:$Q,RIGHT(Intérim!$B6,8),BDD!$F:$F,Intérim!$D6,BDD!$AN:$AN,Intérim!$AK$1,BDD!$AO:$AO,Intérim!AW$2,BDD!$E:$E,"Personnel intérimaire")</f>
        <v>0</v>
      </c>
      <c r="AX6" s="20">
        <f>SUMIFS(BDD!$J:$J,BDD!$P:$P,LEFT(Intérim!$B6,5),BDD!$Q:$Q,RIGHT(Intérim!$B6,8),BDD!$F:$F,Intérim!$D6,BDD!$AN:$AN,Intérim!$AK$1,BDD!$AO:$AO,Intérim!AX$2,BDD!$E:$E,"Personnel intérimaire")</f>
        <v>0</v>
      </c>
      <c r="AY6" s="20">
        <f>SUMIFS(BDD!$J:$J,BDD!$P:$P,LEFT(Intérim!$B6,5),BDD!$Q:$Q,RIGHT(Intérim!$B6,8),BDD!$F:$F,Intérim!$D6,BDD!$AN:$AN,Intérim!$AK$1,BDD!$AO:$AO,Intérim!AY$2,BDD!$E:$E,"Personnel intérimaire")</f>
        <v>0</v>
      </c>
      <c r="AZ6" s="20">
        <f>SUMIFS(BDD!$J:$J,BDD!$P:$P,LEFT(Intérim!$B6,5),BDD!$Q:$Q,RIGHT(Intérim!$B6,8),BDD!$F:$F,Intérim!$D6,BDD!$AN:$AN,Intérim!$AK$1,BDD!$AO:$AO,Intérim!AZ$2,BDD!$E:$E,"Personnel intérimaire")</f>
        <v>0</v>
      </c>
      <c r="BA6" s="20">
        <f>SUMIFS(BDD!$J:$J,BDD!$P:$P,LEFT(Intérim!$B6,5),BDD!$Q:$Q,RIGHT(Intérim!$B6,8),BDD!$F:$F,Intérim!$D6,BDD!$AN:$AN,Intérim!$AK$1,BDD!$AO:$AO,Intérim!BA$2,BDD!$E:$E,"Personnel intérimaire")</f>
        <v>0</v>
      </c>
      <c r="BB6" s="20">
        <f>SUMIFS(BDD!$J:$J,BDD!$P:$P,LEFT(Intérim!$B6,5),BDD!$Q:$Q,RIGHT(Intérim!$B6,8),BDD!$F:$F,Intérim!$D6,BDD!$AN:$AN,Intérim!$AK$1,BDD!$AO:$AO,Intérim!BB$2,BDD!$E:$E,"Personnel intérimaire")</f>
        <v>0</v>
      </c>
      <c r="BC6" s="20">
        <f>SUMIFS(BDD!$J:$J,BDD!$P:$P,LEFT(Intérim!$B6,5),BDD!$Q:$Q,RIGHT(Intérim!$B6,8),BDD!$F:$F,Intérim!$D6,BDD!$AN:$AN,Intérim!$AK$1,BDD!$AO:$AO,Intérim!BC$2,BDD!$E:$E,"Personnel intérimaire")</f>
        <v>0</v>
      </c>
      <c r="BD6" s="20">
        <f>SUMIFS(BDD!$J:$J,BDD!$P:$P,LEFT(Intérim!$B6,5),BDD!$Q:$Q,RIGHT(Intérim!$B6,8),BDD!$F:$F,Intérim!$D6,BDD!$AN:$AN,Intérim!$AK$1,BDD!$AO:$AO,Intérim!BD$2,BDD!$E:$E,"Personnel intérimaire")</f>
        <v>0</v>
      </c>
      <c r="BE6" s="20">
        <f>SUMIFS(BDD!$J:$J,BDD!$P:$P,LEFT(Intérim!$B6,5),BDD!$Q:$Q,RIGHT(Intérim!$B6,8),BDD!$F:$F,Intérim!$D6,BDD!$AN:$AN,Intérim!$AK$1,BDD!$AO:$AO,Intérim!BE$2,BDD!$E:$E,"Personnel intérimaire")</f>
        <v>0</v>
      </c>
      <c r="BF6" s="20">
        <f>SUMIFS(BDD!$J:$J,BDD!$P:$P,LEFT(Intérim!$B6,5),BDD!$Q:$Q,RIGHT(Intérim!$B6,8),BDD!$F:$F,Intérim!$D6,BDD!$AN:$AN,Intérim!$AK$1,BDD!$AO:$AO,Intérim!BF$2,BDD!$E:$E,"Personnel intérimaire")</f>
        <v>0</v>
      </c>
      <c r="BG6" s="20">
        <f>SUMIFS(BDD!$J:$J,BDD!$P:$P,LEFT(Intérim!$B6,5),BDD!$Q:$Q,RIGHT(Intérim!$B6,8),BDD!$F:$F,Intérim!$D6,BDD!$AN:$AN,Intérim!$AK$1,BDD!$AO:$AO,Intérim!BG$2,BDD!$E:$E,"Personnel intérimaire")</f>
        <v>0</v>
      </c>
      <c r="BH6" s="20">
        <f>SUMIFS(BDD!$J:$J,BDD!$P:$P,LEFT(Intérim!$B6,5),BDD!$Q:$Q,RIGHT(Intérim!$B6,8),BDD!$F:$F,Intérim!$D6,BDD!$AN:$AN,Intérim!$AK$1,BDD!$AO:$AO,Intérim!BH$2,BDD!$E:$E,"Personnel intérimaire")</f>
        <v>0</v>
      </c>
      <c r="BI6" s="20">
        <f>SUMIFS(BDD!$J:$J,BDD!$P:$P,LEFT(Intérim!$B6,5),BDD!$Q:$Q,RIGHT(Intérim!$B6,8),BDD!$F:$F,Intérim!$D6,BDD!$AN:$AN,Intérim!$AK$1,BDD!$AO:$AO,Intérim!BI$2,BDD!$E:$E,"Personnel intérimaire")</f>
        <v>0</v>
      </c>
      <c r="BJ6" s="20">
        <f>SUMIFS(BDD!$J:$J,BDD!$P:$P,LEFT(Intérim!$B6,5),BDD!$Q:$Q,RIGHT(Intérim!$B6,8),BDD!$F:$F,Intérim!$D6,BDD!$AN:$AN,Intérim!$AK$1,BDD!$AO:$AO,Intérim!BJ$2,BDD!$E:$E,"Personnel intérimaire")</f>
        <v>0</v>
      </c>
      <c r="BK6" s="20">
        <f>SUMIFS(BDD!$J:$J,BDD!$P:$P,LEFT(Intérim!$B6,5),BDD!$Q:$Q,RIGHT(Intérim!$B6,8),BDD!$F:$F,Intérim!$D6,BDD!$AN:$AN,Intérim!$AK$1,BDD!$AO:$AO,Intérim!BK$2,BDD!$E:$E,"Personnel intérimaire")</f>
        <v>0</v>
      </c>
      <c r="BL6" s="20">
        <f>SUMIFS(BDD!$J:$J,BDD!$P:$P,LEFT(Intérim!$B6,5),BDD!$Q:$Q,RIGHT(Intérim!$B6,8),BDD!$F:$F,Intérim!$D6,BDD!$AN:$AN,Intérim!$AK$1,BDD!$AO:$AO,Intérim!BL$2,BDD!$E:$E,"Personnel intérimaire")</f>
        <v>2100</v>
      </c>
      <c r="BM6" s="48">
        <f t="shared" si="1"/>
        <v>0</v>
      </c>
      <c r="BN6" s="28">
        <f>SUMIFS(BDD!$J:$J,BDD!$P:$P,LEFT(Intérim!$B6,5),BDD!$Q:$Q,RIGHT(Intérim!$B6,8),BDD!$F:$F,Intérim!$D6,BDD!$AN:$AN,Intérim!$BN$1,BDD!$AO:$AO,Intérim!BN$2,BDD!$E:$E,"Personnel intérimaire")</f>
        <v>0</v>
      </c>
      <c r="BO6" s="20">
        <f>SUMIFS(BDD!$J:$J,BDD!$P:$P,LEFT(Intérim!$B6,5),BDD!$Q:$Q,RIGHT(Intérim!$B6,8),BDD!$F:$F,Intérim!$D6,BDD!$AN:$AN,Intérim!$BN$1,BDD!$AO:$AO,Intérim!BO$2,BDD!$E:$E,"Personnel intérimaire")</f>
        <v>0</v>
      </c>
      <c r="BP6" s="20">
        <f>SUMIFS(BDD!$J:$J,BDD!$P:$P,LEFT(Intérim!$B6,5),BDD!$Q:$Q,RIGHT(Intérim!$B6,8),BDD!$F:$F,Intérim!$D6,BDD!$AN:$AN,Intérim!$BN$1,BDD!$AO:$AO,Intérim!BP$2,BDD!$E:$E,"Personnel intérimaire")</f>
        <v>0</v>
      </c>
      <c r="BQ6" s="20">
        <f>SUMIFS(BDD!$J:$J,BDD!$P:$P,LEFT(Intérim!$B6,5),BDD!$Q:$Q,RIGHT(Intérim!$B6,8),BDD!$F:$F,Intérim!$D6,BDD!$AN:$AN,Intérim!$BN$1,BDD!$AO:$AO,Intérim!BQ$2,BDD!$E:$E,"Personnel intérimaire")</f>
        <v>0</v>
      </c>
      <c r="BR6" s="20">
        <f>SUMIFS(BDD!$J:$J,BDD!$P:$P,LEFT(Intérim!$B6,5),BDD!$Q:$Q,RIGHT(Intérim!$B6,8),BDD!$F:$F,Intérim!$D6,BDD!$AN:$AN,Intérim!$BN$1,BDD!$AO:$AO,Intérim!BR$2,BDD!$E:$E,"Personnel intérimaire")</f>
        <v>0</v>
      </c>
      <c r="BS6" s="20">
        <f>SUMIFS(BDD!$J:$J,BDD!$P:$P,LEFT(Intérim!$B6,5),BDD!$Q:$Q,RIGHT(Intérim!$B6,8),BDD!$F:$F,Intérim!$D6,BDD!$AN:$AN,Intérim!$BN$1,BDD!$AO:$AO,Intérim!BS$2,BDD!$E:$E,"Personnel intérimaire")</f>
        <v>0</v>
      </c>
      <c r="BT6" s="20">
        <f>SUMIFS(BDD!$J:$J,BDD!$P:$P,LEFT(Intérim!$B6,5),BDD!$Q:$Q,RIGHT(Intérim!$B6,8),BDD!$F:$F,Intérim!$D6,BDD!$AN:$AN,Intérim!$BN$1,BDD!$AO:$AO,Intérim!BT$2,BDD!$E:$E,"Personnel intérimaire")</f>
        <v>0</v>
      </c>
      <c r="BU6" s="20">
        <f>SUMIFS(BDD!$J:$J,BDD!$P:$P,LEFT(Intérim!$B6,5),BDD!$Q:$Q,RIGHT(Intérim!$B6,8),BDD!$F:$F,Intérim!$D6,BDD!$AN:$AN,Intérim!$BN$1,BDD!$AO:$AO,Intérim!BU$2,BDD!$E:$E,"Personnel intérimaire")</f>
        <v>0</v>
      </c>
      <c r="BV6" s="20">
        <f>SUMIFS(BDD!$J:$J,BDD!$P:$P,LEFT(Intérim!$B6,5),BDD!$Q:$Q,RIGHT(Intérim!$B6,8),BDD!$F:$F,Intérim!$D6,BDD!$AN:$AN,Intérim!$BN$1,BDD!$AO:$AO,Intérim!BV$2,BDD!$E:$E,"Personnel intérimaire")</f>
        <v>0</v>
      </c>
      <c r="BW6" s="20">
        <f>SUMIFS(BDD!$J:$J,BDD!$P:$P,LEFT(Intérim!$B6,5),BDD!$Q:$Q,RIGHT(Intérim!$B6,8),BDD!$F:$F,Intérim!$D6,BDD!$AN:$AN,Intérim!$BN$1,BDD!$AO:$AO,Intérim!BW$2,BDD!$E:$E,"Personnel intérimaire")</f>
        <v>0</v>
      </c>
      <c r="BX6" s="20">
        <f>SUMIFS(BDD!$J:$J,BDD!$P:$P,LEFT(Intérim!$B6,5),BDD!$Q:$Q,RIGHT(Intérim!$B6,8),BDD!$F:$F,Intérim!$D6,BDD!$AN:$AN,Intérim!$BN$1,BDD!$AO:$AO,Intérim!BX$2,BDD!$E:$E,"Personnel intérimaire")</f>
        <v>0</v>
      </c>
      <c r="BY6" s="20">
        <f>SUMIFS(BDD!$J:$J,BDD!$P:$P,LEFT(Intérim!$B6,5),BDD!$Q:$Q,RIGHT(Intérim!$B6,8),BDD!$F:$F,Intérim!$D6,BDD!$AN:$AN,Intérim!$BN$1,BDD!$AO:$AO,Intérim!BY$2,BDD!$E:$E,"Personnel intérimaire")</f>
        <v>0</v>
      </c>
      <c r="BZ6" s="20">
        <f>SUMIFS(BDD!$J:$J,BDD!$P:$P,LEFT(Intérim!$B6,5),BDD!$Q:$Q,RIGHT(Intérim!$B6,8),BDD!$F:$F,Intérim!$D6,BDD!$AN:$AN,Intérim!$BN$1,BDD!$AO:$AO,Intérim!BZ$2,BDD!$E:$E,"Personnel intérimaire")</f>
        <v>0</v>
      </c>
      <c r="CA6" s="20">
        <f>SUMIFS(BDD!$J:$J,BDD!$P:$P,LEFT(Intérim!$B6,5),BDD!$Q:$Q,RIGHT(Intérim!$B6,8),BDD!$F:$F,Intérim!$D6,BDD!$AN:$AN,Intérim!$BN$1,BDD!$AO:$AO,Intérim!CA$2,BDD!$E:$E,"Personnel intérimaire")</f>
        <v>0</v>
      </c>
      <c r="CB6" s="20">
        <f>SUMIFS(BDD!$J:$J,BDD!$P:$P,LEFT(Intérim!$B6,5),BDD!$Q:$Q,RIGHT(Intérim!$B6,8),BDD!$F:$F,Intérim!$D6,BDD!$AN:$AN,Intérim!$BN$1,BDD!$AO:$AO,Intérim!CB$2,BDD!$E:$E,"Personnel intérimaire")</f>
        <v>0</v>
      </c>
      <c r="CC6" s="20">
        <f>SUMIFS(BDD!$J:$J,BDD!$P:$P,LEFT(Intérim!$B6,5),BDD!$Q:$Q,RIGHT(Intérim!$B6,8),BDD!$F:$F,Intérim!$D6,BDD!$AN:$AN,Intérim!$BN$1,BDD!$AO:$AO,Intérim!CC$2,BDD!$E:$E,"Personnel intérimaire")</f>
        <v>0</v>
      </c>
      <c r="CD6" s="20">
        <f>SUMIFS(BDD!$J:$J,BDD!$P:$P,LEFT(Intérim!$B6,5),BDD!$Q:$Q,RIGHT(Intérim!$B6,8),BDD!$F:$F,Intérim!$D6,BDD!$AN:$AN,Intérim!$BN$1,BDD!$AO:$AO,Intérim!CD$2,BDD!$E:$E,"Personnel intérimaire")</f>
        <v>0</v>
      </c>
      <c r="CE6" s="20">
        <f>SUMIFS(BDD!$J:$J,BDD!$P:$P,LEFT(Intérim!$B6,5),BDD!$Q:$Q,RIGHT(Intérim!$B6,8),BDD!$F:$F,Intérim!$D6,BDD!$AN:$AN,Intérim!$BN$1,BDD!$AO:$AO,Intérim!CE$2,BDD!$E:$E,"Personnel intérimaire")</f>
        <v>0</v>
      </c>
      <c r="CF6" s="20">
        <f>SUMIFS(BDD!$J:$J,BDD!$P:$P,LEFT(Intérim!$B6,5),BDD!$Q:$Q,RIGHT(Intérim!$B6,8),BDD!$F:$F,Intérim!$D6,BDD!$AN:$AN,Intérim!$BN$1,BDD!$AO:$AO,Intérim!CF$2,BDD!$E:$E,"Personnel intérimaire")</f>
        <v>0</v>
      </c>
      <c r="CG6" s="20">
        <f>SUMIFS(BDD!$J:$J,BDD!$P:$P,LEFT(Intérim!$B6,5),BDD!$Q:$Q,RIGHT(Intérim!$B6,8),BDD!$F:$F,Intérim!$D6,BDD!$AN:$AN,Intérim!$BN$1,BDD!$AO:$AO,Intérim!CG$2,BDD!$E:$E,"Personnel intérimaire")</f>
        <v>0</v>
      </c>
      <c r="CH6" s="20">
        <f>SUMIFS(BDD!$J:$J,BDD!$P:$P,LEFT(Intérim!$B6,5),BDD!$Q:$Q,RIGHT(Intérim!$B6,8),BDD!$F:$F,Intérim!$D6,BDD!$AN:$AN,Intérim!$BN$1,BDD!$AO:$AO,Intérim!CH$2,BDD!$E:$E,"Personnel intérimaire")</f>
        <v>0</v>
      </c>
      <c r="CI6" s="20">
        <f>SUMIFS(BDD!$J:$J,BDD!$P:$P,LEFT(Intérim!$B6,5),BDD!$Q:$Q,RIGHT(Intérim!$B6,8),BDD!$F:$F,Intérim!$D6,BDD!$AN:$AN,Intérim!$BN$1,BDD!$AO:$AO,Intérim!CI$2,BDD!$E:$E,"Personnel intérimaire")</f>
        <v>0</v>
      </c>
      <c r="CJ6" s="20">
        <f>SUMIFS(BDD!$J:$J,BDD!$P:$P,LEFT(Intérim!$B6,5),BDD!$Q:$Q,RIGHT(Intérim!$B6,8),BDD!$F:$F,Intérim!$D6,BDD!$AN:$AN,Intérim!$BN$1,BDD!$AO:$AO,Intérim!CJ$2,BDD!$E:$E,"Personnel intérimaire")</f>
        <v>0</v>
      </c>
      <c r="CK6" s="20">
        <f>SUMIFS(BDD!$J:$J,BDD!$P:$P,LEFT(Intérim!$B6,5),BDD!$Q:$Q,RIGHT(Intérim!$B6,8),BDD!$F:$F,Intérim!$D6,BDD!$AN:$AN,Intérim!$BN$1,BDD!$AO:$AO,Intérim!CK$2,BDD!$E:$E,"Personnel intérimaire")</f>
        <v>0</v>
      </c>
      <c r="CL6" s="20">
        <f>SUMIFS(BDD!$J:$J,BDD!$P:$P,LEFT(Intérim!$B6,5),BDD!$Q:$Q,RIGHT(Intérim!$B6,8),BDD!$F:$F,Intérim!$D6,BDD!$AN:$AN,Intérim!$BN$1,BDD!$AO:$AO,Intérim!CL$2,BDD!$E:$E,"Personnel intérimaire")</f>
        <v>0</v>
      </c>
      <c r="CM6" s="20">
        <f>SUMIFS(BDD!$J:$J,BDD!$P:$P,LEFT(Intérim!$B6,5),BDD!$Q:$Q,RIGHT(Intérim!$B6,8),BDD!$F:$F,Intérim!$D6,BDD!$AN:$AN,Intérim!$BN$1,BDD!$AO:$AO,Intérim!CM$2,BDD!$E:$E,"Personnel intérimaire")</f>
        <v>0</v>
      </c>
      <c r="CN6" s="20">
        <f>SUMIFS(BDD!$J:$J,BDD!$P:$P,LEFT(Intérim!$B6,5),BDD!$Q:$Q,RIGHT(Intérim!$B6,8),BDD!$F:$F,Intérim!$D6,BDD!$AN:$AN,Intérim!$BN$1,BDD!$AO:$AO,Intérim!CN$2,BDD!$E:$E,"Personnel intérimaire")</f>
        <v>0</v>
      </c>
      <c r="CO6" s="20">
        <f>SUMIFS(BDD!$J:$J,BDD!$P:$P,LEFT(Intérim!$B6,5),BDD!$Q:$Q,RIGHT(Intérim!$B6,8),BDD!$F:$F,Intérim!$D6,BDD!$AN:$AN,Intérim!$BN$1,BDD!$AO:$AO,Intérim!CO$2,BDD!$E:$E,"Personnel intérimaire")</f>
        <v>0</v>
      </c>
      <c r="CP6" s="20">
        <f>SUMIFS(BDD!$J:$J,BDD!$P:$P,LEFT(Intérim!$B6,5),BDD!$Q:$Q,RIGHT(Intérim!$B6,8),BDD!$F:$F,Intérim!$D6,BDD!$AN:$AN,Intérim!$BN$1,BDD!$AO:$AO,Intérim!CP$2,BDD!$E:$E,"Personnel intérimaire")</f>
        <v>0</v>
      </c>
      <c r="CQ6" s="20">
        <f>SUMIFS(BDD!$J:$J,BDD!$P:$P,LEFT(Intérim!$B6,5),BDD!$Q:$Q,RIGHT(Intérim!$B6,8),BDD!$F:$F,Intérim!$D6,BDD!$AN:$AN,Intérim!$BN$1,BDD!$AO:$AO,Intérim!CQ$2,BDD!$E:$E,"Personnel intérimaire")</f>
        <v>0</v>
      </c>
      <c r="CR6" s="20">
        <f>SUMIFS(BDD!$J:$J,BDD!$P:$P,LEFT(Intérim!$B6,5),BDD!$Q:$Q,RIGHT(Intérim!$B6,8),BDD!$F:$F,Intérim!$D6,BDD!$AN:$AN,Intérim!$BN$1,BDD!$AO:$AO,Intérim!CR$2,BDD!$E:$E,"Personnel intérimaire")</f>
        <v>0</v>
      </c>
      <c r="CS6" s="48">
        <f t="shared" si="2"/>
        <v>2100</v>
      </c>
      <c r="CT6" s="28">
        <f>SUMIFS(BDD!$J:$J,BDD!$P:$P,LEFT(Intérim!$B6,5),BDD!$Q:$Q,RIGHT(Intérim!$B6,8),BDD!$F:$F,Intérim!$D6,BDD!$AN:$AN,Intérim!$CT$1,BDD!$AO:$AO,Intérim!CT$2,BDD!$E:$E,"Personnel intérimaire")</f>
        <v>0</v>
      </c>
      <c r="CU6" s="20">
        <f>SUMIFS(BDD!$J:$J,BDD!$P:$P,LEFT(Intérim!$B6,5),BDD!$Q:$Q,RIGHT(Intérim!$B6,8),BDD!$F:$F,Intérim!$D6,BDD!$AN:$AN,Intérim!$CT$1,BDD!$AO:$AO,Intérim!CU$2,BDD!$E:$E,"Personnel intérimaire")</f>
        <v>0</v>
      </c>
      <c r="CV6" s="20">
        <f>SUMIFS(BDD!$J:$J,BDD!$P:$P,LEFT(Intérim!$B6,5),BDD!$Q:$Q,RIGHT(Intérim!$B6,8),BDD!$F:$F,Intérim!$D6,BDD!$AN:$AN,Intérim!$CT$1,BDD!$AO:$AO,Intérim!CV$2,BDD!$E:$E,"Personnel intérimaire")</f>
        <v>0</v>
      </c>
      <c r="CW6" s="20">
        <f>SUMIFS(BDD!$J:$J,BDD!$P:$P,LEFT(Intérim!$B6,5),BDD!$Q:$Q,RIGHT(Intérim!$B6,8),BDD!$F:$F,Intérim!$D6,BDD!$AN:$AN,Intérim!$CT$1,BDD!$AO:$AO,Intérim!CW$2,BDD!$E:$E,"Personnel intérimaire")</f>
        <v>0</v>
      </c>
      <c r="CX6" s="20">
        <f>SUMIFS(BDD!$J:$J,BDD!$P:$P,LEFT(Intérim!$B6,5),BDD!$Q:$Q,RIGHT(Intérim!$B6,8),BDD!$F:$F,Intérim!$D6,BDD!$AN:$AN,Intérim!$CT$1,BDD!$AO:$AO,Intérim!CX$2,BDD!$E:$E,"Personnel intérimaire")</f>
        <v>0</v>
      </c>
      <c r="CY6" s="20">
        <f>SUMIFS(BDD!$J:$J,BDD!$P:$P,LEFT(Intérim!$B6,5),BDD!$Q:$Q,RIGHT(Intérim!$B6,8),BDD!$F:$F,Intérim!$D6,BDD!$AN:$AN,Intérim!$CT$1,BDD!$AO:$AO,Intérim!CY$2,BDD!$E:$E,"Personnel intérimaire")</f>
        <v>0</v>
      </c>
      <c r="CZ6" s="20">
        <f>SUMIFS(BDD!$J:$J,BDD!$P:$P,LEFT(Intérim!$B6,5),BDD!$Q:$Q,RIGHT(Intérim!$B6,8),BDD!$F:$F,Intérim!$D6,BDD!$AN:$AN,Intérim!$CT$1,BDD!$AO:$AO,Intérim!CZ$2,BDD!$E:$E,"Personnel intérimaire")</f>
        <v>0</v>
      </c>
      <c r="DA6" s="20">
        <f>SUMIFS(BDD!$J:$J,BDD!$P:$P,LEFT(Intérim!$B6,5),BDD!$Q:$Q,RIGHT(Intérim!$B6,8),BDD!$F:$F,Intérim!$D6,BDD!$AN:$AN,Intérim!$CT$1,BDD!$AO:$AO,Intérim!DA$2,BDD!$E:$E,"Personnel intérimaire")</f>
        <v>0</v>
      </c>
      <c r="DB6" s="20">
        <f>SUMIFS(BDD!$J:$J,BDD!$P:$P,LEFT(Intérim!$B6,5),BDD!$Q:$Q,RIGHT(Intérim!$B6,8),BDD!$F:$F,Intérim!$D6,BDD!$AN:$AN,Intérim!$CT$1,BDD!$AO:$AO,Intérim!DB$2,BDD!$E:$E,"Personnel intérimaire")</f>
        <v>0</v>
      </c>
      <c r="DC6" s="20">
        <f>SUMIFS(BDD!$J:$J,BDD!$P:$P,LEFT(Intérim!$B6,5),BDD!$Q:$Q,RIGHT(Intérim!$B6,8),BDD!$F:$F,Intérim!$D6,BDD!$AN:$AN,Intérim!$CT$1,BDD!$AO:$AO,Intérim!DC$2,BDD!$E:$E,"Personnel intérimaire")</f>
        <v>0</v>
      </c>
      <c r="DD6" s="20">
        <f>SUMIFS(BDD!$J:$J,BDD!$P:$P,LEFT(Intérim!$B6,5),BDD!$Q:$Q,RIGHT(Intérim!$B6,8),BDD!$F:$F,Intérim!$D6,BDD!$AN:$AN,Intérim!$CT$1,BDD!$AO:$AO,Intérim!DD$2,BDD!$E:$E,"Personnel intérimaire")</f>
        <v>0</v>
      </c>
      <c r="DE6" s="20">
        <f>SUMIFS(BDD!$J:$J,BDD!$P:$P,LEFT(Intérim!$B6,5),BDD!$Q:$Q,RIGHT(Intérim!$B6,8),BDD!$F:$F,Intérim!$D6,BDD!$AN:$AN,Intérim!$CT$1,BDD!$AO:$AO,Intérim!DE$2,BDD!$E:$E,"Personnel intérimaire")</f>
        <v>0</v>
      </c>
      <c r="DF6" s="20">
        <f>SUMIFS(BDD!$J:$J,BDD!$P:$P,LEFT(Intérim!$B6,5),BDD!$Q:$Q,RIGHT(Intérim!$B6,8),BDD!$F:$F,Intérim!$D6,BDD!$AN:$AN,Intérim!$CT$1,BDD!$AO:$AO,Intérim!DF$2,BDD!$E:$E,"Personnel intérimaire")</f>
        <v>0</v>
      </c>
      <c r="DG6" s="20">
        <f>SUMIFS(BDD!$J:$J,BDD!$P:$P,LEFT(Intérim!$B6,5),BDD!$Q:$Q,RIGHT(Intérim!$B6,8),BDD!$F:$F,Intérim!$D6,BDD!$AN:$AN,Intérim!$CT$1,BDD!$AO:$AO,Intérim!DG$2,BDD!$E:$E,"Personnel intérimaire")</f>
        <v>0</v>
      </c>
      <c r="DH6" s="20">
        <f>SUMIFS(BDD!$J:$J,BDD!$P:$P,LEFT(Intérim!$B6,5),BDD!$Q:$Q,RIGHT(Intérim!$B6,8),BDD!$F:$F,Intérim!$D6,BDD!$AN:$AN,Intérim!$CT$1,BDD!$AO:$AO,Intérim!DH$2,BDD!$E:$E,"Personnel intérimaire")</f>
        <v>0</v>
      </c>
      <c r="DI6" s="20">
        <f>SUMIFS(BDD!$J:$J,BDD!$P:$P,LEFT(Intérim!$B6,5),BDD!$Q:$Q,RIGHT(Intérim!$B6,8),BDD!$F:$F,Intérim!$D6,BDD!$AN:$AN,Intérim!$CT$1,BDD!$AO:$AO,Intérim!DI$2,BDD!$E:$E,"Personnel intérimaire")</f>
        <v>0</v>
      </c>
      <c r="DJ6" s="20">
        <f>SUMIFS(BDD!$J:$J,BDD!$P:$P,LEFT(Intérim!$B6,5),BDD!$Q:$Q,RIGHT(Intérim!$B6,8),BDD!$F:$F,Intérim!$D6,BDD!$AN:$AN,Intérim!$CT$1,BDD!$AO:$AO,Intérim!DJ$2,BDD!$E:$E,"Personnel intérimaire")</f>
        <v>0</v>
      </c>
      <c r="DK6" s="20">
        <f>SUMIFS(BDD!$J:$J,BDD!$P:$P,LEFT(Intérim!$B6,5),BDD!$Q:$Q,RIGHT(Intérim!$B6,8),BDD!$F:$F,Intérim!$D6,BDD!$AN:$AN,Intérim!$CT$1,BDD!$AO:$AO,Intérim!DK$2,BDD!$E:$E,"Personnel intérimaire")</f>
        <v>0</v>
      </c>
      <c r="DL6" s="20">
        <f>SUMIFS(BDD!$J:$J,BDD!$P:$P,LEFT(Intérim!$B6,5),BDD!$Q:$Q,RIGHT(Intérim!$B6,8),BDD!$F:$F,Intérim!$D6,BDD!$AN:$AN,Intérim!$CT$1,BDD!$AO:$AO,Intérim!DL$2,BDD!$E:$E,"Personnel intérimaire")</f>
        <v>0</v>
      </c>
      <c r="DM6" s="20">
        <f>SUMIFS(BDD!$J:$J,BDD!$P:$P,LEFT(Intérim!$B6,5),BDD!$Q:$Q,RIGHT(Intérim!$B6,8),BDD!$F:$F,Intérim!$D6,BDD!$AN:$AN,Intérim!$CT$1,BDD!$AO:$AO,Intérim!DM$2,BDD!$E:$E,"Personnel intérimaire")</f>
        <v>0</v>
      </c>
      <c r="DN6" s="20">
        <f>SUMIFS(BDD!$J:$J,BDD!$P:$P,LEFT(Intérim!$B6,5),BDD!$Q:$Q,RIGHT(Intérim!$B6,8),BDD!$F:$F,Intérim!$D6,BDD!$AN:$AN,Intérim!$CT$1,BDD!$AO:$AO,Intérim!DN$2,BDD!$E:$E,"Personnel intérimaire")</f>
        <v>0</v>
      </c>
      <c r="DO6" s="20">
        <f>SUMIFS(BDD!$J:$J,BDD!$P:$P,LEFT(Intérim!$B6,5),BDD!$Q:$Q,RIGHT(Intérim!$B6,8),BDD!$F:$F,Intérim!$D6,BDD!$AN:$AN,Intérim!$CT$1,BDD!$AO:$AO,Intérim!DO$2,BDD!$E:$E,"Personnel intérimaire")</f>
        <v>0</v>
      </c>
      <c r="DP6" s="20">
        <f>SUMIFS(BDD!$J:$J,BDD!$P:$P,LEFT(Intérim!$B6,5),BDD!$Q:$Q,RIGHT(Intérim!$B6,8),BDD!$F:$F,Intérim!$D6,BDD!$AN:$AN,Intérim!$CT$1,BDD!$AO:$AO,Intérim!DP$2,BDD!$E:$E,"Personnel intérimaire")</f>
        <v>0</v>
      </c>
      <c r="DQ6" s="20">
        <f>SUMIFS(BDD!$J:$J,BDD!$P:$P,LEFT(Intérim!$B6,5),BDD!$Q:$Q,RIGHT(Intérim!$B6,8),BDD!$F:$F,Intérim!$D6,BDD!$AN:$AN,Intérim!$CT$1,BDD!$AO:$AO,Intérim!DQ$2,BDD!$E:$E,"Personnel intérimaire")</f>
        <v>0</v>
      </c>
      <c r="DR6" s="20">
        <f>SUMIFS(BDD!$J:$J,BDD!$P:$P,LEFT(Intérim!$B6,5),BDD!$Q:$Q,RIGHT(Intérim!$B6,8),BDD!$F:$F,Intérim!$D6,BDD!$AN:$AN,Intérim!$CT$1,BDD!$AO:$AO,Intérim!DR$2,BDD!$E:$E,"Personnel intérimaire")</f>
        <v>0</v>
      </c>
      <c r="DS6" s="20">
        <f>SUMIFS(BDD!$J:$J,BDD!$P:$P,LEFT(Intérim!$B6,5),BDD!$Q:$Q,RIGHT(Intérim!$B6,8),BDD!$F:$F,Intérim!$D6,BDD!$AN:$AN,Intérim!$CT$1,BDD!$AO:$AO,Intérim!DS$2,BDD!$E:$E,"Personnel intérimaire")</f>
        <v>0</v>
      </c>
      <c r="DT6" s="20">
        <f>SUMIFS(BDD!$J:$J,BDD!$P:$P,LEFT(Intérim!$B6,5),BDD!$Q:$Q,RIGHT(Intérim!$B6,8),BDD!$F:$F,Intérim!$D6,BDD!$AN:$AN,Intérim!$CT$1,BDD!$AO:$AO,Intérim!DT$2,BDD!$E:$E,"Personnel intérimaire")</f>
        <v>0</v>
      </c>
      <c r="DU6" s="20">
        <f>SUMIFS(BDD!$J:$J,BDD!$P:$P,LEFT(Intérim!$B6,5),BDD!$Q:$Q,RIGHT(Intérim!$B6,8),BDD!$F:$F,Intérim!$D6,BDD!$AN:$AN,Intérim!$CT$1,BDD!$AO:$AO,Intérim!DU$2,BDD!$E:$E,"Personnel intérimaire")</f>
        <v>0</v>
      </c>
      <c r="DV6" s="20">
        <f>SUMIFS(BDD!$J:$J,BDD!$P:$P,LEFT(Intérim!$B6,5),BDD!$Q:$Q,RIGHT(Intérim!$B6,8),BDD!$F:$F,Intérim!$D6,BDD!$AN:$AN,Intérim!$CT$1,BDD!$AO:$AO,Intérim!DV$2,BDD!$E:$E,"Personnel intérimaire")</f>
        <v>0</v>
      </c>
      <c r="DW6" s="20">
        <f>SUMIFS(BDD!$J:$J,BDD!$P:$P,LEFT(Intérim!$B6,5),BDD!$Q:$Q,RIGHT(Intérim!$B6,8),BDD!$F:$F,Intérim!$D6,BDD!$AN:$AN,Intérim!$CT$1,BDD!$AO:$AO,Intérim!DW$2,BDD!$E:$E,"Personnel intérimaire")</f>
        <v>2100</v>
      </c>
      <c r="DX6" s="48">
        <f t="shared" si="3"/>
        <v>0</v>
      </c>
      <c r="DY6" s="28">
        <f>SUMIFS(BDD!$J:$J,BDD!$P:$P,LEFT(Intérim!$B6,5),BDD!$Q:$Q,RIGHT(Intérim!$B6,8),BDD!$F:$F,Intérim!$D6,BDD!$AN:$AN,Intérim!$DY$1,BDD!$AO:$AO,Intérim!DY$2,BDD!$E:$E,"Personnel intérimaire")</f>
        <v>0</v>
      </c>
      <c r="DZ6" s="20">
        <f>SUMIFS(BDD!$J:$J,BDD!$P:$P,LEFT(Intérim!$B6,5),BDD!$Q:$Q,RIGHT(Intérim!$B6,8),BDD!$F:$F,Intérim!$D6,BDD!$AN:$AN,Intérim!$DY$1,BDD!$AO:$AO,Intérim!DZ$2,BDD!$E:$E,"Personnel intérimaire")</f>
        <v>0</v>
      </c>
      <c r="EA6" s="20">
        <f>SUMIFS(BDD!$J:$J,BDD!$P:$P,LEFT(Intérim!$B6,5),BDD!$Q:$Q,RIGHT(Intérim!$B6,8),BDD!$F:$F,Intérim!$D6,BDD!$AN:$AN,Intérim!$DY$1,BDD!$AO:$AO,Intérim!EA$2,BDD!$E:$E,"Personnel intérimaire")</f>
        <v>0</v>
      </c>
      <c r="EB6" s="20">
        <f>SUMIFS(BDD!$J:$J,BDD!$P:$P,LEFT(Intérim!$B6,5),BDD!$Q:$Q,RIGHT(Intérim!$B6,8),BDD!$F:$F,Intérim!$D6,BDD!$AN:$AN,Intérim!$DY$1,BDD!$AO:$AO,Intérim!EB$2,BDD!$E:$E,"Personnel intérimaire")</f>
        <v>0</v>
      </c>
      <c r="EC6" s="20">
        <f>SUMIFS(BDD!$J:$J,BDD!$P:$P,LEFT(Intérim!$B6,5),BDD!$Q:$Q,RIGHT(Intérim!$B6,8),BDD!$F:$F,Intérim!$D6,BDD!$AN:$AN,Intérim!$DY$1,BDD!$AO:$AO,Intérim!EC$2,BDD!$E:$E,"Personnel intérimaire")</f>
        <v>0</v>
      </c>
      <c r="ED6" s="20">
        <f>SUMIFS(BDD!$J:$J,BDD!$P:$P,LEFT(Intérim!$B6,5),BDD!$Q:$Q,RIGHT(Intérim!$B6,8),BDD!$F:$F,Intérim!$D6,BDD!$AN:$AN,Intérim!$DY$1,BDD!$AO:$AO,Intérim!ED$2,BDD!$E:$E,"Personnel intérimaire")</f>
        <v>0</v>
      </c>
      <c r="EE6" s="20">
        <f>SUMIFS(BDD!$J:$J,BDD!$P:$P,LEFT(Intérim!$B6,5),BDD!$Q:$Q,RIGHT(Intérim!$B6,8),BDD!$F:$F,Intérim!$D6,BDD!$AN:$AN,Intérim!$DY$1,BDD!$AO:$AO,Intérim!EE$2,BDD!$E:$E,"Personnel intérimaire")</f>
        <v>0</v>
      </c>
      <c r="EF6" s="20">
        <f>SUMIFS(BDD!$J:$J,BDD!$P:$P,LEFT(Intérim!$B6,5),BDD!$Q:$Q,RIGHT(Intérim!$B6,8),BDD!$F:$F,Intérim!$D6,BDD!$AN:$AN,Intérim!$DY$1,BDD!$AO:$AO,Intérim!EF$2,BDD!$E:$E,"Personnel intérimaire")</f>
        <v>0</v>
      </c>
      <c r="EG6" s="20">
        <f>SUMIFS(BDD!$J:$J,BDD!$P:$P,LEFT(Intérim!$B6,5),BDD!$Q:$Q,RIGHT(Intérim!$B6,8),BDD!$F:$F,Intérim!$D6,BDD!$AN:$AN,Intérim!$DY$1,BDD!$AO:$AO,Intérim!EG$2,BDD!$E:$E,"Personnel intérimaire")</f>
        <v>0</v>
      </c>
      <c r="EH6" s="20">
        <f>SUMIFS(BDD!$J:$J,BDD!$P:$P,LEFT(Intérim!$B6,5),BDD!$Q:$Q,RIGHT(Intérim!$B6,8),BDD!$F:$F,Intérim!$D6,BDD!$AN:$AN,Intérim!$DY$1,BDD!$AO:$AO,Intérim!EH$2,BDD!$E:$E,"Personnel intérimaire")</f>
        <v>0</v>
      </c>
      <c r="EI6" s="20">
        <f>SUMIFS(BDD!$J:$J,BDD!$P:$P,LEFT(Intérim!$B6,5),BDD!$Q:$Q,RIGHT(Intérim!$B6,8),BDD!$F:$F,Intérim!$D6,BDD!$AN:$AN,Intérim!$DY$1,BDD!$AO:$AO,Intérim!EI$2,BDD!$E:$E,"Personnel intérimaire")</f>
        <v>0</v>
      </c>
      <c r="EJ6" s="20">
        <f>SUMIFS(BDD!$J:$J,BDD!$P:$P,LEFT(Intérim!$B6,5),BDD!$Q:$Q,RIGHT(Intérim!$B6,8),BDD!$F:$F,Intérim!$D6,BDD!$AN:$AN,Intérim!$DY$1,BDD!$AO:$AO,Intérim!EJ$2,BDD!$E:$E,"Personnel intérimaire")</f>
        <v>0</v>
      </c>
      <c r="EK6" s="20">
        <f>SUMIFS(BDD!$J:$J,BDD!$P:$P,LEFT(Intérim!$B6,5),BDD!$Q:$Q,RIGHT(Intérim!$B6,8),BDD!$F:$F,Intérim!$D6,BDD!$AN:$AN,Intérim!$DY$1,BDD!$AO:$AO,Intérim!EK$2,BDD!$E:$E,"Personnel intérimaire")</f>
        <v>0</v>
      </c>
      <c r="EL6" s="20">
        <f>SUMIFS(BDD!$J:$J,BDD!$P:$P,LEFT(Intérim!$B6,5),BDD!$Q:$Q,RIGHT(Intérim!$B6,8),BDD!$F:$F,Intérim!$D6,BDD!$AN:$AN,Intérim!$DY$1,BDD!$AO:$AO,Intérim!EL$2,BDD!$E:$E,"Personnel intérimaire")</f>
        <v>0</v>
      </c>
      <c r="EM6" s="20">
        <f>SUMIFS(BDD!$J:$J,BDD!$P:$P,LEFT(Intérim!$B6,5),BDD!$Q:$Q,RIGHT(Intérim!$B6,8),BDD!$F:$F,Intérim!$D6,BDD!$AN:$AN,Intérim!$DY$1,BDD!$AO:$AO,Intérim!EM$2,BDD!$E:$E,"Personnel intérimaire")</f>
        <v>0</v>
      </c>
      <c r="EN6" s="20">
        <f>SUMIFS(BDD!$J:$J,BDD!$P:$P,LEFT(Intérim!$B6,5),BDD!$Q:$Q,RIGHT(Intérim!$B6,8),BDD!$F:$F,Intérim!$D6,BDD!$AN:$AN,Intérim!$DY$1,BDD!$AO:$AO,Intérim!EN$2,BDD!$E:$E,"Personnel intérimaire")</f>
        <v>0</v>
      </c>
      <c r="EO6" s="20">
        <f>SUMIFS(BDD!$J:$J,BDD!$P:$P,LEFT(Intérim!$B6,5),BDD!$Q:$Q,RIGHT(Intérim!$B6,8),BDD!$F:$F,Intérim!$D6,BDD!$AN:$AN,Intérim!$DY$1,BDD!$AO:$AO,Intérim!EO$2,BDD!$E:$E,"Personnel intérimaire")</f>
        <v>0</v>
      </c>
      <c r="EP6" s="20">
        <f>SUMIFS(BDD!$J:$J,BDD!$P:$P,LEFT(Intérim!$B6,5),BDD!$Q:$Q,RIGHT(Intérim!$B6,8),BDD!$F:$F,Intérim!$D6,BDD!$AN:$AN,Intérim!$DY$1,BDD!$AO:$AO,Intérim!EP$2,BDD!$E:$E,"Personnel intérimaire")</f>
        <v>0</v>
      </c>
      <c r="EQ6" s="20">
        <f>SUMIFS(BDD!$J:$J,BDD!$P:$P,LEFT(Intérim!$B6,5),BDD!$Q:$Q,RIGHT(Intérim!$B6,8),BDD!$F:$F,Intérim!$D6,BDD!$AN:$AN,Intérim!$DY$1,BDD!$AO:$AO,Intérim!EQ$2,BDD!$E:$E,"Personnel intérimaire")</f>
        <v>0</v>
      </c>
      <c r="ER6" s="20">
        <f>SUMIFS(BDD!$J:$J,BDD!$P:$P,LEFT(Intérim!$B6,5),BDD!$Q:$Q,RIGHT(Intérim!$B6,8),BDD!$F:$F,Intérim!$D6,BDD!$AN:$AN,Intérim!$DY$1,BDD!$AO:$AO,Intérim!ER$2,BDD!$E:$E,"Personnel intérimaire")</f>
        <v>0</v>
      </c>
      <c r="ES6" s="20">
        <f>SUMIFS(BDD!$J:$J,BDD!$P:$P,LEFT(Intérim!$B6,5),BDD!$Q:$Q,RIGHT(Intérim!$B6,8),BDD!$F:$F,Intérim!$D6,BDD!$AN:$AN,Intérim!$DY$1,BDD!$AO:$AO,Intérim!ES$2,BDD!$E:$E,"Personnel intérimaire")</f>
        <v>0</v>
      </c>
      <c r="ET6" s="20">
        <f>SUMIFS(BDD!$J:$J,BDD!$P:$P,LEFT(Intérim!$B6,5),BDD!$Q:$Q,RIGHT(Intérim!$B6,8),BDD!$F:$F,Intérim!$D6,BDD!$AN:$AN,Intérim!$DY$1,BDD!$AO:$AO,Intérim!ET$2,BDD!$E:$E,"Personnel intérimaire")</f>
        <v>0</v>
      </c>
      <c r="EU6" s="20">
        <f>SUMIFS(BDD!$J:$J,BDD!$P:$P,LEFT(Intérim!$B6,5),BDD!$Q:$Q,RIGHT(Intérim!$B6,8),BDD!$F:$F,Intérim!$D6,BDD!$AN:$AN,Intérim!$DY$1,BDD!$AO:$AO,Intérim!EU$2,BDD!$E:$E,"Personnel intérimaire")</f>
        <v>0</v>
      </c>
      <c r="EV6" s="20">
        <f>SUMIFS(BDD!$J:$J,BDD!$P:$P,LEFT(Intérim!$B6,5),BDD!$Q:$Q,RIGHT(Intérim!$B6,8),BDD!$F:$F,Intérim!$D6,BDD!$AN:$AN,Intérim!$DY$1,BDD!$AO:$AO,Intérim!EV$2,BDD!$E:$E,"Personnel intérimaire")</f>
        <v>0</v>
      </c>
      <c r="EW6" s="20">
        <f>SUMIFS(BDD!$J:$J,BDD!$P:$P,LEFT(Intérim!$B6,5),BDD!$Q:$Q,RIGHT(Intérim!$B6,8),BDD!$F:$F,Intérim!$D6,BDD!$AN:$AN,Intérim!$DY$1,BDD!$AO:$AO,Intérim!EW$2,BDD!$E:$E,"Personnel intérimaire")</f>
        <v>0</v>
      </c>
      <c r="EX6" s="20">
        <f>SUMIFS(BDD!$J:$J,BDD!$P:$P,LEFT(Intérim!$B6,5),BDD!$Q:$Q,RIGHT(Intérim!$B6,8),BDD!$F:$F,Intérim!$D6,BDD!$AN:$AN,Intérim!$DY$1,BDD!$AO:$AO,Intérim!EX$2,BDD!$E:$E,"Personnel intérimaire")</f>
        <v>0</v>
      </c>
      <c r="EY6" s="20">
        <f>SUMIFS(BDD!$J:$J,BDD!$P:$P,LEFT(Intérim!$B6,5),BDD!$Q:$Q,RIGHT(Intérim!$B6,8),BDD!$F:$F,Intérim!$D6,BDD!$AN:$AN,Intérim!$DY$1,BDD!$AO:$AO,Intérim!EY$2,BDD!$E:$E,"Personnel intérimaire")</f>
        <v>0</v>
      </c>
      <c r="EZ6" s="20">
        <f>SUMIFS(BDD!$J:$J,BDD!$P:$P,LEFT(Intérim!$B6,5),BDD!$Q:$Q,RIGHT(Intérim!$B6,8),BDD!$F:$F,Intérim!$D6,BDD!$AN:$AN,Intérim!$DY$1,BDD!$AO:$AO,Intérim!EZ$2,BDD!$E:$E,"Personnel intérimaire")</f>
        <v>0</v>
      </c>
      <c r="FA6" s="20">
        <f>SUMIFS(BDD!$J:$J,BDD!$P:$P,LEFT(Intérim!$B6,5),BDD!$Q:$Q,RIGHT(Intérim!$B6,8),BDD!$F:$F,Intérim!$D6,BDD!$AN:$AN,Intérim!$DY$1,BDD!$AO:$AO,Intérim!FA$2,BDD!$E:$E,"Personnel intérimaire")</f>
        <v>0</v>
      </c>
      <c r="FB6" s="20">
        <f>SUMIFS(BDD!$J:$J,BDD!$P:$P,LEFT(Intérim!$B6,5),BDD!$Q:$Q,RIGHT(Intérim!$B6,8),BDD!$F:$F,Intérim!$D6,BDD!$AN:$AN,Intérim!$DY$1,BDD!$AO:$AO,Intérim!FB$2,BDD!$E:$E,"Personnel intérimaire")</f>
        <v>0</v>
      </c>
      <c r="FC6" s="20">
        <f>SUMIFS(BDD!$J:$J,BDD!$P:$P,LEFT(Intérim!$B6,5),BDD!$Q:$Q,RIGHT(Intérim!$B6,8),BDD!$F:$F,Intérim!$D6,BDD!$AN:$AN,Intérim!$DY$1,BDD!$AO:$AO,Intérim!FC$2,BDD!$E:$E,"Personnel intérimaire")</f>
        <v>2100</v>
      </c>
      <c r="FD6" s="48">
        <f t="shared" si="4"/>
        <v>0</v>
      </c>
      <c r="FE6" s="28">
        <f>SUMIFS(BDD!$J:$J,BDD!$P:$P,LEFT(Intérim!$B6,5),BDD!$Q:$Q,RIGHT(Intérim!$B6,8),BDD!$F:$F,Intérim!$D6,BDD!$AN:$AN,Intérim!$FE$1,BDD!$AO:$AO,Intérim!FE$2,BDD!$E:$E,"Personnel intérimaire")</f>
        <v>0</v>
      </c>
      <c r="FF6" s="20">
        <f>SUMIFS(BDD!$J:$J,BDD!$P:$P,LEFT(Intérim!$B6,5),BDD!$Q:$Q,RIGHT(Intérim!$B6,8),BDD!$F:$F,Intérim!$D6,BDD!$AN:$AN,Intérim!$FE$1,BDD!$AO:$AO,Intérim!FF$2,BDD!$E:$E,"Personnel intérimaire")</f>
        <v>0</v>
      </c>
      <c r="FG6" s="20">
        <f>SUMIFS(BDD!$J:$J,BDD!$P:$P,LEFT(Intérim!$B6,5),BDD!$Q:$Q,RIGHT(Intérim!$B6,8),BDD!$F:$F,Intérim!$D6,BDD!$AN:$AN,Intérim!$FE$1,BDD!$AO:$AO,Intérim!FG$2,BDD!$E:$E,"Personnel intérimaire")</f>
        <v>0</v>
      </c>
      <c r="FH6" s="20">
        <f>SUMIFS(BDD!$J:$J,BDD!$P:$P,LEFT(Intérim!$B6,5),BDD!$Q:$Q,RIGHT(Intérim!$B6,8),BDD!$F:$F,Intérim!$D6,BDD!$AN:$AN,Intérim!$FE$1,BDD!$AO:$AO,Intérim!FH$2,BDD!$E:$E,"Personnel intérimaire")</f>
        <v>0</v>
      </c>
      <c r="FI6" s="20">
        <f>SUMIFS(BDD!$J:$J,BDD!$P:$P,LEFT(Intérim!$B6,5),BDD!$Q:$Q,RIGHT(Intérim!$B6,8),BDD!$F:$F,Intérim!$D6,BDD!$AN:$AN,Intérim!$FE$1,BDD!$AO:$AO,Intérim!FI$2,BDD!$E:$E,"Personnel intérimaire")</f>
        <v>0</v>
      </c>
      <c r="FJ6" s="20">
        <f>SUMIFS(BDD!$J:$J,BDD!$P:$P,LEFT(Intérim!$B6,5),BDD!$Q:$Q,RIGHT(Intérim!$B6,8),BDD!$F:$F,Intérim!$D6,BDD!$AN:$AN,Intérim!$FE$1,BDD!$AO:$AO,Intérim!FJ$2,BDD!$E:$E,"Personnel intérimaire")</f>
        <v>0</v>
      </c>
      <c r="FK6" s="20">
        <f>SUMIFS(BDD!$J:$J,BDD!$P:$P,LEFT(Intérim!$B6,5),BDD!$Q:$Q,RIGHT(Intérim!$B6,8),BDD!$F:$F,Intérim!$D6,BDD!$AN:$AN,Intérim!$FE$1,BDD!$AO:$AO,Intérim!FK$2,BDD!$E:$E,"Personnel intérimaire")</f>
        <v>0</v>
      </c>
      <c r="FL6" s="20">
        <f>SUMIFS(BDD!$J:$J,BDD!$P:$P,LEFT(Intérim!$B6,5),BDD!$Q:$Q,RIGHT(Intérim!$B6,8),BDD!$F:$F,Intérim!$D6,BDD!$AN:$AN,Intérim!$FE$1,BDD!$AO:$AO,Intérim!FL$2,BDD!$E:$E,"Personnel intérimaire")</f>
        <v>0</v>
      </c>
      <c r="FM6" s="20">
        <f>SUMIFS(BDD!$J:$J,BDD!$P:$P,LEFT(Intérim!$B6,5),BDD!$Q:$Q,RIGHT(Intérim!$B6,8),BDD!$F:$F,Intérim!$D6,BDD!$AN:$AN,Intérim!$FE$1,BDD!$AO:$AO,Intérim!FM$2,BDD!$E:$E,"Personnel intérimaire")</f>
        <v>0</v>
      </c>
      <c r="FN6" s="20">
        <f>SUMIFS(BDD!$J:$J,BDD!$P:$P,LEFT(Intérim!$B6,5),BDD!$Q:$Q,RIGHT(Intérim!$B6,8),BDD!$F:$F,Intérim!$D6,BDD!$AN:$AN,Intérim!$FE$1,BDD!$AO:$AO,Intérim!FN$2,BDD!$E:$E,"Personnel intérimaire")</f>
        <v>0</v>
      </c>
      <c r="FO6" s="20">
        <f>SUMIFS(BDD!$J:$J,BDD!$P:$P,LEFT(Intérim!$B6,5),BDD!$Q:$Q,RIGHT(Intérim!$B6,8),BDD!$F:$F,Intérim!$D6,BDD!$AN:$AN,Intérim!$FE$1,BDD!$AO:$AO,Intérim!FO$2,BDD!$E:$E,"Personnel intérimaire")</f>
        <v>0</v>
      </c>
      <c r="FP6" s="20">
        <f>SUMIFS(BDD!$J:$J,BDD!$P:$P,LEFT(Intérim!$B6,5),BDD!$Q:$Q,RIGHT(Intérim!$B6,8),BDD!$F:$F,Intérim!$D6,BDD!$AN:$AN,Intérim!$FE$1,BDD!$AO:$AO,Intérim!FP$2,BDD!$E:$E,"Personnel intérimaire")</f>
        <v>0</v>
      </c>
      <c r="FQ6" s="20">
        <f>SUMIFS(BDD!$J:$J,BDD!$P:$P,LEFT(Intérim!$B6,5),BDD!$Q:$Q,RIGHT(Intérim!$B6,8),BDD!$F:$F,Intérim!$D6,BDD!$AN:$AN,Intérim!$FE$1,BDD!$AO:$AO,Intérim!FQ$2,BDD!$E:$E,"Personnel intérimaire")</f>
        <v>0</v>
      </c>
      <c r="FR6" s="20">
        <f>SUMIFS(BDD!$J:$J,BDD!$P:$P,LEFT(Intérim!$B6,5),BDD!$Q:$Q,RIGHT(Intérim!$B6,8),BDD!$F:$F,Intérim!$D6,BDD!$AN:$AN,Intérim!$FE$1,BDD!$AO:$AO,Intérim!FR$2,BDD!$E:$E,"Personnel intérimaire")</f>
        <v>0</v>
      </c>
      <c r="FS6" s="20">
        <f>SUMIFS(BDD!$J:$J,BDD!$P:$P,LEFT(Intérim!$B6,5),BDD!$Q:$Q,RIGHT(Intérim!$B6,8),BDD!$F:$F,Intérim!$D6,BDD!$AN:$AN,Intérim!$FE$1,BDD!$AO:$AO,Intérim!FS$2,BDD!$E:$E,"Personnel intérimaire")</f>
        <v>0</v>
      </c>
      <c r="FT6" s="20">
        <f>SUMIFS(BDD!$J:$J,BDD!$P:$P,LEFT(Intérim!$B6,5),BDD!$Q:$Q,RIGHT(Intérim!$B6,8),BDD!$F:$F,Intérim!$D6,BDD!$AN:$AN,Intérim!$FE$1,BDD!$AO:$AO,Intérim!FT$2,BDD!$E:$E,"Personnel intérimaire")</f>
        <v>0</v>
      </c>
      <c r="FU6" s="20">
        <f>SUMIFS(BDD!$J:$J,BDD!$P:$P,LEFT(Intérim!$B6,5),BDD!$Q:$Q,RIGHT(Intérim!$B6,8),BDD!$F:$F,Intérim!$D6,BDD!$AN:$AN,Intérim!$FE$1,BDD!$AO:$AO,Intérim!FU$2,BDD!$E:$E,"Personnel intérimaire")</f>
        <v>0</v>
      </c>
      <c r="FV6" s="20">
        <f>SUMIFS(BDD!$J:$J,BDD!$P:$P,LEFT(Intérim!$B6,5),BDD!$Q:$Q,RIGHT(Intérim!$B6,8),BDD!$F:$F,Intérim!$D6,BDD!$AN:$AN,Intérim!$FE$1,BDD!$AO:$AO,Intérim!FV$2,BDD!$E:$E,"Personnel intérimaire")</f>
        <v>0</v>
      </c>
      <c r="FW6" s="20">
        <f>SUMIFS(BDD!$J:$J,BDD!$P:$P,LEFT(Intérim!$B6,5),BDD!$Q:$Q,RIGHT(Intérim!$B6,8),BDD!$F:$F,Intérim!$D6,BDD!$AN:$AN,Intérim!$FE$1,BDD!$AO:$AO,Intérim!FW$2,BDD!$E:$E,"Personnel intérimaire")</f>
        <v>0</v>
      </c>
      <c r="FX6" s="20">
        <f>SUMIFS(BDD!$J:$J,BDD!$P:$P,LEFT(Intérim!$B6,5),BDD!$Q:$Q,RIGHT(Intérim!$B6,8),BDD!$F:$F,Intérim!$D6,BDD!$AN:$AN,Intérim!$FE$1,BDD!$AO:$AO,Intérim!FX$2,BDD!$E:$E,"Personnel intérimaire")</f>
        <v>0</v>
      </c>
      <c r="FY6" s="20">
        <f>SUMIFS(BDD!$J:$J,BDD!$P:$P,LEFT(Intérim!$B6,5),BDD!$Q:$Q,RIGHT(Intérim!$B6,8),BDD!$F:$F,Intérim!$D6,BDD!$AN:$AN,Intérim!$FE$1,BDD!$AO:$AO,Intérim!FY$2,BDD!$E:$E,"Personnel intérimaire")</f>
        <v>0</v>
      </c>
      <c r="FZ6" s="20">
        <f>SUMIFS(BDD!$J:$J,BDD!$P:$P,LEFT(Intérim!$B6,5),BDD!$Q:$Q,RIGHT(Intérim!$B6,8),BDD!$F:$F,Intérim!$D6,BDD!$AN:$AN,Intérim!$FE$1,BDD!$AO:$AO,Intérim!FZ$2,BDD!$E:$E,"Personnel intérimaire")</f>
        <v>0</v>
      </c>
      <c r="GA6" s="20">
        <f>SUMIFS(BDD!$J:$J,BDD!$P:$P,LEFT(Intérim!$B6,5),BDD!$Q:$Q,RIGHT(Intérim!$B6,8),BDD!$F:$F,Intérim!$D6,BDD!$AN:$AN,Intérim!$FE$1,BDD!$AO:$AO,Intérim!GA$2,BDD!$E:$E,"Personnel intérimaire")</f>
        <v>0</v>
      </c>
      <c r="GB6" s="20">
        <f>SUMIFS(BDD!$J:$J,BDD!$P:$P,LEFT(Intérim!$B6,5),BDD!$Q:$Q,RIGHT(Intérim!$B6,8),BDD!$F:$F,Intérim!$D6,BDD!$AN:$AN,Intérim!$FE$1,BDD!$AO:$AO,Intérim!GB$2,BDD!$E:$E,"Personnel intérimaire")</f>
        <v>0</v>
      </c>
      <c r="GC6" s="20">
        <f>SUMIFS(BDD!$J:$J,BDD!$P:$P,LEFT(Intérim!$B6,5),BDD!$Q:$Q,RIGHT(Intérim!$B6,8),BDD!$F:$F,Intérim!$D6,BDD!$AN:$AN,Intérim!$FE$1,BDD!$AO:$AO,Intérim!GC$2,BDD!$E:$E,"Personnel intérimaire")</f>
        <v>0</v>
      </c>
      <c r="GD6" s="20">
        <f>SUMIFS(BDD!$J:$J,BDD!$P:$P,LEFT(Intérim!$B6,5),BDD!$Q:$Q,RIGHT(Intérim!$B6,8),BDD!$F:$F,Intérim!$D6,BDD!$AN:$AN,Intérim!$FE$1,BDD!$AO:$AO,Intérim!GD$2,BDD!$E:$E,"Personnel intérimaire")</f>
        <v>0</v>
      </c>
      <c r="GE6" s="20">
        <f>SUMIFS(BDD!$J:$J,BDD!$P:$P,LEFT(Intérim!$B6,5),BDD!$Q:$Q,RIGHT(Intérim!$B6,8),BDD!$F:$F,Intérim!$D6,BDD!$AN:$AN,Intérim!$FE$1,BDD!$AO:$AO,Intérim!GE$2,BDD!$E:$E,"Personnel intérimaire")</f>
        <v>0</v>
      </c>
      <c r="GF6" s="20">
        <f>SUMIFS(BDD!$J:$J,BDD!$P:$P,LEFT(Intérim!$B6,5),BDD!$Q:$Q,RIGHT(Intérim!$B6,8),BDD!$F:$F,Intérim!$D6,BDD!$AN:$AN,Intérim!$FE$1,BDD!$AO:$AO,Intérim!GF$2,BDD!$E:$E,"Personnel intérimaire")</f>
        <v>0</v>
      </c>
      <c r="GG6" s="20">
        <f>SUMIFS(BDD!$J:$J,BDD!$P:$P,LEFT(Intérim!$B6,5),BDD!$Q:$Q,RIGHT(Intérim!$B6,8),BDD!$F:$F,Intérim!$D6,BDD!$AN:$AN,Intérim!$FE$1,BDD!$AO:$AO,Intérim!GG$2,BDD!$E:$E,"Personnel intérimaire")</f>
        <v>0</v>
      </c>
      <c r="GH6" s="20">
        <f>SUMIFS(BDD!$J:$J,BDD!$P:$P,LEFT(Intérim!$B6,5),BDD!$Q:$Q,RIGHT(Intérim!$B6,8),BDD!$F:$F,Intérim!$D6,BDD!$AN:$AN,Intérim!$FE$1,BDD!$AO:$AO,Intérim!GH$2,BDD!$E:$E,"Personnel intérimaire")</f>
        <v>0</v>
      </c>
      <c r="GI6" s="48">
        <f t="shared" si="5"/>
        <v>0</v>
      </c>
      <c r="GJ6" s="28">
        <f>SUMIFS(BDD!$J:$J,BDD!$P:$P,LEFT(Intérim!$B6,5),BDD!$Q:$Q,RIGHT(Intérim!$B6,8),BDD!$F:$F,Intérim!$D6,BDD!$AN:$AN,Intérim!$GJ$1,BDD!$AO:$AO,Intérim!GJ$2,BDD!$E:$E,"Personnel intérimaire")</f>
        <v>0</v>
      </c>
      <c r="GK6" s="20">
        <f>SUMIFS(BDD!$J:$J,BDD!$P:$P,LEFT(Intérim!$B6,5),BDD!$Q:$Q,RIGHT(Intérim!$B6,8),BDD!$F:$F,Intérim!$D6,BDD!$AN:$AN,Intérim!$GJ$1,BDD!$AO:$AO,Intérim!GK$2,BDD!$E:$E,"Personnel intérimaire")</f>
        <v>0</v>
      </c>
      <c r="GL6" s="20">
        <f>SUMIFS(BDD!$J:$J,BDD!$P:$P,LEFT(Intérim!$B6,5),BDD!$Q:$Q,RIGHT(Intérim!$B6,8),BDD!$F:$F,Intérim!$D6,BDD!$AN:$AN,Intérim!$GJ$1,BDD!$AO:$AO,Intérim!GL$2,BDD!$E:$E,"Personnel intérimaire")</f>
        <v>0</v>
      </c>
      <c r="GM6" s="20">
        <f>SUMIFS(BDD!$J:$J,BDD!$P:$P,LEFT(Intérim!$B6,5),BDD!$Q:$Q,RIGHT(Intérim!$B6,8),BDD!$F:$F,Intérim!$D6,BDD!$AN:$AN,Intérim!$GJ$1,BDD!$AO:$AO,Intérim!GM$2,BDD!$E:$E,"Personnel intérimaire")</f>
        <v>0</v>
      </c>
      <c r="GN6" s="20">
        <f>SUMIFS(BDD!$J:$J,BDD!$P:$P,LEFT(Intérim!$B6,5),BDD!$Q:$Q,RIGHT(Intérim!$B6,8),BDD!$F:$F,Intérim!$D6,BDD!$AN:$AN,Intérim!$GJ$1,BDD!$AO:$AO,Intérim!GN$2,BDD!$E:$E,"Personnel intérimaire")</f>
        <v>0</v>
      </c>
      <c r="GO6" s="20">
        <f>SUMIFS(BDD!$J:$J,BDD!$P:$P,LEFT(Intérim!$B6,5),BDD!$Q:$Q,RIGHT(Intérim!$B6,8),BDD!$F:$F,Intérim!$D6,BDD!$AN:$AN,Intérim!$GJ$1,BDD!$AO:$AO,Intérim!GO$2,BDD!$E:$E,"Personnel intérimaire")</f>
        <v>0</v>
      </c>
      <c r="GP6" s="20">
        <f>SUMIFS(BDD!$J:$J,BDD!$P:$P,LEFT(Intérim!$B6,5),BDD!$Q:$Q,RIGHT(Intérim!$B6,8),BDD!$F:$F,Intérim!$D6,BDD!$AN:$AN,Intérim!$GJ$1,BDD!$AO:$AO,Intérim!GP$2,BDD!$E:$E,"Personnel intérimaire")</f>
        <v>0</v>
      </c>
      <c r="GQ6" s="20">
        <f>SUMIFS(BDD!$J:$J,BDD!$P:$P,LEFT(Intérim!$B6,5),BDD!$Q:$Q,RIGHT(Intérim!$B6,8),BDD!$F:$F,Intérim!$D6,BDD!$AN:$AN,Intérim!$GJ$1,BDD!$AO:$AO,Intérim!GQ$2,BDD!$E:$E,"Personnel intérimaire")</f>
        <v>0</v>
      </c>
      <c r="GR6" s="20">
        <f>SUMIFS(BDD!$J:$J,BDD!$P:$P,LEFT(Intérim!$B6,5),BDD!$Q:$Q,RIGHT(Intérim!$B6,8),BDD!$F:$F,Intérim!$D6,BDD!$AN:$AN,Intérim!$GJ$1,BDD!$AO:$AO,Intérim!GR$2,BDD!$E:$E,"Personnel intérimaire")</f>
        <v>0</v>
      </c>
      <c r="GS6" s="20">
        <f>SUMIFS(BDD!$J:$J,BDD!$P:$P,LEFT(Intérim!$B6,5),BDD!$Q:$Q,RIGHT(Intérim!$B6,8),BDD!$F:$F,Intérim!$D6,BDD!$AN:$AN,Intérim!$GJ$1,BDD!$AO:$AO,Intérim!GS$2,BDD!$E:$E,"Personnel intérimaire")</f>
        <v>0</v>
      </c>
      <c r="GT6" s="20">
        <f>SUMIFS(BDD!$J:$J,BDD!$P:$P,LEFT(Intérim!$B6,5),BDD!$Q:$Q,RIGHT(Intérim!$B6,8),BDD!$F:$F,Intérim!$D6,BDD!$AN:$AN,Intérim!$GJ$1,BDD!$AO:$AO,Intérim!GT$2,BDD!$E:$E,"Personnel intérimaire")</f>
        <v>0</v>
      </c>
      <c r="GU6" s="20">
        <f>SUMIFS(BDD!$J:$J,BDD!$P:$P,LEFT(Intérim!$B6,5),BDD!$Q:$Q,RIGHT(Intérim!$B6,8),BDD!$F:$F,Intérim!$D6,BDD!$AN:$AN,Intérim!$GJ$1,BDD!$AO:$AO,Intérim!GU$2,BDD!$E:$E,"Personnel intérimaire")</f>
        <v>0</v>
      </c>
      <c r="GV6" s="20">
        <f>SUMIFS(BDD!$J:$J,BDD!$P:$P,LEFT(Intérim!$B6,5),BDD!$Q:$Q,RIGHT(Intérim!$B6,8),BDD!$F:$F,Intérim!$D6,BDD!$AN:$AN,Intérim!$GJ$1,BDD!$AO:$AO,Intérim!GV$2,BDD!$E:$E,"Personnel intérimaire")</f>
        <v>0</v>
      </c>
      <c r="GW6" s="20">
        <f>SUMIFS(BDD!$J:$J,BDD!$P:$P,LEFT(Intérim!$B6,5),BDD!$Q:$Q,RIGHT(Intérim!$B6,8),BDD!$F:$F,Intérim!$D6,BDD!$AN:$AN,Intérim!$GJ$1,BDD!$AO:$AO,Intérim!GW$2,BDD!$E:$E,"Personnel intérimaire")</f>
        <v>0</v>
      </c>
      <c r="GX6" s="20">
        <f>SUMIFS(BDD!$J:$J,BDD!$P:$P,LEFT(Intérim!$B6,5),BDD!$Q:$Q,RIGHT(Intérim!$B6,8),BDD!$F:$F,Intérim!$D6,BDD!$AN:$AN,Intérim!$GJ$1,BDD!$AO:$AO,Intérim!GX$2,BDD!$E:$E,"Personnel intérimaire")</f>
        <v>0</v>
      </c>
      <c r="GY6" s="20">
        <f>SUMIFS(BDD!$J:$J,BDD!$P:$P,LEFT(Intérim!$B6,5),BDD!$Q:$Q,RIGHT(Intérim!$B6,8),BDD!$F:$F,Intérim!$D6,BDD!$AN:$AN,Intérim!$GJ$1,BDD!$AO:$AO,Intérim!GY$2,BDD!$E:$E,"Personnel intérimaire")</f>
        <v>0</v>
      </c>
      <c r="GZ6" s="20">
        <f>SUMIFS(BDD!$J:$J,BDD!$P:$P,LEFT(Intérim!$B6,5),BDD!$Q:$Q,RIGHT(Intérim!$B6,8),BDD!$F:$F,Intérim!$D6,BDD!$AN:$AN,Intérim!$GJ$1,BDD!$AO:$AO,Intérim!GZ$2,BDD!$E:$E,"Personnel intérimaire")</f>
        <v>0</v>
      </c>
      <c r="HA6" s="20">
        <f>SUMIFS(BDD!$J:$J,BDD!$P:$P,LEFT(Intérim!$B6,5),BDD!$Q:$Q,RIGHT(Intérim!$B6,8),BDD!$F:$F,Intérim!$D6,BDD!$AN:$AN,Intérim!$GJ$1,BDD!$AO:$AO,Intérim!HA$2,BDD!$E:$E,"Personnel intérimaire")</f>
        <v>0</v>
      </c>
      <c r="HB6" s="20">
        <f>SUMIFS(BDD!$J:$J,BDD!$P:$P,LEFT(Intérim!$B6,5),BDD!$Q:$Q,RIGHT(Intérim!$B6,8),BDD!$F:$F,Intérim!$D6,BDD!$AN:$AN,Intérim!$GJ$1,BDD!$AO:$AO,Intérim!HB$2,BDD!$E:$E,"Personnel intérimaire")</f>
        <v>0</v>
      </c>
      <c r="HC6" s="20">
        <f>SUMIFS(BDD!$J:$J,BDD!$P:$P,LEFT(Intérim!$B6,5),BDD!$Q:$Q,RIGHT(Intérim!$B6,8),BDD!$F:$F,Intérim!$D6,BDD!$AN:$AN,Intérim!$GJ$1,BDD!$AO:$AO,Intérim!HC$2,BDD!$E:$E,"Personnel intérimaire")</f>
        <v>0</v>
      </c>
      <c r="HD6" s="20">
        <f>SUMIFS(BDD!$J:$J,BDD!$P:$P,LEFT(Intérim!$B6,5),BDD!$Q:$Q,RIGHT(Intérim!$B6,8),BDD!$F:$F,Intérim!$D6,BDD!$AN:$AN,Intérim!$GJ$1,BDD!$AO:$AO,Intérim!HD$2,BDD!$E:$E,"Personnel intérimaire")</f>
        <v>0</v>
      </c>
      <c r="HE6" s="20">
        <f>SUMIFS(BDD!$J:$J,BDD!$P:$P,LEFT(Intérim!$B6,5),BDD!$Q:$Q,RIGHT(Intérim!$B6,8),BDD!$F:$F,Intérim!$D6,BDD!$AN:$AN,Intérim!$GJ$1,BDD!$AO:$AO,Intérim!HE$2,BDD!$E:$E,"Personnel intérimaire")</f>
        <v>0</v>
      </c>
      <c r="HF6" s="20">
        <f>SUMIFS(BDD!$J:$J,BDD!$P:$P,LEFT(Intérim!$B6,5),BDD!$Q:$Q,RIGHT(Intérim!$B6,8),BDD!$F:$F,Intérim!$D6,BDD!$AN:$AN,Intérim!$GJ$1,BDD!$AO:$AO,Intérim!HF$2,BDD!$E:$E,"Personnel intérimaire")</f>
        <v>0</v>
      </c>
      <c r="HG6" s="20">
        <f>SUMIFS(BDD!$J:$J,BDD!$P:$P,LEFT(Intérim!$B6,5),BDD!$Q:$Q,RIGHT(Intérim!$B6,8),BDD!$F:$F,Intérim!$D6,BDD!$AN:$AN,Intérim!$GJ$1,BDD!$AO:$AO,Intérim!HG$2,BDD!$E:$E,"Personnel intérimaire")</f>
        <v>0</v>
      </c>
      <c r="HH6" s="20">
        <f>SUMIFS(BDD!$J:$J,BDD!$P:$P,LEFT(Intérim!$B6,5),BDD!$Q:$Q,RIGHT(Intérim!$B6,8),BDD!$F:$F,Intérim!$D6,BDD!$AN:$AN,Intérim!$GJ$1,BDD!$AO:$AO,Intérim!HH$2,BDD!$E:$E,"Personnel intérimaire")</f>
        <v>0</v>
      </c>
      <c r="HI6" s="20">
        <f>SUMIFS(BDD!$J:$J,BDD!$P:$P,LEFT(Intérim!$B6,5),BDD!$Q:$Q,RIGHT(Intérim!$B6,8),BDD!$F:$F,Intérim!$D6,BDD!$AN:$AN,Intérim!$GJ$1,BDD!$AO:$AO,Intérim!HI$2,BDD!$E:$E,"Personnel intérimaire")</f>
        <v>0</v>
      </c>
      <c r="HJ6" s="20">
        <f>SUMIFS(BDD!$J:$J,BDD!$P:$P,LEFT(Intérim!$B6,5),BDD!$Q:$Q,RIGHT(Intérim!$B6,8),BDD!$F:$F,Intérim!$D6,BDD!$AN:$AN,Intérim!$GJ$1,BDD!$AO:$AO,Intérim!HJ$2,BDD!$E:$E,"Personnel intérimaire")</f>
        <v>0</v>
      </c>
      <c r="HK6" s="20">
        <f>SUMIFS(BDD!$J:$J,BDD!$P:$P,LEFT(Intérim!$B6,5),BDD!$Q:$Q,RIGHT(Intérim!$B6,8),BDD!$F:$F,Intérim!$D6,BDD!$AN:$AN,Intérim!$GJ$1,BDD!$AO:$AO,Intérim!HK$2,BDD!$E:$E,"Personnel intérimaire")</f>
        <v>0</v>
      </c>
      <c r="HL6" s="20">
        <f>SUMIFS(BDD!$J:$J,BDD!$P:$P,LEFT(Intérim!$B6,5),BDD!$Q:$Q,RIGHT(Intérim!$B6,8),BDD!$F:$F,Intérim!$D6,BDD!$AN:$AN,Intérim!$GJ$1,BDD!$AO:$AO,Intérim!HL$2,BDD!$E:$E,"Personnel intérimaire")</f>
        <v>0</v>
      </c>
      <c r="HM6" s="20">
        <f>SUMIFS(BDD!$J:$J,BDD!$P:$P,LEFT(Intérim!$B6,5),BDD!$Q:$Q,RIGHT(Intérim!$B6,8),BDD!$F:$F,Intérim!$D6,BDD!$AN:$AN,Intérim!$GJ$1,BDD!$AO:$AO,Intérim!HM$2,BDD!$E:$E,"Personnel intérimaire")</f>
        <v>0</v>
      </c>
      <c r="HN6" s="20">
        <f>SUMIFS(BDD!$J:$J,BDD!$P:$P,LEFT(Intérim!$B6,5),BDD!$Q:$Q,RIGHT(Intérim!$B6,8),BDD!$F:$F,Intérim!$D6,BDD!$AN:$AN,Intérim!$GJ$1,BDD!$AO:$AO,Intérim!HN$2,BDD!$E:$E,"Personnel intérimaire")</f>
        <v>0</v>
      </c>
      <c r="HO6" s="48">
        <f t="shared" si="6"/>
        <v>0</v>
      </c>
      <c r="HP6" s="28">
        <f>SUMIFS(BDD!$J:$J,BDD!$P:$P,LEFT(Intérim!$B6,5),BDD!$Q:$Q,RIGHT(Intérim!$B6,8),BDD!$F:$F,Intérim!$D6,BDD!$AN:$AN,Intérim!$HP$1,BDD!$AO:$AO,Intérim!HP$2,BDD!$E:$E,"Personnel intérimaire")</f>
        <v>0</v>
      </c>
      <c r="HQ6" s="20">
        <f>SUMIFS(BDD!$J:$J,BDD!$P:$P,LEFT(Intérim!$B6,5),BDD!$Q:$Q,RIGHT(Intérim!$B6,8),BDD!$F:$F,Intérim!$D6,BDD!$AN:$AN,Intérim!$HP$1,BDD!$AO:$AO,Intérim!HQ$2,BDD!$E:$E,"Personnel intérimaire")</f>
        <v>0</v>
      </c>
      <c r="HR6" s="20">
        <f>SUMIFS(BDD!$J:$J,BDD!$P:$P,LEFT(Intérim!$B6,5),BDD!$Q:$Q,RIGHT(Intérim!$B6,8),BDD!$F:$F,Intérim!$D6,BDD!$AN:$AN,Intérim!$HP$1,BDD!$AO:$AO,Intérim!HR$2,BDD!$E:$E,"Personnel intérimaire")</f>
        <v>0</v>
      </c>
      <c r="HS6" s="20">
        <f>SUMIFS(BDD!$J:$J,BDD!$P:$P,LEFT(Intérim!$B6,5),BDD!$Q:$Q,RIGHT(Intérim!$B6,8),BDD!$F:$F,Intérim!$D6,BDD!$AN:$AN,Intérim!$HP$1,BDD!$AO:$AO,Intérim!HS$2,BDD!$E:$E,"Personnel intérimaire")</f>
        <v>0</v>
      </c>
      <c r="HT6" s="20">
        <f>SUMIFS(BDD!$J:$J,BDD!$P:$P,LEFT(Intérim!$B6,5),BDD!$Q:$Q,RIGHT(Intérim!$B6,8),BDD!$F:$F,Intérim!$D6,BDD!$AN:$AN,Intérim!$HP$1,BDD!$AO:$AO,Intérim!HT$2,BDD!$E:$E,"Personnel intérimaire")</f>
        <v>0</v>
      </c>
      <c r="HU6" s="20">
        <f>SUMIFS(BDD!$J:$J,BDD!$P:$P,LEFT(Intérim!$B6,5),BDD!$Q:$Q,RIGHT(Intérim!$B6,8),BDD!$F:$F,Intérim!$D6,BDD!$AN:$AN,Intérim!$HP$1,BDD!$AO:$AO,Intérim!HU$2,BDD!$E:$E,"Personnel intérimaire")</f>
        <v>0</v>
      </c>
      <c r="HV6" s="20">
        <f>SUMIFS(BDD!$J:$J,BDD!$P:$P,LEFT(Intérim!$B6,5),BDD!$Q:$Q,RIGHT(Intérim!$B6,8),BDD!$F:$F,Intérim!$D6,BDD!$AN:$AN,Intérim!$HP$1,BDD!$AO:$AO,Intérim!HV$2,BDD!$E:$E,"Personnel intérimaire")</f>
        <v>0</v>
      </c>
      <c r="HW6" s="20">
        <f>SUMIFS(BDD!$J:$J,BDD!$P:$P,LEFT(Intérim!$B6,5),BDD!$Q:$Q,RIGHT(Intérim!$B6,8),BDD!$F:$F,Intérim!$D6,BDD!$AN:$AN,Intérim!$HP$1,BDD!$AO:$AO,Intérim!HW$2,BDD!$E:$E,"Personnel intérimaire")</f>
        <v>0</v>
      </c>
      <c r="HX6" s="20">
        <f>SUMIFS(BDD!$J:$J,BDD!$P:$P,LEFT(Intérim!$B6,5),BDD!$Q:$Q,RIGHT(Intérim!$B6,8),BDD!$F:$F,Intérim!$D6,BDD!$AN:$AN,Intérim!$HP$1,BDD!$AO:$AO,Intérim!HX$2,BDD!$E:$E,"Personnel intérimaire")</f>
        <v>0</v>
      </c>
      <c r="HY6" s="20">
        <f>SUMIFS(BDD!$J:$J,BDD!$P:$P,LEFT(Intérim!$B6,5),BDD!$Q:$Q,RIGHT(Intérim!$B6,8),BDD!$F:$F,Intérim!$D6,BDD!$AN:$AN,Intérim!$HP$1,BDD!$AO:$AO,Intérim!HY$2,BDD!$E:$E,"Personnel intérimaire")</f>
        <v>0</v>
      </c>
      <c r="HZ6" s="20">
        <f>SUMIFS(BDD!$J:$J,BDD!$P:$P,LEFT(Intérim!$B6,5),BDD!$Q:$Q,RIGHT(Intérim!$B6,8),BDD!$F:$F,Intérim!$D6,BDD!$AN:$AN,Intérim!$HP$1,BDD!$AO:$AO,Intérim!HZ$2,BDD!$E:$E,"Personnel intérimaire")</f>
        <v>0</v>
      </c>
      <c r="IA6" s="20">
        <f>SUMIFS(BDD!$J:$J,BDD!$P:$P,LEFT(Intérim!$B6,5),BDD!$Q:$Q,RIGHT(Intérim!$B6,8),BDD!$F:$F,Intérim!$D6,BDD!$AN:$AN,Intérim!$HP$1,BDD!$AO:$AO,Intérim!IA$2,BDD!$E:$E,"Personnel intérimaire")</f>
        <v>0</v>
      </c>
      <c r="IB6" s="20">
        <f>SUMIFS(BDD!$J:$J,BDD!$P:$P,LEFT(Intérim!$B6,5),BDD!$Q:$Q,RIGHT(Intérim!$B6,8),BDD!$F:$F,Intérim!$D6,BDD!$AN:$AN,Intérim!$HP$1,BDD!$AO:$AO,Intérim!IB$2,BDD!$E:$E,"Personnel intérimaire")</f>
        <v>0</v>
      </c>
      <c r="IC6" s="20">
        <f>SUMIFS(BDD!$J:$J,BDD!$P:$P,LEFT(Intérim!$B6,5),BDD!$Q:$Q,RIGHT(Intérim!$B6,8),BDD!$F:$F,Intérim!$D6,BDD!$AN:$AN,Intérim!$HP$1,BDD!$AO:$AO,Intérim!IC$2,BDD!$E:$E,"Personnel intérimaire")</f>
        <v>0</v>
      </c>
      <c r="ID6" s="20">
        <f>SUMIFS(BDD!$J:$J,BDD!$P:$P,LEFT(Intérim!$B6,5),BDD!$Q:$Q,RIGHT(Intérim!$B6,8),BDD!$F:$F,Intérim!$D6,BDD!$AN:$AN,Intérim!$HP$1,BDD!$AO:$AO,Intérim!ID$2,BDD!$E:$E,"Personnel intérimaire")</f>
        <v>0</v>
      </c>
      <c r="IE6" s="20">
        <f>SUMIFS(BDD!$J:$J,BDD!$P:$P,LEFT(Intérim!$B6,5),BDD!$Q:$Q,RIGHT(Intérim!$B6,8),BDD!$F:$F,Intérim!$D6,BDD!$AN:$AN,Intérim!$HP$1,BDD!$AO:$AO,Intérim!IE$2,BDD!$E:$E,"Personnel intérimaire")</f>
        <v>0</v>
      </c>
      <c r="IF6" s="20">
        <f>SUMIFS(BDD!$J:$J,BDD!$P:$P,LEFT(Intérim!$B6,5),BDD!$Q:$Q,RIGHT(Intérim!$B6,8),BDD!$F:$F,Intérim!$D6,BDD!$AN:$AN,Intérim!$HP$1,BDD!$AO:$AO,Intérim!IF$2,BDD!$E:$E,"Personnel intérimaire")</f>
        <v>0</v>
      </c>
      <c r="IG6" s="20">
        <f>SUMIFS(BDD!$J:$J,BDD!$P:$P,LEFT(Intérim!$B6,5),BDD!$Q:$Q,RIGHT(Intérim!$B6,8),BDD!$F:$F,Intérim!$D6,BDD!$AN:$AN,Intérim!$HP$1,BDD!$AO:$AO,Intérim!IG$2,BDD!$E:$E,"Personnel intérimaire")</f>
        <v>0</v>
      </c>
      <c r="IH6" s="20">
        <f>SUMIFS(BDD!$J:$J,BDD!$P:$P,LEFT(Intérim!$B6,5),BDD!$Q:$Q,RIGHT(Intérim!$B6,8),BDD!$F:$F,Intérim!$D6,BDD!$AN:$AN,Intérim!$HP$1,BDD!$AO:$AO,Intérim!IH$2,BDD!$E:$E,"Personnel intérimaire")</f>
        <v>0</v>
      </c>
      <c r="II6" s="20">
        <f>SUMIFS(BDD!$J:$J,BDD!$P:$P,LEFT(Intérim!$B6,5),BDD!$Q:$Q,RIGHT(Intérim!$B6,8),BDD!$F:$F,Intérim!$D6,BDD!$AN:$AN,Intérim!$HP$1,BDD!$AO:$AO,Intérim!II$2,BDD!$E:$E,"Personnel intérimaire")</f>
        <v>0</v>
      </c>
      <c r="IJ6" s="20">
        <f>SUMIFS(BDD!$J:$J,BDD!$P:$P,LEFT(Intérim!$B6,5),BDD!$Q:$Q,RIGHT(Intérim!$B6,8),BDD!$F:$F,Intérim!$D6,BDD!$AN:$AN,Intérim!$HP$1,BDD!$AO:$AO,Intérim!IJ$2,BDD!$E:$E,"Personnel intérimaire")</f>
        <v>0</v>
      </c>
      <c r="IK6" s="20">
        <f>SUMIFS(BDD!$J:$J,BDD!$P:$P,LEFT(Intérim!$B6,5),BDD!$Q:$Q,RIGHT(Intérim!$B6,8),BDD!$F:$F,Intérim!$D6,BDD!$AN:$AN,Intérim!$HP$1,BDD!$AO:$AO,Intérim!IK$2,BDD!$E:$E,"Personnel intérimaire")</f>
        <v>0</v>
      </c>
      <c r="IL6" s="20">
        <f>SUMIFS(BDD!$J:$J,BDD!$P:$P,LEFT(Intérim!$B6,5),BDD!$Q:$Q,RIGHT(Intérim!$B6,8),BDD!$F:$F,Intérim!$D6,BDD!$AN:$AN,Intérim!$HP$1,BDD!$AO:$AO,Intérim!IL$2,BDD!$E:$E,"Personnel intérimaire")</f>
        <v>0</v>
      </c>
      <c r="IM6" s="20">
        <f>SUMIFS(BDD!$J:$J,BDD!$P:$P,LEFT(Intérim!$B6,5),BDD!$Q:$Q,RIGHT(Intérim!$B6,8),BDD!$F:$F,Intérim!$D6,BDD!$AN:$AN,Intérim!$HP$1,BDD!$AO:$AO,Intérim!IM$2,BDD!$E:$E,"Personnel intérimaire")</f>
        <v>0</v>
      </c>
      <c r="IN6" s="20">
        <f>SUMIFS(BDD!$J:$J,BDD!$P:$P,LEFT(Intérim!$B6,5),BDD!$Q:$Q,RIGHT(Intérim!$B6,8),BDD!$F:$F,Intérim!$D6,BDD!$AN:$AN,Intérim!$HP$1,BDD!$AO:$AO,Intérim!IN$2,BDD!$E:$E,"Personnel intérimaire")</f>
        <v>0</v>
      </c>
      <c r="IO6" s="20">
        <f>SUMIFS(BDD!$J:$J,BDD!$P:$P,LEFT(Intérim!$B6,5),BDD!$Q:$Q,RIGHT(Intérim!$B6,8),BDD!$F:$F,Intérim!$D6,BDD!$AN:$AN,Intérim!$HP$1,BDD!$AO:$AO,Intérim!IO$2,BDD!$E:$E,"Personnel intérimaire")</f>
        <v>0</v>
      </c>
      <c r="IP6" s="20">
        <f>SUMIFS(BDD!$J:$J,BDD!$P:$P,LEFT(Intérim!$B6,5),BDD!$Q:$Q,RIGHT(Intérim!$B6,8),BDD!$F:$F,Intérim!$D6,BDD!$AN:$AN,Intérim!$HP$1,BDD!$AO:$AO,Intérim!IP$2,BDD!$E:$E,"Personnel intérimaire")</f>
        <v>0</v>
      </c>
      <c r="IQ6" s="20">
        <f>SUMIFS(BDD!$J:$J,BDD!$P:$P,LEFT(Intérim!$B6,5),BDD!$Q:$Q,RIGHT(Intérim!$B6,8),BDD!$F:$F,Intérim!$D6,BDD!$AN:$AN,Intérim!$HP$1,BDD!$AO:$AO,Intérim!IQ$2,BDD!$E:$E,"Personnel intérimaire")</f>
        <v>0</v>
      </c>
      <c r="IR6" s="20">
        <f>SUMIFS(BDD!$J:$J,BDD!$P:$P,LEFT(Intérim!$B6,5),BDD!$Q:$Q,RIGHT(Intérim!$B6,8),BDD!$F:$F,Intérim!$D6,BDD!$AN:$AN,Intérim!$HP$1,BDD!$AO:$AO,Intérim!IR$2,BDD!$E:$E,"Personnel intérimaire")</f>
        <v>0</v>
      </c>
      <c r="IS6" s="20">
        <f>SUMIFS(BDD!$J:$J,BDD!$P:$P,LEFT(Intérim!$B6,5),BDD!$Q:$Q,RIGHT(Intérim!$B6,8),BDD!$F:$F,Intérim!$D6,BDD!$AN:$AN,Intérim!$HP$1,BDD!$AO:$AO,Intérim!IS$2,BDD!$E:$E,"Personnel intérimaire")</f>
        <v>0</v>
      </c>
      <c r="IT6" s="20">
        <f>SUMIFS(BDD!$J:$J,BDD!$P:$P,LEFT(Intérim!$B6,5),BDD!$Q:$Q,RIGHT(Intérim!$B6,8),BDD!$F:$F,Intérim!$D6,BDD!$AN:$AN,Intérim!$HP$1,BDD!$AO:$AO,Intérim!IT$2,BDD!$E:$E,"Personnel intérimaire")</f>
        <v>0</v>
      </c>
      <c r="IU6" s="48">
        <f t="shared" si="7"/>
        <v>0</v>
      </c>
      <c r="IV6" s="28">
        <f>SUMIFS(BDD!$J:$J,BDD!$P:$P,LEFT(Intérim!$B6,5),BDD!$Q:$Q,RIGHT(Intérim!$B6,8),BDD!$F:$F,Intérim!$D6,BDD!$AN:$AN,Intérim!$IV$1,BDD!$AO:$AO,Intérim!IV$2,BDD!$E:$E,"Personnel intérimaire")</f>
        <v>0</v>
      </c>
      <c r="IW6" s="20">
        <f>SUMIFS(BDD!$J:$J,BDD!$P:$P,LEFT(Intérim!$B6,5),BDD!$Q:$Q,RIGHT(Intérim!$B6,8),BDD!$F:$F,Intérim!$D6,BDD!$AN:$AN,Intérim!$IV$1,BDD!$AO:$AO,Intérim!IW$2,BDD!$E:$E,"Personnel intérimaire")</f>
        <v>0</v>
      </c>
      <c r="IX6" s="20">
        <f>SUMIFS(BDD!$J:$J,BDD!$P:$P,LEFT(Intérim!$B6,5),BDD!$Q:$Q,RIGHT(Intérim!$B6,8),BDD!$F:$F,Intérim!$D6,BDD!$AN:$AN,Intérim!$IV$1,BDD!$AO:$AO,Intérim!IX$2,BDD!$E:$E,"Personnel intérimaire")</f>
        <v>0</v>
      </c>
      <c r="IY6" s="20">
        <f>SUMIFS(BDD!$J:$J,BDD!$P:$P,LEFT(Intérim!$B6,5),BDD!$Q:$Q,RIGHT(Intérim!$B6,8),BDD!$F:$F,Intérim!$D6,BDD!$AN:$AN,Intérim!$IV$1,BDD!$AO:$AO,Intérim!IY$2,BDD!$E:$E,"Personnel intérimaire")</f>
        <v>0</v>
      </c>
      <c r="IZ6" s="20">
        <f>SUMIFS(BDD!$J:$J,BDD!$P:$P,LEFT(Intérim!$B6,5),BDD!$Q:$Q,RIGHT(Intérim!$B6,8),BDD!$F:$F,Intérim!$D6,BDD!$AN:$AN,Intérim!$IV$1,BDD!$AO:$AO,Intérim!IZ$2,BDD!$E:$E,"Personnel intérimaire")</f>
        <v>0</v>
      </c>
      <c r="JA6" s="20">
        <f>SUMIFS(BDD!$J:$J,BDD!$P:$P,LEFT(Intérim!$B6,5),BDD!$Q:$Q,RIGHT(Intérim!$B6,8),BDD!$F:$F,Intérim!$D6,BDD!$AN:$AN,Intérim!$IV$1,BDD!$AO:$AO,Intérim!JA$2,BDD!$E:$E,"Personnel intérimaire")</f>
        <v>0</v>
      </c>
      <c r="JB6" s="20">
        <f>SUMIFS(BDD!$J:$J,BDD!$P:$P,LEFT(Intérim!$B6,5),BDD!$Q:$Q,RIGHT(Intérim!$B6,8),BDD!$F:$F,Intérim!$D6,BDD!$AN:$AN,Intérim!$IV$1,BDD!$AO:$AO,Intérim!JB$2,BDD!$E:$E,"Personnel intérimaire")</f>
        <v>0</v>
      </c>
      <c r="JC6" s="20">
        <f>SUMIFS(BDD!$J:$J,BDD!$P:$P,LEFT(Intérim!$B6,5),BDD!$Q:$Q,RIGHT(Intérim!$B6,8),BDD!$F:$F,Intérim!$D6,BDD!$AN:$AN,Intérim!$IV$1,BDD!$AO:$AO,Intérim!JC$2,BDD!$E:$E,"Personnel intérimaire")</f>
        <v>0</v>
      </c>
      <c r="JD6" s="20">
        <f>SUMIFS(BDD!$J:$J,BDD!$P:$P,LEFT(Intérim!$B6,5),BDD!$Q:$Q,RIGHT(Intérim!$B6,8),BDD!$F:$F,Intérim!$D6,BDD!$AN:$AN,Intérim!$IV$1,BDD!$AO:$AO,Intérim!JD$2,BDD!$E:$E,"Personnel intérimaire")</f>
        <v>0</v>
      </c>
      <c r="JE6" s="20">
        <f>SUMIFS(BDD!$J:$J,BDD!$P:$P,LEFT(Intérim!$B6,5),BDD!$Q:$Q,RIGHT(Intérim!$B6,8),BDD!$F:$F,Intérim!$D6,BDD!$AN:$AN,Intérim!$IV$1,BDD!$AO:$AO,Intérim!JE$2,BDD!$E:$E,"Personnel intérimaire")</f>
        <v>0</v>
      </c>
      <c r="JF6" s="20">
        <f>SUMIFS(BDD!$J:$J,BDD!$P:$P,LEFT(Intérim!$B6,5),BDD!$Q:$Q,RIGHT(Intérim!$B6,8),BDD!$F:$F,Intérim!$D6,BDD!$AN:$AN,Intérim!$IV$1,BDD!$AO:$AO,Intérim!JF$2,BDD!$E:$E,"Personnel intérimaire")</f>
        <v>0</v>
      </c>
      <c r="JG6" s="20">
        <f>SUMIFS(BDD!$J:$J,BDD!$P:$P,LEFT(Intérim!$B6,5),BDD!$Q:$Q,RIGHT(Intérim!$B6,8),BDD!$F:$F,Intérim!$D6,BDD!$AN:$AN,Intérim!$IV$1,BDD!$AO:$AO,Intérim!JG$2,BDD!$E:$E,"Personnel intérimaire")</f>
        <v>0</v>
      </c>
      <c r="JH6" s="20">
        <f>SUMIFS(BDD!$J:$J,BDD!$P:$P,LEFT(Intérim!$B6,5),BDD!$Q:$Q,RIGHT(Intérim!$B6,8),BDD!$F:$F,Intérim!$D6,BDD!$AN:$AN,Intérim!$IV$1,BDD!$AO:$AO,Intérim!JH$2,BDD!$E:$E,"Personnel intérimaire")</f>
        <v>0</v>
      </c>
      <c r="JI6" s="20">
        <f>SUMIFS(BDD!$J:$J,BDD!$P:$P,LEFT(Intérim!$B6,5),BDD!$Q:$Q,RIGHT(Intérim!$B6,8),BDD!$F:$F,Intérim!$D6,BDD!$AN:$AN,Intérim!$IV$1,BDD!$AO:$AO,Intérim!JI$2,BDD!$E:$E,"Personnel intérimaire")</f>
        <v>0</v>
      </c>
      <c r="JJ6" s="20">
        <f>SUMIFS(BDD!$J:$J,BDD!$P:$P,LEFT(Intérim!$B6,5),BDD!$Q:$Q,RIGHT(Intérim!$B6,8),BDD!$F:$F,Intérim!$D6,BDD!$AN:$AN,Intérim!$IV$1,BDD!$AO:$AO,Intérim!JJ$2,BDD!$E:$E,"Personnel intérimaire")</f>
        <v>0</v>
      </c>
      <c r="JK6" s="20">
        <f>SUMIFS(BDD!$J:$J,BDD!$P:$P,LEFT(Intérim!$B6,5),BDD!$Q:$Q,RIGHT(Intérim!$B6,8),BDD!$F:$F,Intérim!$D6,BDD!$AN:$AN,Intérim!$IV$1,BDD!$AO:$AO,Intérim!JK$2,BDD!$E:$E,"Personnel intérimaire")</f>
        <v>0</v>
      </c>
      <c r="JL6" s="20">
        <f>SUMIFS(BDD!$J:$J,BDD!$P:$P,LEFT(Intérim!$B6,5),BDD!$Q:$Q,RIGHT(Intérim!$B6,8),BDD!$F:$F,Intérim!$D6,BDD!$AN:$AN,Intérim!$IV$1,BDD!$AO:$AO,Intérim!JL$2,BDD!$E:$E,"Personnel intérimaire")</f>
        <v>0</v>
      </c>
      <c r="JM6" s="20">
        <f>SUMIFS(BDD!$J:$J,BDD!$P:$P,LEFT(Intérim!$B6,5),BDD!$Q:$Q,RIGHT(Intérim!$B6,8),BDD!$F:$F,Intérim!$D6,BDD!$AN:$AN,Intérim!$IV$1,BDD!$AO:$AO,Intérim!JM$2,BDD!$E:$E,"Personnel intérimaire")</f>
        <v>0</v>
      </c>
      <c r="JN6" s="20">
        <f>SUMIFS(BDD!$J:$J,BDD!$P:$P,LEFT(Intérim!$B6,5),BDD!$Q:$Q,RIGHT(Intérim!$B6,8),BDD!$F:$F,Intérim!$D6,BDD!$AN:$AN,Intérim!$IV$1,BDD!$AO:$AO,Intérim!JN$2,BDD!$E:$E,"Personnel intérimaire")</f>
        <v>0</v>
      </c>
      <c r="JO6" s="20">
        <f>SUMIFS(BDD!$J:$J,BDD!$P:$P,LEFT(Intérim!$B6,5),BDD!$Q:$Q,RIGHT(Intérim!$B6,8),BDD!$F:$F,Intérim!$D6,BDD!$AN:$AN,Intérim!$IV$1,BDD!$AO:$AO,Intérim!JO$2,BDD!$E:$E,"Personnel intérimaire")</f>
        <v>0</v>
      </c>
      <c r="JP6" s="20">
        <f>SUMIFS(BDD!$J:$J,BDD!$P:$P,LEFT(Intérim!$B6,5),BDD!$Q:$Q,RIGHT(Intérim!$B6,8),BDD!$F:$F,Intérim!$D6,BDD!$AN:$AN,Intérim!$IV$1,BDD!$AO:$AO,Intérim!JP$2,BDD!$E:$E,"Personnel intérimaire")</f>
        <v>0</v>
      </c>
      <c r="JQ6" s="20">
        <f>SUMIFS(BDD!$J:$J,BDD!$P:$P,LEFT(Intérim!$B6,5),BDD!$Q:$Q,RIGHT(Intérim!$B6,8),BDD!$F:$F,Intérim!$D6,BDD!$AN:$AN,Intérim!$IV$1,BDD!$AO:$AO,Intérim!JQ$2,BDD!$E:$E,"Personnel intérimaire")</f>
        <v>0</v>
      </c>
      <c r="JR6" s="20">
        <f>SUMIFS(BDD!$J:$J,BDD!$P:$P,LEFT(Intérim!$B6,5),BDD!$Q:$Q,RIGHT(Intérim!$B6,8),BDD!$F:$F,Intérim!$D6,BDD!$AN:$AN,Intérim!$IV$1,BDD!$AO:$AO,Intérim!JR$2,BDD!$E:$E,"Personnel intérimaire")</f>
        <v>0</v>
      </c>
      <c r="JS6" s="20">
        <f>SUMIFS(BDD!$J:$J,BDD!$P:$P,LEFT(Intérim!$B6,5),BDD!$Q:$Q,RIGHT(Intérim!$B6,8),BDD!$F:$F,Intérim!$D6,BDD!$AN:$AN,Intérim!$IV$1,BDD!$AO:$AO,Intérim!JS$2,BDD!$E:$E,"Personnel intérimaire")</f>
        <v>0</v>
      </c>
      <c r="JT6" s="20">
        <f>SUMIFS(BDD!$J:$J,BDD!$P:$P,LEFT(Intérim!$B6,5),BDD!$Q:$Q,RIGHT(Intérim!$B6,8),BDD!$F:$F,Intérim!$D6,BDD!$AN:$AN,Intérim!$IV$1,BDD!$AO:$AO,Intérim!JT$2,BDD!$E:$E,"Personnel intérimaire")</f>
        <v>0</v>
      </c>
      <c r="JU6" s="20">
        <f>SUMIFS(BDD!$J:$J,BDD!$P:$P,LEFT(Intérim!$B6,5),BDD!$Q:$Q,RIGHT(Intérim!$B6,8),BDD!$F:$F,Intérim!$D6,BDD!$AN:$AN,Intérim!$IV$1,BDD!$AO:$AO,Intérim!JU$2,BDD!$E:$E,"Personnel intérimaire")</f>
        <v>0</v>
      </c>
      <c r="JV6" s="20">
        <f>SUMIFS(BDD!$J:$J,BDD!$P:$P,LEFT(Intérim!$B6,5),BDD!$Q:$Q,RIGHT(Intérim!$B6,8),BDD!$F:$F,Intérim!$D6,BDD!$AN:$AN,Intérim!$IV$1,BDD!$AO:$AO,Intérim!JV$2,BDD!$E:$E,"Personnel intérimaire")</f>
        <v>0</v>
      </c>
      <c r="JW6" s="20">
        <f>SUMIFS(BDD!$J:$J,BDD!$P:$P,LEFT(Intérim!$B6,5),BDD!$Q:$Q,RIGHT(Intérim!$B6,8),BDD!$F:$F,Intérim!$D6,BDD!$AN:$AN,Intérim!$IV$1,BDD!$AO:$AO,Intérim!JW$2,BDD!$E:$E,"Personnel intérimaire")</f>
        <v>0</v>
      </c>
      <c r="JX6" s="20">
        <f>SUMIFS(BDD!$J:$J,BDD!$P:$P,LEFT(Intérim!$B6,5),BDD!$Q:$Q,RIGHT(Intérim!$B6,8),BDD!$F:$F,Intérim!$D6,BDD!$AN:$AN,Intérim!$IV$1,BDD!$AO:$AO,Intérim!JX$2,BDD!$E:$E,"Personnel intérimaire")</f>
        <v>0</v>
      </c>
      <c r="JY6" s="20">
        <f>SUMIFS(BDD!$J:$J,BDD!$P:$P,LEFT(Intérim!$B6,5),BDD!$Q:$Q,RIGHT(Intérim!$B6,8),BDD!$F:$F,Intérim!$D6,BDD!$AN:$AN,Intérim!$IV$1,BDD!$AO:$AO,Intérim!JY$2,BDD!$E:$E,"Personnel intérimaire")</f>
        <v>0</v>
      </c>
      <c r="JZ6" s="48">
        <f t="shared" si="8"/>
        <v>0</v>
      </c>
      <c r="KA6" s="28">
        <f>SUMIFS(BDD!$J:$J,BDD!$P:$P,LEFT(Intérim!$B6,5),BDD!$Q:$Q,RIGHT(Intérim!$B6,8),BDD!$F:$F,Intérim!$D6,BDD!$AN:$AN,Intérim!$KA$1,BDD!$AO:$AO,Intérim!KA$2,BDD!$E:$E,"Personnel intérimaire")</f>
        <v>0</v>
      </c>
      <c r="KB6" s="20">
        <f>SUMIFS(BDD!$J:$J,BDD!$P:$P,LEFT(Intérim!$B6,5),BDD!$Q:$Q,RIGHT(Intérim!$B6,8),BDD!$F:$F,Intérim!$D6,BDD!$AN:$AN,Intérim!$KA$1,BDD!$AO:$AO,Intérim!KB$2,BDD!$E:$E,"Personnel intérimaire")</f>
        <v>0</v>
      </c>
      <c r="KC6" s="20">
        <f>SUMIFS(BDD!$J:$J,BDD!$P:$P,LEFT(Intérim!$B6,5),BDD!$Q:$Q,RIGHT(Intérim!$B6,8),BDD!$F:$F,Intérim!$D6,BDD!$AN:$AN,Intérim!$KA$1,BDD!$AO:$AO,Intérim!KC$2,BDD!$E:$E,"Personnel intérimaire")</f>
        <v>0</v>
      </c>
      <c r="KD6" s="20">
        <f>SUMIFS(BDD!$J:$J,BDD!$P:$P,LEFT(Intérim!$B6,5),BDD!$Q:$Q,RIGHT(Intérim!$B6,8),BDD!$F:$F,Intérim!$D6,BDD!$AN:$AN,Intérim!$KA$1,BDD!$AO:$AO,Intérim!KD$2,BDD!$E:$E,"Personnel intérimaire")</f>
        <v>0</v>
      </c>
      <c r="KE6" s="20">
        <f>SUMIFS(BDD!$J:$J,BDD!$P:$P,LEFT(Intérim!$B6,5),BDD!$Q:$Q,RIGHT(Intérim!$B6,8),BDD!$F:$F,Intérim!$D6,BDD!$AN:$AN,Intérim!$KA$1,BDD!$AO:$AO,Intérim!KE$2,BDD!$E:$E,"Personnel intérimaire")</f>
        <v>0</v>
      </c>
      <c r="KF6" s="20">
        <f>SUMIFS(BDD!$J:$J,BDD!$P:$P,LEFT(Intérim!$B6,5),BDD!$Q:$Q,RIGHT(Intérim!$B6,8),BDD!$F:$F,Intérim!$D6,BDD!$AN:$AN,Intérim!$KA$1,BDD!$AO:$AO,Intérim!KF$2,BDD!$E:$E,"Personnel intérimaire")</f>
        <v>0</v>
      </c>
      <c r="KG6" s="20">
        <f>SUMIFS(BDD!$J:$J,BDD!$P:$P,LEFT(Intérim!$B6,5),BDD!$Q:$Q,RIGHT(Intérim!$B6,8),BDD!$F:$F,Intérim!$D6,BDD!$AN:$AN,Intérim!$KA$1,BDD!$AO:$AO,Intérim!KG$2,BDD!$E:$E,"Personnel intérimaire")</f>
        <v>0</v>
      </c>
      <c r="KH6" s="20">
        <f>SUMIFS(BDD!$J:$J,BDD!$P:$P,LEFT(Intérim!$B6,5),BDD!$Q:$Q,RIGHT(Intérim!$B6,8),BDD!$F:$F,Intérim!$D6,BDD!$AN:$AN,Intérim!$KA$1,BDD!$AO:$AO,Intérim!KH$2,BDD!$E:$E,"Personnel intérimaire")</f>
        <v>0</v>
      </c>
      <c r="KI6" s="20">
        <f>SUMIFS(BDD!$J:$J,BDD!$P:$P,LEFT(Intérim!$B6,5),BDD!$Q:$Q,RIGHT(Intérim!$B6,8),BDD!$F:$F,Intérim!$D6,BDD!$AN:$AN,Intérim!$KA$1,BDD!$AO:$AO,Intérim!KI$2,BDD!$E:$E,"Personnel intérimaire")</f>
        <v>0</v>
      </c>
      <c r="KJ6" s="20">
        <f>SUMIFS(BDD!$J:$J,BDD!$P:$P,LEFT(Intérim!$B6,5),BDD!$Q:$Q,RIGHT(Intérim!$B6,8),BDD!$F:$F,Intérim!$D6,BDD!$AN:$AN,Intérim!$KA$1,BDD!$AO:$AO,Intérim!KJ$2,BDD!$E:$E,"Personnel intérimaire")</f>
        <v>0</v>
      </c>
      <c r="KK6" s="20">
        <f>SUMIFS(BDD!$J:$J,BDD!$P:$P,LEFT(Intérim!$B6,5),BDD!$Q:$Q,RIGHT(Intérim!$B6,8),BDD!$F:$F,Intérim!$D6,BDD!$AN:$AN,Intérim!$KA$1,BDD!$AO:$AO,Intérim!KK$2,BDD!$E:$E,"Personnel intérimaire")</f>
        <v>0</v>
      </c>
      <c r="KL6" s="20">
        <f>SUMIFS(BDD!$J:$J,BDD!$P:$P,LEFT(Intérim!$B6,5),BDD!$Q:$Q,RIGHT(Intérim!$B6,8),BDD!$F:$F,Intérim!$D6,BDD!$AN:$AN,Intérim!$KA$1,BDD!$AO:$AO,Intérim!KL$2,BDD!$E:$E,"Personnel intérimaire")</f>
        <v>0</v>
      </c>
      <c r="KM6" s="20">
        <f>SUMIFS(BDD!$J:$J,BDD!$P:$P,LEFT(Intérim!$B6,5),BDD!$Q:$Q,RIGHT(Intérim!$B6,8),BDD!$F:$F,Intérim!$D6,BDD!$AN:$AN,Intérim!$KA$1,BDD!$AO:$AO,Intérim!KM$2,BDD!$E:$E,"Personnel intérimaire")</f>
        <v>0</v>
      </c>
      <c r="KN6" s="20">
        <f>SUMIFS(BDD!$J:$J,BDD!$P:$P,LEFT(Intérim!$B6,5),BDD!$Q:$Q,RIGHT(Intérim!$B6,8),BDD!$F:$F,Intérim!$D6,BDD!$AN:$AN,Intérim!$KA$1,BDD!$AO:$AO,Intérim!KN$2,BDD!$E:$E,"Personnel intérimaire")</f>
        <v>0</v>
      </c>
      <c r="KO6" s="20">
        <f>SUMIFS(BDD!$J:$J,BDD!$P:$P,LEFT(Intérim!$B6,5),BDD!$Q:$Q,RIGHT(Intérim!$B6,8),BDD!$F:$F,Intérim!$D6,BDD!$AN:$AN,Intérim!$KA$1,BDD!$AO:$AO,Intérim!KO$2,BDD!$E:$E,"Personnel intérimaire")</f>
        <v>0</v>
      </c>
      <c r="KP6" s="20">
        <f>SUMIFS(BDD!$J:$J,BDD!$P:$P,LEFT(Intérim!$B6,5),BDD!$Q:$Q,RIGHT(Intérim!$B6,8),BDD!$F:$F,Intérim!$D6,BDD!$AN:$AN,Intérim!$KA$1,BDD!$AO:$AO,Intérim!KP$2,BDD!$E:$E,"Personnel intérimaire")</f>
        <v>0</v>
      </c>
      <c r="KQ6" s="20">
        <f>SUMIFS(BDD!$J:$J,BDD!$P:$P,LEFT(Intérim!$B6,5),BDD!$Q:$Q,RIGHT(Intérim!$B6,8),BDD!$F:$F,Intérim!$D6,BDD!$AN:$AN,Intérim!$KA$1,BDD!$AO:$AO,Intérim!KQ$2,BDD!$E:$E,"Personnel intérimaire")</f>
        <v>0</v>
      </c>
      <c r="KR6" s="20">
        <f>SUMIFS(BDD!$J:$J,BDD!$P:$P,LEFT(Intérim!$B6,5),BDD!$Q:$Q,RIGHT(Intérim!$B6,8),BDD!$F:$F,Intérim!$D6,BDD!$AN:$AN,Intérim!$KA$1,BDD!$AO:$AO,Intérim!KR$2,BDD!$E:$E,"Personnel intérimaire")</f>
        <v>0</v>
      </c>
      <c r="KS6" s="20">
        <f>SUMIFS(BDD!$J:$J,BDD!$P:$P,LEFT(Intérim!$B6,5),BDD!$Q:$Q,RIGHT(Intérim!$B6,8),BDD!$F:$F,Intérim!$D6,BDD!$AN:$AN,Intérim!$KA$1,BDD!$AO:$AO,Intérim!KS$2,BDD!$E:$E,"Personnel intérimaire")</f>
        <v>0</v>
      </c>
      <c r="KT6" s="20">
        <f>SUMIFS(BDD!$J:$J,BDD!$P:$P,LEFT(Intérim!$B6,5),BDD!$Q:$Q,RIGHT(Intérim!$B6,8),BDD!$F:$F,Intérim!$D6,BDD!$AN:$AN,Intérim!$KA$1,BDD!$AO:$AO,Intérim!KT$2,BDD!$E:$E,"Personnel intérimaire")</f>
        <v>0</v>
      </c>
      <c r="KU6" s="20">
        <f>SUMIFS(BDD!$J:$J,BDD!$P:$P,LEFT(Intérim!$B6,5),BDD!$Q:$Q,RIGHT(Intérim!$B6,8),BDD!$F:$F,Intérim!$D6,BDD!$AN:$AN,Intérim!$KA$1,BDD!$AO:$AO,Intérim!KU$2,BDD!$E:$E,"Personnel intérimaire")</f>
        <v>0</v>
      </c>
      <c r="KV6" s="20">
        <f>SUMIFS(BDD!$J:$J,BDD!$P:$P,LEFT(Intérim!$B6,5),BDD!$Q:$Q,RIGHT(Intérim!$B6,8),BDD!$F:$F,Intérim!$D6,BDD!$AN:$AN,Intérim!$KA$1,BDD!$AO:$AO,Intérim!KV$2,BDD!$E:$E,"Personnel intérimaire")</f>
        <v>0</v>
      </c>
      <c r="KW6" s="20">
        <f>SUMIFS(BDD!$J:$J,BDD!$P:$P,LEFT(Intérim!$B6,5),BDD!$Q:$Q,RIGHT(Intérim!$B6,8),BDD!$F:$F,Intérim!$D6,BDD!$AN:$AN,Intérim!$KA$1,BDD!$AO:$AO,Intérim!KW$2,BDD!$E:$E,"Personnel intérimaire")</f>
        <v>0</v>
      </c>
      <c r="KX6" s="20">
        <f>SUMIFS(BDD!$J:$J,BDD!$P:$P,LEFT(Intérim!$B6,5),BDD!$Q:$Q,RIGHT(Intérim!$B6,8),BDD!$F:$F,Intérim!$D6,BDD!$AN:$AN,Intérim!$KA$1,BDD!$AO:$AO,Intérim!KX$2,BDD!$E:$E,"Personnel intérimaire")</f>
        <v>0</v>
      </c>
      <c r="KY6" s="20">
        <f>SUMIFS(BDD!$J:$J,BDD!$P:$P,LEFT(Intérim!$B6,5),BDD!$Q:$Q,RIGHT(Intérim!$B6,8),BDD!$F:$F,Intérim!$D6,BDD!$AN:$AN,Intérim!$KA$1,BDD!$AO:$AO,Intérim!KY$2,BDD!$E:$E,"Personnel intérimaire")</f>
        <v>0</v>
      </c>
      <c r="KZ6" s="20">
        <f>SUMIFS(BDD!$J:$J,BDD!$P:$P,LEFT(Intérim!$B6,5),BDD!$Q:$Q,RIGHT(Intérim!$B6,8),BDD!$F:$F,Intérim!$D6,BDD!$AN:$AN,Intérim!$KA$1,BDD!$AO:$AO,Intérim!KZ$2,BDD!$E:$E,"Personnel intérimaire")</f>
        <v>0</v>
      </c>
      <c r="LA6" s="20">
        <f>SUMIFS(BDD!$J:$J,BDD!$P:$P,LEFT(Intérim!$B6,5),BDD!$Q:$Q,RIGHT(Intérim!$B6,8),BDD!$F:$F,Intérim!$D6,BDD!$AN:$AN,Intérim!$KA$1,BDD!$AO:$AO,Intérim!LA$2,BDD!$E:$E,"Personnel intérimaire")</f>
        <v>0</v>
      </c>
      <c r="LB6" s="20">
        <f>SUMIFS(BDD!$J:$J,BDD!$P:$P,LEFT(Intérim!$B6,5),BDD!$Q:$Q,RIGHT(Intérim!$B6,8),BDD!$F:$F,Intérim!$D6,BDD!$AN:$AN,Intérim!$KA$1,BDD!$AO:$AO,Intérim!LB$2,BDD!$E:$E,"Personnel intérimaire")</f>
        <v>0</v>
      </c>
      <c r="LC6" s="20">
        <f>SUMIFS(BDD!$J:$J,BDD!$P:$P,LEFT(Intérim!$B6,5),BDD!$Q:$Q,RIGHT(Intérim!$B6,8),BDD!$F:$F,Intérim!$D6,BDD!$AN:$AN,Intérim!$KA$1,BDD!$AO:$AO,Intérim!LC$2,BDD!$E:$E,"Personnel intérimaire")</f>
        <v>0</v>
      </c>
      <c r="LD6" s="20">
        <f>SUMIFS(BDD!$J:$J,BDD!$P:$P,LEFT(Intérim!$B6,5),BDD!$Q:$Q,RIGHT(Intérim!$B6,8),BDD!$F:$F,Intérim!$D6,BDD!$AN:$AN,Intérim!$KA$1,BDD!$AO:$AO,Intérim!LD$2,BDD!$E:$E,"Personnel intérimaire")</f>
        <v>0</v>
      </c>
      <c r="LE6" s="20">
        <f>SUMIFS(BDD!$J:$J,BDD!$P:$P,LEFT(Intérim!$B6,5),BDD!$Q:$Q,RIGHT(Intérim!$B6,8),BDD!$F:$F,Intérim!$D6,BDD!$AN:$AN,Intérim!$KA$1,BDD!$AO:$AO,Intérim!LE$2,BDD!$E:$E,"Personnel intérimaire")</f>
        <v>0</v>
      </c>
      <c r="LF6" s="48">
        <f t="shared" si="9"/>
        <v>0</v>
      </c>
      <c r="LG6" s="28">
        <f>SUMIFS(BDD!$J:$J,BDD!$P:$P,LEFT(Intérim!$B6,5),BDD!$Q:$Q,RIGHT(Intérim!$B6,8),BDD!$F:$F,Intérim!$D6,BDD!$AN:$AN,Intérim!$LG$1,BDD!$AO:$AO,Intérim!LG$2,BDD!$E:$E,"Personnel intérimaire")</f>
        <v>0</v>
      </c>
      <c r="LH6" s="20">
        <f>SUMIFS(BDD!$J:$J,BDD!$P:$P,LEFT(Intérim!$B6,5),BDD!$Q:$Q,RIGHT(Intérim!$B6,8),BDD!$F:$F,Intérim!$D6,BDD!$AN:$AN,Intérim!$LG$1,BDD!$AO:$AO,Intérim!LH$2,BDD!$E:$E,"Personnel intérimaire")</f>
        <v>0</v>
      </c>
      <c r="LI6" s="20">
        <f>SUMIFS(BDD!$J:$J,BDD!$P:$P,LEFT(Intérim!$B6,5),BDD!$Q:$Q,RIGHT(Intérim!$B6,8),BDD!$F:$F,Intérim!$D6,BDD!$AN:$AN,Intérim!$LG$1,BDD!$AO:$AO,Intérim!LI$2,BDD!$E:$E,"Personnel intérimaire")</f>
        <v>0</v>
      </c>
      <c r="LJ6" s="20">
        <f>SUMIFS(BDD!$J:$J,BDD!$P:$P,LEFT(Intérim!$B6,5),BDD!$Q:$Q,RIGHT(Intérim!$B6,8),BDD!$F:$F,Intérim!$D6,BDD!$AN:$AN,Intérim!$LG$1,BDD!$AO:$AO,Intérim!LJ$2,BDD!$E:$E,"Personnel intérimaire")</f>
        <v>0</v>
      </c>
      <c r="LK6" s="20">
        <f>SUMIFS(BDD!$J:$J,BDD!$P:$P,LEFT(Intérim!$B6,5),BDD!$Q:$Q,RIGHT(Intérim!$B6,8),BDD!$F:$F,Intérim!$D6,BDD!$AN:$AN,Intérim!$LG$1,BDD!$AO:$AO,Intérim!LK$2,BDD!$E:$E,"Personnel intérimaire")</f>
        <v>0</v>
      </c>
      <c r="LL6" s="20">
        <f>SUMIFS(BDD!$J:$J,BDD!$P:$P,LEFT(Intérim!$B6,5),BDD!$Q:$Q,RIGHT(Intérim!$B6,8),BDD!$F:$F,Intérim!$D6,BDD!$AN:$AN,Intérim!$LG$1,BDD!$AO:$AO,Intérim!LL$2,BDD!$E:$E,"Personnel intérimaire")</f>
        <v>0</v>
      </c>
      <c r="LM6" s="20">
        <f>SUMIFS(BDD!$J:$J,BDD!$P:$P,LEFT(Intérim!$B6,5),BDD!$Q:$Q,RIGHT(Intérim!$B6,8),BDD!$F:$F,Intérim!$D6,BDD!$AN:$AN,Intérim!$LG$1,BDD!$AO:$AO,Intérim!LM$2,BDD!$E:$E,"Personnel intérimaire")</f>
        <v>0</v>
      </c>
      <c r="LN6" s="20">
        <f>SUMIFS(BDD!$J:$J,BDD!$P:$P,LEFT(Intérim!$B6,5),BDD!$Q:$Q,RIGHT(Intérim!$B6,8),BDD!$F:$F,Intérim!$D6,BDD!$AN:$AN,Intérim!$LG$1,BDD!$AO:$AO,Intérim!LN$2,BDD!$E:$E,"Personnel intérimaire")</f>
        <v>0</v>
      </c>
      <c r="LO6" s="20">
        <f>SUMIFS(BDD!$J:$J,BDD!$P:$P,LEFT(Intérim!$B6,5),BDD!$Q:$Q,RIGHT(Intérim!$B6,8),BDD!$F:$F,Intérim!$D6,BDD!$AN:$AN,Intérim!$LG$1,BDD!$AO:$AO,Intérim!LO$2,BDD!$E:$E,"Personnel intérimaire")</f>
        <v>0</v>
      </c>
      <c r="LP6" s="20">
        <f>SUMIFS(BDD!$J:$J,BDD!$P:$P,LEFT(Intérim!$B6,5),BDD!$Q:$Q,RIGHT(Intérim!$B6,8),BDD!$F:$F,Intérim!$D6,BDD!$AN:$AN,Intérim!$LG$1,BDD!$AO:$AO,Intérim!LP$2,BDD!$E:$E,"Personnel intérimaire")</f>
        <v>0</v>
      </c>
      <c r="LQ6" s="20">
        <f>SUMIFS(BDD!$J:$J,BDD!$P:$P,LEFT(Intérim!$B6,5),BDD!$Q:$Q,RIGHT(Intérim!$B6,8),BDD!$F:$F,Intérim!$D6,BDD!$AN:$AN,Intérim!$LG$1,BDD!$AO:$AO,Intérim!LQ$2,BDD!$E:$E,"Personnel intérimaire")</f>
        <v>0</v>
      </c>
      <c r="LR6" s="20">
        <f>SUMIFS(BDD!$J:$J,BDD!$P:$P,LEFT(Intérim!$B6,5),BDD!$Q:$Q,RIGHT(Intérim!$B6,8),BDD!$F:$F,Intérim!$D6,BDD!$AN:$AN,Intérim!$LG$1,BDD!$AO:$AO,Intérim!LR$2,BDD!$E:$E,"Personnel intérimaire")</f>
        <v>0</v>
      </c>
      <c r="LS6" s="20">
        <f>SUMIFS(BDD!$J:$J,BDD!$P:$P,LEFT(Intérim!$B6,5),BDD!$Q:$Q,RIGHT(Intérim!$B6,8),BDD!$F:$F,Intérim!$D6,BDD!$AN:$AN,Intérim!$LG$1,BDD!$AO:$AO,Intérim!LS$2,BDD!$E:$E,"Personnel intérimaire")</f>
        <v>0</v>
      </c>
      <c r="LT6" s="20">
        <f>SUMIFS(BDD!$J:$J,BDD!$P:$P,LEFT(Intérim!$B6,5),BDD!$Q:$Q,RIGHT(Intérim!$B6,8),BDD!$F:$F,Intérim!$D6,BDD!$AN:$AN,Intérim!$LG$1,BDD!$AO:$AO,Intérim!LT$2,BDD!$E:$E,"Personnel intérimaire")</f>
        <v>0</v>
      </c>
      <c r="LU6" s="20">
        <f>SUMIFS(BDD!$J:$J,BDD!$P:$P,LEFT(Intérim!$B6,5),BDD!$Q:$Q,RIGHT(Intérim!$B6,8),BDD!$F:$F,Intérim!$D6,BDD!$AN:$AN,Intérim!$LG$1,BDD!$AO:$AO,Intérim!LU$2,BDD!$E:$E,"Personnel intérimaire")</f>
        <v>0</v>
      </c>
      <c r="LV6" s="20">
        <f>SUMIFS(BDD!$J:$J,BDD!$P:$P,LEFT(Intérim!$B6,5),BDD!$Q:$Q,RIGHT(Intérim!$B6,8),BDD!$F:$F,Intérim!$D6,BDD!$AN:$AN,Intérim!$LG$1,BDD!$AO:$AO,Intérim!LV$2,BDD!$E:$E,"Personnel intérimaire")</f>
        <v>0</v>
      </c>
      <c r="LW6" s="20">
        <f>SUMIFS(BDD!$J:$J,BDD!$P:$P,LEFT(Intérim!$B6,5),BDD!$Q:$Q,RIGHT(Intérim!$B6,8),BDD!$F:$F,Intérim!$D6,BDD!$AN:$AN,Intérim!$LG$1,BDD!$AO:$AO,Intérim!LW$2,BDD!$E:$E,"Personnel intérimaire")</f>
        <v>0</v>
      </c>
      <c r="LX6" s="20">
        <f>SUMIFS(BDD!$J:$J,BDD!$P:$P,LEFT(Intérim!$B6,5),BDD!$Q:$Q,RIGHT(Intérim!$B6,8),BDD!$F:$F,Intérim!$D6,BDD!$AN:$AN,Intérim!$LG$1,BDD!$AO:$AO,Intérim!LX$2,BDD!$E:$E,"Personnel intérimaire")</f>
        <v>0</v>
      </c>
      <c r="LY6" s="20">
        <f>SUMIFS(BDD!$J:$J,BDD!$P:$P,LEFT(Intérim!$B6,5),BDD!$Q:$Q,RIGHT(Intérim!$B6,8),BDD!$F:$F,Intérim!$D6,BDD!$AN:$AN,Intérim!$LG$1,BDD!$AO:$AO,Intérim!LY$2,BDD!$E:$E,"Personnel intérimaire")</f>
        <v>0</v>
      </c>
      <c r="LZ6" s="20">
        <f>SUMIFS(BDD!$J:$J,BDD!$P:$P,LEFT(Intérim!$B6,5),BDD!$Q:$Q,RIGHT(Intérim!$B6,8),BDD!$F:$F,Intérim!$D6,BDD!$AN:$AN,Intérim!$LG$1,BDD!$AO:$AO,Intérim!LZ$2,BDD!$E:$E,"Personnel intérimaire")</f>
        <v>0</v>
      </c>
      <c r="MA6" s="20">
        <f>SUMIFS(BDD!$J:$J,BDD!$P:$P,LEFT(Intérim!$B6,5),BDD!$Q:$Q,RIGHT(Intérim!$B6,8),BDD!$F:$F,Intérim!$D6,BDD!$AN:$AN,Intérim!$LG$1,BDD!$AO:$AO,Intérim!MA$2,BDD!$E:$E,"Personnel intérimaire")</f>
        <v>0</v>
      </c>
      <c r="MB6" s="20">
        <f>SUMIFS(BDD!$J:$J,BDD!$P:$P,LEFT(Intérim!$B6,5),BDD!$Q:$Q,RIGHT(Intérim!$B6,8),BDD!$F:$F,Intérim!$D6,BDD!$AN:$AN,Intérim!$LG$1,BDD!$AO:$AO,Intérim!MB$2,BDD!$E:$E,"Personnel intérimaire")</f>
        <v>0</v>
      </c>
      <c r="MC6" s="20">
        <f>SUMIFS(BDD!$J:$J,BDD!$P:$P,LEFT(Intérim!$B6,5),BDD!$Q:$Q,RIGHT(Intérim!$B6,8),BDD!$F:$F,Intérim!$D6,BDD!$AN:$AN,Intérim!$LG$1,BDD!$AO:$AO,Intérim!MC$2,BDD!$E:$E,"Personnel intérimaire")</f>
        <v>0</v>
      </c>
      <c r="MD6" s="20">
        <f>SUMIFS(BDD!$J:$J,BDD!$P:$P,LEFT(Intérim!$B6,5),BDD!$Q:$Q,RIGHT(Intérim!$B6,8),BDD!$F:$F,Intérim!$D6,BDD!$AN:$AN,Intérim!$LG$1,BDD!$AO:$AO,Intérim!MD$2,BDD!$E:$E,"Personnel intérimaire")</f>
        <v>0</v>
      </c>
      <c r="ME6" s="20">
        <f>SUMIFS(BDD!$J:$J,BDD!$P:$P,LEFT(Intérim!$B6,5),BDD!$Q:$Q,RIGHT(Intérim!$B6,8),BDD!$F:$F,Intérim!$D6,BDD!$AN:$AN,Intérim!$LG$1,BDD!$AO:$AO,Intérim!ME$2,BDD!$E:$E,"Personnel intérimaire")</f>
        <v>0</v>
      </c>
      <c r="MF6" s="20">
        <f>SUMIFS(BDD!$J:$J,BDD!$P:$P,LEFT(Intérim!$B6,5),BDD!$Q:$Q,RIGHT(Intérim!$B6,8),BDD!$F:$F,Intérim!$D6,BDD!$AN:$AN,Intérim!$LG$1,BDD!$AO:$AO,Intérim!MF$2,BDD!$E:$E,"Personnel intérimaire")</f>
        <v>0</v>
      </c>
      <c r="MG6" s="20">
        <f>SUMIFS(BDD!$J:$J,BDD!$P:$P,LEFT(Intérim!$B6,5),BDD!$Q:$Q,RIGHT(Intérim!$B6,8),BDD!$F:$F,Intérim!$D6,BDD!$AN:$AN,Intérim!$LG$1,BDD!$AO:$AO,Intérim!MG$2,BDD!$E:$E,"Personnel intérimaire")</f>
        <v>0</v>
      </c>
      <c r="MH6" s="20">
        <f>SUMIFS(BDD!$J:$J,BDD!$P:$P,LEFT(Intérim!$B6,5),BDD!$Q:$Q,RIGHT(Intérim!$B6,8),BDD!$F:$F,Intérim!$D6,BDD!$AN:$AN,Intérim!$LG$1,BDD!$AO:$AO,Intérim!MH$2,BDD!$E:$E,"Personnel intérimaire")</f>
        <v>0</v>
      </c>
      <c r="MI6" s="20">
        <f>SUMIFS(BDD!$J:$J,BDD!$P:$P,LEFT(Intérim!$B6,5),BDD!$Q:$Q,RIGHT(Intérim!$B6,8),BDD!$F:$F,Intérim!$D6,BDD!$AN:$AN,Intérim!$LG$1,BDD!$AO:$AO,Intérim!MI$2,BDD!$E:$E,"Personnel intérimaire")</f>
        <v>0</v>
      </c>
      <c r="MJ6" s="20">
        <f>SUMIFS(BDD!$J:$J,BDD!$P:$P,LEFT(Intérim!$B6,5),BDD!$Q:$Q,RIGHT(Intérim!$B6,8),BDD!$F:$F,Intérim!$D6,BDD!$AN:$AN,Intérim!$LG$1,BDD!$AO:$AO,Intérim!MJ$2,BDD!$E:$E,"Personnel intérimaire")</f>
        <v>0</v>
      </c>
      <c r="MK6" s="48">
        <f t="shared" si="10"/>
        <v>0</v>
      </c>
      <c r="ML6" s="28">
        <f>SUMIFS(BDD!$J:$J,BDD!$P:$P,LEFT(Intérim!$B6,5),BDD!$Q:$Q,RIGHT(Intérim!$B6,8),BDD!$F:$F,Intérim!$D6,BDD!$AN:$AN,Intérim!$ML$1,BDD!$AO:$AO,Intérim!ML$2,BDD!$E:$E,"Personnel intérimaire")</f>
        <v>0</v>
      </c>
      <c r="MM6" s="20">
        <f>SUMIFS(BDD!$J:$J,BDD!$P:$P,LEFT(Intérim!$B6,5),BDD!$Q:$Q,RIGHT(Intérim!$B6,8),BDD!$F:$F,Intérim!$D6,BDD!$AN:$AN,Intérim!$ML$1,BDD!$AO:$AO,Intérim!MM$2,BDD!$E:$E,"Personnel intérimaire")</f>
        <v>0</v>
      </c>
      <c r="MN6" s="20">
        <f>SUMIFS(BDD!$J:$J,BDD!$P:$P,LEFT(Intérim!$B6,5),BDD!$Q:$Q,RIGHT(Intérim!$B6,8),BDD!$F:$F,Intérim!$D6,BDD!$AN:$AN,Intérim!$ML$1,BDD!$AO:$AO,Intérim!MN$2,BDD!$E:$E,"Personnel intérimaire")</f>
        <v>0</v>
      </c>
      <c r="MO6" s="20">
        <f>SUMIFS(BDD!$J:$J,BDD!$P:$P,LEFT(Intérim!$B6,5),BDD!$Q:$Q,RIGHT(Intérim!$B6,8),BDD!$F:$F,Intérim!$D6,BDD!$AN:$AN,Intérim!$ML$1,BDD!$AO:$AO,Intérim!MO$2,BDD!$E:$E,"Personnel intérimaire")</f>
        <v>0</v>
      </c>
      <c r="MP6" s="20">
        <f>SUMIFS(BDD!$J:$J,BDD!$P:$P,LEFT(Intérim!$B6,5),BDD!$Q:$Q,RIGHT(Intérim!$B6,8),BDD!$F:$F,Intérim!$D6,BDD!$AN:$AN,Intérim!$ML$1,BDD!$AO:$AO,Intérim!MP$2,BDD!$E:$E,"Personnel intérimaire")</f>
        <v>0</v>
      </c>
      <c r="MQ6" s="20">
        <f>SUMIFS(BDD!$J:$J,BDD!$P:$P,LEFT(Intérim!$B6,5),BDD!$Q:$Q,RIGHT(Intérim!$B6,8),BDD!$F:$F,Intérim!$D6,BDD!$AN:$AN,Intérim!$ML$1,BDD!$AO:$AO,Intérim!MQ$2,BDD!$E:$E,"Personnel intérimaire")</f>
        <v>0</v>
      </c>
      <c r="MR6" s="20">
        <f>SUMIFS(BDD!$J:$J,BDD!$P:$P,LEFT(Intérim!$B6,5),BDD!$Q:$Q,RIGHT(Intérim!$B6,8),BDD!$F:$F,Intérim!$D6,BDD!$AN:$AN,Intérim!$ML$1,BDD!$AO:$AO,Intérim!MR$2,BDD!$E:$E,"Personnel intérimaire")</f>
        <v>0</v>
      </c>
      <c r="MS6" s="20">
        <f>SUMIFS(BDD!$J:$J,BDD!$P:$P,LEFT(Intérim!$B6,5),BDD!$Q:$Q,RIGHT(Intérim!$B6,8),BDD!$F:$F,Intérim!$D6,BDD!$AN:$AN,Intérim!$ML$1,BDD!$AO:$AO,Intérim!MS$2,BDD!$E:$E,"Personnel intérimaire")</f>
        <v>0</v>
      </c>
      <c r="MT6" s="20">
        <f>SUMIFS(BDD!$J:$J,BDD!$P:$P,LEFT(Intérim!$B6,5),BDD!$Q:$Q,RIGHT(Intérim!$B6,8),BDD!$F:$F,Intérim!$D6,BDD!$AN:$AN,Intérim!$ML$1,BDD!$AO:$AO,Intérim!MT$2,BDD!$E:$E,"Personnel intérimaire")</f>
        <v>0</v>
      </c>
      <c r="MU6" s="20">
        <f>SUMIFS(BDD!$J:$J,BDD!$P:$P,LEFT(Intérim!$B6,5),BDD!$Q:$Q,RIGHT(Intérim!$B6,8),BDD!$F:$F,Intérim!$D6,BDD!$AN:$AN,Intérim!$ML$1,BDD!$AO:$AO,Intérim!MU$2,BDD!$E:$E,"Personnel intérimaire")</f>
        <v>0</v>
      </c>
      <c r="MV6" s="20">
        <f>SUMIFS(BDD!$J:$J,BDD!$P:$P,LEFT(Intérim!$B6,5),BDD!$Q:$Q,RIGHT(Intérim!$B6,8),BDD!$F:$F,Intérim!$D6,BDD!$AN:$AN,Intérim!$ML$1,BDD!$AO:$AO,Intérim!MV$2,BDD!$E:$E,"Personnel intérimaire")</f>
        <v>0</v>
      </c>
      <c r="MW6" s="20">
        <f>SUMIFS(BDD!$J:$J,BDD!$P:$P,LEFT(Intérim!$B6,5),BDD!$Q:$Q,RIGHT(Intérim!$B6,8),BDD!$F:$F,Intérim!$D6,BDD!$AN:$AN,Intérim!$ML$1,BDD!$AO:$AO,Intérim!MW$2,BDD!$E:$E,"Personnel intérimaire")</f>
        <v>0</v>
      </c>
      <c r="MX6" s="20">
        <f>SUMIFS(BDD!$J:$J,BDD!$P:$P,LEFT(Intérim!$B6,5),BDD!$Q:$Q,RIGHT(Intérim!$B6,8),BDD!$F:$F,Intérim!$D6,BDD!$AN:$AN,Intérim!$ML$1,BDD!$AO:$AO,Intérim!MX$2,BDD!$E:$E,"Personnel intérimaire")</f>
        <v>0</v>
      </c>
      <c r="MY6" s="20">
        <f>SUMIFS(BDD!$J:$J,BDD!$P:$P,LEFT(Intérim!$B6,5),BDD!$Q:$Q,RIGHT(Intérim!$B6,8),BDD!$F:$F,Intérim!$D6,BDD!$AN:$AN,Intérim!$ML$1,BDD!$AO:$AO,Intérim!MY$2,BDD!$E:$E,"Personnel intérimaire")</f>
        <v>0</v>
      </c>
      <c r="MZ6" s="20">
        <f>SUMIFS(BDD!$J:$J,BDD!$P:$P,LEFT(Intérim!$B6,5),BDD!$Q:$Q,RIGHT(Intérim!$B6,8),BDD!$F:$F,Intérim!$D6,BDD!$AN:$AN,Intérim!$ML$1,BDD!$AO:$AO,Intérim!MZ$2,BDD!$E:$E,"Personnel intérimaire")</f>
        <v>0</v>
      </c>
      <c r="NA6" s="20">
        <f>SUMIFS(BDD!$J:$J,BDD!$P:$P,LEFT(Intérim!$B6,5),BDD!$Q:$Q,RIGHT(Intérim!$B6,8),BDD!$F:$F,Intérim!$D6,BDD!$AN:$AN,Intérim!$ML$1,BDD!$AO:$AO,Intérim!NA$2,BDD!$E:$E,"Personnel intérimaire")</f>
        <v>0</v>
      </c>
      <c r="NB6" s="20">
        <f>SUMIFS(BDD!$J:$J,BDD!$P:$P,LEFT(Intérim!$B6,5),BDD!$Q:$Q,RIGHT(Intérim!$B6,8),BDD!$F:$F,Intérim!$D6,BDD!$AN:$AN,Intérim!$ML$1,BDD!$AO:$AO,Intérim!NB$2,BDD!$E:$E,"Personnel intérimaire")</f>
        <v>0</v>
      </c>
      <c r="NC6" s="20">
        <f>SUMIFS(BDD!$J:$J,BDD!$P:$P,LEFT(Intérim!$B6,5),BDD!$Q:$Q,RIGHT(Intérim!$B6,8),BDD!$F:$F,Intérim!$D6,BDD!$AN:$AN,Intérim!$ML$1,BDD!$AO:$AO,Intérim!NC$2,BDD!$E:$E,"Personnel intérimaire")</f>
        <v>0</v>
      </c>
      <c r="ND6" s="20">
        <f>SUMIFS(BDD!$J:$J,BDD!$P:$P,LEFT(Intérim!$B6,5),BDD!$Q:$Q,RIGHT(Intérim!$B6,8),BDD!$F:$F,Intérim!$D6,BDD!$AN:$AN,Intérim!$ML$1,BDD!$AO:$AO,Intérim!ND$2,BDD!$E:$E,"Personnel intérimaire")</f>
        <v>0</v>
      </c>
      <c r="NE6" s="20">
        <f>SUMIFS(BDD!$J:$J,BDD!$P:$P,LEFT(Intérim!$B6,5),BDD!$Q:$Q,RIGHT(Intérim!$B6,8),BDD!$F:$F,Intérim!$D6,BDD!$AN:$AN,Intérim!$ML$1,BDD!$AO:$AO,Intérim!NE$2,BDD!$E:$E,"Personnel intérimaire")</f>
        <v>0</v>
      </c>
      <c r="NF6" s="20">
        <f>SUMIFS(BDD!$J:$J,BDD!$P:$P,LEFT(Intérim!$B6,5),BDD!$Q:$Q,RIGHT(Intérim!$B6,8),BDD!$F:$F,Intérim!$D6,BDD!$AN:$AN,Intérim!$ML$1,BDD!$AO:$AO,Intérim!NF$2,BDD!$E:$E,"Personnel intérimaire")</f>
        <v>0</v>
      </c>
      <c r="NG6" s="20">
        <f>SUMIFS(BDD!$J:$J,BDD!$P:$P,LEFT(Intérim!$B6,5),BDD!$Q:$Q,RIGHT(Intérim!$B6,8),BDD!$F:$F,Intérim!$D6,BDD!$AN:$AN,Intérim!$ML$1,BDD!$AO:$AO,Intérim!NG$2,BDD!$E:$E,"Personnel intérimaire")</f>
        <v>0</v>
      </c>
      <c r="NH6" s="20">
        <f>SUMIFS(BDD!$J:$J,BDD!$P:$P,LEFT(Intérim!$B6,5),BDD!$Q:$Q,RIGHT(Intérim!$B6,8),BDD!$F:$F,Intérim!$D6,BDD!$AN:$AN,Intérim!$ML$1,BDD!$AO:$AO,Intérim!NH$2,BDD!$E:$E,"Personnel intérimaire")</f>
        <v>0</v>
      </c>
      <c r="NI6" s="20">
        <f>SUMIFS(BDD!$J:$J,BDD!$P:$P,LEFT(Intérim!$B6,5),BDD!$Q:$Q,RIGHT(Intérim!$B6,8),BDD!$F:$F,Intérim!$D6,BDD!$AN:$AN,Intérim!$ML$1,BDD!$AO:$AO,Intérim!NI$2,BDD!$E:$E,"Personnel intérimaire")</f>
        <v>0</v>
      </c>
      <c r="NJ6" s="20">
        <f>SUMIFS(BDD!$J:$J,BDD!$P:$P,LEFT(Intérim!$B6,5),BDD!$Q:$Q,RIGHT(Intérim!$B6,8),BDD!$F:$F,Intérim!$D6,BDD!$AN:$AN,Intérim!$ML$1,BDD!$AO:$AO,Intérim!NJ$2,BDD!$E:$E,"Personnel intérimaire")</f>
        <v>0</v>
      </c>
      <c r="NK6" s="20">
        <f>SUMIFS(BDD!$J:$J,BDD!$P:$P,LEFT(Intérim!$B6,5),BDD!$Q:$Q,RIGHT(Intérim!$B6,8),BDD!$F:$F,Intérim!$D6,BDD!$AN:$AN,Intérim!$ML$1,BDD!$AO:$AO,Intérim!NK$2,BDD!$E:$E,"Personnel intérimaire")</f>
        <v>0</v>
      </c>
      <c r="NL6" s="20">
        <f>SUMIFS(BDD!$J:$J,BDD!$P:$P,LEFT(Intérim!$B6,5),BDD!$Q:$Q,RIGHT(Intérim!$B6,8),BDD!$F:$F,Intérim!$D6,BDD!$AN:$AN,Intérim!$ML$1,BDD!$AO:$AO,Intérim!NL$2,BDD!$E:$E,"Personnel intérimaire")</f>
        <v>0</v>
      </c>
      <c r="NM6" s="20">
        <f>SUMIFS(BDD!$J:$J,BDD!$P:$P,LEFT(Intérim!$B6,5),BDD!$Q:$Q,RIGHT(Intérim!$B6,8),BDD!$F:$F,Intérim!$D6,BDD!$AN:$AN,Intérim!$ML$1,BDD!$AO:$AO,Intérim!NM$2,BDD!$E:$E,"Personnel intérimaire")</f>
        <v>0</v>
      </c>
      <c r="NN6" s="20">
        <f>SUMIFS(BDD!$J:$J,BDD!$P:$P,LEFT(Intérim!$B6,5),BDD!$Q:$Q,RIGHT(Intérim!$B6,8),BDD!$F:$F,Intérim!$D6,BDD!$AN:$AN,Intérim!$ML$1,BDD!$AO:$AO,Intérim!NN$2,BDD!$E:$E,"Personnel intérimaire")</f>
        <v>0</v>
      </c>
      <c r="NO6" s="20">
        <f>SUMIFS(BDD!$J:$J,BDD!$P:$P,LEFT(Intérim!$B6,5),BDD!$Q:$Q,RIGHT(Intérim!$B6,8),BDD!$F:$F,Intérim!$D6,BDD!$AN:$AN,Intérim!$ML$1,BDD!$AO:$AO,Intérim!NO$2,BDD!$E:$E,"Personnel intérimaire")</f>
        <v>0</v>
      </c>
      <c r="NP6" s="20">
        <f>SUMIFS(BDD!$J:$J,BDD!$P:$P,LEFT(Intérim!$B6,5),BDD!$Q:$Q,RIGHT(Intérim!$B6,8),BDD!$F:$F,Intérim!$D6,BDD!$AN:$AN,Intérim!$ML$1,BDD!$AO:$AO,Intérim!NP$2,BDD!$E:$E,"Personnel intérimaire")</f>
        <v>0</v>
      </c>
      <c r="NQ6" s="48">
        <f t="shared" si="11"/>
        <v>0</v>
      </c>
      <c r="NR6" s="47">
        <f t="shared" si="12"/>
        <v>4200</v>
      </c>
    </row>
    <row r="7" spans="2:382" x14ac:dyDescent="0.25">
      <c r="B7" s="30" t="s">
        <v>293</v>
      </c>
      <c r="C7" s="24">
        <v>105</v>
      </c>
      <c r="D7" s="45">
        <v>6204</v>
      </c>
      <c r="E7" s="28">
        <f>SUMIFS(BDD!$J:$J,BDD!$P:$P,LEFT(Intérim!$B7,5),BDD!$Q:$Q,RIGHT(Intérim!$B7,8),BDD!$F:$F,Intérim!$D7,BDD!$AN:$AN,Intérim!$E$1,BDD!$AO:$AO,Intérim!E$2,BDD!$E:$E,"Personnel intérimaire")</f>
        <v>0</v>
      </c>
      <c r="F7" s="20">
        <f>SUMIFS(BDD!$J:$J,BDD!$P:$P,LEFT(Intérim!$B7,5),BDD!$Q:$Q,RIGHT(Intérim!$B7,8),BDD!$F:$F,Intérim!$D7,BDD!$AN:$AN,Intérim!$E$1,BDD!$AO:$AO,Intérim!F$2,BDD!$E:$E,"Personnel intérimaire")</f>
        <v>0</v>
      </c>
      <c r="G7" s="20">
        <f>SUMIFS(BDD!$J:$J,BDD!$P:$P,LEFT(Intérim!$B7,5),BDD!$Q:$Q,RIGHT(Intérim!$B7,8),BDD!$F:$F,Intérim!$D7,BDD!$AN:$AN,Intérim!$E$1,BDD!$AO:$AO,Intérim!G$2,BDD!$E:$E,"Personnel intérimaire")</f>
        <v>0</v>
      </c>
      <c r="H7" s="20">
        <f>SUMIFS(BDD!$J:$J,BDD!$P:$P,LEFT(Intérim!$B7,5),BDD!$Q:$Q,RIGHT(Intérim!$B7,8),BDD!$F:$F,Intérim!$D7,BDD!$AN:$AN,Intérim!$E$1,BDD!$AO:$AO,Intérim!H$2,BDD!$E:$E,"Personnel intérimaire")</f>
        <v>0</v>
      </c>
      <c r="I7" s="20">
        <f>SUMIFS(BDD!$J:$J,BDD!$P:$P,LEFT(Intérim!$B7,5),BDD!$Q:$Q,RIGHT(Intérim!$B7,8),BDD!$F:$F,Intérim!$D7,BDD!$AN:$AN,Intérim!$E$1,BDD!$AO:$AO,Intérim!I$2,BDD!$E:$E,"Personnel intérimaire")</f>
        <v>0</v>
      </c>
      <c r="J7" s="20">
        <f>SUMIFS(BDD!$J:$J,BDD!$P:$P,LEFT(Intérim!$B7,5),BDD!$Q:$Q,RIGHT(Intérim!$B7,8),BDD!$F:$F,Intérim!$D7,BDD!$AN:$AN,Intérim!$E$1,BDD!$AO:$AO,Intérim!J$2,BDD!$E:$E,"Personnel intérimaire")</f>
        <v>0</v>
      </c>
      <c r="K7" s="20">
        <f>SUMIFS(BDD!$J:$J,BDD!$P:$P,LEFT(Intérim!$B7,5),BDD!$Q:$Q,RIGHT(Intérim!$B7,8),BDD!$F:$F,Intérim!$D7,BDD!$AN:$AN,Intérim!$E$1,BDD!$AO:$AO,Intérim!K$2,BDD!$E:$E,"Personnel intérimaire")</f>
        <v>0</v>
      </c>
      <c r="L7" s="20">
        <f>SUMIFS(BDD!$J:$J,BDD!$P:$P,LEFT(Intérim!$B7,5),BDD!$Q:$Q,RIGHT(Intérim!$B7,8),BDD!$F:$F,Intérim!$D7,BDD!$AN:$AN,Intérim!$E$1,BDD!$AO:$AO,Intérim!L$2,BDD!$E:$E,"Personnel intérimaire")</f>
        <v>0</v>
      </c>
      <c r="M7" s="20">
        <f>SUMIFS(BDD!$J:$J,BDD!$P:$P,LEFT(Intérim!$B7,5),BDD!$Q:$Q,RIGHT(Intérim!$B7,8),BDD!$F:$F,Intérim!$D7,BDD!$AN:$AN,Intérim!$E$1,BDD!$AO:$AO,Intérim!M$2,BDD!$E:$E,"Personnel intérimaire")</f>
        <v>0</v>
      </c>
      <c r="N7" s="20">
        <f>SUMIFS(BDD!$J:$J,BDD!$P:$P,LEFT(Intérim!$B7,5),BDD!$Q:$Q,RIGHT(Intérim!$B7,8),BDD!$F:$F,Intérim!$D7,BDD!$AN:$AN,Intérim!$E$1,BDD!$AO:$AO,Intérim!N$2,BDD!$E:$E,"Personnel intérimaire")</f>
        <v>0</v>
      </c>
      <c r="O7" s="20">
        <f>SUMIFS(BDD!$J:$J,BDD!$P:$P,LEFT(Intérim!$B7,5),BDD!$Q:$Q,RIGHT(Intérim!$B7,8),BDD!$F:$F,Intérim!$D7,BDD!$AN:$AN,Intérim!$E$1,BDD!$AO:$AO,Intérim!O$2,BDD!$E:$E,"Personnel intérimaire")</f>
        <v>0</v>
      </c>
      <c r="P7" s="20">
        <f>SUMIFS(BDD!$J:$J,BDD!$P:$P,LEFT(Intérim!$B7,5),BDD!$Q:$Q,RIGHT(Intérim!$B7,8),BDD!$F:$F,Intérim!$D7,BDD!$AN:$AN,Intérim!$E$1,BDD!$AO:$AO,Intérim!P$2,BDD!$E:$E,"Personnel intérimaire")</f>
        <v>0</v>
      </c>
      <c r="Q7" s="20">
        <f>SUMIFS(BDD!$J:$J,BDD!$P:$P,LEFT(Intérim!$B7,5),BDD!$Q:$Q,RIGHT(Intérim!$B7,8),BDD!$F:$F,Intérim!$D7,BDD!$AN:$AN,Intérim!$E$1,BDD!$AO:$AO,Intérim!Q$2,BDD!$E:$E,"Personnel intérimaire")</f>
        <v>0</v>
      </c>
      <c r="R7" s="20">
        <f>SUMIFS(BDD!$J:$J,BDD!$P:$P,LEFT(Intérim!$B7,5),BDD!$Q:$Q,RIGHT(Intérim!$B7,8),BDD!$F:$F,Intérim!$D7,BDD!$AN:$AN,Intérim!$E$1,BDD!$AO:$AO,Intérim!R$2,BDD!$E:$E,"Personnel intérimaire")</f>
        <v>0</v>
      </c>
      <c r="S7" s="20">
        <f>SUMIFS(BDD!$J:$J,BDD!$P:$P,LEFT(Intérim!$B7,5),BDD!$Q:$Q,RIGHT(Intérim!$B7,8),BDD!$F:$F,Intérim!$D7,BDD!$AN:$AN,Intérim!$E$1,BDD!$AO:$AO,Intérim!S$2,BDD!$E:$E,"Personnel intérimaire")</f>
        <v>0</v>
      </c>
      <c r="T7" s="20">
        <f>SUMIFS(BDD!$J:$J,BDD!$P:$P,LEFT(Intérim!$B7,5),BDD!$Q:$Q,RIGHT(Intérim!$B7,8),BDD!$F:$F,Intérim!$D7,BDD!$AN:$AN,Intérim!$E$1,BDD!$AO:$AO,Intérim!T$2,BDD!$E:$E,"Personnel intérimaire")</f>
        <v>0</v>
      </c>
      <c r="U7" s="20">
        <f>SUMIFS(BDD!$J:$J,BDD!$P:$P,LEFT(Intérim!$B7,5),BDD!$Q:$Q,RIGHT(Intérim!$B7,8),BDD!$F:$F,Intérim!$D7,BDD!$AN:$AN,Intérim!$E$1,BDD!$AO:$AO,Intérim!U$2,BDD!$E:$E,"Personnel intérimaire")</f>
        <v>0</v>
      </c>
      <c r="V7" s="20">
        <f>SUMIFS(BDD!$J:$J,BDD!$P:$P,LEFT(Intérim!$B7,5),BDD!$Q:$Q,RIGHT(Intérim!$B7,8),BDD!$F:$F,Intérim!$D7,BDD!$AN:$AN,Intérim!$E$1,BDD!$AO:$AO,Intérim!V$2,BDD!$E:$E,"Personnel intérimaire")</f>
        <v>0</v>
      </c>
      <c r="W7" s="20">
        <f>SUMIFS(BDD!$J:$J,BDD!$P:$P,LEFT(Intérim!$B7,5),BDD!$Q:$Q,RIGHT(Intérim!$B7,8),BDD!$F:$F,Intérim!$D7,BDD!$AN:$AN,Intérim!$E$1,BDD!$AO:$AO,Intérim!W$2,BDD!$E:$E,"Personnel intérimaire")</f>
        <v>0</v>
      </c>
      <c r="X7" s="20">
        <f>SUMIFS(BDD!$J:$J,BDD!$P:$P,LEFT(Intérim!$B7,5),BDD!$Q:$Q,RIGHT(Intérim!$B7,8),BDD!$F:$F,Intérim!$D7,BDD!$AN:$AN,Intérim!$E$1,BDD!$AO:$AO,Intérim!X$2,BDD!$E:$E,"Personnel intérimaire")</f>
        <v>0</v>
      </c>
      <c r="Y7" s="20">
        <f>SUMIFS(BDD!$J:$J,BDD!$P:$P,LEFT(Intérim!$B7,5),BDD!$Q:$Q,RIGHT(Intérim!$B7,8),BDD!$F:$F,Intérim!$D7,BDD!$AN:$AN,Intérim!$E$1,BDD!$AO:$AO,Intérim!Y$2,BDD!$E:$E,"Personnel intérimaire")</f>
        <v>0</v>
      </c>
      <c r="Z7" s="20">
        <f>SUMIFS(BDD!$J:$J,BDD!$P:$P,LEFT(Intérim!$B7,5),BDD!$Q:$Q,RIGHT(Intérim!$B7,8),BDD!$F:$F,Intérim!$D7,BDD!$AN:$AN,Intérim!$E$1,BDD!$AO:$AO,Intérim!Z$2,BDD!$E:$E,"Personnel intérimaire")</f>
        <v>0</v>
      </c>
      <c r="AA7" s="20">
        <f>SUMIFS(BDD!$J:$J,BDD!$P:$P,LEFT(Intérim!$B7,5),BDD!$Q:$Q,RIGHT(Intérim!$B7,8),BDD!$F:$F,Intérim!$D7,BDD!$AN:$AN,Intérim!$E$1,BDD!$AO:$AO,Intérim!AA$2,BDD!$E:$E,"Personnel intérimaire")</f>
        <v>0</v>
      </c>
      <c r="AB7" s="20">
        <f>SUMIFS(BDD!$J:$J,BDD!$P:$P,LEFT(Intérim!$B7,5),BDD!$Q:$Q,RIGHT(Intérim!$B7,8),BDD!$F:$F,Intérim!$D7,BDD!$AN:$AN,Intérim!$E$1,BDD!$AO:$AO,Intérim!AB$2,BDD!$E:$E,"Personnel intérimaire")</f>
        <v>0</v>
      </c>
      <c r="AC7" s="20">
        <f>SUMIFS(BDD!$J:$J,BDD!$P:$P,LEFT(Intérim!$B7,5),BDD!$Q:$Q,RIGHT(Intérim!$B7,8),BDD!$F:$F,Intérim!$D7,BDD!$AN:$AN,Intérim!$E$1,BDD!$AO:$AO,Intérim!AC$2,BDD!$E:$E,"Personnel intérimaire")</f>
        <v>0</v>
      </c>
      <c r="AD7" s="20">
        <f>SUMIFS(BDD!$J:$J,BDD!$P:$P,LEFT(Intérim!$B7,5),BDD!$Q:$Q,RIGHT(Intérim!$B7,8),BDD!$F:$F,Intérim!$D7,BDD!$AN:$AN,Intérim!$E$1,BDD!$AO:$AO,Intérim!AD$2,BDD!$E:$E,"Personnel intérimaire")</f>
        <v>0</v>
      </c>
      <c r="AE7" s="20">
        <f>SUMIFS(BDD!$J:$J,BDD!$P:$P,LEFT(Intérim!$B7,5),BDD!$Q:$Q,RIGHT(Intérim!$B7,8),BDD!$F:$F,Intérim!$D7,BDD!$AN:$AN,Intérim!$E$1,BDD!$AO:$AO,Intérim!AE$2,BDD!$E:$E,"Personnel intérimaire")</f>
        <v>0</v>
      </c>
      <c r="AF7" s="20">
        <f>SUMIFS(BDD!$J:$J,BDD!$P:$P,LEFT(Intérim!$B7,5),BDD!$Q:$Q,RIGHT(Intérim!$B7,8),BDD!$F:$F,Intérim!$D7,BDD!$AN:$AN,Intérim!$E$1,BDD!$AO:$AO,Intérim!AF$2,BDD!$E:$E,"Personnel intérimaire")</f>
        <v>0</v>
      </c>
      <c r="AG7" s="20">
        <f>SUMIFS(BDD!$J:$J,BDD!$P:$P,LEFT(Intérim!$B7,5),BDD!$Q:$Q,RIGHT(Intérim!$B7,8),BDD!$F:$F,Intérim!$D7,BDD!$AN:$AN,Intérim!$E$1,BDD!$AO:$AO,Intérim!AG$2,BDD!$E:$E,"Personnel intérimaire")</f>
        <v>0</v>
      </c>
      <c r="AH7" s="20">
        <f>SUMIFS(BDD!$J:$J,BDD!$P:$P,LEFT(Intérim!$B7,5),BDD!$Q:$Q,RIGHT(Intérim!$B7,8),BDD!$F:$F,Intérim!$D7,BDD!$AN:$AN,Intérim!$E$1,BDD!$AO:$AO,Intérim!AH$2,BDD!$E:$E,"Personnel intérimaire")</f>
        <v>0</v>
      </c>
      <c r="AI7" s="20">
        <f>SUMIFS(BDD!$J:$J,BDD!$P:$P,LEFT(Intérim!$B7,5),BDD!$Q:$Q,RIGHT(Intérim!$B7,8),BDD!$F:$F,Intérim!$D7,BDD!$AN:$AN,Intérim!$E$1,BDD!$AO:$AO,Intérim!AI$2,BDD!$E:$E,"Personnel intérimaire")</f>
        <v>2100</v>
      </c>
      <c r="AJ7" s="48">
        <f t="shared" si="0"/>
        <v>0</v>
      </c>
      <c r="AK7" s="28">
        <f>SUMIFS(BDD!$J:$J,BDD!$P:$P,LEFT(Intérim!$B7,5),BDD!$Q:$Q,RIGHT(Intérim!$B7,8),BDD!$F:$F,Intérim!$D7,BDD!$AN:$AN,Intérim!$AK$1,BDD!$AO:$AO,Intérim!AK$2,BDD!$E:$E,"Personnel intérimaire")</f>
        <v>0</v>
      </c>
      <c r="AL7" s="20">
        <f>SUMIFS(BDD!$J:$J,BDD!$P:$P,LEFT(Intérim!$B7,5),BDD!$Q:$Q,RIGHT(Intérim!$B7,8),BDD!$F:$F,Intérim!$D7,BDD!$AN:$AN,Intérim!$AK$1,BDD!$AO:$AO,Intérim!AL$2,BDD!$E:$E,"Personnel intérimaire")</f>
        <v>0</v>
      </c>
      <c r="AM7" s="20">
        <f>SUMIFS(BDD!$J:$J,BDD!$P:$P,LEFT(Intérim!$B7,5),BDD!$Q:$Q,RIGHT(Intérim!$B7,8),BDD!$F:$F,Intérim!$D7,BDD!$AN:$AN,Intérim!$AK$1,BDD!$AO:$AO,Intérim!AM$2,BDD!$E:$E,"Personnel intérimaire")</f>
        <v>0</v>
      </c>
      <c r="AN7" s="20">
        <f>SUMIFS(BDD!$J:$J,BDD!$P:$P,LEFT(Intérim!$B7,5),BDD!$Q:$Q,RIGHT(Intérim!$B7,8),BDD!$F:$F,Intérim!$D7,BDD!$AN:$AN,Intérim!$AK$1,BDD!$AO:$AO,Intérim!AN$2,BDD!$E:$E,"Personnel intérimaire")</f>
        <v>0</v>
      </c>
      <c r="AO7" s="20">
        <f>SUMIFS(BDD!$J:$J,BDD!$P:$P,LEFT(Intérim!$B7,5),BDD!$Q:$Q,RIGHT(Intérim!$B7,8),BDD!$F:$F,Intérim!$D7,BDD!$AN:$AN,Intérim!$AK$1,BDD!$AO:$AO,Intérim!AO$2,BDD!$E:$E,"Personnel intérimaire")</f>
        <v>0</v>
      </c>
      <c r="AP7" s="20">
        <f>SUMIFS(BDD!$J:$J,BDD!$P:$P,LEFT(Intérim!$B7,5),BDD!$Q:$Q,RIGHT(Intérim!$B7,8),BDD!$F:$F,Intérim!$D7,BDD!$AN:$AN,Intérim!$AK$1,BDD!$AO:$AO,Intérim!AP$2,BDD!$E:$E,"Personnel intérimaire")</f>
        <v>0</v>
      </c>
      <c r="AQ7" s="20">
        <f>SUMIFS(BDD!$J:$J,BDD!$P:$P,LEFT(Intérim!$B7,5),BDD!$Q:$Q,RIGHT(Intérim!$B7,8),BDD!$F:$F,Intérim!$D7,BDD!$AN:$AN,Intérim!$AK$1,BDD!$AO:$AO,Intérim!AQ$2,BDD!$E:$E,"Personnel intérimaire")</f>
        <v>0</v>
      </c>
      <c r="AR7" s="20">
        <f>SUMIFS(BDD!$J:$J,BDD!$P:$P,LEFT(Intérim!$B7,5),BDD!$Q:$Q,RIGHT(Intérim!$B7,8),BDD!$F:$F,Intérim!$D7,BDD!$AN:$AN,Intérim!$AK$1,BDD!$AO:$AO,Intérim!AR$2,BDD!$E:$E,"Personnel intérimaire")</f>
        <v>0</v>
      </c>
      <c r="AS7" s="20">
        <f>SUMIFS(BDD!$J:$J,BDD!$P:$P,LEFT(Intérim!$B7,5),BDD!$Q:$Q,RIGHT(Intérim!$B7,8),BDD!$F:$F,Intérim!$D7,BDD!$AN:$AN,Intérim!$AK$1,BDD!$AO:$AO,Intérim!AS$2,BDD!$E:$E,"Personnel intérimaire")</f>
        <v>0</v>
      </c>
      <c r="AT7" s="20">
        <f>SUMIFS(BDD!$J:$J,BDD!$P:$P,LEFT(Intérim!$B7,5),BDD!$Q:$Q,RIGHT(Intérim!$B7,8),BDD!$F:$F,Intérim!$D7,BDD!$AN:$AN,Intérim!$AK$1,BDD!$AO:$AO,Intérim!AT$2,BDD!$E:$E,"Personnel intérimaire")</f>
        <v>0</v>
      </c>
      <c r="AU7" s="20">
        <f>SUMIFS(BDD!$J:$J,BDD!$P:$P,LEFT(Intérim!$B7,5),BDD!$Q:$Q,RIGHT(Intérim!$B7,8),BDD!$F:$F,Intérim!$D7,BDD!$AN:$AN,Intérim!$AK$1,BDD!$AO:$AO,Intérim!AU$2,BDD!$E:$E,"Personnel intérimaire")</f>
        <v>0</v>
      </c>
      <c r="AV7" s="20">
        <f>SUMIFS(BDD!$J:$J,BDD!$P:$P,LEFT(Intérim!$B7,5),BDD!$Q:$Q,RIGHT(Intérim!$B7,8),BDD!$F:$F,Intérim!$D7,BDD!$AN:$AN,Intérim!$AK$1,BDD!$AO:$AO,Intérim!AV$2,BDD!$E:$E,"Personnel intérimaire")</f>
        <v>0</v>
      </c>
      <c r="AW7" s="20">
        <f>SUMIFS(BDD!$J:$J,BDD!$P:$P,LEFT(Intérim!$B7,5),BDD!$Q:$Q,RIGHT(Intérim!$B7,8),BDD!$F:$F,Intérim!$D7,BDD!$AN:$AN,Intérim!$AK$1,BDD!$AO:$AO,Intérim!AW$2,BDD!$E:$E,"Personnel intérimaire")</f>
        <v>0</v>
      </c>
      <c r="AX7" s="20">
        <f>SUMIFS(BDD!$J:$J,BDD!$P:$P,LEFT(Intérim!$B7,5),BDD!$Q:$Q,RIGHT(Intérim!$B7,8),BDD!$F:$F,Intérim!$D7,BDD!$AN:$AN,Intérim!$AK$1,BDD!$AO:$AO,Intérim!AX$2,BDD!$E:$E,"Personnel intérimaire")</f>
        <v>0</v>
      </c>
      <c r="AY7" s="20">
        <f>SUMIFS(BDD!$J:$J,BDD!$P:$P,LEFT(Intérim!$B7,5),BDD!$Q:$Q,RIGHT(Intérim!$B7,8),BDD!$F:$F,Intérim!$D7,BDD!$AN:$AN,Intérim!$AK$1,BDD!$AO:$AO,Intérim!AY$2,BDD!$E:$E,"Personnel intérimaire")</f>
        <v>0</v>
      </c>
      <c r="AZ7" s="20">
        <f>SUMIFS(BDD!$J:$J,BDD!$P:$P,LEFT(Intérim!$B7,5),BDD!$Q:$Q,RIGHT(Intérim!$B7,8),BDD!$F:$F,Intérim!$D7,BDD!$AN:$AN,Intérim!$AK$1,BDD!$AO:$AO,Intérim!AZ$2,BDD!$E:$E,"Personnel intérimaire")</f>
        <v>0</v>
      </c>
      <c r="BA7" s="20">
        <f>SUMIFS(BDD!$J:$J,BDD!$P:$P,LEFT(Intérim!$B7,5),BDD!$Q:$Q,RIGHT(Intérim!$B7,8),BDD!$F:$F,Intérim!$D7,BDD!$AN:$AN,Intérim!$AK$1,BDD!$AO:$AO,Intérim!BA$2,BDD!$E:$E,"Personnel intérimaire")</f>
        <v>0</v>
      </c>
      <c r="BB7" s="20">
        <f>SUMIFS(BDD!$J:$J,BDD!$P:$P,LEFT(Intérim!$B7,5),BDD!$Q:$Q,RIGHT(Intérim!$B7,8),BDD!$F:$F,Intérim!$D7,BDD!$AN:$AN,Intérim!$AK$1,BDD!$AO:$AO,Intérim!BB$2,BDD!$E:$E,"Personnel intérimaire")</f>
        <v>0</v>
      </c>
      <c r="BC7" s="20">
        <f>SUMIFS(BDD!$J:$J,BDD!$P:$P,LEFT(Intérim!$B7,5),BDD!$Q:$Q,RIGHT(Intérim!$B7,8),BDD!$F:$F,Intérim!$D7,BDD!$AN:$AN,Intérim!$AK$1,BDD!$AO:$AO,Intérim!BC$2,BDD!$E:$E,"Personnel intérimaire")</f>
        <v>0</v>
      </c>
      <c r="BD7" s="20">
        <f>SUMIFS(BDD!$J:$J,BDD!$P:$P,LEFT(Intérim!$B7,5),BDD!$Q:$Q,RIGHT(Intérim!$B7,8),BDD!$F:$F,Intérim!$D7,BDD!$AN:$AN,Intérim!$AK$1,BDD!$AO:$AO,Intérim!BD$2,BDD!$E:$E,"Personnel intérimaire")</f>
        <v>0</v>
      </c>
      <c r="BE7" s="20">
        <f>SUMIFS(BDD!$J:$J,BDD!$P:$P,LEFT(Intérim!$B7,5),BDD!$Q:$Q,RIGHT(Intérim!$B7,8),BDD!$F:$F,Intérim!$D7,BDD!$AN:$AN,Intérim!$AK$1,BDD!$AO:$AO,Intérim!BE$2,BDD!$E:$E,"Personnel intérimaire")</f>
        <v>0</v>
      </c>
      <c r="BF7" s="20">
        <f>SUMIFS(BDD!$J:$J,BDD!$P:$P,LEFT(Intérim!$B7,5),BDD!$Q:$Q,RIGHT(Intérim!$B7,8),BDD!$F:$F,Intérim!$D7,BDD!$AN:$AN,Intérim!$AK$1,BDD!$AO:$AO,Intérim!BF$2,BDD!$E:$E,"Personnel intérimaire")</f>
        <v>0</v>
      </c>
      <c r="BG7" s="20">
        <f>SUMIFS(BDD!$J:$J,BDD!$P:$P,LEFT(Intérim!$B7,5),BDD!$Q:$Q,RIGHT(Intérim!$B7,8),BDD!$F:$F,Intérim!$D7,BDD!$AN:$AN,Intérim!$AK$1,BDD!$AO:$AO,Intérim!BG$2,BDD!$E:$E,"Personnel intérimaire")</f>
        <v>0</v>
      </c>
      <c r="BH7" s="20">
        <f>SUMIFS(BDD!$J:$J,BDD!$P:$P,LEFT(Intérim!$B7,5),BDD!$Q:$Q,RIGHT(Intérim!$B7,8),BDD!$F:$F,Intérim!$D7,BDD!$AN:$AN,Intérim!$AK$1,BDD!$AO:$AO,Intérim!BH$2,BDD!$E:$E,"Personnel intérimaire")</f>
        <v>0</v>
      </c>
      <c r="BI7" s="20">
        <f>SUMIFS(BDD!$J:$J,BDD!$P:$P,LEFT(Intérim!$B7,5),BDD!$Q:$Q,RIGHT(Intérim!$B7,8),BDD!$F:$F,Intérim!$D7,BDD!$AN:$AN,Intérim!$AK$1,BDD!$AO:$AO,Intérim!BI$2,BDD!$E:$E,"Personnel intérimaire")</f>
        <v>0</v>
      </c>
      <c r="BJ7" s="20">
        <f>SUMIFS(BDD!$J:$J,BDD!$P:$P,LEFT(Intérim!$B7,5),BDD!$Q:$Q,RIGHT(Intérim!$B7,8),BDD!$F:$F,Intérim!$D7,BDD!$AN:$AN,Intérim!$AK$1,BDD!$AO:$AO,Intérim!BJ$2,BDD!$E:$E,"Personnel intérimaire")</f>
        <v>0</v>
      </c>
      <c r="BK7" s="20">
        <f>SUMIFS(BDD!$J:$J,BDD!$P:$P,LEFT(Intérim!$B7,5),BDD!$Q:$Q,RIGHT(Intérim!$B7,8),BDD!$F:$F,Intérim!$D7,BDD!$AN:$AN,Intérim!$AK$1,BDD!$AO:$AO,Intérim!BK$2,BDD!$E:$E,"Personnel intérimaire")</f>
        <v>0</v>
      </c>
      <c r="BL7" s="20">
        <f>SUMIFS(BDD!$J:$J,BDD!$P:$P,LEFT(Intérim!$B7,5),BDD!$Q:$Q,RIGHT(Intérim!$B7,8),BDD!$F:$F,Intérim!$D7,BDD!$AN:$AN,Intérim!$AK$1,BDD!$AO:$AO,Intérim!BL$2,BDD!$E:$E,"Personnel intérimaire")</f>
        <v>2100</v>
      </c>
      <c r="BM7" s="48">
        <f t="shared" si="1"/>
        <v>0</v>
      </c>
      <c r="BN7" s="28">
        <f>SUMIFS(BDD!$J:$J,BDD!$P:$P,LEFT(Intérim!$B7,5),BDD!$Q:$Q,RIGHT(Intérim!$B7,8),BDD!$F:$F,Intérim!$D7,BDD!$AN:$AN,Intérim!$BN$1,BDD!$AO:$AO,Intérim!BN$2,BDD!$E:$E,"Personnel intérimaire")</f>
        <v>0</v>
      </c>
      <c r="BO7" s="20">
        <f>SUMIFS(BDD!$J:$J,BDD!$P:$P,LEFT(Intérim!$B7,5),BDD!$Q:$Q,RIGHT(Intérim!$B7,8),BDD!$F:$F,Intérim!$D7,BDD!$AN:$AN,Intérim!$BN$1,BDD!$AO:$AO,Intérim!BO$2,BDD!$E:$E,"Personnel intérimaire")</f>
        <v>0</v>
      </c>
      <c r="BP7" s="20">
        <f>SUMIFS(BDD!$J:$J,BDD!$P:$P,LEFT(Intérim!$B7,5),BDD!$Q:$Q,RIGHT(Intérim!$B7,8),BDD!$F:$F,Intérim!$D7,BDD!$AN:$AN,Intérim!$BN$1,BDD!$AO:$AO,Intérim!BP$2,BDD!$E:$E,"Personnel intérimaire")</f>
        <v>0</v>
      </c>
      <c r="BQ7" s="20">
        <f>SUMIFS(BDD!$J:$J,BDD!$P:$P,LEFT(Intérim!$B7,5),BDD!$Q:$Q,RIGHT(Intérim!$B7,8),BDD!$F:$F,Intérim!$D7,BDD!$AN:$AN,Intérim!$BN$1,BDD!$AO:$AO,Intérim!BQ$2,BDD!$E:$E,"Personnel intérimaire")</f>
        <v>0</v>
      </c>
      <c r="BR7" s="20">
        <f>SUMIFS(BDD!$J:$J,BDD!$P:$P,LEFT(Intérim!$B7,5),BDD!$Q:$Q,RIGHT(Intérim!$B7,8),BDD!$F:$F,Intérim!$D7,BDD!$AN:$AN,Intérim!$BN$1,BDD!$AO:$AO,Intérim!BR$2,BDD!$E:$E,"Personnel intérimaire")</f>
        <v>0</v>
      </c>
      <c r="BS7" s="20">
        <f>SUMIFS(BDD!$J:$J,BDD!$P:$P,LEFT(Intérim!$B7,5),BDD!$Q:$Q,RIGHT(Intérim!$B7,8),BDD!$F:$F,Intérim!$D7,BDD!$AN:$AN,Intérim!$BN$1,BDD!$AO:$AO,Intérim!BS$2,BDD!$E:$E,"Personnel intérimaire")</f>
        <v>0</v>
      </c>
      <c r="BT7" s="20">
        <f>SUMIFS(BDD!$J:$J,BDD!$P:$P,LEFT(Intérim!$B7,5),BDD!$Q:$Q,RIGHT(Intérim!$B7,8),BDD!$F:$F,Intérim!$D7,BDD!$AN:$AN,Intérim!$BN$1,BDD!$AO:$AO,Intérim!BT$2,BDD!$E:$E,"Personnel intérimaire")</f>
        <v>0</v>
      </c>
      <c r="BU7" s="20">
        <f>SUMIFS(BDD!$J:$J,BDD!$P:$P,LEFT(Intérim!$B7,5),BDD!$Q:$Q,RIGHT(Intérim!$B7,8),BDD!$F:$F,Intérim!$D7,BDD!$AN:$AN,Intérim!$BN$1,BDD!$AO:$AO,Intérim!BU$2,BDD!$E:$E,"Personnel intérimaire")</f>
        <v>0</v>
      </c>
      <c r="BV7" s="20">
        <f>SUMIFS(BDD!$J:$J,BDD!$P:$P,LEFT(Intérim!$B7,5),BDD!$Q:$Q,RIGHT(Intérim!$B7,8),BDD!$F:$F,Intérim!$D7,BDD!$AN:$AN,Intérim!$BN$1,BDD!$AO:$AO,Intérim!BV$2,BDD!$E:$E,"Personnel intérimaire")</f>
        <v>0</v>
      </c>
      <c r="BW7" s="20">
        <f>SUMIFS(BDD!$J:$J,BDD!$P:$P,LEFT(Intérim!$B7,5),BDD!$Q:$Q,RIGHT(Intérim!$B7,8),BDD!$F:$F,Intérim!$D7,BDD!$AN:$AN,Intérim!$BN$1,BDD!$AO:$AO,Intérim!BW$2,BDD!$E:$E,"Personnel intérimaire")</f>
        <v>0</v>
      </c>
      <c r="BX7" s="20">
        <f>SUMIFS(BDD!$J:$J,BDD!$P:$P,LEFT(Intérim!$B7,5),BDD!$Q:$Q,RIGHT(Intérim!$B7,8),BDD!$F:$F,Intérim!$D7,BDD!$AN:$AN,Intérim!$BN$1,BDD!$AO:$AO,Intérim!BX$2,BDD!$E:$E,"Personnel intérimaire")</f>
        <v>0</v>
      </c>
      <c r="BY7" s="20">
        <f>SUMIFS(BDD!$J:$J,BDD!$P:$P,LEFT(Intérim!$B7,5),BDD!$Q:$Q,RIGHT(Intérim!$B7,8),BDD!$F:$F,Intérim!$D7,BDD!$AN:$AN,Intérim!$BN$1,BDD!$AO:$AO,Intérim!BY$2,BDD!$E:$E,"Personnel intérimaire")</f>
        <v>0</v>
      </c>
      <c r="BZ7" s="20">
        <f>SUMIFS(BDD!$J:$J,BDD!$P:$P,LEFT(Intérim!$B7,5),BDD!$Q:$Q,RIGHT(Intérim!$B7,8),BDD!$F:$F,Intérim!$D7,BDD!$AN:$AN,Intérim!$BN$1,BDD!$AO:$AO,Intérim!BZ$2,BDD!$E:$E,"Personnel intérimaire")</f>
        <v>0</v>
      </c>
      <c r="CA7" s="20">
        <f>SUMIFS(BDD!$J:$J,BDD!$P:$P,LEFT(Intérim!$B7,5),BDD!$Q:$Q,RIGHT(Intérim!$B7,8),BDD!$F:$F,Intérim!$D7,BDD!$AN:$AN,Intérim!$BN$1,BDD!$AO:$AO,Intérim!CA$2,BDD!$E:$E,"Personnel intérimaire")</f>
        <v>0</v>
      </c>
      <c r="CB7" s="20">
        <f>SUMIFS(BDD!$J:$J,BDD!$P:$P,LEFT(Intérim!$B7,5),BDD!$Q:$Q,RIGHT(Intérim!$B7,8),BDD!$F:$F,Intérim!$D7,BDD!$AN:$AN,Intérim!$BN$1,BDD!$AO:$AO,Intérim!CB$2,BDD!$E:$E,"Personnel intérimaire")</f>
        <v>0</v>
      </c>
      <c r="CC7" s="20">
        <f>SUMIFS(BDD!$J:$J,BDD!$P:$P,LEFT(Intérim!$B7,5),BDD!$Q:$Q,RIGHT(Intérim!$B7,8),BDD!$F:$F,Intérim!$D7,BDD!$AN:$AN,Intérim!$BN$1,BDD!$AO:$AO,Intérim!CC$2,BDD!$E:$E,"Personnel intérimaire")</f>
        <v>0</v>
      </c>
      <c r="CD7" s="20">
        <f>SUMIFS(BDD!$J:$J,BDD!$P:$P,LEFT(Intérim!$B7,5),BDD!$Q:$Q,RIGHT(Intérim!$B7,8),BDD!$F:$F,Intérim!$D7,BDD!$AN:$AN,Intérim!$BN$1,BDD!$AO:$AO,Intérim!CD$2,BDD!$E:$E,"Personnel intérimaire")</f>
        <v>0</v>
      </c>
      <c r="CE7" s="20">
        <f>SUMIFS(BDD!$J:$J,BDD!$P:$P,LEFT(Intérim!$B7,5),BDD!$Q:$Q,RIGHT(Intérim!$B7,8),BDD!$F:$F,Intérim!$D7,BDD!$AN:$AN,Intérim!$BN$1,BDD!$AO:$AO,Intérim!CE$2,BDD!$E:$E,"Personnel intérimaire")</f>
        <v>0</v>
      </c>
      <c r="CF7" s="20">
        <f>SUMIFS(BDD!$J:$J,BDD!$P:$P,LEFT(Intérim!$B7,5),BDD!$Q:$Q,RIGHT(Intérim!$B7,8),BDD!$F:$F,Intérim!$D7,BDD!$AN:$AN,Intérim!$BN$1,BDD!$AO:$AO,Intérim!CF$2,BDD!$E:$E,"Personnel intérimaire")</f>
        <v>0</v>
      </c>
      <c r="CG7" s="20">
        <f>SUMIFS(BDD!$J:$J,BDD!$P:$P,LEFT(Intérim!$B7,5),BDD!$Q:$Q,RIGHT(Intérim!$B7,8),BDD!$F:$F,Intérim!$D7,BDD!$AN:$AN,Intérim!$BN$1,BDD!$AO:$AO,Intérim!CG$2,BDD!$E:$E,"Personnel intérimaire")</f>
        <v>0</v>
      </c>
      <c r="CH7" s="20">
        <f>SUMIFS(BDD!$J:$J,BDD!$P:$P,LEFT(Intérim!$B7,5),BDD!$Q:$Q,RIGHT(Intérim!$B7,8),BDD!$F:$F,Intérim!$D7,BDD!$AN:$AN,Intérim!$BN$1,BDD!$AO:$AO,Intérim!CH$2,BDD!$E:$E,"Personnel intérimaire")</f>
        <v>0</v>
      </c>
      <c r="CI7" s="20">
        <f>SUMIFS(BDD!$J:$J,BDD!$P:$P,LEFT(Intérim!$B7,5),BDD!$Q:$Q,RIGHT(Intérim!$B7,8),BDD!$F:$F,Intérim!$D7,BDD!$AN:$AN,Intérim!$BN$1,BDD!$AO:$AO,Intérim!CI$2,BDD!$E:$E,"Personnel intérimaire")</f>
        <v>0</v>
      </c>
      <c r="CJ7" s="20">
        <f>SUMIFS(BDD!$J:$J,BDD!$P:$P,LEFT(Intérim!$B7,5),BDD!$Q:$Q,RIGHT(Intérim!$B7,8),BDD!$F:$F,Intérim!$D7,BDD!$AN:$AN,Intérim!$BN$1,BDD!$AO:$AO,Intérim!CJ$2,BDD!$E:$E,"Personnel intérimaire")</f>
        <v>0</v>
      </c>
      <c r="CK7" s="20">
        <f>SUMIFS(BDD!$J:$J,BDD!$P:$P,LEFT(Intérim!$B7,5),BDD!$Q:$Q,RIGHT(Intérim!$B7,8),BDD!$F:$F,Intérim!$D7,BDD!$AN:$AN,Intérim!$BN$1,BDD!$AO:$AO,Intérim!CK$2,BDD!$E:$E,"Personnel intérimaire")</f>
        <v>0</v>
      </c>
      <c r="CL7" s="20">
        <f>SUMIFS(BDD!$J:$J,BDD!$P:$P,LEFT(Intérim!$B7,5),BDD!$Q:$Q,RIGHT(Intérim!$B7,8),BDD!$F:$F,Intérim!$D7,BDD!$AN:$AN,Intérim!$BN$1,BDD!$AO:$AO,Intérim!CL$2,BDD!$E:$E,"Personnel intérimaire")</f>
        <v>0</v>
      </c>
      <c r="CM7" s="20">
        <f>SUMIFS(BDD!$J:$J,BDD!$P:$P,LEFT(Intérim!$B7,5),BDD!$Q:$Q,RIGHT(Intérim!$B7,8),BDD!$F:$F,Intérim!$D7,BDD!$AN:$AN,Intérim!$BN$1,BDD!$AO:$AO,Intérim!CM$2,BDD!$E:$E,"Personnel intérimaire")</f>
        <v>0</v>
      </c>
      <c r="CN7" s="20">
        <f>SUMIFS(BDD!$J:$J,BDD!$P:$P,LEFT(Intérim!$B7,5),BDD!$Q:$Q,RIGHT(Intérim!$B7,8),BDD!$F:$F,Intérim!$D7,BDD!$AN:$AN,Intérim!$BN$1,BDD!$AO:$AO,Intérim!CN$2,BDD!$E:$E,"Personnel intérimaire")</f>
        <v>0</v>
      </c>
      <c r="CO7" s="20">
        <f>SUMIFS(BDD!$J:$J,BDD!$P:$P,LEFT(Intérim!$B7,5),BDD!$Q:$Q,RIGHT(Intérim!$B7,8),BDD!$F:$F,Intérim!$D7,BDD!$AN:$AN,Intérim!$BN$1,BDD!$AO:$AO,Intérim!CO$2,BDD!$E:$E,"Personnel intérimaire")</f>
        <v>0</v>
      </c>
      <c r="CP7" s="20">
        <f>SUMIFS(BDD!$J:$J,BDD!$P:$P,LEFT(Intérim!$B7,5),BDD!$Q:$Q,RIGHT(Intérim!$B7,8),BDD!$F:$F,Intérim!$D7,BDD!$AN:$AN,Intérim!$BN$1,BDD!$AO:$AO,Intérim!CP$2,BDD!$E:$E,"Personnel intérimaire")</f>
        <v>0</v>
      </c>
      <c r="CQ7" s="20">
        <f>SUMIFS(BDD!$J:$J,BDD!$P:$P,LEFT(Intérim!$B7,5),BDD!$Q:$Q,RIGHT(Intérim!$B7,8),BDD!$F:$F,Intérim!$D7,BDD!$AN:$AN,Intérim!$BN$1,BDD!$AO:$AO,Intérim!CQ$2,BDD!$E:$E,"Personnel intérimaire")</f>
        <v>0</v>
      </c>
      <c r="CR7" s="20">
        <f>SUMIFS(BDD!$J:$J,BDD!$P:$P,LEFT(Intérim!$B7,5),BDD!$Q:$Q,RIGHT(Intérim!$B7,8),BDD!$F:$F,Intérim!$D7,BDD!$AN:$AN,Intérim!$BN$1,BDD!$AO:$AO,Intérim!CR$2,BDD!$E:$E,"Personnel intérimaire")</f>
        <v>0</v>
      </c>
      <c r="CS7" s="48">
        <f t="shared" si="2"/>
        <v>2100</v>
      </c>
      <c r="CT7" s="28">
        <f>SUMIFS(BDD!$J:$J,BDD!$P:$P,LEFT(Intérim!$B7,5),BDD!$Q:$Q,RIGHT(Intérim!$B7,8),BDD!$F:$F,Intérim!$D7,BDD!$AN:$AN,Intérim!$CT$1,BDD!$AO:$AO,Intérim!CT$2,BDD!$E:$E,"Personnel intérimaire")</f>
        <v>0</v>
      </c>
      <c r="CU7" s="20">
        <f>SUMIFS(BDD!$J:$J,BDD!$P:$P,LEFT(Intérim!$B7,5),BDD!$Q:$Q,RIGHT(Intérim!$B7,8),BDD!$F:$F,Intérim!$D7,BDD!$AN:$AN,Intérim!$CT$1,BDD!$AO:$AO,Intérim!CU$2,BDD!$E:$E,"Personnel intérimaire")</f>
        <v>0</v>
      </c>
      <c r="CV7" s="20">
        <f>SUMIFS(BDD!$J:$J,BDD!$P:$P,LEFT(Intérim!$B7,5),BDD!$Q:$Q,RIGHT(Intérim!$B7,8),BDD!$F:$F,Intérim!$D7,BDD!$AN:$AN,Intérim!$CT$1,BDD!$AO:$AO,Intérim!CV$2,BDD!$E:$E,"Personnel intérimaire")</f>
        <v>0</v>
      </c>
      <c r="CW7" s="20">
        <f>SUMIFS(BDD!$J:$J,BDD!$P:$P,LEFT(Intérim!$B7,5),BDD!$Q:$Q,RIGHT(Intérim!$B7,8),BDD!$F:$F,Intérim!$D7,BDD!$AN:$AN,Intérim!$CT$1,BDD!$AO:$AO,Intérim!CW$2,BDD!$E:$E,"Personnel intérimaire")</f>
        <v>0</v>
      </c>
      <c r="CX7" s="20">
        <f>SUMIFS(BDD!$J:$J,BDD!$P:$P,LEFT(Intérim!$B7,5),BDD!$Q:$Q,RIGHT(Intérim!$B7,8),BDD!$F:$F,Intérim!$D7,BDD!$AN:$AN,Intérim!$CT$1,BDD!$AO:$AO,Intérim!CX$2,BDD!$E:$E,"Personnel intérimaire")</f>
        <v>0</v>
      </c>
      <c r="CY7" s="20">
        <f>SUMIFS(BDD!$J:$J,BDD!$P:$P,LEFT(Intérim!$B7,5),BDD!$Q:$Q,RIGHT(Intérim!$B7,8),BDD!$F:$F,Intérim!$D7,BDD!$AN:$AN,Intérim!$CT$1,BDD!$AO:$AO,Intérim!CY$2,BDD!$E:$E,"Personnel intérimaire")</f>
        <v>0</v>
      </c>
      <c r="CZ7" s="20">
        <f>SUMIFS(BDD!$J:$J,BDD!$P:$P,LEFT(Intérim!$B7,5),BDD!$Q:$Q,RIGHT(Intérim!$B7,8),BDD!$F:$F,Intérim!$D7,BDD!$AN:$AN,Intérim!$CT$1,BDD!$AO:$AO,Intérim!CZ$2,BDD!$E:$E,"Personnel intérimaire")</f>
        <v>0</v>
      </c>
      <c r="DA7" s="20">
        <f>SUMIFS(BDD!$J:$J,BDD!$P:$P,LEFT(Intérim!$B7,5),BDD!$Q:$Q,RIGHT(Intérim!$B7,8),BDD!$F:$F,Intérim!$D7,BDD!$AN:$AN,Intérim!$CT$1,BDD!$AO:$AO,Intérim!DA$2,BDD!$E:$E,"Personnel intérimaire")</f>
        <v>0</v>
      </c>
      <c r="DB7" s="20">
        <f>SUMIFS(BDD!$J:$J,BDD!$P:$P,LEFT(Intérim!$B7,5),BDD!$Q:$Q,RIGHT(Intérim!$B7,8),BDD!$F:$F,Intérim!$D7,BDD!$AN:$AN,Intérim!$CT$1,BDD!$AO:$AO,Intérim!DB$2,BDD!$E:$E,"Personnel intérimaire")</f>
        <v>0</v>
      </c>
      <c r="DC7" s="20">
        <f>SUMIFS(BDD!$J:$J,BDD!$P:$P,LEFT(Intérim!$B7,5),BDD!$Q:$Q,RIGHT(Intérim!$B7,8),BDD!$F:$F,Intérim!$D7,BDD!$AN:$AN,Intérim!$CT$1,BDD!$AO:$AO,Intérim!DC$2,BDD!$E:$E,"Personnel intérimaire")</f>
        <v>0</v>
      </c>
      <c r="DD7" s="20">
        <f>SUMIFS(BDD!$J:$J,BDD!$P:$P,LEFT(Intérim!$B7,5),BDD!$Q:$Q,RIGHT(Intérim!$B7,8),BDD!$F:$F,Intérim!$D7,BDD!$AN:$AN,Intérim!$CT$1,BDD!$AO:$AO,Intérim!DD$2,BDD!$E:$E,"Personnel intérimaire")</f>
        <v>0</v>
      </c>
      <c r="DE7" s="20">
        <f>SUMIFS(BDD!$J:$J,BDD!$P:$P,LEFT(Intérim!$B7,5),BDD!$Q:$Q,RIGHT(Intérim!$B7,8),BDD!$F:$F,Intérim!$D7,BDD!$AN:$AN,Intérim!$CT$1,BDD!$AO:$AO,Intérim!DE$2,BDD!$E:$E,"Personnel intérimaire")</f>
        <v>0</v>
      </c>
      <c r="DF7" s="20">
        <f>SUMIFS(BDD!$J:$J,BDD!$P:$P,LEFT(Intérim!$B7,5),BDD!$Q:$Q,RIGHT(Intérim!$B7,8),BDD!$F:$F,Intérim!$D7,BDD!$AN:$AN,Intérim!$CT$1,BDD!$AO:$AO,Intérim!DF$2,BDD!$E:$E,"Personnel intérimaire")</f>
        <v>0</v>
      </c>
      <c r="DG7" s="20">
        <f>SUMIFS(BDD!$J:$J,BDD!$P:$P,LEFT(Intérim!$B7,5),BDD!$Q:$Q,RIGHT(Intérim!$B7,8),BDD!$F:$F,Intérim!$D7,BDD!$AN:$AN,Intérim!$CT$1,BDD!$AO:$AO,Intérim!DG$2,BDD!$E:$E,"Personnel intérimaire")</f>
        <v>0</v>
      </c>
      <c r="DH7" s="20">
        <f>SUMIFS(BDD!$J:$J,BDD!$P:$P,LEFT(Intérim!$B7,5),BDD!$Q:$Q,RIGHT(Intérim!$B7,8),BDD!$F:$F,Intérim!$D7,BDD!$AN:$AN,Intérim!$CT$1,BDD!$AO:$AO,Intérim!DH$2,BDD!$E:$E,"Personnel intérimaire")</f>
        <v>0</v>
      </c>
      <c r="DI7" s="20">
        <f>SUMIFS(BDD!$J:$J,BDD!$P:$P,LEFT(Intérim!$B7,5),BDD!$Q:$Q,RIGHT(Intérim!$B7,8),BDD!$F:$F,Intérim!$D7,BDD!$AN:$AN,Intérim!$CT$1,BDD!$AO:$AO,Intérim!DI$2,BDD!$E:$E,"Personnel intérimaire")</f>
        <v>0</v>
      </c>
      <c r="DJ7" s="20">
        <f>SUMIFS(BDD!$J:$J,BDD!$P:$P,LEFT(Intérim!$B7,5),BDD!$Q:$Q,RIGHT(Intérim!$B7,8),BDD!$F:$F,Intérim!$D7,BDD!$AN:$AN,Intérim!$CT$1,BDD!$AO:$AO,Intérim!DJ$2,BDD!$E:$E,"Personnel intérimaire")</f>
        <v>0</v>
      </c>
      <c r="DK7" s="20">
        <f>SUMIFS(BDD!$J:$J,BDD!$P:$P,LEFT(Intérim!$B7,5),BDD!$Q:$Q,RIGHT(Intérim!$B7,8),BDD!$F:$F,Intérim!$D7,BDD!$AN:$AN,Intérim!$CT$1,BDD!$AO:$AO,Intérim!DK$2,BDD!$E:$E,"Personnel intérimaire")</f>
        <v>0</v>
      </c>
      <c r="DL7" s="20">
        <f>SUMIFS(BDD!$J:$J,BDD!$P:$P,LEFT(Intérim!$B7,5),BDD!$Q:$Q,RIGHT(Intérim!$B7,8),BDD!$F:$F,Intérim!$D7,BDD!$AN:$AN,Intérim!$CT$1,BDD!$AO:$AO,Intérim!DL$2,BDD!$E:$E,"Personnel intérimaire")</f>
        <v>0</v>
      </c>
      <c r="DM7" s="20">
        <f>SUMIFS(BDD!$J:$J,BDD!$P:$P,LEFT(Intérim!$B7,5),BDD!$Q:$Q,RIGHT(Intérim!$B7,8),BDD!$F:$F,Intérim!$D7,BDD!$AN:$AN,Intérim!$CT$1,BDD!$AO:$AO,Intérim!DM$2,BDD!$E:$E,"Personnel intérimaire")</f>
        <v>0</v>
      </c>
      <c r="DN7" s="20">
        <f>SUMIFS(BDD!$J:$J,BDD!$P:$P,LEFT(Intérim!$B7,5),BDD!$Q:$Q,RIGHT(Intérim!$B7,8),BDD!$F:$F,Intérim!$D7,BDD!$AN:$AN,Intérim!$CT$1,BDD!$AO:$AO,Intérim!DN$2,BDD!$E:$E,"Personnel intérimaire")</f>
        <v>0</v>
      </c>
      <c r="DO7" s="20">
        <f>SUMIFS(BDD!$J:$J,BDD!$P:$P,LEFT(Intérim!$B7,5),BDD!$Q:$Q,RIGHT(Intérim!$B7,8),BDD!$F:$F,Intérim!$D7,BDD!$AN:$AN,Intérim!$CT$1,BDD!$AO:$AO,Intérim!DO$2,BDD!$E:$E,"Personnel intérimaire")</f>
        <v>0</v>
      </c>
      <c r="DP7" s="20">
        <f>SUMIFS(BDD!$J:$J,BDD!$P:$P,LEFT(Intérim!$B7,5),BDD!$Q:$Q,RIGHT(Intérim!$B7,8),BDD!$F:$F,Intérim!$D7,BDD!$AN:$AN,Intérim!$CT$1,BDD!$AO:$AO,Intérim!DP$2,BDD!$E:$E,"Personnel intérimaire")</f>
        <v>0</v>
      </c>
      <c r="DQ7" s="20">
        <f>SUMIFS(BDD!$J:$J,BDD!$P:$P,LEFT(Intérim!$B7,5),BDD!$Q:$Q,RIGHT(Intérim!$B7,8),BDD!$F:$F,Intérim!$D7,BDD!$AN:$AN,Intérim!$CT$1,BDD!$AO:$AO,Intérim!DQ$2,BDD!$E:$E,"Personnel intérimaire")</f>
        <v>0</v>
      </c>
      <c r="DR7" s="20">
        <f>SUMIFS(BDD!$J:$J,BDD!$P:$P,LEFT(Intérim!$B7,5),BDD!$Q:$Q,RIGHT(Intérim!$B7,8),BDD!$F:$F,Intérim!$D7,BDD!$AN:$AN,Intérim!$CT$1,BDD!$AO:$AO,Intérim!DR$2,BDD!$E:$E,"Personnel intérimaire")</f>
        <v>0</v>
      </c>
      <c r="DS7" s="20">
        <f>SUMIFS(BDD!$J:$J,BDD!$P:$P,LEFT(Intérim!$B7,5),BDD!$Q:$Q,RIGHT(Intérim!$B7,8),BDD!$F:$F,Intérim!$D7,BDD!$AN:$AN,Intérim!$CT$1,BDD!$AO:$AO,Intérim!DS$2,BDD!$E:$E,"Personnel intérimaire")</f>
        <v>0</v>
      </c>
      <c r="DT7" s="20">
        <f>SUMIFS(BDD!$J:$J,BDD!$P:$P,LEFT(Intérim!$B7,5),BDD!$Q:$Q,RIGHT(Intérim!$B7,8),BDD!$F:$F,Intérim!$D7,BDD!$AN:$AN,Intérim!$CT$1,BDD!$AO:$AO,Intérim!DT$2,BDD!$E:$E,"Personnel intérimaire")</f>
        <v>0</v>
      </c>
      <c r="DU7" s="20">
        <f>SUMIFS(BDD!$J:$J,BDD!$P:$P,LEFT(Intérim!$B7,5),BDD!$Q:$Q,RIGHT(Intérim!$B7,8),BDD!$F:$F,Intérim!$D7,BDD!$AN:$AN,Intérim!$CT$1,BDD!$AO:$AO,Intérim!DU$2,BDD!$E:$E,"Personnel intérimaire")</f>
        <v>0</v>
      </c>
      <c r="DV7" s="20">
        <f>SUMIFS(BDD!$J:$J,BDD!$P:$P,LEFT(Intérim!$B7,5),BDD!$Q:$Q,RIGHT(Intérim!$B7,8),BDD!$F:$F,Intérim!$D7,BDD!$AN:$AN,Intérim!$CT$1,BDD!$AO:$AO,Intérim!DV$2,BDD!$E:$E,"Personnel intérimaire")</f>
        <v>0</v>
      </c>
      <c r="DW7" s="20">
        <f>SUMIFS(BDD!$J:$J,BDD!$P:$P,LEFT(Intérim!$B7,5),BDD!$Q:$Q,RIGHT(Intérim!$B7,8),BDD!$F:$F,Intérim!$D7,BDD!$AN:$AN,Intérim!$CT$1,BDD!$AO:$AO,Intérim!DW$2,BDD!$E:$E,"Personnel intérimaire")</f>
        <v>2100</v>
      </c>
      <c r="DX7" s="48">
        <f t="shared" si="3"/>
        <v>0</v>
      </c>
      <c r="DY7" s="28">
        <f>SUMIFS(BDD!$J:$J,BDD!$P:$P,LEFT(Intérim!$B7,5),BDD!$Q:$Q,RIGHT(Intérim!$B7,8),BDD!$F:$F,Intérim!$D7,BDD!$AN:$AN,Intérim!$DY$1,BDD!$AO:$AO,Intérim!DY$2,BDD!$E:$E,"Personnel intérimaire")</f>
        <v>0</v>
      </c>
      <c r="DZ7" s="20">
        <f>SUMIFS(BDD!$J:$J,BDD!$P:$P,LEFT(Intérim!$B7,5),BDD!$Q:$Q,RIGHT(Intérim!$B7,8),BDD!$F:$F,Intérim!$D7,BDD!$AN:$AN,Intérim!$DY$1,BDD!$AO:$AO,Intérim!DZ$2,BDD!$E:$E,"Personnel intérimaire")</f>
        <v>0</v>
      </c>
      <c r="EA7" s="20">
        <f>SUMIFS(BDD!$J:$J,BDD!$P:$P,LEFT(Intérim!$B7,5),BDD!$Q:$Q,RIGHT(Intérim!$B7,8),BDD!$F:$F,Intérim!$D7,BDD!$AN:$AN,Intérim!$DY$1,BDD!$AO:$AO,Intérim!EA$2,BDD!$E:$E,"Personnel intérimaire")</f>
        <v>0</v>
      </c>
      <c r="EB7" s="20">
        <f>SUMIFS(BDD!$J:$J,BDD!$P:$P,LEFT(Intérim!$B7,5),BDD!$Q:$Q,RIGHT(Intérim!$B7,8),BDD!$F:$F,Intérim!$D7,BDD!$AN:$AN,Intérim!$DY$1,BDD!$AO:$AO,Intérim!EB$2,BDD!$E:$E,"Personnel intérimaire")</f>
        <v>0</v>
      </c>
      <c r="EC7" s="20">
        <f>SUMIFS(BDD!$J:$J,BDD!$P:$P,LEFT(Intérim!$B7,5),BDD!$Q:$Q,RIGHT(Intérim!$B7,8),BDD!$F:$F,Intérim!$D7,BDD!$AN:$AN,Intérim!$DY$1,BDD!$AO:$AO,Intérim!EC$2,BDD!$E:$E,"Personnel intérimaire")</f>
        <v>0</v>
      </c>
      <c r="ED7" s="20">
        <f>SUMIFS(BDD!$J:$J,BDD!$P:$P,LEFT(Intérim!$B7,5),BDD!$Q:$Q,RIGHT(Intérim!$B7,8),BDD!$F:$F,Intérim!$D7,BDD!$AN:$AN,Intérim!$DY$1,BDD!$AO:$AO,Intérim!ED$2,BDD!$E:$E,"Personnel intérimaire")</f>
        <v>0</v>
      </c>
      <c r="EE7" s="20">
        <f>SUMIFS(BDD!$J:$J,BDD!$P:$P,LEFT(Intérim!$B7,5),BDD!$Q:$Q,RIGHT(Intérim!$B7,8),BDD!$F:$F,Intérim!$D7,BDD!$AN:$AN,Intérim!$DY$1,BDD!$AO:$AO,Intérim!EE$2,BDD!$E:$E,"Personnel intérimaire")</f>
        <v>0</v>
      </c>
      <c r="EF7" s="20">
        <f>SUMIFS(BDD!$J:$J,BDD!$P:$P,LEFT(Intérim!$B7,5),BDD!$Q:$Q,RIGHT(Intérim!$B7,8),BDD!$F:$F,Intérim!$D7,BDD!$AN:$AN,Intérim!$DY$1,BDD!$AO:$AO,Intérim!EF$2,BDD!$E:$E,"Personnel intérimaire")</f>
        <v>0</v>
      </c>
      <c r="EG7" s="20">
        <f>SUMIFS(BDD!$J:$J,BDD!$P:$P,LEFT(Intérim!$B7,5),BDD!$Q:$Q,RIGHT(Intérim!$B7,8),BDD!$F:$F,Intérim!$D7,BDD!$AN:$AN,Intérim!$DY$1,BDD!$AO:$AO,Intérim!EG$2,BDD!$E:$E,"Personnel intérimaire")</f>
        <v>0</v>
      </c>
      <c r="EH7" s="20">
        <f>SUMIFS(BDD!$J:$J,BDD!$P:$P,LEFT(Intérim!$B7,5),BDD!$Q:$Q,RIGHT(Intérim!$B7,8),BDD!$F:$F,Intérim!$D7,BDD!$AN:$AN,Intérim!$DY$1,BDD!$AO:$AO,Intérim!EH$2,BDD!$E:$E,"Personnel intérimaire")</f>
        <v>0</v>
      </c>
      <c r="EI7" s="20">
        <f>SUMIFS(BDD!$J:$J,BDD!$P:$P,LEFT(Intérim!$B7,5),BDD!$Q:$Q,RIGHT(Intérim!$B7,8),BDD!$F:$F,Intérim!$D7,BDD!$AN:$AN,Intérim!$DY$1,BDD!$AO:$AO,Intérim!EI$2,BDD!$E:$E,"Personnel intérimaire")</f>
        <v>0</v>
      </c>
      <c r="EJ7" s="20">
        <f>SUMIFS(BDD!$J:$J,BDD!$P:$P,LEFT(Intérim!$B7,5),BDD!$Q:$Q,RIGHT(Intérim!$B7,8),BDD!$F:$F,Intérim!$D7,BDD!$AN:$AN,Intérim!$DY$1,BDD!$AO:$AO,Intérim!EJ$2,BDD!$E:$E,"Personnel intérimaire")</f>
        <v>0</v>
      </c>
      <c r="EK7" s="20">
        <f>SUMIFS(BDD!$J:$J,BDD!$P:$P,LEFT(Intérim!$B7,5),BDD!$Q:$Q,RIGHT(Intérim!$B7,8),BDD!$F:$F,Intérim!$D7,BDD!$AN:$AN,Intérim!$DY$1,BDD!$AO:$AO,Intérim!EK$2,BDD!$E:$E,"Personnel intérimaire")</f>
        <v>0</v>
      </c>
      <c r="EL7" s="20">
        <f>SUMIFS(BDD!$J:$J,BDD!$P:$P,LEFT(Intérim!$B7,5),BDD!$Q:$Q,RIGHT(Intérim!$B7,8),BDD!$F:$F,Intérim!$D7,BDD!$AN:$AN,Intérim!$DY$1,BDD!$AO:$AO,Intérim!EL$2,BDD!$E:$E,"Personnel intérimaire")</f>
        <v>0</v>
      </c>
      <c r="EM7" s="20">
        <f>SUMIFS(BDD!$J:$J,BDD!$P:$P,LEFT(Intérim!$B7,5),BDD!$Q:$Q,RIGHT(Intérim!$B7,8),BDD!$F:$F,Intérim!$D7,BDD!$AN:$AN,Intérim!$DY$1,BDD!$AO:$AO,Intérim!EM$2,BDD!$E:$E,"Personnel intérimaire")</f>
        <v>0</v>
      </c>
      <c r="EN7" s="20">
        <f>SUMIFS(BDD!$J:$J,BDD!$P:$P,LEFT(Intérim!$B7,5),BDD!$Q:$Q,RIGHT(Intérim!$B7,8),BDD!$F:$F,Intérim!$D7,BDD!$AN:$AN,Intérim!$DY$1,BDD!$AO:$AO,Intérim!EN$2,BDD!$E:$E,"Personnel intérimaire")</f>
        <v>0</v>
      </c>
      <c r="EO7" s="20">
        <f>SUMIFS(BDD!$J:$J,BDD!$P:$P,LEFT(Intérim!$B7,5),BDD!$Q:$Q,RIGHT(Intérim!$B7,8),BDD!$F:$F,Intérim!$D7,BDD!$AN:$AN,Intérim!$DY$1,BDD!$AO:$AO,Intérim!EO$2,BDD!$E:$E,"Personnel intérimaire")</f>
        <v>0</v>
      </c>
      <c r="EP7" s="20">
        <f>SUMIFS(BDD!$J:$J,BDD!$P:$P,LEFT(Intérim!$B7,5),BDD!$Q:$Q,RIGHT(Intérim!$B7,8),BDD!$F:$F,Intérim!$D7,BDD!$AN:$AN,Intérim!$DY$1,BDD!$AO:$AO,Intérim!EP$2,BDD!$E:$E,"Personnel intérimaire")</f>
        <v>0</v>
      </c>
      <c r="EQ7" s="20">
        <f>SUMIFS(BDD!$J:$J,BDD!$P:$P,LEFT(Intérim!$B7,5),BDD!$Q:$Q,RIGHT(Intérim!$B7,8),BDD!$F:$F,Intérim!$D7,BDD!$AN:$AN,Intérim!$DY$1,BDD!$AO:$AO,Intérim!EQ$2,BDD!$E:$E,"Personnel intérimaire")</f>
        <v>0</v>
      </c>
      <c r="ER7" s="20">
        <f>SUMIFS(BDD!$J:$J,BDD!$P:$P,LEFT(Intérim!$B7,5),BDD!$Q:$Q,RIGHT(Intérim!$B7,8),BDD!$F:$F,Intérim!$D7,BDD!$AN:$AN,Intérim!$DY$1,BDD!$AO:$AO,Intérim!ER$2,BDD!$E:$E,"Personnel intérimaire")</f>
        <v>0</v>
      </c>
      <c r="ES7" s="20">
        <f>SUMIFS(BDD!$J:$J,BDD!$P:$P,LEFT(Intérim!$B7,5),BDD!$Q:$Q,RIGHT(Intérim!$B7,8),BDD!$F:$F,Intérim!$D7,BDD!$AN:$AN,Intérim!$DY$1,BDD!$AO:$AO,Intérim!ES$2,BDD!$E:$E,"Personnel intérimaire")</f>
        <v>0</v>
      </c>
      <c r="ET7" s="20">
        <f>SUMIFS(BDD!$J:$J,BDD!$P:$P,LEFT(Intérim!$B7,5),BDD!$Q:$Q,RIGHT(Intérim!$B7,8),BDD!$F:$F,Intérim!$D7,BDD!$AN:$AN,Intérim!$DY$1,BDD!$AO:$AO,Intérim!ET$2,BDD!$E:$E,"Personnel intérimaire")</f>
        <v>0</v>
      </c>
      <c r="EU7" s="20">
        <f>SUMIFS(BDD!$J:$J,BDD!$P:$P,LEFT(Intérim!$B7,5),BDD!$Q:$Q,RIGHT(Intérim!$B7,8),BDD!$F:$F,Intérim!$D7,BDD!$AN:$AN,Intérim!$DY$1,BDD!$AO:$AO,Intérim!EU$2,BDD!$E:$E,"Personnel intérimaire")</f>
        <v>0</v>
      </c>
      <c r="EV7" s="20">
        <f>SUMIFS(BDD!$J:$J,BDD!$P:$P,LEFT(Intérim!$B7,5),BDD!$Q:$Q,RIGHT(Intérim!$B7,8),BDD!$F:$F,Intérim!$D7,BDD!$AN:$AN,Intérim!$DY$1,BDD!$AO:$AO,Intérim!EV$2,BDD!$E:$E,"Personnel intérimaire")</f>
        <v>0</v>
      </c>
      <c r="EW7" s="20">
        <f>SUMIFS(BDD!$J:$J,BDD!$P:$P,LEFT(Intérim!$B7,5),BDD!$Q:$Q,RIGHT(Intérim!$B7,8),BDD!$F:$F,Intérim!$D7,BDD!$AN:$AN,Intérim!$DY$1,BDD!$AO:$AO,Intérim!EW$2,BDD!$E:$E,"Personnel intérimaire")</f>
        <v>0</v>
      </c>
      <c r="EX7" s="20">
        <f>SUMIFS(BDD!$J:$J,BDD!$P:$P,LEFT(Intérim!$B7,5),BDD!$Q:$Q,RIGHT(Intérim!$B7,8),BDD!$F:$F,Intérim!$D7,BDD!$AN:$AN,Intérim!$DY$1,BDD!$AO:$AO,Intérim!EX$2,BDD!$E:$E,"Personnel intérimaire")</f>
        <v>0</v>
      </c>
      <c r="EY7" s="20">
        <f>SUMIFS(BDD!$J:$J,BDD!$P:$P,LEFT(Intérim!$B7,5),BDD!$Q:$Q,RIGHT(Intérim!$B7,8),BDD!$F:$F,Intérim!$D7,BDD!$AN:$AN,Intérim!$DY$1,BDD!$AO:$AO,Intérim!EY$2,BDD!$E:$E,"Personnel intérimaire")</f>
        <v>0</v>
      </c>
      <c r="EZ7" s="20">
        <f>SUMIFS(BDD!$J:$J,BDD!$P:$P,LEFT(Intérim!$B7,5),BDD!$Q:$Q,RIGHT(Intérim!$B7,8),BDD!$F:$F,Intérim!$D7,BDD!$AN:$AN,Intérim!$DY$1,BDD!$AO:$AO,Intérim!EZ$2,BDD!$E:$E,"Personnel intérimaire")</f>
        <v>0</v>
      </c>
      <c r="FA7" s="20">
        <f>SUMIFS(BDD!$J:$J,BDD!$P:$P,LEFT(Intérim!$B7,5),BDD!$Q:$Q,RIGHT(Intérim!$B7,8),BDD!$F:$F,Intérim!$D7,BDD!$AN:$AN,Intérim!$DY$1,BDD!$AO:$AO,Intérim!FA$2,BDD!$E:$E,"Personnel intérimaire")</f>
        <v>0</v>
      </c>
      <c r="FB7" s="20">
        <f>SUMIFS(BDD!$J:$J,BDD!$P:$P,LEFT(Intérim!$B7,5),BDD!$Q:$Q,RIGHT(Intérim!$B7,8),BDD!$F:$F,Intérim!$D7,BDD!$AN:$AN,Intérim!$DY$1,BDD!$AO:$AO,Intérim!FB$2,BDD!$E:$E,"Personnel intérimaire")</f>
        <v>0</v>
      </c>
      <c r="FC7" s="20">
        <f>SUMIFS(BDD!$J:$J,BDD!$P:$P,LEFT(Intérim!$B7,5),BDD!$Q:$Q,RIGHT(Intérim!$B7,8),BDD!$F:$F,Intérim!$D7,BDD!$AN:$AN,Intérim!$DY$1,BDD!$AO:$AO,Intérim!FC$2,BDD!$E:$E,"Personnel intérimaire")</f>
        <v>0</v>
      </c>
      <c r="FD7" s="48">
        <f t="shared" si="4"/>
        <v>2100</v>
      </c>
      <c r="FE7" s="28">
        <f>SUMIFS(BDD!$J:$J,BDD!$P:$P,LEFT(Intérim!$B7,5),BDD!$Q:$Q,RIGHT(Intérim!$B7,8),BDD!$F:$F,Intérim!$D7,BDD!$AN:$AN,Intérim!$FE$1,BDD!$AO:$AO,Intérim!FE$2,BDD!$E:$E,"Personnel intérimaire")</f>
        <v>0</v>
      </c>
      <c r="FF7" s="20">
        <f>SUMIFS(BDD!$J:$J,BDD!$P:$P,LEFT(Intérim!$B7,5),BDD!$Q:$Q,RIGHT(Intérim!$B7,8),BDD!$F:$F,Intérim!$D7,BDD!$AN:$AN,Intérim!$FE$1,BDD!$AO:$AO,Intérim!FF$2,BDD!$E:$E,"Personnel intérimaire")</f>
        <v>0</v>
      </c>
      <c r="FG7" s="20">
        <f>SUMIFS(BDD!$J:$J,BDD!$P:$P,LEFT(Intérim!$B7,5),BDD!$Q:$Q,RIGHT(Intérim!$B7,8),BDD!$F:$F,Intérim!$D7,BDD!$AN:$AN,Intérim!$FE$1,BDD!$AO:$AO,Intérim!FG$2,BDD!$E:$E,"Personnel intérimaire")</f>
        <v>0</v>
      </c>
      <c r="FH7" s="20">
        <f>SUMIFS(BDD!$J:$J,BDD!$P:$P,LEFT(Intérim!$B7,5),BDD!$Q:$Q,RIGHT(Intérim!$B7,8),BDD!$F:$F,Intérim!$D7,BDD!$AN:$AN,Intérim!$FE$1,BDD!$AO:$AO,Intérim!FH$2,BDD!$E:$E,"Personnel intérimaire")</f>
        <v>0</v>
      </c>
      <c r="FI7" s="20">
        <f>SUMIFS(BDD!$J:$J,BDD!$P:$P,LEFT(Intérim!$B7,5),BDD!$Q:$Q,RIGHT(Intérim!$B7,8),BDD!$F:$F,Intérim!$D7,BDD!$AN:$AN,Intérim!$FE$1,BDD!$AO:$AO,Intérim!FI$2,BDD!$E:$E,"Personnel intérimaire")</f>
        <v>0</v>
      </c>
      <c r="FJ7" s="20">
        <f>SUMIFS(BDD!$J:$J,BDD!$P:$P,LEFT(Intérim!$B7,5),BDD!$Q:$Q,RIGHT(Intérim!$B7,8),BDD!$F:$F,Intérim!$D7,BDD!$AN:$AN,Intérim!$FE$1,BDD!$AO:$AO,Intérim!FJ$2,BDD!$E:$E,"Personnel intérimaire")</f>
        <v>0</v>
      </c>
      <c r="FK7" s="20">
        <f>SUMIFS(BDD!$J:$J,BDD!$P:$P,LEFT(Intérim!$B7,5),BDD!$Q:$Q,RIGHT(Intérim!$B7,8),BDD!$F:$F,Intérim!$D7,BDD!$AN:$AN,Intérim!$FE$1,BDD!$AO:$AO,Intérim!FK$2,BDD!$E:$E,"Personnel intérimaire")</f>
        <v>0</v>
      </c>
      <c r="FL7" s="20">
        <f>SUMIFS(BDD!$J:$J,BDD!$P:$P,LEFT(Intérim!$B7,5),BDD!$Q:$Q,RIGHT(Intérim!$B7,8),BDD!$F:$F,Intérim!$D7,BDD!$AN:$AN,Intérim!$FE$1,BDD!$AO:$AO,Intérim!FL$2,BDD!$E:$E,"Personnel intérimaire")</f>
        <v>0</v>
      </c>
      <c r="FM7" s="20">
        <f>SUMIFS(BDD!$J:$J,BDD!$P:$P,LEFT(Intérim!$B7,5),BDD!$Q:$Q,RIGHT(Intérim!$B7,8),BDD!$F:$F,Intérim!$D7,BDD!$AN:$AN,Intérim!$FE$1,BDD!$AO:$AO,Intérim!FM$2,BDD!$E:$E,"Personnel intérimaire")</f>
        <v>0</v>
      </c>
      <c r="FN7" s="20">
        <f>SUMIFS(BDD!$J:$J,BDD!$P:$P,LEFT(Intérim!$B7,5),BDD!$Q:$Q,RIGHT(Intérim!$B7,8),BDD!$F:$F,Intérim!$D7,BDD!$AN:$AN,Intérim!$FE$1,BDD!$AO:$AO,Intérim!FN$2,BDD!$E:$E,"Personnel intérimaire")</f>
        <v>0</v>
      </c>
      <c r="FO7" s="20">
        <f>SUMIFS(BDD!$J:$J,BDD!$P:$P,LEFT(Intérim!$B7,5),BDD!$Q:$Q,RIGHT(Intérim!$B7,8),BDD!$F:$F,Intérim!$D7,BDD!$AN:$AN,Intérim!$FE$1,BDD!$AO:$AO,Intérim!FO$2,BDD!$E:$E,"Personnel intérimaire")</f>
        <v>0</v>
      </c>
      <c r="FP7" s="20">
        <f>SUMIFS(BDD!$J:$J,BDD!$P:$P,LEFT(Intérim!$B7,5),BDD!$Q:$Q,RIGHT(Intérim!$B7,8),BDD!$F:$F,Intérim!$D7,BDD!$AN:$AN,Intérim!$FE$1,BDD!$AO:$AO,Intérim!FP$2,BDD!$E:$E,"Personnel intérimaire")</f>
        <v>0</v>
      </c>
      <c r="FQ7" s="20">
        <f>SUMIFS(BDD!$J:$J,BDD!$P:$P,LEFT(Intérim!$B7,5),BDD!$Q:$Q,RIGHT(Intérim!$B7,8),BDD!$F:$F,Intérim!$D7,BDD!$AN:$AN,Intérim!$FE$1,BDD!$AO:$AO,Intérim!FQ$2,BDD!$E:$E,"Personnel intérimaire")</f>
        <v>0</v>
      </c>
      <c r="FR7" s="20">
        <f>SUMIFS(BDD!$J:$J,BDD!$P:$P,LEFT(Intérim!$B7,5),BDD!$Q:$Q,RIGHT(Intérim!$B7,8),BDD!$F:$F,Intérim!$D7,BDD!$AN:$AN,Intérim!$FE$1,BDD!$AO:$AO,Intérim!FR$2,BDD!$E:$E,"Personnel intérimaire")</f>
        <v>0</v>
      </c>
      <c r="FS7" s="20">
        <f>SUMIFS(BDD!$J:$J,BDD!$P:$P,LEFT(Intérim!$B7,5),BDD!$Q:$Q,RIGHT(Intérim!$B7,8),BDD!$F:$F,Intérim!$D7,BDD!$AN:$AN,Intérim!$FE$1,BDD!$AO:$AO,Intérim!FS$2,BDD!$E:$E,"Personnel intérimaire")</f>
        <v>0</v>
      </c>
      <c r="FT7" s="20">
        <f>SUMIFS(BDD!$J:$J,BDD!$P:$P,LEFT(Intérim!$B7,5),BDD!$Q:$Q,RIGHT(Intérim!$B7,8),BDD!$F:$F,Intérim!$D7,BDD!$AN:$AN,Intérim!$FE$1,BDD!$AO:$AO,Intérim!FT$2,BDD!$E:$E,"Personnel intérimaire")</f>
        <v>0</v>
      </c>
      <c r="FU7" s="20">
        <f>SUMIFS(BDD!$J:$J,BDD!$P:$P,LEFT(Intérim!$B7,5),BDD!$Q:$Q,RIGHT(Intérim!$B7,8),BDD!$F:$F,Intérim!$D7,BDD!$AN:$AN,Intérim!$FE$1,BDD!$AO:$AO,Intérim!FU$2,BDD!$E:$E,"Personnel intérimaire")</f>
        <v>0</v>
      </c>
      <c r="FV7" s="20">
        <f>SUMIFS(BDD!$J:$J,BDD!$P:$P,LEFT(Intérim!$B7,5),BDD!$Q:$Q,RIGHT(Intérim!$B7,8),BDD!$F:$F,Intérim!$D7,BDD!$AN:$AN,Intérim!$FE$1,BDD!$AO:$AO,Intérim!FV$2,BDD!$E:$E,"Personnel intérimaire")</f>
        <v>0</v>
      </c>
      <c r="FW7" s="20">
        <f>SUMIFS(BDD!$J:$J,BDD!$P:$P,LEFT(Intérim!$B7,5),BDD!$Q:$Q,RIGHT(Intérim!$B7,8),BDD!$F:$F,Intérim!$D7,BDD!$AN:$AN,Intérim!$FE$1,BDD!$AO:$AO,Intérim!FW$2,BDD!$E:$E,"Personnel intérimaire")</f>
        <v>0</v>
      </c>
      <c r="FX7" s="20">
        <f>SUMIFS(BDD!$J:$J,BDD!$P:$P,LEFT(Intérim!$B7,5),BDD!$Q:$Q,RIGHT(Intérim!$B7,8),BDD!$F:$F,Intérim!$D7,BDD!$AN:$AN,Intérim!$FE$1,BDD!$AO:$AO,Intérim!FX$2,BDD!$E:$E,"Personnel intérimaire")</f>
        <v>0</v>
      </c>
      <c r="FY7" s="20">
        <f>SUMIFS(BDD!$J:$J,BDD!$P:$P,LEFT(Intérim!$B7,5),BDD!$Q:$Q,RIGHT(Intérim!$B7,8),BDD!$F:$F,Intérim!$D7,BDD!$AN:$AN,Intérim!$FE$1,BDD!$AO:$AO,Intérim!FY$2,BDD!$E:$E,"Personnel intérimaire")</f>
        <v>0</v>
      </c>
      <c r="FZ7" s="20">
        <f>SUMIFS(BDD!$J:$J,BDD!$P:$P,LEFT(Intérim!$B7,5),BDD!$Q:$Q,RIGHT(Intérim!$B7,8),BDD!$F:$F,Intérim!$D7,BDD!$AN:$AN,Intérim!$FE$1,BDD!$AO:$AO,Intérim!FZ$2,BDD!$E:$E,"Personnel intérimaire")</f>
        <v>0</v>
      </c>
      <c r="GA7" s="20">
        <f>SUMIFS(BDD!$J:$J,BDD!$P:$P,LEFT(Intérim!$B7,5),BDD!$Q:$Q,RIGHT(Intérim!$B7,8),BDD!$F:$F,Intérim!$D7,BDD!$AN:$AN,Intérim!$FE$1,BDD!$AO:$AO,Intérim!GA$2,BDD!$E:$E,"Personnel intérimaire")</f>
        <v>0</v>
      </c>
      <c r="GB7" s="20">
        <f>SUMIFS(BDD!$J:$J,BDD!$P:$P,LEFT(Intérim!$B7,5),BDD!$Q:$Q,RIGHT(Intérim!$B7,8),BDD!$F:$F,Intérim!$D7,BDD!$AN:$AN,Intérim!$FE$1,BDD!$AO:$AO,Intérim!GB$2,BDD!$E:$E,"Personnel intérimaire")</f>
        <v>0</v>
      </c>
      <c r="GC7" s="20">
        <f>SUMIFS(BDD!$J:$J,BDD!$P:$P,LEFT(Intérim!$B7,5),BDD!$Q:$Q,RIGHT(Intérim!$B7,8),BDD!$F:$F,Intérim!$D7,BDD!$AN:$AN,Intérim!$FE$1,BDD!$AO:$AO,Intérim!GC$2,BDD!$E:$E,"Personnel intérimaire")</f>
        <v>0</v>
      </c>
      <c r="GD7" s="20">
        <f>SUMIFS(BDD!$J:$J,BDD!$P:$P,LEFT(Intérim!$B7,5),BDD!$Q:$Q,RIGHT(Intérim!$B7,8),BDD!$F:$F,Intérim!$D7,BDD!$AN:$AN,Intérim!$FE$1,BDD!$AO:$AO,Intérim!GD$2,BDD!$E:$E,"Personnel intérimaire")</f>
        <v>0</v>
      </c>
      <c r="GE7" s="20">
        <f>SUMIFS(BDD!$J:$J,BDD!$P:$P,LEFT(Intérim!$B7,5),BDD!$Q:$Q,RIGHT(Intérim!$B7,8),BDD!$F:$F,Intérim!$D7,BDD!$AN:$AN,Intérim!$FE$1,BDD!$AO:$AO,Intérim!GE$2,BDD!$E:$E,"Personnel intérimaire")</f>
        <v>0</v>
      </c>
      <c r="GF7" s="20">
        <f>SUMIFS(BDD!$J:$J,BDD!$P:$P,LEFT(Intérim!$B7,5),BDD!$Q:$Q,RIGHT(Intérim!$B7,8),BDD!$F:$F,Intérim!$D7,BDD!$AN:$AN,Intérim!$FE$1,BDD!$AO:$AO,Intérim!GF$2,BDD!$E:$E,"Personnel intérimaire")</f>
        <v>0</v>
      </c>
      <c r="GG7" s="20">
        <f>SUMIFS(BDD!$J:$J,BDD!$P:$P,LEFT(Intérim!$B7,5),BDD!$Q:$Q,RIGHT(Intérim!$B7,8),BDD!$F:$F,Intérim!$D7,BDD!$AN:$AN,Intérim!$FE$1,BDD!$AO:$AO,Intérim!GG$2,BDD!$E:$E,"Personnel intérimaire")</f>
        <v>0</v>
      </c>
      <c r="GH7" s="20">
        <f>SUMIFS(BDD!$J:$J,BDD!$P:$P,LEFT(Intérim!$B7,5),BDD!$Q:$Q,RIGHT(Intérim!$B7,8),BDD!$F:$F,Intérim!$D7,BDD!$AN:$AN,Intérim!$FE$1,BDD!$AO:$AO,Intérim!GH$2,BDD!$E:$E,"Personnel intérimaire")</f>
        <v>0</v>
      </c>
      <c r="GI7" s="48">
        <f t="shared" si="5"/>
        <v>0</v>
      </c>
      <c r="GJ7" s="28">
        <f>SUMIFS(BDD!$J:$J,BDD!$P:$P,LEFT(Intérim!$B7,5),BDD!$Q:$Q,RIGHT(Intérim!$B7,8),BDD!$F:$F,Intérim!$D7,BDD!$AN:$AN,Intérim!$GJ$1,BDD!$AO:$AO,Intérim!GJ$2,BDD!$E:$E,"Personnel intérimaire")</f>
        <v>0</v>
      </c>
      <c r="GK7" s="20">
        <f>SUMIFS(BDD!$J:$J,BDD!$P:$P,LEFT(Intérim!$B7,5),BDD!$Q:$Q,RIGHT(Intérim!$B7,8),BDD!$F:$F,Intérim!$D7,BDD!$AN:$AN,Intérim!$GJ$1,BDD!$AO:$AO,Intérim!GK$2,BDD!$E:$E,"Personnel intérimaire")</f>
        <v>0</v>
      </c>
      <c r="GL7" s="20">
        <f>SUMIFS(BDD!$J:$J,BDD!$P:$P,LEFT(Intérim!$B7,5),BDD!$Q:$Q,RIGHT(Intérim!$B7,8),BDD!$F:$F,Intérim!$D7,BDD!$AN:$AN,Intérim!$GJ$1,BDD!$AO:$AO,Intérim!GL$2,BDD!$E:$E,"Personnel intérimaire")</f>
        <v>0</v>
      </c>
      <c r="GM7" s="20">
        <f>SUMIFS(BDD!$J:$J,BDD!$P:$P,LEFT(Intérim!$B7,5),BDD!$Q:$Q,RIGHT(Intérim!$B7,8),BDD!$F:$F,Intérim!$D7,BDD!$AN:$AN,Intérim!$GJ$1,BDD!$AO:$AO,Intérim!GM$2,BDD!$E:$E,"Personnel intérimaire")</f>
        <v>0</v>
      </c>
      <c r="GN7" s="20">
        <f>SUMIFS(BDD!$J:$J,BDD!$P:$P,LEFT(Intérim!$B7,5),BDD!$Q:$Q,RIGHT(Intérim!$B7,8),BDD!$F:$F,Intérim!$D7,BDD!$AN:$AN,Intérim!$GJ$1,BDD!$AO:$AO,Intérim!GN$2,BDD!$E:$E,"Personnel intérimaire")</f>
        <v>0</v>
      </c>
      <c r="GO7" s="20">
        <f>SUMIFS(BDD!$J:$J,BDD!$P:$P,LEFT(Intérim!$B7,5),BDD!$Q:$Q,RIGHT(Intérim!$B7,8),BDD!$F:$F,Intérim!$D7,BDD!$AN:$AN,Intérim!$GJ$1,BDD!$AO:$AO,Intérim!GO$2,BDD!$E:$E,"Personnel intérimaire")</f>
        <v>0</v>
      </c>
      <c r="GP7" s="20">
        <f>SUMIFS(BDD!$J:$J,BDD!$P:$P,LEFT(Intérim!$B7,5),BDD!$Q:$Q,RIGHT(Intérim!$B7,8),BDD!$F:$F,Intérim!$D7,BDD!$AN:$AN,Intérim!$GJ$1,BDD!$AO:$AO,Intérim!GP$2,BDD!$E:$E,"Personnel intérimaire")</f>
        <v>0</v>
      </c>
      <c r="GQ7" s="20">
        <f>SUMIFS(BDD!$J:$J,BDD!$P:$P,LEFT(Intérim!$B7,5),BDD!$Q:$Q,RIGHT(Intérim!$B7,8),BDD!$F:$F,Intérim!$D7,BDD!$AN:$AN,Intérim!$GJ$1,BDD!$AO:$AO,Intérim!GQ$2,BDD!$E:$E,"Personnel intérimaire")</f>
        <v>0</v>
      </c>
      <c r="GR7" s="20">
        <f>SUMIFS(BDD!$J:$J,BDD!$P:$P,LEFT(Intérim!$B7,5),BDD!$Q:$Q,RIGHT(Intérim!$B7,8),BDD!$F:$F,Intérim!$D7,BDD!$AN:$AN,Intérim!$GJ$1,BDD!$AO:$AO,Intérim!GR$2,BDD!$E:$E,"Personnel intérimaire")</f>
        <v>0</v>
      </c>
      <c r="GS7" s="20">
        <f>SUMIFS(BDD!$J:$J,BDD!$P:$P,LEFT(Intérim!$B7,5),BDD!$Q:$Q,RIGHT(Intérim!$B7,8),BDD!$F:$F,Intérim!$D7,BDD!$AN:$AN,Intérim!$GJ$1,BDD!$AO:$AO,Intérim!GS$2,BDD!$E:$E,"Personnel intérimaire")</f>
        <v>0</v>
      </c>
      <c r="GT7" s="20">
        <f>SUMIFS(BDD!$J:$J,BDD!$P:$P,LEFT(Intérim!$B7,5),BDD!$Q:$Q,RIGHT(Intérim!$B7,8),BDD!$F:$F,Intérim!$D7,BDD!$AN:$AN,Intérim!$GJ$1,BDD!$AO:$AO,Intérim!GT$2,BDD!$E:$E,"Personnel intérimaire")</f>
        <v>0</v>
      </c>
      <c r="GU7" s="20">
        <f>SUMIFS(BDD!$J:$J,BDD!$P:$P,LEFT(Intérim!$B7,5),BDD!$Q:$Q,RIGHT(Intérim!$B7,8),BDD!$F:$F,Intérim!$D7,BDD!$AN:$AN,Intérim!$GJ$1,BDD!$AO:$AO,Intérim!GU$2,BDD!$E:$E,"Personnel intérimaire")</f>
        <v>0</v>
      </c>
      <c r="GV7" s="20">
        <f>SUMIFS(BDD!$J:$J,BDD!$P:$P,LEFT(Intérim!$B7,5),BDD!$Q:$Q,RIGHT(Intérim!$B7,8),BDD!$F:$F,Intérim!$D7,BDD!$AN:$AN,Intérim!$GJ$1,BDD!$AO:$AO,Intérim!GV$2,BDD!$E:$E,"Personnel intérimaire")</f>
        <v>0</v>
      </c>
      <c r="GW7" s="20">
        <f>SUMIFS(BDD!$J:$J,BDD!$P:$P,LEFT(Intérim!$B7,5),BDD!$Q:$Q,RIGHT(Intérim!$B7,8),BDD!$F:$F,Intérim!$D7,BDD!$AN:$AN,Intérim!$GJ$1,BDD!$AO:$AO,Intérim!GW$2,BDD!$E:$E,"Personnel intérimaire")</f>
        <v>0</v>
      </c>
      <c r="GX7" s="20">
        <f>SUMIFS(BDD!$J:$J,BDD!$P:$P,LEFT(Intérim!$B7,5),BDD!$Q:$Q,RIGHT(Intérim!$B7,8),BDD!$F:$F,Intérim!$D7,BDD!$AN:$AN,Intérim!$GJ$1,BDD!$AO:$AO,Intérim!GX$2,BDD!$E:$E,"Personnel intérimaire")</f>
        <v>0</v>
      </c>
      <c r="GY7" s="20">
        <f>SUMIFS(BDD!$J:$J,BDD!$P:$P,LEFT(Intérim!$B7,5),BDD!$Q:$Q,RIGHT(Intérim!$B7,8),BDD!$F:$F,Intérim!$D7,BDD!$AN:$AN,Intérim!$GJ$1,BDD!$AO:$AO,Intérim!GY$2,BDD!$E:$E,"Personnel intérimaire")</f>
        <v>0</v>
      </c>
      <c r="GZ7" s="20">
        <f>SUMIFS(BDD!$J:$J,BDD!$P:$P,LEFT(Intérim!$B7,5),BDD!$Q:$Q,RIGHT(Intérim!$B7,8),BDD!$F:$F,Intérim!$D7,BDD!$AN:$AN,Intérim!$GJ$1,BDD!$AO:$AO,Intérim!GZ$2,BDD!$E:$E,"Personnel intérimaire")</f>
        <v>0</v>
      </c>
      <c r="HA7" s="20">
        <f>SUMIFS(BDD!$J:$J,BDD!$P:$P,LEFT(Intérim!$B7,5),BDD!$Q:$Q,RIGHT(Intérim!$B7,8),BDD!$F:$F,Intérim!$D7,BDD!$AN:$AN,Intérim!$GJ$1,BDD!$AO:$AO,Intérim!HA$2,BDD!$E:$E,"Personnel intérimaire")</f>
        <v>0</v>
      </c>
      <c r="HB7" s="20">
        <f>SUMIFS(BDD!$J:$J,BDD!$P:$P,LEFT(Intérim!$B7,5),BDD!$Q:$Q,RIGHT(Intérim!$B7,8),BDD!$F:$F,Intérim!$D7,BDD!$AN:$AN,Intérim!$GJ$1,BDD!$AO:$AO,Intérim!HB$2,BDD!$E:$E,"Personnel intérimaire")</f>
        <v>0</v>
      </c>
      <c r="HC7" s="20">
        <f>SUMIFS(BDD!$J:$J,BDD!$P:$P,LEFT(Intérim!$B7,5),BDD!$Q:$Q,RIGHT(Intérim!$B7,8),BDD!$F:$F,Intérim!$D7,BDD!$AN:$AN,Intérim!$GJ$1,BDD!$AO:$AO,Intérim!HC$2,BDD!$E:$E,"Personnel intérimaire")</f>
        <v>0</v>
      </c>
      <c r="HD7" s="20">
        <f>SUMIFS(BDD!$J:$J,BDD!$P:$P,LEFT(Intérim!$B7,5),BDD!$Q:$Q,RIGHT(Intérim!$B7,8),BDD!$F:$F,Intérim!$D7,BDD!$AN:$AN,Intérim!$GJ$1,BDD!$AO:$AO,Intérim!HD$2,BDD!$E:$E,"Personnel intérimaire")</f>
        <v>0</v>
      </c>
      <c r="HE7" s="20">
        <f>SUMIFS(BDD!$J:$J,BDD!$P:$P,LEFT(Intérim!$B7,5),BDD!$Q:$Q,RIGHT(Intérim!$B7,8),BDD!$F:$F,Intérim!$D7,BDD!$AN:$AN,Intérim!$GJ$1,BDD!$AO:$AO,Intérim!HE$2,BDD!$E:$E,"Personnel intérimaire")</f>
        <v>0</v>
      </c>
      <c r="HF7" s="20">
        <f>SUMIFS(BDD!$J:$J,BDD!$P:$P,LEFT(Intérim!$B7,5),BDD!$Q:$Q,RIGHT(Intérim!$B7,8),BDD!$F:$F,Intérim!$D7,BDD!$AN:$AN,Intérim!$GJ$1,BDD!$AO:$AO,Intérim!HF$2,BDD!$E:$E,"Personnel intérimaire")</f>
        <v>0</v>
      </c>
      <c r="HG7" s="20">
        <f>SUMIFS(BDD!$J:$J,BDD!$P:$P,LEFT(Intérim!$B7,5),BDD!$Q:$Q,RIGHT(Intérim!$B7,8),BDD!$F:$F,Intérim!$D7,BDD!$AN:$AN,Intérim!$GJ$1,BDD!$AO:$AO,Intérim!HG$2,BDD!$E:$E,"Personnel intérimaire")</f>
        <v>0</v>
      </c>
      <c r="HH7" s="20">
        <f>SUMIFS(BDD!$J:$J,BDD!$P:$P,LEFT(Intérim!$B7,5),BDD!$Q:$Q,RIGHT(Intérim!$B7,8),BDD!$F:$F,Intérim!$D7,BDD!$AN:$AN,Intérim!$GJ$1,BDD!$AO:$AO,Intérim!HH$2,BDD!$E:$E,"Personnel intérimaire")</f>
        <v>0</v>
      </c>
      <c r="HI7" s="20">
        <f>SUMIFS(BDD!$J:$J,BDD!$P:$P,LEFT(Intérim!$B7,5),BDD!$Q:$Q,RIGHT(Intérim!$B7,8),BDD!$F:$F,Intérim!$D7,BDD!$AN:$AN,Intérim!$GJ$1,BDD!$AO:$AO,Intérim!HI$2,BDD!$E:$E,"Personnel intérimaire")</f>
        <v>0</v>
      </c>
      <c r="HJ7" s="20">
        <f>SUMIFS(BDD!$J:$J,BDD!$P:$P,LEFT(Intérim!$B7,5),BDD!$Q:$Q,RIGHT(Intérim!$B7,8),BDD!$F:$F,Intérim!$D7,BDD!$AN:$AN,Intérim!$GJ$1,BDD!$AO:$AO,Intérim!HJ$2,BDD!$E:$E,"Personnel intérimaire")</f>
        <v>0</v>
      </c>
      <c r="HK7" s="20">
        <f>SUMIFS(BDD!$J:$J,BDD!$P:$P,LEFT(Intérim!$B7,5),BDD!$Q:$Q,RIGHT(Intérim!$B7,8),BDD!$F:$F,Intérim!$D7,BDD!$AN:$AN,Intérim!$GJ$1,BDD!$AO:$AO,Intérim!HK$2,BDD!$E:$E,"Personnel intérimaire")</f>
        <v>0</v>
      </c>
      <c r="HL7" s="20">
        <f>SUMIFS(BDD!$J:$J,BDD!$P:$P,LEFT(Intérim!$B7,5),BDD!$Q:$Q,RIGHT(Intérim!$B7,8),BDD!$F:$F,Intérim!$D7,BDD!$AN:$AN,Intérim!$GJ$1,BDD!$AO:$AO,Intérim!HL$2,BDD!$E:$E,"Personnel intérimaire")</f>
        <v>0</v>
      </c>
      <c r="HM7" s="20">
        <f>SUMIFS(BDD!$J:$J,BDD!$P:$P,LEFT(Intérim!$B7,5),BDD!$Q:$Q,RIGHT(Intérim!$B7,8),BDD!$F:$F,Intérim!$D7,BDD!$AN:$AN,Intérim!$GJ$1,BDD!$AO:$AO,Intérim!HM$2,BDD!$E:$E,"Personnel intérimaire")</f>
        <v>0</v>
      </c>
      <c r="HN7" s="20">
        <f>SUMIFS(BDD!$J:$J,BDD!$P:$P,LEFT(Intérim!$B7,5),BDD!$Q:$Q,RIGHT(Intérim!$B7,8),BDD!$F:$F,Intérim!$D7,BDD!$AN:$AN,Intérim!$GJ$1,BDD!$AO:$AO,Intérim!HN$2,BDD!$E:$E,"Personnel intérimaire")</f>
        <v>0</v>
      </c>
      <c r="HO7" s="48">
        <f t="shared" si="6"/>
        <v>0</v>
      </c>
      <c r="HP7" s="28">
        <f>SUMIFS(BDD!$J:$J,BDD!$P:$P,LEFT(Intérim!$B7,5),BDD!$Q:$Q,RIGHT(Intérim!$B7,8),BDD!$F:$F,Intérim!$D7,BDD!$AN:$AN,Intérim!$HP$1,BDD!$AO:$AO,Intérim!HP$2,BDD!$E:$E,"Personnel intérimaire")</f>
        <v>0</v>
      </c>
      <c r="HQ7" s="20">
        <f>SUMIFS(BDD!$J:$J,BDD!$P:$P,LEFT(Intérim!$B7,5),BDD!$Q:$Q,RIGHT(Intérim!$B7,8),BDD!$F:$F,Intérim!$D7,BDD!$AN:$AN,Intérim!$HP$1,BDD!$AO:$AO,Intérim!HQ$2,BDD!$E:$E,"Personnel intérimaire")</f>
        <v>0</v>
      </c>
      <c r="HR7" s="20">
        <f>SUMIFS(BDD!$J:$J,BDD!$P:$P,LEFT(Intérim!$B7,5),BDD!$Q:$Q,RIGHT(Intérim!$B7,8),BDD!$F:$F,Intérim!$D7,BDD!$AN:$AN,Intérim!$HP$1,BDD!$AO:$AO,Intérim!HR$2,BDD!$E:$E,"Personnel intérimaire")</f>
        <v>0</v>
      </c>
      <c r="HS7" s="20">
        <f>SUMIFS(BDD!$J:$J,BDD!$P:$P,LEFT(Intérim!$B7,5),BDD!$Q:$Q,RIGHT(Intérim!$B7,8),BDD!$F:$F,Intérim!$D7,BDD!$AN:$AN,Intérim!$HP$1,BDD!$AO:$AO,Intérim!HS$2,BDD!$E:$E,"Personnel intérimaire")</f>
        <v>0</v>
      </c>
      <c r="HT7" s="20">
        <f>SUMIFS(BDD!$J:$J,BDD!$P:$P,LEFT(Intérim!$B7,5),BDD!$Q:$Q,RIGHT(Intérim!$B7,8),BDD!$F:$F,Intérim!$D7,BDD!$AN:$AN,Intérim!$HP$1,BDD!$AO:$AO,Intérim!HT$2,BDD!$E:$E,"Personnel intérimaire")</f>
        <v>0</v>
      </c>
      <c r="HU7" s="20">
        <f>SUMIFS(BDD!$J:$J,BDD!$P:$P,LEFT(Intérim!$B7,5),BDD!$Q:$Q,RIGHT(Intérim!$B7,8),BDD!$F:$F,Intérim!$D7,BDD!$AN:$AN,Intérim!$HP$1,BDD!$AO:$AO,Intérim!HU$2,BDD!$E:$E,"Personnel intérimaire")</f>
        <v>0</v>
      </c>
      <c r="HV7" s="20">
        <f>SUMIFS(BDD!$J:$J,BDD!$P:$P,LEFT(Intérim!$B7,5),BDD!$Q:$Q,RIGHT(Intérim!$B7,8),BDD!$F:$F,Intérim!$D7,BDD!$AN:$AN,Intérim!$HP$1,BDD!$AO:$AO,Intérim!HV$2,BDD!$E:$E,"Personnel intérimaire")</f>
        <v>0</v>
      </c>
      <c r="HW7" s="20">
        <f>SUMIFS(BDD!$J:$J,BDD!$P:$P,LEFT(Intérim!$B7,5),BDD!$Q:$Q,RIGHT(Intérim!$B7,8),BDD!$F:$F,Intérim!$D7,BDD!$AN:$AN,Intérim!$HP$1,BDD!$AO:$AO,Intérim!HW$2,BDD!$E:$E,"Personnel intérimaire")</f>
        <v>0</v>
      </c>
      <c r="HX7" s="20">
        <f>SUMIFS(BDD!$J:$J,BDD!$P:$P,LEFT(Intérim!$B7,5),BDD!$Q:$Q,RIGHT(Intérim!$B7,8),BDD!$F:$F,Intérim!$D7,BDD!$AN:$AN,Intérim!$HP$1,BDD!$AO:$AO,Intérim!HX$2,BDD!$E:$E,"Personnel intérimaire")</f>
        <v>0</v>
      </c>
      <c r="HY7" s="20">
        <f>SUMIFS(BDD!$J:$J,BDD!$P:$P,LEFT(Intérim!$B7,5),BDD!$Q:$Q,RIGHT(Intérim!$B7,8),BDD!$F:$F,Intérim!$D7,BDD!$AN:$AN,Intérim!$HP$1,BDD!$AO:$AO,Intérim!HY$2,BDD!$E:$E,"Personnel intérimaire")</f>
        <v>0</v>
      </c>
      <c r="HZ7" s="20">
        <f>SUMIFS(BDD!$J:$J,BDD!$P:$P,LEFT(Intérim!$B7,5),BDD!$Q:$Q,RIGHT(Intérim!$B7,8),BDD!$F:$F,Intérim!$D7,BDD!$AN:$AN,Intérim!$HP$1,BDD!$AO:$AO,Intérim!HZ$2,BDD!$E:$E,"Personnel intérimaire")</f>
        <v>0</v>
      </c>
      <c r="IA7" s="20">
        <f>SUMIFS(BDD!$J:$J,BDD!$P:$P,LEFT(Intérim!$B7,5),BDD!$Q:$Q,RIGHT(Intérim!$B7,8),BDD!$F:$F,Intérim!$D7,BDD!$AN:$AN,Intérim!$HP$1,BDD!$AO:$AO,Intérim!IA$2,BDD!$E:$E,"Personnel intérimaire")</f>
        <v>0</v>
      </c>
      <c r="IB7" s="20">
        <f>SUMIFS(BDD!$J:$J,BDD!$P:$P,LEFT(Intérim!$B7,5),BDD!$Q:$Q,RIGHT(Intérim!$B7,8),BDD!$F:$F,Intérim!$D7,BDD!$AN:$AN,Intérim!$HP$1,BDD!$AO:$AO,Intérim!IB$2,BDD!$E:$E,"Personnel intérimaire")</f>
        <v>0</v>
      </c>
      <c r="IC7" s="20">
        <f>SUMIFS(BDD!$J:$J,BDD!$P:$P,LEFT(Intérim!$B7,5),BDD!$Q:$Q,RIGHT(Intérim!$B7,8),BDD!$F:$F,Intérim!$D7,BDD!$AN:$AN,Intérim!$HP$1,BDD!$AO:$AO,Intérim!IC$2,BDD!$E:$E,"Personnel intérimaire")</f>
        <v>0</v>
      </c>
      <c r="ID7" s="20">
        <f>SUMIFS(BDD!$J:$J,BDD!$P:$P,LEFT(Intérim!$B7,5),BDD!$Q:$Q,RIGHT(Intérim!$B7,8),BDD!$F:$F,Intérim!$D7,BDD!$AN:$AN,Intérim!$HP$1,BDD!$AO:$AO,Intérim!ID$2,BDD!$E:$E,"Personnel intérimaire")</f>
        <v>0</v>
      </c>
      <c r="IE7" s="20">
        <f>SUMIFS(BDD!$J:$J,BDD!$P:$P,LEFT(Intérim!$B7,5),BDD!$Q:$Q,RIGHT(Intérim!$B7,8),BDD!$F:$F,Intérim!$D7,BDD!$AN:$AN,Intérim!$HP$1,BDD!$AO:$AO,Intérim!IE$2,BDD!$E:$E,"Personnel intérimaire")</f>
        <v>0</v>
      </c>
      <c r="IF7" s="20">
        <f>SUMIFS(BDD!$J:$J,BDD!$P:$P,LEFT(Intérim!$B7,5),BDD!$Q:$Q,RIGHT(Intérim!$B7,8),BDD!$F:$F,Intérim!$D7,BDD!$AN:$AN,Intérim!$HP$1,BDD!$AO:$AO,Intérim!IF$2,BDD!$E:$E,"Personnel intérimaire")</f>
        <v>0</v>
      </c>
      <c r="IG7" s="20">
        <f>SUMIFS(BDD!$J:$J,BDD!$P:$P,LEFT(Intérim!$B7,5),BDD!$Q:$Q,RIGHT(Intérim!$B7,8),BDD!$F:$F,Intérim!$D7,BDD!$AN:$AN,Intérim!$HP$1,BDD!$AO:$AO,Intérim!IG$2,BDD!$E:$E,"Personnel intérimaire")</f>
        <v>0</v>
      </c>
      <c r="IH7" s="20">
        <f>SUMIFS(BDD!$J:$J,BDD!$P:$P,LEFT(Intérim!$B7,5),BDD!$Q:$Q,RIGHT(Intérim!$B7,8),BDD!$F:$F,Intérim!$D7,BDD!$AN:$AN,Intérim!$HP$1,BDD!$AO:$AO,Intérim!IH$2,BDD!$E:$E,"Personnel intérimaire")</f>
        <v>0</v>
      </c>
      <c r="II7" s="20">
        <f>SUMIFS(BDD!$J:$J,BDD!$P:$P,LEFT(Intérim!$B7,5),BDD!$Q:$Q,RIGHT(Intérim!$B7,8),BDD!$F:$F,Intérim!$D7,BDD!$AN:$AN,Intérim!$HP$1,BDD!$AO:$AO,Intérim!II$2,BDD!$E:$E,"Personnel intérimaire")</f>
        <v>0</v>
      </c>
      <c r="IJ7" s="20">
        <f>SUMIFS(BDD!$J:$J,BDD!$P:$P,LEFT(Intérim!$B7,5),BDD!$Q:$Q,RIGHT(Intérim!$B7,8),BDD!$F:$F,Intérim!$D7,BDD!$AN:$AN,Intérim!$HP$1,BDD!$AO:$AO,Intérim!IJ$2,BDD!$E:$E,"Personnel intérimaire")</f>
        <v>0</v>
      </c>
      <c r="IK7" s="20">
        <f>SUMIFS(BDD!$J:$J,BDD!$P:$P,LEFT(Intérim!$B7,5),BDD!$Q:$Q,RIGHT(Intérim!$B7,8),BDD!$F:$F,Intérim!$D7,BDD!$AN:$AN,Intérim!$HP$1,BDD!$AO:$AO,Intérim!IK$2,BDD!$E:$E,"Personnel intérimaire")</f>
        <v>0</v>
      </c>
      <c r="IL7" s="20">
        <f>SUMIFS(BDD!$J:$J,BDD!$P:$P,LEFT(Intérim!$B7,5),BDD!$Q:$Q,RIGHT(Intérim!$B7,8),BDD!$F:$F,Intérim!$D7,BDD!$AN:$AN,Intérim!$HP$1,BDD!$AO:$AO,Intérim!IL$2,BDD!$E:$E,"Personnel intérimaire")</f>
        <v>0</v>
      </c>
      <c r="IM7" s="20">
        <f>SUMIFS(BDD!$J:$J,BDD!$P:$P,LEFT(Intérim!$B7,5),BDD!$Q:$Q,RIGHT(Intérim!$B7,8),BDD!$F:$F,Intérim!$D7,BDD!$AN:$AN,Intérim!$HP$1,BDD!$AO:$AO,Intérim!IM$2,BDD!$E:$E,"Personnel intérimaire")</f>
        <v>0</v>
      </c>
      <c r="IN7" s="20">
        <f>SUMIFS(BDD!$J:$J,BDD!$P:$P,LEFT(Intérim!$B7,5),BDD!$Q:$Q,RIGHT(Intérim!$B7,8),BDD!$F:$F,Intérim!$D7,BDD!$AN:$AN,Intérim!$HP$1,BDD!$AO:$AO,Intérim!IN$2,BDD!$E:$E,"Personnel intérimaire")</f>
        <v>0</v>
      </c>
      <c r="IO7" s="20">
        <f>SUMIFS(BDD!$J:$J,BDD!$P:$P,LEFT(Intérim!$B7,5),BDD!$Q:$Q,RIGHT(Intérim!$B7,8),BDD!$F:$F,Intérim!$D7,BDD!$AN:$AN,Intérim!$HP$1,BDD!$AO:$AO,Intérim!IO$2,BDD!$E:$E,"Personnel intérimaire")</f>
        <v>0</v>
      </c>
      <c r="IP7" s="20">
        <f>SUMIFS(BDD!$J:$J,BDD!$P:$P,LEFT(Intérim!$B7,5),BDD!$Q:$Q,RIGHT(Intérim!$B7,8),BDD!$F:$F,Intérim!$D7,BDD!$AN:$AN,Intérim!$HP$1,BDD!$AO:$AO,Intérim!IP$2,BDD!$E:$E,"Personnel intérimaire")</f>
        <v>0</v>
      </c>
      <c r="IQ7" s="20">
        <f>SUMIFS(BDD!$J:$J,BDD!$P:$P,LEFT(Intérim!$B7,5),BDD!$Q:$Q,RIGHT(Intérim!$B7,8),BDD!$F:$F,Intérim!$D7,BDD!$AN:$AN,Intérim!$HP$1,BDD!$AO:$AO,Intérim!IQ$2,BDD!$E:$E,"Personnel intérimaire")</f>
        <v>0</v>
      </c>
      <c r="IR7" s="20">
        <f>SUMIFS(BDD!$J:$J,BDD!$P:$P,LEFT(Intérim!$B7,5),BDD!$Q:$Q,RIGHT(Intérim!$B7,8),BDD!$F:$F,Intérim!$D7,BDD!$AN:$AN,Intérim!$HP$1,BDD!$AO:$AO,Intérim!IR$2,BDD!$E:$E,"Personnel intérimaire")</f>
        <v>0</v>
      </c>
      <c r="IS7" s="20">
        <f>SUMIFS(BDD!$J:$J,BDD!$P:$P,LEFT(Intérim!$B7,5),BDD!$Q:$Q,RIGHT(Intérim!$B7,8),BDD!$F:$F,Intérim!$D7,BDD!$AN:$AN,Intérim!$HP$1,BDD!$AO:$AO,Intérim!IS$2,BDD!$E:$E,"Personnel intérimaire")</f>
        <v>0</v>
      </c>
      <c r="IT7" s="20">
        <f>SUMIFS(BDD!$J:$J,BDD!$P:$P,LEFT(Intérim!$B7,5),BDD!$Q:$Q,RIGHT(Intérim!$B7,8),BDD!$F:$F,Intérim!$D7,BDD!$AN:$AN,Intérim!$HP$1,BDD!$AO:$AO,Intérim!IT$2,BDD!$E:$E,"Personnel intérimaire")</f>
        <v>0</v>
      </c>
      <c r="IU7" s="48">
        <f t="shared" si="7"/>
        <v>0</v>
      </c>
      <c r="IV7" s="28">
        <f>SUMIFS(BDD!$J:$J,BDD!$P:$P,LEFT(Intérim!$B7,5),BDD!$Q:$Q,RIGHT(Intérim!$B7,8),BDD!$F:$F,Intérim!$D7,BDD!$AN:$AN,Intérim!$IV$1,BDD!$AO:$AO,Intérim!IV$2,BDD!$E:$E,"Personnel intérimaire")</f>
        <v>0</v>
      </c>
      <c r="IW7" s="20">
        <f>SUMIFS(BDD!$J:$J,BDD!$P:$P,LEFT(Intérim!$B7,5),BDD!$Q:$Q,RIGHT(Intérim!$B7,8),BDD!$F:$F,Intérim!$D7,BDD!$AN:$AN,Intérim!$IV$1,BDD!$AO:$AO,Intérim!IW$2,BDD!$E:$E,"Personnel intérimaire")</f>
        <v>0</v>
      </c>
      <c r="IX7" s="20">
        <f>SUMIFS(BDD!$J:$J,BDD!$P:$P,LEFT(Intérim!$B7,5),BDD!$Q:$Q,RIGHT(Intérim!$B7,8),BDD!$F:$F,Intérim!$D7,BDD!$AN:$AN,Intérim!$IV$1,BDD!$AO:$AO,Intérim!IX$2,BDD!$E:$E,"Personnel intérimaire")</f>
        <v>0</v>
      </c>
      <c r="IY7" s="20">
        <f>SUMIFS(BDD!$J:$J,BDD!$P:$P,LEFT(Intérim!$B7,5),BDD!$Q:$Q,RIGHT(Intérim!$B7,8),BDD!$F:$F,Intérim!$D7,BDD!$AN:$AN,Intérim!$IV$1,BDD!$AO:$AO,Intérim!IY$2,BDD!$E:$E,"Personnel intérimaire")</f>
        <v>0</v>
      </c>
      <c r="IZ7" s="20">
        <f>SUMIFS(BDD!$J:$J,BDD!$P:$P,LEFT(Intérim!$B7,5),BDD!$Q:$Q,RIGHT(Intérim!$B7,8),BDD!$F:$F,Intérim!$D7,BDD!$AN:$AN,Intérim!$IV$1,BDD!$AO:$AO,Intérim!IZ$2,BDD!$E:$E,"Personnel intérimaire")</f>
        <v>0</v>
      </c>
      <c r="JA7" s="20">
        <f>SUMIFS(BDD!$J:$J,BDD!$P:$P,LEFT(Intérim!$B7,5),BDD!$Q:$Q,RIGHT(Intérim!$B7,8),BDD!$F:$F,Intérim!$D7,BDD!$AN:$AN,Intérim!$IV$1,BDD!$AO:$AO,Intérim!JA$2,BDD!$E:$E,"Personnel intérimaire")</f>
        <v>0</v>
      </c>
      <c r="JB7" s="20">
        <f>SUMIFS(BDD!$J:$J,BDD!$P:$P,LEFT(Intérim!$B7,5),BDD!$Q:$Q,RIGHT(Intérim!$B7,8),BDD!$F:$F,Intérim!$D7,BDD!$AN:$AN,Intérim!$IV$1,BDD!$AO:$AO,Intérim!JB$2,BDD!$E:$E,"Personnel intérimaire")</f>
        <v>0</v>
      </c>
      <c r="JC7" s="20">
        <f>SUMIFS(BDD!$J:$J,BDD!$P:$P,LEFT(Intérim!$B7,5),BDD!$Q:$Q,RIGHT(Intérim!$B7,8),BDD!$F:$F,Intérim!$D7,BDD!$AN:$AN,Intérim!$IV$1,BDD!$AO:$AO,Intérim!JC$2,BDD!$E:$E,"Personnel intérimaire")</f>
        <v>0</v>
      </c>
      <c r="JD7" s="20">
        <f>SUMIFS(BDD!$J:$J,BDD!$P:$P,LEFT(Intérim!$B7,5),BDD!$Q:$Q,RIGHT(Intérim!$B7,8),BDD!$F:$F,Intérim!$D7,BDD!$AN:$AN,Intérim!$IV$1,BDD!$AO:$AO,Intérim!JD$2,BDD!$E:$E,"Personnel intérimaire")</f>
        <v>0</v>
      </c>
      <c r="JE7" s="20">
        <f>SUMIFS(BDD!$J:$J,BDD!$P:$P,LEFT(Intérim!$B7,5),BDD!$Q:$Q,RIGHT(Intérim!$B7,8),BDD!$F:$F,Intérim!$D7,BDD!$AN:$AN,Intérim!$IV$1,BDD!$AO:$AO,Intérim!JE$2,BDD!$E:$E,"Personnel intérimaire")</f>
        <v>0</v>
      </c>
      <c r="JF7" s="20">
        <f>SUMIFS(BDD!$J:$J,BDD!$P:$P,LEFT(Intérim!$B7,5),BDD!$Q:$Q,RIGHT(Intérim!$B7,8),BDD!$F:$F,Intérim!$D7,BDD!$AN:$AN,Intérim!$IV$1,BDD!$AO:$AO,Intérim!JF$2,BDD!$E:$E,"Personnel intérimaire")</f>
        <v>0</v>
      </c>
      <c r="JG7" s="20">
        <f>SUMIFS(BDD!$J:$J,BDD!$P:$P,LEFT(Intérim!$B7,5),BDD!$Q:$Q,RIGHT(Intérim!$B7,8),BDD!$F:$F,Intérim!$D7,BDD!$AN:$AN,Intérim!$IV$1,BDD!$AO:$AO,Intérim!JG$2,BDD!$E:$E,"Personnel intérimaire")</f>
        <v>0</v>
      </c>
      <c r="JH7" s="20">
        <f>SUMIFS(BDD!$J:$J,BDD!$P:$P,LEFT(Intérim!$B7,5),BDD!$Q:$Q,RIGHT(Intérim!$B7,8),BDD!$F:$F,Intérim!$D7,BDD!$AN:$AN,Intérim!$IV$1,BDD!$AO:$AO,Intérim!JH$2,BDD!$E:$E,"Personnel intérimaire")</f>
        <v>0</v>
      </c>
      <c r="JI7" s="20">
        <f>SUMIFS(BDD!$J:$J,BDD!$P:$P,LEFT(Intérim!$B7,5),BDD!$Q:$Q,RIGHT(Intérim!$B7,8),BDD!$F:$F,Intérim!$D7,BDD!$AN:$AN,Intérim!$IV$1,BDD!$AO:$AO,Intérim!JI$2,BDD!$E:$E,"Personnel intérimaire")</f>
        <v>0</v>
      </c>
      <c r="JJ7" s="20">
        <f>SUMIFS(BDD!$J:$J,BDD!$P:$P,LEFT(Intérim!$B7,5),BDD!$Q:$Q,RIGHT(Intérim!$B7,8),BDD!$F:$F,Intérim!$D7,BDD!$AN:$AN,Intérim!$IV$1,BDD!$AO:$AO,Intérim!JJ$2,BDD!$E:$E,"Personnel intérimaire")</f>
        <v>0</v>
      </c>
      <c r="JK7" s="20">
        <f>SUMIFS(BDD!$J:$J,BDD!$P:$P,LEFT(Intérim!$B7,5),BDD!$Q:$Q,RIGHT(Intérim!$B7,8),BDD!$F:$F,Intérim!$D7,BDD!$AN:$AN,Intérim!$IV$1,BDD!$AO:$AO,Intérim!JK$2,BDD!$E:$E,"Personnel intérimaire")</f>
        <v>0</v>
      </c>
      <c r="JL7" s="20">
        <f>SUMIFS(BDD!$J:$J,BDD!$P:$P,LEFT(Intérim!$B7,5),BDD!$Q:$Q,RIGHT(Intérim!$B7,8),BDD!$F:$F,Intérim!$D7,BDD!$AN:$AN,Intérim!$IV$1,BDD!$AO:$AO,Intérim!JL$2,BDD!$E:$E,"Personnel intérimaire")</f>
        <v>0</v>
      </c>
      <c r="JM7" s="20">
        <f>SUMIFS(BDD!$J:$J,BDD!$P:$P,LEFT(Intérim!$B7,5),BDD!$Q:$Q,RIGHT(Intérim!$B7,8),BDD!$F:$F,Intérim!$D7,BDD!$AN:$AN,Intérim!$IV$1,BDD!$AO:$AO,Intérim!JM$2,BDD!$E:$E,"Personnel intérimaire")</f>
        <v>0</v>
      </c>
      <c r="JN7" s="20">
        <f>SUMIFS(BDD!$J:$J,BDD!$P:$P,LEFT(Intérim!$B7,5),BDD!$Q:$Q,RIGHT(Intérim!$B7,8),BDD!$F:$F,Intérim!$D7,BDD!$AN:$AN,Intérim!$IV$1,BDD!$AO:$AO,Intérim!JN$2,BDD!$E:$E,"Personnel intérimaire")</f>
        <v>0</v>
      </c>
      <c r="JO7" s="20">
        <f>SUMIFS(BDD!$J:$J,BDD!$P:$P,LEFT(Intérim!$B7,5),BDD!$Q:$Q,RIGHT(Intérim!$B7,8),BDD!$F:$F,Intérim!$D7,BDD!$AN:$AN,Intérim!$IV$1,BDD!$AO:$AO,Intérim!JO$2,BDD!$E:$E,"Personnel intérimaire")</f>
        <v>0</v>
      </c>
      <c r="JP7" s="20">
        <f>SUMIFS(BDD!$J:$J,BDD!$P:$P,LEFT(Intérim!$B7,5),BDD!$Q:$Q,RIGHT(Intérim!$B7,8),BDD!$F:$F,Intérim!$D7,BDD!$AN:$AN,Intérim!$IV$1,BDD!$AO:$AO,Intérim!JP$2,BDD!$E:$E,"Personnel intérimaire")</f>
        <v>0</v>
      </c>
      <c r="JQ7" s="20">
        <f>SUMIFS(BDD!$J:$J,BDD!$P:$P,LEFT(Intérim!$B7,5),BDD!$Q:$Q,RIGHT(Intérim!$B7,8),BDD!$F:$F,Intérim!$D7,BDD!$AN:$AN,Intérim!$IV$1,BDD!$AO:$AO,Intérim!JQ$2,BDD!$E:$E,"Personnel intérimaire")</f>
        <v>0</v>
      </c>
      <c r="JR7" s="20">
        <f>SUMIFS(BDD!$J:$J,BDD!$P:$P,LEFT(Intérim!$B7,5),BDD!$Q:$Q,RIGHT(Intérim!$B7,8),BDD!$F:$F,Intérim!$D7,BDD!$AN:$AN,Intérim!$IV$1,BDD!$AO:$AO,Intérim!JR$2,BDD!$E:$E,"Personnel intérimaire")</f>
        <v>0</v>
      </c>
      <c r="JS7" s="20">
        <f>SUMIFS(BDD!$J:$J,BDD!$P:$P,LEFT(Intérim!$B7,5),BDD!$Q:$Q,RIGHT(Intérim!$B7,8),BDD!$F:$F,Intérim!$D7,BDD!$AN:$AN,Intérim!$IV$1,BDD!$AO:$AO,Intérim!JS$2,BDD!$E:$E,"Personnel intérimaire")</f>
        <v>0</v>
      </c>
      <c r="JT7" s="20">
        <f>SUMIFS(BDD!$J:$J,BDD!$P:$P,LEFT(Intérim!$B7,5),BDD!$Q:$Q,RIGHT(Intérim!$B7,8),BDD!$F:$F,Intérim!$D7,BDD!$AN:$AN,Intérim!$IV$1,BDD!$AO:$AO,Intérim!JT$2,BDD!$E:$E,"Personnel intérimaire")</f>
        <v>0</v>
      </c>
      <c r="JU7" s="20">
        <f>SUMIFS(BDD!$J:$J,BDD!$P:$P,LEFT(Intérim!$B7,5),BDD!$Q:$Q,RIGHT(Intérim!$B7,8),BDD!$F:$F,Intérim!$D7,BDD!$AN:$AN,Intérim!$IV$1,BDD!$AO:$AO,Intérim!JU$2,BDD!$E:$E,"Personnel intérimaire")</f>
        <v>0</v>
      </c>
      <c r="JV7" s="20">
        <f>SUMIFS(BDD!$J:$J,BDD!$P:$P,LEFT(Intérim!$B7,5),BDD!$Q:$Q,RIGHT(Intérim!$B7,8),BDD!$F:$F,Intérim!$D7,BDD!$AN:$AN,Intérim!$IV$1,BDD!$AO:$AO,Intérim!JV$2,BDD!$E:$E,"Personnel intérimaire")</f>
        <v>0</v>
      </c>
      <c r="JW7" s="20">
        <f>SUMIFS(BDD!$J:$J,BDD!$P:$P,LEFT(Intérim!$B7,5),BDD!$Q:$Q,RIGHT(Intérim!$B7,8),BDD!$F:$F,Intérim!$D7,BDD!$AN:$AN,Intérim!$IV$1,BDD!$AO:$AO,Intérim!JW$2,BDD!$E:$E,"Personnel intérimaire")</f>
        <v>0</v>
      </c>
      <c r="JX7" s="20">
        <f>SUMIFS(BDD!$J:$J,BDD!$P:$P,LEFT(Intérim!$B7,5),BDD!$Q:$Q,RIGHT(Intérim!$B7,8),BDD!$F:$F,Intérim!$D7,BDD!$AN:$AN,Intérim!$IV$1,BDD!$AO:$AO,Intérim!JX$2,BDD!$E:$E,"Personnel intérimaire")</f>
        <v>0</v>
      </c>
      <c r="JY7" s="20">
        <f>SUMIFS(BDD!$J:$J,BDD!$P:$P,LEFT(Intérim!$B7,5),BDD!$Q:$Q,RIGHT(Intérim!$B7,8),BDD!$F:$F,Intérim!$D7,BDD!$AN:$AN,Intérim!$IV$1,BDD!$AO:$AO,Intérim!JY$2,BDD!$E:$E,"Personnel intérimaire")</f>
        <v>0</v>
      </c>
      <c r="JZ7" s="48">
        <f t="shared" si="8"/>
        <v>0</v>
      </c>
      <c r="KA7" s="28">
        <f>SUMIFS(BDD!$J:$J,BDD!$P:$P,LEFT(Intérim!$B7,5),BDD!$Q:$Q,RIGHT(Intérim!$B7,8),BDD!$F:$F,Intérim!$D7,BDD!$AN:$AN,Intérim!$KA$1,BDD!$AO:$AO,Intérim!KA$2,BDD!$E:$E,"Personnel intérimaire")</f>
        <v>0</v>
      </c>
      <c r="KB7" s="20">
        <f>SUMIFS(BDD!$J:$J,BDD!$P:$P,LEFT(Intérim!$B7,5),BDD!$Q:$Q,RIGHT(Intérim!$B7,8),BDD!$F:$F,Intérim!$D7,BDD!$AN:$AN,Intérim!$KA$1,BDD!$AO:$AO,Intérim!KB$2,BDD!$E:$E,"Personnel intérimaire")</f>
        <v>0</v>
      </c>
      <c r="KC7" s="20">
        <f>SUMIFS(BDD!$J:$J,BDD!$P:$P,LEFT(Intérim!$B7,5),BDD!$Q:$Q,RIGHT(Intérim!$B7,8),BDD!$F:$F,Intérim!$D7,BDD!$AN:$AN,Intérim!$KA$1,BDD!$AO:$AO,Intérim!KC$2,BDD!$E:$E,"Personnel intérimaire")</f>
        <v>0</v>
      </c>
      <c r="KD7" s="20">
        <f>SUMIFS(BDD!$J:$J,BDD!$P:$P,LEFT(Intérim!$B7,5),BDD!$Q:$Q,RIGHT(Intérim!$B7,8),BDD!$F:$F,Intérim!$D7,BDD!$AN:$AN,Intérim!$KA$1,BDD!$AO:$AO,Intérim!KD$2,BDD!$E:$E,"Personnel intérimaire")</f>
        <v>0</v>
      </c>
      <c r="KE7" s="20">
        <f>SUMIFS(BDD!$J:$J,BDD!$P:$P,LEFT(Intérim!$B7,5),BDD!$Q:$Q,RIGHT(Intérim!$B7,8),BDD!$F:$F,Intérim!$D7,BDD!$AN:$AN,Intérim!$KA$1,BDD!$AO:$AO,Intérim!KE$2,BDD!$E:$E,"Personnel intérimaire")</f>
        <v>0</v>
      </c>
      <c r="KF7" s="20">
        <f>SUMIFS(BDD!$J:$J,BDD!$P:$P,LEFT(Intérim!$B7,5),BDD!$Q:$Q,RIGHT(Intérim!$B7,8),BDD!$F:$F,Intérim!$D7,BDD!$AN:$AN,Intérim!$KA$1,BDD!$AO:$AO,Intérim!KF$2,BDD!$E:$E,"Personnel intérimaire")</f>
        <v>0</v>
      </c>
      <c r="KG7" s="20">
        <f>SUMIFS(BDD!$J:$J,BDD!$P:$P,LEFT(Intérim!$B7,5),BDD!$Q:$Q,RIGHT(Intérim!$B7,8),BDD!$F:$F,Intérim!$D7,BDD!$AN:$AN,Intérim!$KA$1,BDD!$AO:$AO,Intérim!KG$2,BDD!$E:$E,"Personnel intérimaire")</f>
        <v>0</v>
      </c>
      <c r="KH7" s="20">
        <f>SUMIFS(BDD!$J:$J,BDD!$P:$P,LEFT(Intérim!$B7,5),BDD!$Q:$Q,RIGHT(Intérim!$B7,8),BDD!$F:$F,Intérim!$D7,BDD!$AN:$AN,Intérim!$KA$1,BDD!$AO:$AO,Intérim!KH$2,BDD!$E:$E,"Personnel intérimaire")</f>
        <v>0</v>
      </c>
      <c r="KI7" s="20">
        <f>SUMIFS(BDD!$J:$J,BDD!$P:$P,LEFT(Intérim!$B7,5),BDD!$Q:$Q,RIGHT(Intérim!$B7,8),BDD!$F:$F,Intérim!$D7,BDD!$AN:$AN,Intérim!$KA$1,BDD!$AO:$AO,Intérim!KI$2,BDD!$E:$E,"Personnel intérimaire")</f>
        <v>0</v>
      </c>
      <c r="KJ7" s="20">
        <f>SUMIFS(BDD!$J:$J,BDD!$P:$P,LEFT(Intérim!$B7,5),BDD!$Q:$Q,RIGHT(Intérim!$B7,8),BDD!$F:$F,Intérim!$D7,BDD!$AN:$AN,Intérim!$KA$1,BDD!$AO:$AO,Intérim!KJ$2,BDD!$E:$E,"Personnel intérimaire")</f>
        <v>0</v>
      </c>
      <c r="KK7" s="20">
        <f>SUMIFS(BDD!$J:$J,BDD!$P:$P,LEFT(Intérim!$B7,5),BDD!$Q:$Q,RIGHT(Intérim!$B7,8),BDD!$F:$F,Intérim!$D7,BDD!$AN:$AN,Intérim!$KA$1,BDD!$AO:$AO,Intérim!KK$2,BDD!$E:$E,"Personnel intérimaire")</f>
        <v>0</v>
      </c>
      <c r="KL7" s="20">
        <f>SUMIFS(BDD!$J:$J,BDD!$P:$P,LEFT(Intérim!$B7,5),BDD!$Q:$Q,RIGHT(Intérim!$B7,8),BDD!$F:$F,Intérim!$D7,BDD!$AN:$AN,Intérim!$KA$1,BDD!$AO:$AO,Intérim!KL$2,BDD!$E:$E,"Personnel intérimaire")</f>
        <v>0</v>
      </c>
      <c r="KM7" s="20">
        <f>SUMIFS(BDD!$J:$J,BDD!$P:$P,LEFT(Intérim!$B7,5),BDD!$Q:$Q,RIGHT(Intérim!$B7,8),BDD!$F:$F,Intérim!$D7,BDD!$AN:$AN,Intérim!$KA$1,BDD!$AO:$AO,Intérim!KM$2,BDD!$E:$E,"Personnel intérimaire")</f>
        <v>0</v>
      </c>
      <c r="KN7" s="20">
        <f>SUMIFS(BDD!$J:$J,BDD!$P:$P,LEFT(Intérim!$B7,5),BDD!$Q:$Q,RIGHT(Intérim!$B7,8),BDD!$F:$F,Intérim!$D7,BDD!$AN:$AN,Intérim!$KA$1,BDD!$AO:$AO,Intérim!KN$2,BDD!$E:$E,"Personnel intérimaire")</f>
        <v>0</v>
      </c>
      <c r="KO7" s="20">
        <f>SUMIFS(BDD!$J:$J,BDD!$P:$P,LEFT(Intérim!$B7,5),BDD!$Q:$Q,RIGHT(Intérim!$B7,8),BDD!$F:$F,Intérim!$D7,BDD!$AN:$AN,Intérim!$KA$1,BDD!$AO:$AO,Intérim!KO$2,BDD!$E:$E,"Personnel intérimaire")</f>
        <v>0</v>
      </c>
      <c r="KP7" s="20">
        <f>SUMIFS(BDD!$J:$J,BDD!$P:$P,LEFT(Intérim!$B7,5),BDD!$Q:$Q,RIGHT(Intérim!$B7,8),BDD!$F:$F,Intérim!$D7,BDD!$AN:$AN,Intérim!$KA$1,BDD!$AO:$AO,Intérim!KP$2,BDD!$E:$E,"Personnel intérimaire")</f>
        <v>0</v>
      </c>
      <c r="KQ7" s="20">
        <f>SUMIFS(BDD!$J:$J,BDD!$P:$P,LEFT(Intérim!$B7,5),BDD!$Q:$Q,RIGHT(Intérim!$B7,8),BDD!$F:$F,Intérim!$D7,BDD!$AN:$AN,Intérim!$KA$1,BDD!$AO:$AO,Intérim!KQ$2,BDD!$E:$E,"Personnel intérimaire")</f>
        <v>0</v>
      </c>
      <c r="KR7" s="20">
        <f>SUMIFS(BDD!$J:$J,BDD!$P:$P,LEFT(Intérim!$B7,5),BDD!$Q:$Q,RIGHT(Intérim!$B7,8),BDD!$F:$F,Intérim!$D7,BDD!$AN:$AN,Intérim!$KA$1,BDD!$AO:$AO,Intérim!KR$2,BDD!$E:$E,"Personnel intérimaire")</f>
        <v>0</v>
      </c>
      <c r="KS7" s="20">
        <f>SUMIFS(BDD!$J:$J,BDD!$P:$P,LEFT(Intérim!$B7,5),BDD!$Q:$Q,RIGHT(Intérim!$B7,8),BDD!$F:$F,Intérim!$D7,BDD!$AN:$AN,Intérim!$KA$1,BDD!$AO:$AO,Intérim!KS$2,BDD!$E:$E,"Personnel intérimaire")</f>
        <v>0</v>
      </c>
      <c r="KT7" s="20">
        <f>SUMIFS(BDD!$J:$J,BDD!$P:$P,LEFT(Intérim!$B7,5),BDD!$Q:$Q,RIGHT(Intérim!$B7,8),BDD!$F:$F,Intérim!$D7,BDD!$AN:$AN,Intérim!$KA$1,BDD!$AO:$AO,Intérim!KT$2,BDD!$E:$E,"Personnel intérimaire")</f>
        <v>0</v>
      </c>
      <c r="KU7" s="20">
        <f>SUMIFS(BDD!$J:$J,BDD!$P:$P,LEFT(Intérim!$B7,5),BDD!$Q:$Q,RIGHT(Intérim!$B7,8),BDD!$F:$F,Intérim!$D7,BDD!$AN:$AN,Intérim!$KA$1,BDD!$AO:$AO,Intérim!KU$2,BDD!$E:$E,"Personnel intérimaire")</f>
        <v>0</v>
      </c>
      <c r="KV7" s="20">
        <f>SUMIFS(BDD!$J:$J,BDD!$P:$P,LEFT(Intérim!$B7,5),BDD!$Q:$Q,RIGHT(Intérim!$B7,8),BDD!$F:$F,Intérim!$D7,BDD!$AN:$AN,Intérim!$KA$1,BDD!$AO:$AO,Intérim!KV$2,BDD!$E:$E,"Personnel intérimaire")</f>
        <v>0</v>
      </c>
      <c r="KW7" s="20">
        <f>SUMIFS(BDD!$J:$J,BDD!$P:$P,LEFT(Intérim!$B7,5),BDD!$Q:$Q,RIGHT(Intérim!$B7,8),BDD!$F:$F,Intérim!$D7,BDD!$AN:$AN,Intérim!$KA$1,BDD!$AO:$AO,Intérim!KW$2,BDD!$E:$E,"Personnel intérimaire")</f>
        <v>0</v>
      </c>
      <c r="KX7" s="20">
        <f>SUMIFS(BDD!$J:$J,BDD!$P:$P,LEFT(Intérim!$B7,5),BDD!$Q:$Q,RIGHT(Intérim!$B7,8),BDD!$F:$F,Intérim!$D7,BDD!$AN:$AN,Intérim!$KA$1,BDD!$AO:$AO,Intérim!KX$2,BDD!$E:$E,"Personnel intérimaire")</f>
        <v>0</v>
      </c>
      <c r="KY7" s="20">
        <f>SUMIFS(BDD!$J:$J,BDD!$P:$P,LEFT(Intérim!$B7,5),BDD!$Q:$Q,RIGHT(Intérim!$B7,8),BDD!$F:$F,Intérim!$D7,BDD!$AN:$AN,Intérim!$KA$1,BDD!$AO:$AO,Intérim!KY$2,BDD!$E:$E,"Personnel intérimaire")</f>
        <v>0</v>
      </c>
      <c r="KZ7" s="20">
        <f>SUMIFS(BDD!$J:$J,BDD!$P:$P,LEFT(Intérim!$B7,5),BDD!$Q:$Q,RIGHT(Intérim!$B7,8),BDD!$F:$F,Intérim!$D7,BDD!$AN:$AN,Intérim!$KA$1,BDD!$AO:$AO,Intérim!KZ$2,BDD!$E:$E,"Personnel intérimaire")</f>
        <v>0</v>
      </c>
      <c r="LA7" s="20">
        <f>SUMIFS(BDD!$J:$J,BDD!$P:$P,LEFT(Intérim!$B7,5),BDD!$Q:$Q,RIGHT(Intérim!$B7,8),BDD!$F:$F,Intérim!$D7,BDD!$AN:$AN,Intérim!$KA$1,BDD!$AO:$AO,Intérim!LA$2,BDD!$E:$E,"Personnel intérimaire")</f>
        <v>0</v>
      </c>
      <c r="LB7" s="20">
        <f>SUMIFS(BDD!$J:$J,BDD!$P:$P,LEFT(Intérim!$B7,5),BDD!$Q:$Q,RIGHT(Intérim!$B7,8),BDD!$F:$F,Intérim!$D7,BDD!$AN:$AN,Intérim!$KA$1,BDD!$AO:$AO,Intérim!LB$2,BDD!$E:$E,"Personnel intérimaire")</f>
        <v>0</v>
      </c>
      <c r="LC7" s="20">
        <f>SUMIFS(BDD!$J:$J,BDD!$P:$P,LEFT(Intérim!$B7,5),BDD!$Q:$Q,RIGHT(Intérim!$B7,8),BDD!$F:$F,Intérim!$D7,BDD!$AN:$AN,Intérim!$KA$1,BDD!$AO:$AO,Intérim!LC$2,BDD!$E:$E,"Personnel intérimaire")</f>
        <v>0</v>
      </c>
      <c r="LD7" s="20">
        <f>SUMIFS(BDD!$J:$J,BDD!$P:$P,LEFT(Intérim!$B7,5),BDD!$Q:$Q,RIGHT(Intérim!$B7,8),BDD!$F:$F,Intérim!$D7,BDD!$AN:$AN,Intérim!$KA$1,BDD!$AO:$AO,Intérim!LD$2,BDD!$E:$E,"Personnel intérimaire")</f>
        <v>0</v>
      </c>
      <c r="LE7" s="20">
        <f>SUMIFS(BDD!$J:$J,BDD!$P:$P,LEFT(Intérim!$B7,5),BDD!$Q:$Q,RIGHT(Intérim!$B7,8),BDD!$F:$F,Intérim!$D7,BDD!$AN:$AN,Intérim!$KA$1,BDD!$AO:$AO,Intérim!LE$2,BDD!$E:$E,"Personnel intérimaire")</f>
        <v>0</v>
      </c>
      <c r="LF7" s="48">
        <f t="shared" si="9"/>
        <v>0</v>
      </c>
      <c r="LG7" s="28">
        <f>SUMIFS(BDD!$J:$J,BDD!$P:$P,LEFT(Intérim!$B7,5),BDD!$Q:$Q,RIGHT(Intérim!$B7,8),BDD!$F:$F,Intérim!$D7,BDD!$AN:$AN,Intérim!$LG$1,BDD!$AO:$AO,Intérim!LG$2,BDD!$E:$E,"Personnel intérimaire")</f>
        <v>0</v>
      </c>
      <c r="LH7" s="20">
        <f>SUMIFS(BDD!$J:$J,BDD!$P:$P,LEFT(Intérim!$B7,5),BDD!$Q:$Q,RIGHT(Intérim!$B7,8),BDD!$F:$F,Intérim!$D7,BDD!$AN:$AN,Intérim!$LG$1,BDD!$AO:$AO,Intérim!LH$2,BDD!$E:$E,"Personnel intérimaire")</f>
        <v>0</v>
      </c>
      <c r="LI7" s="20">
        <f>SUMIFS(BDD!$J:$J,BDD!$P:$P,LEFT(Intérim!$B7,5),BDD!$Q:$Q,RIGHT(Intérim!$B7,8),BDD!$F:$F,Intérim!$D7,BDD!$AN:$AN,Intérim!$LG$1,BDD!$AO:$AO,Intérim!LI$2,BDD!$E:$E,"Personnel intérimaire")</f>
        <v>0</v>
      </c>
      <c r="LJ7" s="20">
        <f>SUMIFS(BDD!$J:$J,BDD!$P:$P,LEFT(Intérim!$B7,5),BDD!$Q:$Q,RIGHT(Intérim!$B7,8),BDD!$F:$F,Intérim!$D7,BDD!$AN:$AN,Intérim!$LG$1,BDD!$AO:$AO,Intérim!LJ$2,BDD!$E:$E,"Personnel intérimaire")</f>
        <v>0</v>
      </c>
      <c r="LK7" s="20">
        <f>SUMIFS(BDD!$J:$J,BDD!$P:$P,LEFT(Intérim!$B7,5),BDD!$Q:$Q,RIGHT(Intérim!$B7,8),BDD!$F:$F,Intérim!$D7,BDD!$AN:$AN,Intérim!$LG$1,BDD!$AO:$AO,Intérim!LK$2,BDD!$E:$E,"Personnel intérimaire")</f>
        <v>0</v>
      </c>
      <c r="LL7" s="20">
        <f>SUMIFS(BDD!$J:$J,BDD!$P:$P,LEFT(Intérim!$B7,5),BDD!$Q:$Q,RIGHT(Intérim!$B7,8),BDD!$F:$F,Intérim!$D7,BDD!$AN:$AN,Intérim!$LG$1,BDD!$AO:$AO,Intérim!LL$2,BDD!$E:$E,"Personnel intérimaire")</f>
        <v>0</v>
      </c>
      <c r="LM7" s="20">
        <f>SUMIFS(BDD!$J:$J,BDD!$P:$P,LEFT(Intérim!$B7,5),BDD!$Q:$Q,RIGHT(Intérim!$B7,8),BDD!$F:$F,Intérim!$D7,BDD!$AN:$AN,Intérim!$LG$1,BDD!$AO:$AO,Intérim!LM$2,BDD!$E:$E,"Personnel intérimaire")</f>
        <v>0</v>
      </c>
      <c r="LN7" s="20">
        <f>SUMIFS(BDD!$J:$J,BDD!$P:$P,LEFT(Intérim!$B7,5),BDD!$Q:$Q,RIGHT(Intérim!$B7,8),BDD!$F:$F,Intérim!$D7,BDD!$AN:$AN,Intérim!$LG$1,BDD!$AO:$AO,Intérim!LN$2,BDD!$E:$E,"Personnel intérimaire")</f>
        <v>0</v>
      </c>
      <c r="LO7" s="20">
        <f>SUMIFS(BDD!$J:$J,BDD!$P:$P,LEFT(Intérim!$B7,5),BDD!$Q:$Q,RIGHT(Intérim!$B7,8),BDD!$F:$F,Intérim!$D7,BDD!$AN:$AN,Intérim!$LG$1,BDD!$AO:$AO,Intérim!LO$2,BDD!$E:$E,"Personnel intérimaire")</f>
        <v>0</v>
      </c>
      <c r="LP7" s="20">
        <f>SUMIFS(BDD!$J:$J,BDD!$P:$P,LEFT(Intérim!$B7,5),BDD!$Q:$Q,RIGHT(Intérim!$B7,8),BDD!$F:$F,Intérim!$D7,BDD!$AN:$AN,Intérim!$LG$1,BDD!$AO:$AO,Intérim!LP$2,BDD!$E:$E,"Personnel intérimaire")</f>
        <v>0</v>
      </c>
      <c r="LQ7" s="20">
        <f>SUMIFS(BDD!$J:$J,BDD!$P:$P,LEFT(Intérim!$B7,5),BDD!$Q:$Q,RIGHT(Intérim!$B7,8),BDD!$F:$F,Intérim!$D7,BDD!$AN:$AN,Intérim!$LG$1,BDD!$AO:$AO,Intérim!LQ$2,BDD!$E:$E,"Personnel intérimaire")</f>
        <v>0</v>
      </c>
      <c r="LR7" s="20">
        <f>SUMIFS(BDD!$J:$J,BDD!$P:$P,LEFT(Intérim!$B7,5),BDD!$Q:$Q,RIGHT(Intérim!$B7,8),BDD!$F:$F,Intérim!$D7,BDD!$AN:$AN,Intérim!$LG$1,BDD!$AO:$AO,Intérim!LR$2,BDD!$E:$E,"Personnel intérimaire")</f>
        <v>0</v>
      </c>
      <c r="LS7" s="20">
        <f>SUMIFS(BDD!$J:$J,BDD!$P:$P,LEFT(Intérim!$B7,5),BDD!$Q:$Q,RIGHT(Intérim!$B7,8),BDD!$F:$F,Intérim!$D7,BDD!$AN:$AN,Intérim!$LG$1,BDD!$AO:$AO,Intérim!LS$2,BDD!$E:$E,"Personnel intérimaire")</f>
        <v>0</v>
      </c>
      <c r="LT7" s="20">
        <f>SUMIFS(BDD!$J:$J,BDD!$P:$P,LEFT(Intérim!$B7,5),BDD!$Q:$Q,RIGHT(Intérim!$B7,8),BDD!$F:$F,Intérim!$D7,BDD!$AN:$AN,Intérim!$LG$1,BDD!$AO:$AO,Intérim!LT$2,BDD!$E:$E,"Personnel intérimaire")</f>
        <v>0</v>
      </c>
      <c r="LU7" s="20">
        <f>SUMIFS(BDD!$J:$J,BDD!$P:$P,LEFT(Intérim!$B7,5),BDD!$Q:$Q,RIGHT(Intérim!$B7,8),BDD!$F:$F,Intérim!$D7,BDD!$AN:$AN,Intérim!$LG$1,BDD!$AO:$AO,Intérim!LU$2,BDD!$E:$E,"Personnel intérimaire")</f>
        <v>0</v>
      </c>
      <c r="LV7" s="20">
        <f>SUMIFS(BDD!$J:$J,BDD!$P:$P,LEFT(Intérim!$B7,5),BDD!$Q:$Q,RIGHT(Intérim!$B7,8),BDD!$F:$F,Intérim!$D7,BDD!$AN:$AN,Intérim!$LG$1,BDD!$AO:$AO,Intérim!LV$2,BDD!$E:$E,"Personnel intérimaire")</f>
        <v>0</v>
      </c>
      <c r="LW7" s="20">
        <f>SUMIFS(BDD!$J:$J,BDD!$P:$P,LEFT(Intérim!$B7,5),BDD!$Q:$Q,RIGHT(Intérim!$B7,8),BDD!$F:$F,Intérim!$D7,BDD!$AN:$AN,Intérim!$LG$1,BDD!$AO:$AO,Intérim!LW$2,BDD!$E:$E,"Personnel intérimaire")</f>
        <v>0</v>
      </c>
      <c r="LX7" s="20">
        <f>SUMIFS(BDD!$J:$J,BDD!$P:$P,LEFT(Intérim!$B7,5),BDD!$Q:$Q,RIGHT(Intérim!$B7,8),BDD!$F:$F,Intérim!$D7,BDD!$AN:$AN,Intérim!$LG$1,BDD!$AO:$AO,Intérim!LX$2,BDD!$E:$E,"Personnel intérimaire")</f>
        <v>0</v>
      </c>
      <c r="LY7" s="20">
        <f>SUMIFS(BDD!$J:$J,BDD!$P:$P,LEFT(Intérim!$B7,5),BDD!$Q:$Q,RIGHT(Intérim!$B7,8),BDD!$F:$F,Intérim!$D7,BDD!$AN:$AN,Intérim!$LG$1,BDD!$AO:$AO,Intérim!LY$2,BDD!$E:$E,"Personnel intérimaire")</f>
        <v>0</v>
      </c>
      <c r="LZ7" s="20">
        <f>SUMIFS(BDD!$J:$J,BDD!$P:$P,LEFT(Intérim!$B7,5),BDD!$Q:$Q,RIGHT(Intérim!$B7,8),BDD!$F:$F,Intérim!$D7,BDD!$AN:$AN,Intérim!$LG$1,BDD!$AO:$AO,Intérim!LZ$2,BDD!$E:$E,"Personnel intérimaire")</f>
        <v>0</v>
      </c>
      <c r="MA7" s="20">
        <f>SUMIFS(BDD!$J:$J,BDD!$P:$P,LEFT(Intérim!$B7,5),BDD!$Q:$Q,RIGHT(Intérim!$B7,8),BDD!$F:$F,Intérim!$D7,BDD!$AN:$AN,Intérim!$LG$1,BDD!$AO:$AO,Intérim!MA$2,BDD!$E:$E,"Personnel intérimaire")</f>
        <v>0</v>
      </c>
      <c r="MB7" s="20">
        <f>SUMIFS(BDD!$J:$J,BDD!$P:$P,LEFT(Intérim!$B7,5),BDD!$Q:$Q,RIGHT(Intérim!$B7,8),BDD!$F:$F,Intérim!$D7,BDD!$AN:$AN,Intérim!$LG$1,BDD!$AO:$AO,Intérim!MB$2,BDD!$E:$E,"Personnel intérimaire")</f>
        <v>0</v>
      </c>
      <c r="MC7" s="20">
        <f>SUMIFS(BDD!$J:$J,BDD!$P:$P,LEFT(Intérim!$B7,5),BDD!$Q:$Q,RIGHT(Intérim!$B7,8),BDD!$F:$F,Intérim!$D7,BDD!$AN:$AN,Intérim!$LG$1,BDD!$AO:$AO,Intérim!MC$2,BDD!$E:$E,"Personnel intérimaire")</f>
        <v>0</v>
      </c>
      <c r="MD7" s="20">
        <f>SUMIFS(BDD!$J:$J,BDD!$P:$P,LEFT(Intérim!$B7,5),BDD!$Q:$Q,RIGHT(Intérim!$B7,8),BDD!$F:$F,Intérim!$D7,BDD!$AN:$AN,Intérim!$LG$1,BDD!$AO:$AO,Intérim!MD$2,BDD!$E:$E,"Personnel intérimaire")</f>
        <v>0</v>
      </c>
      <c r="ME7" s="20">
        <f>SUMIFS(BDD!$J:$J,BDD!$P:$P,LEFT(Intérim!$B7,5),BDD!$Q:$Q,RIGHT(Intérim!$B7,8),BDD!$F:$F,Intérim!$D7,BDD!$AN:$AN,Intérim!$LG$1,BDD!$AO:$AO,Intérim!ME$2,BDD!$E:$E,"Personnel intérimaire")</f>
        <v>0</v>
      </c>
      <c r="MF7" s="20">
        <f>SUMIFS(BDD!$J:$J,BDD!$P:$P,LEFT(Intérim!$B7,5),BDD!$Q:$Q,RIGHT(Intérim!$B7,8),BDD!$F:$F,Intérim!$D7,BDD!$AN:$AN,Intérim!$LG$1,BDD!$AO:$AO,Intérim!MF$2,BDD!$E:$E,"Personnel intérimaire")</f>
        <v>0</v>
      </c>
      <c r="MG7" s="20">
        <f>SUMIFS(BDD!$J:$J,BDD!$P:$P,LEFT(Intérim!$B7,5),BDD!$Q:$Q,RIGHT(Intérim!$B7,8),BDD!$F:$F,Intérim!$D7,BDD!$AN:$AN,Intérim!$LG$1,BDD!$AO:$AO,Intérim!MG$2,BDD!$E:$E,"Personnel intérimaire")</f>
        <v>0</v>
      </c>
      <c r="MH7" s="20">
        <f>SUMIFS(BDD!$J:$J,BDD!$P:$P,LEFT(Intérim!$B7,5),BDD!$Q:$Q,RIGHT(Intérim!$B7,8),BDD!$F:$F,Intérim!$D7,BDD!$AN:$AN,Intérim!$LG$1,BDD!$AO:$AO,Intérim!MH$2,BDD!$E:$E,"Personnel intérimaire")</f>
        <v>0</v>
      </c>
      <c r="MI7" s="20">
        <f>SUMIFS(BDD!$J:$J,BDD!$P:$P,LEFT(Intérim!$B7,5),BDD!$Q:$Q,RIGHT(Intérim!$B7,8),BDD!$F:$F,Intérim!$D7,BDD!$AN:$AN,Intérim!$LG$1,BDD!$AO:$AO,Intérim!MI$2,BDD!$E:$E,"Personnel intérimaire")</f>
        <v>0</v>
      </c>
      <c r="MJ7" s="20">
        <f>SUMIFS(BDD!$J:$J,BDD!$P:$P,LEFT(Intérim!$B7,5),BDD!$Q:$Q,RIGHT(Intérim!$B7,8),BDD!$F:$F,Intérim!$D7,BDD!$AN:$AN,Intérim!$LG$1,BDD!$AO:$AO,Intérim!MJ$2,BDD!$E:$E,"Personnel intérimaire")</f>
        <v>0</v>
      </c>
      <c r="MK7" s="48">
        <f t="shared" si="10"/>
        <v>0</v>
      </c>
      <c r="ML7" s="28">
        <f>SUMIFS(BDD!$J:$J,BDD!$P:$P,LEFT(Intérim!$B7,5),BDD!$Q:$Q,RIGHT(Intérim!$B7,8),BDD!$F:$F,Intérim!$D7,BDD!$AN:$AN,Intérim!$ML$1,BDD!$AO:$AO,Intérim!ML$2,BDD!$E:$E,"Personnel intérimaire")</f>
        <v>0</v>
      </c>
      <c r="MM7" s="20">
        <f>SUMIFS(BDD!$J:$J,BDD!$P:$P,LEFT(Intérim!$B7,5),BDD!$Q:$Q,RIGHT(Intérim!$B7,8),BDD!$F:$F,Intérim!$D7,BDD!$AN:$AN,Intérim!$ML$1,BDD!$AO:$AO,Intérim!MM$2,BDD!$E:$E,"Personnel intérimaire")</f>
        <v>0</v>
      </c>
      <c r="MN7" s="20">
        <f>SUMIFS(BDD!$J:$J,BDD!$P:$P,LEFT(Intérim!$B7,5),BDD!$Q:$Q,RIGHT(Intérim!$B7,8),BDD!$F:$F,Intérim!$D7,BDD!$AN:$AN,Intérim!$ML$1,BDD!$AO:$AO,Intérim!MN$2,BDD!$E:$E,"Personnel intérimaire")</f>
        <v>0</v>
      </c>
      <c r="MO7" s="20">
        <f>SUMIFS(BDD!$J:$J,BDD!$P:$P,LEFT(Intérim!$B7,5),BDD!$Q:$Q,RIGHT(Intérim!$B7,8),BDD!$F:$F,Intérim!$D7,BDD!$AN:$AN,Intérim!$ML$1,BDD!$AO:$AO,Intérim!MO$2,BDD!$E:$E,"Personnel intérimaire")</f>
        <v>0</v>
      </c>
      <c r="MP7" s="20">
        <f>SUMIFS(BDD!$J:$J,BDD!$P:$P,LEFT(Intérim!$B7,5),BDD!$Q:$Q,RIGHT(Intérim!$B7,8),BDD!$F:$F,Intérim!$D7,BDD!$AN:$AN,Intérim!$ML$1,BDD!$AO:$AO,Intérim!MP$2,BDD!$E:$E,"Personnel intérimaire")</f>
        <v>0</v>
      </c>
      <c r="MQ7" s="20">
        <f>SUMIFS(BDD!$J:$J,BDD!$P:$P,LEFT(Intérim!$B7,5),BDD!$Q:$Q,RIGHT(Intérim!$B7,8),BDD!$F:$F,Intérim!$D7,BDD!$AN:$AN,Intérim!$ML$1,BDD!$AO:$AO,Intérim!MQ$2,BDD!$E:$E,"Personnel intérimaire")</f>
        <v>0</v>
      </c>
      <c r="MR7" s="20">
        <f>SUMIFS(BDD!$J:$J,BDD!$P:$P,LEFT(Intérim!$B7,5),BDD!$Q:$Q,RIGHT(Intérim!$B7,8),BDD!$F:$F,Intérim!$D7,BDD!$AN:$AN,Intérim!$ML$1,BDD!$AO:$AO,Intérim!MR$2,BDD!$E:$E,"Personnel intérimaire")</f>
        <v>0</v>
      </c>
      <c r="MS7" s="20">
        <f>SUMIFS(BDD!$J:$J,BDD!$P:$P,LEFT(Intérim!$B7,5),BDD!$Q:$Q,RIGHT(Intérim!$B7,8),BDD!$F:$F,Intérim!$D7,BDD!$AN:$AN,Intérim!$ML$1,BDD!$AO:$AO,Intérim!MS$2,BDD!$E:$E,"Personnel intérimaire")</f>
        <v>0</v>
      </c>
      <c r="MT7" s="20">
        <f>SUMIFS(BDD!$J:$J,BDD!$P:$P,LEFT(Intérim!$B7,5),BDD!$Q:$Q,RIGHT(Intérim!$B7,8),BDD!$F:$F,Intérim!$D7,BDD!$AN:$AN,Intérim!$ML$1,BDD!$AO:$AO,Intérim!MT$2,BDD!$E:$E,"Personnel intérimaire")</f>
        <v>0</v>
      </c>
      <c r="MU7" s="20">
        <f>SUMIFS(BDD!$J:$J,BDD!$P:$P,LEFT(Intérim!$B7,5),BDD!$Q:$Q,RIGHT(Intérim!$B7,8),BDD!$F:$F,Intérim!$D7,BDD!$AN:$AN,Intérim!$ML$1,BDD!$AO:$AO,Intérim!MU$2,BDD!$E:$E,"Personnel intérimaire")</f>
        <v>0</v>
      </c>
      <c r="MV7" s="20">
        <f>SUMIFS(BDD!$J:$J,BDD!$P:$P,LEFT(Intérim!$B7,5),BDD!$Q:$Q,RIGHT(Intérim!$B7,8),BDD!$F:$F,Intérim!$D7,BDD!$AN:$AN,Intérim!$ML$1,BDD!$AO:$AO,Intérim!MV$2,BDD!$E:$E,"Personnel intérimaire")</f>
        <v>0</v>
      </c>
      <c r="MW7" s="20">
        <f>SUMIFS(BDD!$J:$J,BDD!$P:$P,LEFT(Intérim!$B7,5),BDD!$Q:$Q,RIGHT(Intérim!$B7,8),BDD!$F:$F,Intérim!$D7,BDD!$AN:$AN,Intérim!$ML$1,BDD!$AO:$AO,Intérim!MW$2,BDD!$E:$E,"Personnel intérimaire")</f>
        <v>0</v>
      </c>
      <c r="MX7" s="20">
        <f>SUMIFS(BDD!$J:$J,BDD!$P:$P,LEFT(Intérim!$B7,5),BDD!$Q:$Q,RIGHT(Intérim!$B7,8),BDD!$F:$F,Intérim!$D7,BDD!$AN:$AN,Intérim!$ML$1,BDD!$AO:$AO,Intérim!MX$2,BDD!$E:$E,"Personnel intérimaire")</f>
        <v>0</v>
      </c>
      <c r="MY7" s="20">
        <f>SUMIFS(BDD!$J:$J,BDD!$P:$P,LEFT(Intérim!$B7,5),BDD!$Q:$Q,RIGHT(Intérim!$B7,8),BDD!$F:$F,Intérim!$D7,BDD!$AN:$AN,Intérim!$ML$1,BDD!$AO:$AO,Intérim!MY$2,BDD!$E:$E,"Personnel intérimaire")</f>
        <v>0</v>
      </c>
      <c r="MZ7" s="20">
        <f>SUMIFS(BDD!$J:$J,BDD!$P:$P,LEFT(Intérim!$B7,5),BDD!$Q:$Q,RIGHT(Intérim!$B7,8),BDD!$F:$F,Intérim!$D7,BDD!$AN:$AN,Intérim!$ML$1,BDD!$AO:$AO,Intérim!MZ$2,BDD!$E:$E,"Personnel intérimaire")</f>
        <v>0</v>
      </c>
      <c r="NA7" s="20">
        <f>SUMIFS(BDD!$J:$J,BDD!$P:$P,LEFT(Intérim!$B7,5),BDD!$Q:$Q,RIGHT(Intérim!$B7,8),BDD!$F:$F,Intérim!$D7,BDD!$AN:$AN,Intérim!$ML$1,BDD!$AO:$AO,Intérim!NA$2,BDD!$E:$E,"Personnel intérimaire")</f>
        <v>0</v>
      </c>
      <c r="NB7" s="20">
        <f>SUMIFS(BDD!$J:$J,BDD!$P:$P,LEFT(Intérim!$B7,5),BDD!$Q:$Q,RIGHT(Intérim!$B7,8),BDD!$F:$F,Intérim!$D7,BDD!$AN:$AN,Intérim!$ML$1,BDD!$AO:$AO,Intérim!NB$2,BDD!$E:$E,"Personnel intérimaire")</f>
        <v>0</v>
      </c>
      <c r="NC7" s="20">
        <f>SUMIFS(BDD!$J:$J,BDD!$P:$P,LEFT(Intérim!$B7,5),BDD!$Q:$Q,RIGHT(Intérim!$B7,8),BDD!$F:$F,Intérim!$D7,BDD!$AN:$AN,Intérim!$ML$1,BDD!$AO:$AO,Intérim!NC$2,BDD!$E:$E,"Personnel intérimaire")</f>
        <v>0</v>
      </c>
      <c r="ND7" s="20">
        <f>SUMIFS(BDD!$J:$J,BDD!$P:$P,LEFT(Intérim!$B7,5),BDD!$Q:$Q,RIGHT(Intérim!$B7,8),BDD!$F:$F,Intérim!$D7,BDD!$AN:$AN,Intérim!$ML$1,BDD!$AO:$AO,Intérim!ND$2,BDD!$E:$E,"Personnel intérimaire")</f>
        <v>0</v>
      </c>
      <c r="NE7" s="20">
        <f>SUMIFS(BDD!$J:$J,BDD!$P:$P,LEFT(Intérim!$B7,5),BDD!$Q:$Q,RIGHT(Intérim!$B7,8),BDD!$F:$F,Intérim!$D7,BDD!$AN:$AN,Intérim!$ML$1,BDD!$AO:$AO,Intérim!NE$2,BDD!$E:$E,"Personnel intérimaire")</f>
        <v>0</v>
      </c>
      <c r="NF7" s="20">
        <f>SUMIFS(BDD!$J:$J,BDD!$P:$P,LEFT(Intérim!$B7,5),BDD!$Q:$Q,RIGHT(Intérim!$B7,8),BDD!$F:$F,Intérim!$D7,BDD!$AN:$AN,Intérim!$ML$1,BDD!$AO:$AO,Intérim!NF$2,BDD!$E:$E,"Personnel intérimaire")</f>
        <v>0</v>
      </c>
      <c r="NG7" s="20">
        <f>SUMIFS(BDD!$J:$J,BDD!$P:$P,LEFT(Intérim!$B7,5),BDD!$Q:$Q,RIGHT(Intérim!$B7,8),BDD!$F:$F,Intérim!$D7,BDD!$AN:$AN,Intérim!$ML$1,BDD!$AO:$AO,Intérim!NG$2,BDD!$E:$E,"Personnel intérimaire")</f>
        <v>0</v>
      </c>
      <c r="NH7" s="20">
        <f>SUMIFS(BDD!$J:$J,BDD!$P:$P,LEFT(Intérim!$B7,5),BDD!$Q:$Q,RIGHT(Intérim!$B7,8),BDD!$F:$F,Intérim!$D7,BDD!$AN:$AN,Intérim!$ML$1,BDD!$AO:$AO,Intérim!NH$2,BDD!$E:$E,"Personnel intérimaire")</f>
        <v>0</v>
      </c>
      <c r="NI7" s="20">
        <f>SUMIFS(BDD!$J:$J,BDD!$P:$P,LEFT(Intérim!$B7,5),BDD!$Q:$Q,RIGHT(Intérim!$B7,8),BDD!$F:$F,Intérim!$D7,BDD!$AN:$AN,Intérim!$ML$1,BDD!$AO:$AO,Intérim!NI$2,BDD!$E:$E,"Personnel intérimaire")</f>
        <v>0</v>
      </c>
      <c r="NJ7" s="20">
        <f>SUMIFS(BDD!$J:$J,BDD!$P:$P,LEFT(Intérim!$B7,5),BDD!$Q:$Q,RIGHT(Intérim!$B7,8),BDD!$F:$F,Intérim!$D7,BDD!$AN:$AN,Intérim!$ML$1,BDD!$AO:$AO,Intérim!NJ$2,BDD!$E:$E,"Personnel intérimaire")</f>
        <v>0</v>
      </c>
      <c r="NK7" s="20">
        <f>SUMIFS(BDD!$J:$J,BDD!$P:$P,LEFT(Intérim!$B7,5),BDD!$Q:$Q,RIGHT(Intérim!$B7,8),BDD!$F:$F,Intérim!$D7,BDD!$AN:$AN,Intérim!$ML$1,BDD!$AO:$AO,Intérim!NK$2,BDD!$E:$E,"Personnel intérimaire")</f>
        <v>0</v>
      </c>
      <c r="NL7" s="20">
        <f>SUMIFS(BDD!$J:$J,BDD!$P:$P,LEFT(Intérim!$B7,5),BDD!$Q:$Q,RIGHT(Intérim!$B7,8),BDD!$F:$F,Intérim!$D7,BDD!$AN:$AN,Intérim!$ML$1,BDD!$AO:$AO,Intérim!NL$2,BDD!$E:$E,"Personnel intérimaire")</f>
        <v>0</v>
      </c>
      <c r="NM7" s="20">
        <f>SUMIFS(BDD!$J:$J,BDD!$P:$P,LEFT(Intérim!$B7,5),BDD!$Q:$Q,RIGHT(Intérim!$B7,8),BDD!$F:$F,Intérim!$D7,BDD!$AN:$AN,Intérim!$ML$1,BDD!$AO:$AO,Intérim!NM$2,BDD!$E:$E,"Personnel intérimaire")</f>
        <v>0</v>
      </c>
      <c r="NN7" s="20">
        <f>SUMIFS(BDD!$J:$J,BDD!$P:$P,LEFT(Intérim!$B7,5),BDD!$Q:$Q,RIGHT(Intérim!$B7,8),BDD!$F:$F,Intérim!$D7,BDD!$AN:$AN,Intérim!$ML$1,BDD!$AO:$AO,Intérim!NN$2,BDD!$E:$E,"Personnel intérimaire")</f>
        <v>0</v>
      </c>
      <c r="NO7" s="20">
        <f>SUMIFS(BDD!$J:$J,BDD!$P:$P,LEFT(Intérim!$B7,5),BDD!$Q:$Q,RIGHT(Intérim!$B7,8),BDD!$F:$F,Intérim!$D7,BDD!$AN:$AN,Intérim!$ML$1,BDD!$AO:$AO,Intérim!NO$2,BDD!$E:$E,"Personnel intérimaire")</f>
        <v>0</v>
      </c>
      <c r="NP7" s="20">
        <f>SUMIFS(BDD!$J:$J,BDD!$P:$P,LEFT(Intérim!$B7,5),BDD!$Q:$Q,RIGHT(Intérim!$B7,8),BDD!$F:$F,Intérim!$D7,BDD!$AN:$AN,Intérim!$ML$1,BDD!$AO:$AO,Intérim!NP$2,BDD!$E:$E,"Personnel intérimaire")</f>
        <v>0</v>
      </c>
      <c r="NQ7" s="48">
        <f t="shared" si="11"/>
        <v>0</v>
      </c>
      <c r="NR7" s="47">
        <f t="shared" si="12"/>
        <v>4200</v>
      </c>
    </row>
    <row r="8" spans="2:382" x14ac:dyDescent="0.25">
      <c r="B8" s="29" t="s">
        <v>294</v>
      </c>
      <c r="C8" s="25">
        <v>105</v>
      </c>
      <c r="D8" s="46">
        <v>6205</v>
      </c>
      <c r="E8" s="29">
        <f>SUMIFS(BDD!$J:$J,BDD!$P:$P,LEFT(Intérim!$B8,5),BDD!$Q:$Q,RIGHT(Intérim!$B8,8),BDD!$F:$F,Intérim!$D8,BDD!$AN:$AN,Intérim!$E$1,BDD!$AO:$AO,Intérim!E$2,BDD!$E:$E,"Personnel intérimaire")</f>
        <v>0</v>
      </c>
      <c r="F8" s="22">
        <f>SUMIFS(BDD!$J:$J,BDD!$P:$P,LEFT(Intérim!$B8,5),BDD!$Q:$Q,RIGHT(Intérim!$B8,8),BDD!$F:$F,Intérim!$D8,BDD!$AN:$AN,Intérim!$E$1,BDD!$AO:$AO,Intérim!F$2,BDD!$E:$E,"Personnel intérimaire")</f>
        <v>0</v>
      </c>
      <c r="G8" s="22">
        <f>SUMIFS(BDD!$J:$J,BDD!$P:$P,LEFT(Intérim!$B8,5),BDD!$Q:$Q,RIGHT(Intérim!$B8,8),BDD!$F:$F,Intérim!$D8,BDD!$AN:$AN,Intérim!$E$1,BDD!$AO:$AO,Intérim!G$2,BDD!$E:$E,"Personnel intérimaire")</f>
        <v>0</v>
      </c>
      <c r="H8" s="22">
        <f>SUMIFS(BDD!$J:$J,BDD!$P:$P,LEFT(Intérim!$B8,5),BDD!$Q:$Q,RIGHT(Intérim!$B8,8),BDD!$F:$F,Intérim!$D8,BDD!$AN:$AN,Intérim!$E$1,BDD!$AO:$AO,Intérim!H$2,BDD!$E:$E,"Personnel intérimaire")</f>
        <v>0</v>
      </c>
      <c r="I8" s="22">
        <f>SUMIFS(BDD!$J:$J,BDD!$P:$P,LEFT(Intérim!$B8,5),BDD!$Q:$Q,RIGHT(Intérim!$B8,8),BDD!$F:$F,Intérim!$D8,BDD!$AN:$AN,Intérim!$E$1,BDD!$AO:$AO,Intérim!I$2,BDD!$E:$E,"Personnel intérimaire")</f>
        <v>0</v>
      </c>
      <c r="J8" s="22">
        <f>SUMIFS(BDD!$J:$J,BDD!$P:$P,LEFT(Intérim!$B8,5),BDD!$Q:$Q,RIGHT(Intérim!$B8,8),BDD!$F:$F,Intérim!$D8,BDD!$AN:$AN,Intérim!$E$1,BDD!$AO:$AO,Intérim!J$2,BDD!$E:$E,"Personnel intérimaire")</f>
        <v>0</v>
      </c>
      <c r="K8" s="22">
        <f>SUMIFS(BDD!$J:$J,BDD!$P:$P,LEFT(Intérim!$B8,5),BDD!$Q:$Q,RIGHT(Intérim!$B8,8),BDD!$F:$F,Intérim!$D8,BDD!$AN:$AN,Intérim!$E$1,BDD!$AO:$AO,Intérim!K$2,BDD!$E:$E,"Personnel intérimaire")</f>
        <v>0</v>
      </c>
      <c r="L8" s="22">
        <f>SUMIFS(BDD!$J:$J,BDD!$P:$P,LEFT(Intérim!$B8,5),BDD!$Q:$Q,RIGHT(Intérim!$B8,8),BDD!$F:$F,Intérim!$D8,BDD!$AN:$AN,Intérim!$E$1,BDD!$AO:$AO,Intérim!L$2,BDD!$E:$E,"Personnel intérimaire")</f>
        <v>0</v>
      </c>
      <c r="M8" s="22">
        <f>SUMIFS(BDD!$J:$J,BDD!$P:$P,LEFT(Intérim!$B8,5),BDD!$Q:$Q,RIGHT(Intérim!$B8,8),BDD!$F:$F,Intérim!$D8,BDD!$AN:$AN,Intérim!$E$1,BDD!$AO:$AO,Intérim!M$2,BDD!$E:$E,"Personnel intérimaire")</f>
        <v>0</v>
      </c>
      <c r="N8" s="22">
        <f>SUMIFS(BDD!$J:$J,BDD!$P:$P,LEFT(Intérim!$B8,5),BDD!$Q:$Q,RIGHT(Intérim!$B8,8),BDD!$F:$F,Intérim!$D8,BDD!$AN:$AN,Intérim!$E$1,BDD!$AO:$AO,Intérim!N$2,BDD!$E:$E,"Personnel intérimaire")</f>
        <v>0</v>
      </c>
      <c r="O8" s="22">
        <f>SUMIFS(BDD!$J:$J,BDD!$P:$P,LEFT(Intérim!$B8,5),BDD!$Q:$Q,RIGHT(Intérim!$B8,8),BDD!$F:$F,Intérim!$D8,BDD!$AN:$AN,Intérim!$E$1,BDD!$AO:$AO,Intérim!O$2,BDD!$E:$E,"Personnel intérimaire")</f>
        <v>0</v>
      </c>
      <c r="P8" s="22">
        <f>SUMIFS(BDD!$J:$J,BDD!$P:$P,LEFT(Intérim!$B8,5),BDD!$Q:$Q,RIGHT(Intérim!$B8,8),BDD!$F:$F,Intérim!$D8,BDD!$AN:$AN,Intérim!$E$1,BDD!$AO:$AO,Intérim!P$2,BDD!$E:$E,"Personnel intérimaire")</f>
        <v>0</v>
      </c>
      <c r="Q8" s="22">
        <f>SUMIFS(BDD!$J:$J,BDD!$P:$P,LEFT(Intérim!$B8,5),BDD!$Q:$Q,RIGHT(Intérim!$B8,8),BDD!$F:$F,Intérim!$D8,BDD!$AN:$AN,Intérim!$E$1,BDD!$AO:$AO,Intérim!Q$2,BDD!$E:$E,"Personnel intérimaire")</f>
        <v>0</v>
      </c>
      <c r="R8" s="22">
        <f>SUMIFS(BDD!$J:$J,BDD!$P:$P,LEFT(Intérim!$B8,5),BDD!$Q:$Q,RIGHT(Intérim!$B8,8),BDD!$F:$F,Intérim!$D8,BDD!$AN:$AN,Intérim!$E$1,BDD!$AO:$AO,Intérim!R$2,BDD!$E:$E,"Personnel intérimaire")</f>
        <v>0</v>
      </c>
      <c r="S8" s="22">
        <f>SUMIFS(BDD!$J:$J,BDD!$P:$P,LEFT(Intérim!$B8,5),BDD!$Q:$Q,RIGHT(Intérim!$B8,8),BDD!$F:$F,Intérim!$D8,BDD!$AN:$AN,Intérim!$E$1,BDD!$AO:$AO,Intérim!S$2,BDD!$E:$E,"Personnel intérimaire")</f>
        <v>0</v>
      </c>
      <c r="T8" s="22">
        <f>SUMIFS(BDD!$J:$J,BDD!$P:$P,LEFT(Intérim!$B8,5),BDD!$Q:$Q,RIGHT(Intérim!$B8,8),BDD!$F:$F,Intérim!$D8,BDD!$AN:$AN,Intérim!$E$1,BDD!$AO:$AO,Intérim!T$2,BDD!$E:$E,"Personnel intérimaire")</f>
        <v>0</v>
      </c>
      <c r="U8" s="22">
        <f>SUMIFS(BDD!$J:$J,BDD!$P:$P,LEFT(Intérim!$B8,5),BDD!$Q:$Q,RIGHT(Intérim!$B8,8),BDD!$F:$F,Intérim!$D8,BDD!$AN:$AN,Intérim!$E$1,BDD!$AO:$AO,Intérim!U$2,BDD!$E:$E,"Personnel intérimaire")</f>
        <v>0</v>
      </c>
      <c r="V8" s="22">
        <f>SUMIFS(BDD!$J:$J,BDD!$P:$P,LEFT(Intérim!$B8,5),BDD!$Q:$Q,RIGHT(Intérim!$B8,8),BDD!$F:$F,Intérim!$D8,BDD!$AN:$AN,Intérim!$E$1,BDD!$AO:$AO,Intérim!V$2,BDD!$E:$E,"Personnel intérimaire")</f>
        <v>0</v>
      </c>
      <c r="W8" s="22">
        <f>SUMIFS(BDD!$J:$J,BDD!$P:$P,LEFT(Intérim!$B8,5),BDD!$Q:$Q,RIGHT(Intérim!$B8,8),BDD!$F:$F,Intérim!$D8,BDD!$AN:$AN,Intérim!$E$1,BDD!$AO:$AO,Intérim!W$2,BDD!$E:$E,"Personnel intérimaire")</f>
        <v>0</v>
      </c>
      <c r="X8" s="22">
        <f>SUMIFS(BDD!$J:$J,BDD!$P:$P,LEFT(Intérim!$B8,5),BDD!$Q:$Q,RIGHT(Intérim!$B8,8),BDD!$F:$F,Intérim!$D8,BDD!$AN:$AN,Intérim!$E$1,BDD!$AO:$AO,Intérim!X$2,BDD!$E:$E,"Personnel intérimaire")</f>
        <v>0</v>
      </c>
      <c r="Y8" s="22">
        <f>SUMIFS(BDD!$J:$J,BDD!$P:$P,LEFT(Intérim!$B8,5),BDD!$Q:$Q,RIGHT(Intérim!$B8,8),BDD!$F:$F,Intérim!$D8,BDD!$AN:$AN,Intérim!$E$1,BDD!$AO:$AO,Intérim!Y$2,BDD!$E:$E,"Personnel intérimaire")</f>
        <v>0</v>
      </c>
      <c r="Z8" s="22">
        <f>SUMIFS(BDD!$J:$J,BDD!$P:$P,LEFT(Intérim!$B8,5),BDD!$Q:$Q,RIGHT(Intérim!$B8,8),BDD!$F:$F,Intérim!$D8,BDD!$AN:$AN,Intérim!$E$1,BDD!$AO:$AO,Intérim!Z$2,BDD!$E:$E,"Personnel intérimaire")</f>
        <v>0</v>
      </c>
      <c r="AA8" s="22">
        <f>SUMIFS(BDD!$J:$J,BDD!$P:$P,LEFT(Intérim!$B8,5),BDD!$Q:$Q,RIGHT(Intérim!$B8,8),BDD!$F:$F,Intérim!$D8,BDD!$AN:$AN,Intérim!$E$1,BDD!$AO:$AO,Intérim!AA$2,BDD!$E:$E,"Personnel intérimaire")</f>
        <v>0</v>
      </c>
      <c r="AB8" s="22">
        <f>SUMIFS(BDD!$J:$J,BDD!$P:$P,LEFT(Intérim!$B8,5),BDD!$Q:$Q,RIGHT(Intérim!$B8,8),BDD!$F:$F,Intérim!$D8,BDD!$AN:$AN,Intérim!$E$1,BDD!$AO:$AO,Intérim!AB$2,BDD!$E:$E,"Personnel intérimaire")</f>
        <v>0</v>
      </c>
      <c r="AC8" s="22">
        <f>SUMIFS(BDD!$J:$J,BDD!$P:$P,LEFT(Intérim!$B8,5),BDD!$Q:$Q,RIGHT(Intérim!$B8,8),BDD!$F:$F,Intérim!$D8,BDD!$AN:$AN,Intérim!$E$1,BDD!$AO:$AO,Intérim!AC$2,BDD!$E:$E,"Personnel intérimaire")</f>
        <v>0</v>
      </c>
      <c r="AD8" s="22">
        <f>SUMIFS(BDD!$J:$J,BDD!$P:$P,LEFT(Intérim!$B8,5),BDD!$Q:$Q,RIGHT(Intérim!$B8,8),BDD!$F:$F,Intérim!$D8,BDD!$AN:$AN,Intérim!$E$1,BDD!$AO:$AO,Intérim!AD$2,BDD!$E:$E,"Personnel intérimaire")</f>
        <v>0</v>
      </c>
      <c r="AE8" s="22">
        <f>SUMIFS(BDD!$J:$J,BDD!$P:$P,LEFT(Intérim!$B8,5),BDD!$Q:$Q,RIGHT(Intérim!$B8,8),BDD!$F:$F,Intérim!$D8,BDD!$AN:$AN,Intérim!$E$1,BDD!$AO:$AO,Intérim!AE$2,BDD!$E:$E,"Personnel intérimaire")</f>
        <v>0</v>
      </c>
      <c r="AF8" s="22">
        <f>SUMIFS(BDD!$J:$J,BDD!$P:$P,LEFT(Intérim!$B8,5),BDD!$Q:$Q,RIGHT(Intérim!$B8,8),BDD!$F:$F,Intérim!$D8,BDD!$AN:$AN,Intérim!$E$1,BDD!$AO:$AO,Intérim!AF$2,BDD!$E:$E,"Personnel intérimaire")</f>
        <v>0</v>
      </c>
      <c r="AG8" s="22">
        <f>SUMIFS(BDD!$J:$J,BDD!$P:$P,LEFT(Intérim!$B8,5),BDD!$Q:$Q,RIGHT(Intérim!$B8,8),BDD!$F:$F,Intérim!$D8,BDD!$AN:$AN,Intérim!$E$1,BDD!$AO:$AO,Intérim!AG$2,BDD!$E:$E,"Personnel intérimaire")</f>
        <v>0</v>
      </c>
      <c r="AH8" s="22">
        <f>SUMIFS(BDD!$J:$J,BDD!$P:$P,LEFT(Intérim!$B8,5),BDD!$Q:$Q,RIGHT(Intérim!$B8,8),BDD!$F:$F,Intérim!$D8,BDD!$AN:$AN,Intérim!$E$1,BDD!$AO:$AO,Intérim!AH$2,BDD!$E:$E,"Personnel intérimaire")</f>
        <v>0</v>
      </c>
      <c r="AI8" s="22">
        <f>SUMIFS(BDD!$J:$J,BDD!$P:$P,LEFT(Intérim!$B8,5),BDD!$Q:$Q,RIGHT(Intérim!$B8,8),BDD!$F:$F,Intérim!$D8,BDD!$AN:$AN,Intérim!$E$1,BDD!$AO:$AO,Intérim!AI$2,BDD!$E:$E,"Personnel intérimaire")</f>
        <v>2100</v>
      </c>
      <c r="AJ8" s="49">
        <f t="shared" si="0"/>
        <v>0</v>
      </c>
      <c r="AK8" s="29">
        <f>SUMIFS(BDD!$J:$J,BDD!$P:$P,LEFT(Intérim!$B8,5),BDD!$Q:$Q,RIGHT(Intérim!$B8,8),BDD!$F:$F,Intérim!$D8,BDD!$AN:$AN,Intérim!$AK$1,BDD!$AO:$AO,Intérim!AK$2,BDD!$E:$E,"Personnel intérimaire")</f>
        <v>0</v>
      </c>
      <c r="AL8" s="22">
        <f>SUMIFS(BDD!$J:$J,BDD!$P:$P,LEFT(Intérim!$B8,5),BDD!$Q:$Q,RIGHT(Intérim!$B8,8),BDD!$F:$F,Intérim!$D8,BDD!$AN:$AN,Intérim!$AK$1,BDD!$AO:$AO,Intérim!AL$2,BDD!$E:$E,"Personnel intérimaire")</f>
        <v>0</v>
      </c>
      <c r="AM8" s="22">
        <f>SUMIFS(BDD!$J:$J,BDD!$P:$P,LEFT(Intérim!$B8,5),BDD!$Q:$Q,RIGHT(Intérim!$B8,8),BDD!$F:$F,Intérim!$D8,BDD!$AN:$AN,Intérim!$AK$1,BDD!$AO:$AO,Intérim!AM$2,BDD!$E:$E,"Personnel intérimaire")</f>
        <v>0</v>
      </c>
      <c r="AN8" s="22">
        <f>SUMIFS(BDD!$J:$J,BDD!$P:$P,LEFT(Intérim!$B8,5),BDD!$Q:$Q,RIGHT(Intérim!$B8,8),BDD!$F:$F,Intérim!$D8,BDD!$AN:$AN,Intérim!$AK$1,BDD!$AO:$AO,Intérim!AN$2,BDD!$E:$E,"Personnel intérimaire")</f>
        <v>0</v>
      </c>
      <c r="AO8" s="22">
        <f>SUMIFS(BDD!$J:$J,BDD!$P:$P,LEFT(Intérim!$B8,5),BDD!$Q:$Q,RIGHT(Intérim!$B8,8),BDD!$F:$F,Intérim!$D8,BDD!$AN:$AN,Intérim!$AK$1,BDD!$AO:$AO,Intérim!AO$2,BDD!$E:$E,"Personnel intérimaire")</f>
        <v>0</v>
      </c>
      <c r="AP8" s="22">
        <f>SUMIFS(BDD!$J:$J,BDD!$P:$P,LEFT(Intérim!$B8,5),BDD!$Q:$Q,RIGHT(Intérim!$B8,8),BDD!$F:$F,Intérim!$D8,BDD!$AN:$AN,Intérim!$AK$1,BDD!$AO:$AO,Intérim!AP$2,BDD!$E:$E,"Personnel intérimaire")</f>
        <v>0</v>
      </c>
      <c r="AQ8" s="22">
        <f>SUMIFS(BDD!$J:$J,BDD!$P:$P,LEFT(Intérim!$B8,5),BDD!$Q:$Q,RIGHT(Intérim!$B8,8),BDD!$F:$F,Intérim!$D8,BDD!$AN:$AN,Intérim!$AK$1,BDD!$AO:$AO,Intérim!AQ$2,BDD!$E:$E,"Personnel intérimaire")</f>
        <v>0</v>
      </c>
      <c r="AR8" s="22">
        <f>SUMIFS(BDD!$J:$J,BDD!$P:$P,LEFT(Intérim!$B8,5),BDD!$Q:$Q,RIGHT(Intérim!$B8,8),BDD!$F:$F,Intérim!$D8,BDD!$AN:$AN,Intérim!$AK$1,BDD!$AO:$AO,Intérim!AR$2,BDD!$E:$E,"Personnel intérimaire")</f>
        <v>0</v>
      </c>
      <c r="AS8" s="22">
        <f>SUMIFS(BDD!$J:$J,BDD!$P:$P,LEFT(Intérim!$B8,5),BDD!$Q:$Q,RIGHT(Intérim!$B8,8),BDD!$F:$F,Intérim!$D8,BDD!$AN:$AN,Intérim!$AK$1,BDD!$AO:$AO,Intérim!AS$2,BDD!$E:$E,"Personnel intérimaire")</f>
        <v>0</v>
      </c>
      <c r="AT8" s="22">
        <f>SUMIFS(BDD!$J:$J,BDD!$P:$P,LEFT(Intérim!$B8,5),BDD!$Q:$Q,RIGHT(Intérim!$B8,8),BDD!$F:$F,Intérim!$D8,BDD!$AN:$AN,Intérim!$AK$1,BDD!$AO:$AO,Intérim!AT$2,BDD!$E:$E,"Personnel intérimaire")</f>
        <v>0</v>
      </c>
      <c r="AU8" s="22">
        <f>SUMIFS(BDD!$J:$J,BDD!$P:$P,LEFT(Intérim!$B8,5),BDD!$Q:$Q,RIGHT(Intérim!$B8,8),BDD!$F:$F,Intérim!$D8,BDD!$AN:$AN,Intérim!$AK$1,BDD!$AO:$AO,Intérim!AU$2,BDD!$E:$E,"Personnel intérimaire")</f>
        <v>0</v>
      </c>
      <c r="AV8" s="22">
        <f>SUMIFS(BDD!$J:$J,BDD!$P:$P,LEFT(Intérim!$B8,5),BDD!$Q:$Q,RIGHT(Intérim!$B8,8),BDD!$F:$F,Intérim!$D8,BDD!$AN:$AN,Intérim!$AK$1,BDD!$AO:$AO,Intérim!AV$2,BDD!$E:$E,"Personnel intérimaire")</f>
        <v>0</v>
      </c>
      <c r="AW8" s="22">
        <f>SUMIFS(BDD!$J:$J,BDD!$P:$P,LEFT(Intérim!$B8,5),BDD!$Q:$Q,RIGHT(Intérim!$B8,8),BDD!$F:$F,Intérim!$D8,BDD!$AN:$AN,Intérim!$AK$1,BDD!$AO:$AO,Intérim!AW$2,BDD!$E:$E,"Personnel intérimaire")</f>
        <v>0</v>
      </c>
      <c r="AX8" s="22">
        <f>SUMIFS(BDD!$J:$J,BDD!$P:$P,LEFT(Intérim!$B8,5),BDD!$Q:$Q,RIGHT(Intérim!$B8,8),BDD!$F:$F,Intérim!$D8,BDD!$AN:$AN,Intérim!$AK$1,BDD!$AO:$AO,Intérim!AX$2,BDD!$E:$E,"Personnel intérimaire")</f>
        <v>0</v>
      </c>
      <c r="AY8" s="22">
        <f>SUMIFS(BDD!$J:$J,BDD!$P:$P,LEFT(Intérim!$B8,5),BDD!$Q:$Q,RIGHT(Intérim!$B8,8),BDD!$F:$F,Intérim!$D8,BDD!$AN:$AN,Intérim!$AK$1,BDD!$AO:$AO,Intérim!AY$2,BDD!$E:$E,"Personnel intérimaire")</f>
        <v>0</v>
      </c>
      <c r="AZ8" s="22">
        <f>SUMIFS(BDD!$J:$J,BDD!$P:$P,LEFT(Intérim!$B8,5),BDD!$Q:$Q,RIGHT(Intérim!$B8,8),BDD!$F:$F,Intérim!$D8,BDD!$AN:$AN,Intérim!$AK$1,BDD!$AO:$AO,Intérim!AZ$2,BDD!$E:$E,"Personnel intérimaire")</f>
        <v>0</v>
      </c>
      <c r="BA8" s="22">
        <f>SUMIFS(BDD!$J:$J,BDD!$P:$P,LEFT(Intérim!$B8,5),BDD!$Q:$Q,RIGHT(Intérim!$B8,8),BDD!$F:$F,Intérim!$D8,BDD!$AN:$AN,Intérim!$AK$1,BDD!$AO:$AO,Intérim!BA$2,BDD!$E:$E,"Personnel intérimaire")</f>
        <v>0</v>
      </c>
      <c r="BB8" s="22">
        <f>SUMIFS(BDD!$J:$J,BDD!$P:$P,LEFT(Intérim!$B8,5),BDD!$Q:$Q,RIGHT(Intérim!$B8,8),BDD!$F:$F,Intérim!$D8,BDD!$AN:$AN,Intérim!$AK$1,BDD!$AO:$AO,Intérim!BB$2,BDD!$E:$E,"Personnel intérimaire")</f>
        <v>0</v>
      </c>
      <c r="BC8" s="22">
        <f>SUMIFS(BDD!$J:$J,BDD!$P:$P,LEFT(Intérim!$B8,5),BDD!$Q:$Q,RIGHT(Intérim!$B8,8),BDD!$F:$F,Intérim!$D8,BDD!$AN:$AN,Intérim!$AK$1,BDD!$AO:$AO,Intérim!BC$2,BDD!$E:$E,"Personnel intérimaire")</f>
        <v>0</v>
      </c>
      <c r="BD8" s="22">
        <f>SUMIFS(BDD!$J:$J,BDD!$P:$P,LEFT(Intérim!$B8,5),BDD!$Q:$Q,RIGHT(Intérim!$B8,8),BDD!$F:$F,Intérim!$D8,BDD!$AN:$AN,Intérim!$AK$1,BDD!$AO:$AO,Intérim!BD$2,BDD!$E:$E,"Personnel intérimaire")</f>
        <v>0</v>
      </c>
      <c r="BE8" s="22">
        <f>SUMIFS(BDD!$J:$J,BDD!$P:$P,LEFT(Intérim!$B8,5),BDD!$Q:$Q,RIGHT(Intérim!$B8,8),BDD!$F:$F,Intérim!$D8,BDD!$AN:$AN,Intérim!$AK$1,BDD!$AO:$AO,Intérim!BE$2,BDD!$E:$E,"Personnel intérimaire")</f>
        <v>0</v>
      </c>
      <c r="BF8" s="22">
        <f>SUMIFS(BDD!$J:$J,BDD!$P:$P,LEFT(Intérim!$B8,5),BDD!$Q:$Q,RIGHT(Intérim!$B8,8),BDD!$F:$F,Intérim!$D8,BDD!$AN:$AN,Intérim!$AK$1,BDD!$AO:$AO,Intérim!BF$2,BDD!$E:$E,"Personnel intérimaire")</f>
        <v>0</v>
      </c>
      <c r="BG8" s="22">
        <f>SUMIFS(BDD!$J:$J,BDD!$P:$P,LEFT(Intérim!$B8,5),BDD!$Q:$Q,RIGHT(Intérim!$B8,8),BDD!$F:$F,Intérim!$D8,BDD!$AN:$AN,Intérim!$AK$1,BDD!$AO:$AO,Intérim!BG$2,BDD!$E:$E,"Personnel intérimaire")</f>
        <v>0</v>
      </c>
      <c r="BH8" s="22">
        <f>SUMIFS(BDD!$J:$J,BDD!$P:$P,LEFT(Intérim!$B8,5),BDD!$Q:$Q,RIGHT(Intérim!$B8,8),BDD!$F:$F,Intérim!$D8,BDD!$AN:$AN,Intérim!$AK$1,BDD!$AO:$AO,Intérim!BH$2,BDD!$E:$E,"Personnel intérimaire")</f>
        <v>0</v>
      </c>
      <c r="BI8" s="22">
        <f>SUMIFS(BDD!$J:$J,BDD!$P:$P,LEFT(Intérim!$B8,5),BDD!$Q:$Q,RIGHT(Intérim!$B8,8),BDD!$F:$F,Intérim!$D8,BDD!$AN:$AN,Intérim!$AK$1,BDD!$AO:$AO,Intérim!BI$2,BDD!$E:$E,"Personnel intérimaire")</f>
        <v>0</v>
      </c>
      <c r="BJ8" s="22">
        <f>SUMIFS(BDD!$J:$J,BDD!$P:$P,LEFT(Intérim!$B8,5),BDD!$Q:$Q,RIGHT(Intérim!$B8,8),BDD!$F:$F,Intérim!$D8,BDD!$AN:$AN,Intérim!$AK$1,BDD!$AO:$AO,Intérim!BJ$2,BDD!$E:$E,"Personnel intérimaire")</f>
        <v>0</v>
      </c>
      <c r="BK8" s="22">
        <f>SUMIFS(BDD!$J:$J,BDD!$P:$P,LEFT(Intérim!$B8,5),BDD!$Q:$Q,RIGHT(Intérim!$B8,8),BDD!$F:$F,Intérim!$D8,BDD!$AN:$AN,Intérim!$AK$1,BDD!$AO:$AO,Intérim!BK$2,BDD!$E:$E,"Personnel intérimaire")</f>
        <v>0</v>
      </c>
      <c r="BL8" s="22">
        <f>SUMIFS(BDD!$J:$J,BDD!$P:$P,LEFT(Intérim!$B8,5),BDD!$Q:$Q,RIGHT(Intérim!$B8,8),BDD!$F:$F,Intérim!$D8,BDD!$AN:$AN,Intérim!$AK$1,BDD!$AO:$AO,Intérim!BL$2,BDD!$E:$E,"Personnel intérimaire")</f>
        <v>2100</v>
      </c>
      <c r="BM8" s="49">
        <f t="shared" si="1"/>
        <v>0</v>
      </c>
      <c r="BN8" s="29">
        <f>SUMIFS(BDD!$J:$J,BDD!$P:$P,LEFT(Intérim!$B8,5),BDD!$Q:$Q,RIGHT(Intérim!$B8,8),BDD!$F:$F,Intérim!$D8,BDD!$AN:$AN,Intérim!$BN$1,BDD!$AO:$AO,Intérim!BN$2,BDD!$E:$E,"Personnel intérimaire")</f>
        <v>0</v>
      </c>
      <c r="BO8" s="22">
        <f>SUMIFS(BDD!$J:$J,BDD!$P:$P,LEFT(Intérim!$B8,5),BDD!$Q:$Q,RIGHT(Intérim!$B8,8),BDD!$F:$F,Intérim!$D8,BDD!$AN:$AN,Intérim!$BN$1,BDD!$AO:$AO,Intérim!BO$2,BDD!$E:$E,"Personnel intérimaire")</f>
        <v>0</v>
      </c>
      <c r="BP8" s="22">
        <f>SUMIFS(BDD!$J:$J,BDD!$P:$P,LEFT(Intérim!$B8,5),BDD!$Q:$Q,RIGHT(Intérim!$B8,8),BDD!$F:$F,Intérim!$D8,BDD!$AN:$AN,Intérim!$BN$1,BDD!$AO:$AO,Intérim!BP$2,BDD!$E:$E,"Personnel intérimaire")</f>
        <v>0</v>
      </c>
      <c r="BQ8" s="22">
        <f>SUMIFS(BDD!$J:$J,BDD!$P:$P,LEFT(Intérim!$B8,5),BDD!$Q:$Q,RIGHT(Intérim!$B8,8),BDD!$F:$F,Intérim!$D8,BDD!$AN:$AN,Intérim!$BN$1,BDD!$AO:$AO,Intérim!BQ$2,BDD!$E:$E,"Personnel intérimaire")</f>
        <v>0</v>
      </c>
      <c r="BR8" s="22">
        <f>SUMIFS(BDD!$J:$J,BDD!$P:$P,LEFT(Intérim!$B8,5),BDD!$Q:$Q,RIGHT(Intérim!$B8,8),BDD!$F:$F,Intérim!$D8,BDD!$AN:$AN,Intérim!$BN$1,BDD!$AO:$AO,Intérim!BR$2,BDD!$E:$E,"Personnel intérimaire")</f>
        <v>0</v>
      </c>
      <c r="BS8" s="22">
        <f>SUMIFS(BDD!$J:$J,BDD!$P:$P,LEFT(Intérim!$B8,5),BDD!$Q:$Q,RIGHT(Intérim!$B8,8),BDD!$F:$F,Intérim!$D8,BDD!$AN:$AN,Intérim!$BN$1,BDD!$AO:$AO,Intérim!BS$2,BDD!$E:$E,"Personnel intérimaire")</f>
        <v>0</v>
      </c>
      <c r="BT8" s="22">
        <f>SUMIFS(BDD!$J:$J,BDD!$P:$P,LEFT(Intérim!$B8,5),BDD!$Q:$Q,RIGHT(Intérim!$B8,8),BDD!$F:$F,Intérim!$D8,BDD!$AN:$AN,Intérim!$BN$1,BDD!$AO:$AO,Intérim!BT$2,BDD!$E:$E,"Personnel intérimaire")</f>
        <v>0</v>
      </c>
      <c r="BU8" s="22">
        <f>SUMIFS(BDD!$J:$J,BDD!$P:$P,LEFT(Intérim!$B8,5),BDD!$Q:$Q,RIGHT(Intérim!$B8,8),BDD!$F:$F,Intérim!$D8,BDD!$AN:$AN,Intérim!$BN$1,BDD!$AO:$AO,Intérim!BU$2,BDD!$E:$E,"Personnel intérimaire")</f>
        <v>0</v>
      </c>
      <c r="BV8" s="22">
        <f>SUMIFS(BDD!$J:$J,BDD!$P:$P,LEFT(Intérim!$B8,5),BDD!$Q:$Q,RIGHT(Intérim!$B8,8),BDD!$F:$F,Intérim!$D8,BDD!$AN:$AN,Intérim!$BN$1,BDD!$AO:$AO,Intérim!BV$2,BDD!$E:$E,"Personnel intérimaire")</f>
        <v>0</v>
      </c>
      <c r="BW8" s="22">
        <f>SUMIFS(BDD!$J:$J,BDD!$P:$P,LEFT(Intérim!$B8,5),BDD!$Q:$Q,RIGHT(Intérim!$B8,8),BDD!$F:$F,Intérim!$D8,BDD!$AN:$AN,Intérim!$BN$1,BDD!$AO:$AO,Intérim!BW$2,BDD!$E:$E,"Personnel intérimaire")</f>
        <v>0</v>
      </c>
      <c r="BX8" s="22">
        <f>SUMIFS(BDD!$J:$J,BDD!$P:$P,LEFT(Intérim!$B8,5),BDD!$Q:$Q,RIGHT(Intérim!$B8,8),BDD!$F:$F,Intérim!$D8,BDD!$AN:$AN,Intérim!$BN$1,BDD!$AO:$AO,Intérim!BX$2,BDD!$E:$E,"Personnel intérimaire")</f>
        <v>0</v>
      </c>
      <c r="BY8" s="22">
        <f>SUMIFS(BDD!$J:$J,BDD!$P:$P,LEFT(Intérim!$B8,5),BDD!$Q:$Q,RIGHT(Intérim!$B8,8),BDD!$F:$F,Intérim!$D8,BDD!$AN:$AN,Intérim!$BN$1,BDD!$AO:$AO,Intérim!BY$2,BDD!$E:$E,"Personnel intérimaire")</f>
        <v>0</v>
      </c>
      <c r="BZ8" s="22">
        <f>SUMIFS(BDD!$J:$J,BDD!$P:$P,LEFT(Intérim!$B8,5),BDD!$Q:$Q,RIGHT(Intérim!$B8,8),BDD!$F:$F,Intérim!$D8,BDD!$AN:$AN,Intérim!$BN$1,BDD!$AO:$AO,Intérim!BZ$2,BDD!$E:$E,"Personnel intérimaire")</f>
        <v>0</v>
      </c>
      <c r="CA8" s="22">
        <f>SUMIFS(BDD!$J:$J,BDD!$P:$P,LEFT(Intérim!$B8,5),BDD!$Q:$Q,RIGHT(Intérim!$B8,8),BDD!$F:$F,Intérim!$D8,BDD!$AN:$AN,Intérim!$BN$1,BDD!$AO:$AO,Intérim!CA$2,BDD!$E:$E,"Personnel intérimaire")</f>
        <v>0</v>
      </c>
      <c r="CB8" s="22">
        <f>SUMIFS(BDD!$J:$J,BDD!$P:$P,LEFT(Intérim!$B8,5),BDD!$Q:$Q,RIGHT(Intérim!$B8,8),BDD!$F:$F,Intérim!$D8,BDD!$AN:$AN,Intérim!$BN$1,BDD!$AO:$AO,Intérim!CB$2,BDD!$E:$E,"Personnel intérimaire")</f>
        <v>0</v>
      </c>
      <c r="CC8" s="22">
        <f>SUMIFS(BDD!$J:$J,BDD!$P:$P,LEFT(Intérim!$B8,5),BDD!$Q:$Q,RIGHT(Intérim!$B8,8),BDD!$F:$F,Intérim!$D8,BDD!$AN:$AN,Intérim!$BN$1,BDD!$AO:$AO,Intérim!CC$2,BDD!$E:$E,"Personnel intérimaire")</f>
        <v>0</v>
      </c>
      <c r="CD8" s="22">
        <f>SUMIFS(BDD!$J:$J,BDD!$P:$P,LEFT(Intérim!$B8,5),BDD!$Q:$Q,RIGHT(Intérim!$B8,8),BDD!$F:$F,Intérim!$D8,BDD!$AN:$AN,Intérim!$BN$1,BDD!$AO:$AO,Intérim!CD$2,BDD!$E:$E,"Personnel intérimaire")</f>
        <v>0</v>
      </c>
      <c r="CE8" s="22">
        <f>SUMIFS(BDD!$J:$J,BDD!$P:$P,LEFT(Intérim!$B8,5),BDD!$Q:$Q,RIGHT(Intérim!$B8,8),BDD!$F:$F,Intérim!$D8,BDD!$AN:$AN,Intérim!$BN$1,BDD!$AO:$AO,Intérim!CE$2,BDD!$E:$E,"Personnel intérimaire")</f>
        <v>0</v>
      </c>
      <c r="CF8" s="22">
        <f>SUMIFS(BDD!$J:$J,BDD!$P:$P,LEFT(Intérim!$B8,5),BDD!$Q:$Q,RIGHT(Intérim!$B8,8),BDD!$F:$F,Intérim!$D8,BDD!$AN:$AN,Intérim!$BN$1,BDD!$AO:$AO,Intérim!CF$2,BDD!$E:$E,"Personnel intérimaire")</f>
        <v>0</v>
      </c>
      <c r="CG8" s="22">
        <f>SUMIFS(BDD!$J:$J,BDD!$P:$P,LEFT(Intérim!$B8,5),BDD!$Q:$Q,RIGHT(Intérim!$B8,8),BDD!$F:$F,Intérim!$D8,BDD!$AN:$AN,Intérim!$BN$1,BDD!$AO:$AO,Intérim!CG$2,BDD!$E:$E,"Personnel intérimaire")</f>
        <v>0</v>
      </c>
      <c r="CH8" s="22">
        <f>SUMIFS(BDD!$J:$J,BDD!$P:$P,LEFT(Intérim!$B8,5),BDD!$Q:$Q,RIGHT(Intérim!$B8,8),BDD!$F:$F,Intérim!$D8,BDD!$AN:$AN,Intérim!$BN$1,BDD!$AO:$AO,Intérim!CH$2,BDD!$E:$E,"Personnel intérimaire")</f>
        <v>0</v>
      </c>
      <c r="CI8" s="22">
        <f>SUMIFS(BDD!$J:$J,BDD!$P:$P,LEFT(Intérim!$B8,5),BDD!$Q:$Q,RIGHT(Intérim!$B8,8),BDD!$F:$F,Intérim!$D8,BDD!$AN:$AN,Intérim!$BN$1,BDD!$AO:$AO,Intérim!CI$2,BDD!$E:$E,"Personnel intérimaire")</f>
        <v>0</v>
      </c>
      <c r="CJ8" s="22">
        <f>SUMIFS(BDD!$J:$J,BDD!$P:$P,LEFT(Intérim!$B8,5),BDD!$Q:$Q,RIGHT(Intérim!$B8,8),BDD!$F:$F,Intérim!$D8,BDD!$AN:$AN,Intérim!$BN$1,BDD!$AO:$AO,Intérim!CJ$2,BDD!$E:$E,"Personnel intérimaire")</f>
        <v>0</v>
      </c>
      <c r="CK8" s="22">
        <f>SUMIFS(BDD!$J:$J,BDD!$P:$P,LEFT(Intérim!$B8,5),BDD!$Q:$Q,RIGHT(Intérim!$B8,8),BDD!$F:$F,Intérim!$D8,BDD!$AN:$AN,Intérim!$BN$1,BDD!$AO:$AO,Intérim!CK$2,BDD!$E:$E,"Personnel intérimaire")</f>
        <v>0</v>
      </c>
      <c r="CL8" s="22">
        <f>SUMIFS(BDD!$J:$J,BDD!$P:$P,LEFT(Intérim!$B8,5),BDD!$Q:$Q,RIGHT(Intérim!$B8,8),BDD!$F:$F,Intérim!$D8,BDD!$AN:$AN,Intérim!$BN$1,BDD!$AO:$AO,Intérim!CL$2,BDD!$E:$E,"Personnel intérimaire")</f>
        <v>0</v>
      </c>
      <c r="CM8" s="22">
        <f>SUMIFS(BDD!$J:$J,BDD!$P:$P,LEFT(Intérim!$B8,5),BDD!$Q:$Q,RIGHT(Intérim!$B8,8),BDD!$F:$F,Intérim!$D8,BDD!$AN:$AN,Intérim!$BN$1,BDD!$AO:$AO,Intérim!CM$2,BDD!$E:$E,"Personnel intérimaire")</f>
        <v>0</v>
      </c>
      <c r="CN8" s="22">
        <f>SUMIFS(BDD!$J:$J,BDD!$P:$P,LEFT(Intérim!$B8,5),BDD!$Q:$Q,RIGHT(Intérim!$B8,8),BDD!$F:$F,Intérim!$D8,BDD!$AN:$AN,Intérim!$BN$1,BDD!$AO:$AO,Intérim!CN$2,BDD!$E:$E,"Personnel intérimaire")</f>
        <v>0</v>
      </c>
      <c r="CO8" s="22">
        <f>SUMIFS(BDD!$J:$J,BDD!$P:$P,LEFT(Intérim!$B8,5),BDD!$Q:$Q,RIGHT(Intérim!$B8,8),BDD!$F:$F,Intérim!$D8,BDD!$AN:$AN,Intérim!$BN$1,BDD!$AO:$AO,Intérim!CO$2,BDD!$E:$E,"Personnel intérimaire")</f>
        <v>0</v>
      </c>
      <c r="CP8" s="22">
        <f>SUMIFS(BDD!$J:$J,BDD!$P:$P,LEFT(Intérim!$B8,5),BDD!$Q:$Q,RIGHT(Intérim!$B8,8),BDD!$F:$F,Intérim!$D8,BDD!$AN:$AN,Intérim!$BN$1,BDD!$AO:$AO,Intérim!CP$2,BDD!$E:$E,"Personnel intérimaire")</f>
        <v>0</v>
      </c>
      <c r="CQ8" s="22">
        <f>SUMIFS(BDD!$J:$J,BDD!$P:$P,LEFT(Intérim!$B8,5),BDD!$Q:$Q,RIGHT(Intérim!$B8,8),BDD!$F:$F,Intérim!$D8,BDD!$AN:$AN,Intérim!$BN$1,BDD!$AO:$AO,Intérim!CQ$2,BDD!$E:$E,"Personnel intérimaire")</f>
        <v>0</v>
      </c>
      <c r="CR8" s="22">
        <f>SUMIFS(BDD!$J:$J,BDD!$P:$P,LEFT(Intérim!$B8,5),BDD!$Q:$Q,RIGHT(Intérim!$B8,8),BDD!$F:$F,Intérim!$D8,BDD!$AN:$AN,Intérim!$BN$1,BDD!$AO:$AO,Intérim!CR$2,BDD!$E:$E,"Personnel intérimaire")</f>
        <v>2100</v>
      </c>
      <c r="CS8" s="49">
        <f t="shared" si="2"/>
        <v>0</v>
      </c>
      <c r="CT8" s="29">
        <f>SUMIFS(BDD!$J:$J,BDD!$P:$P,LEFT(Intérim!$B8,5),BDD!$Q:$Q,RIGHT(Intérim!$B8,8),BDD!$F:$F,Intérim!$D8,BDD!$AN:$AN,Intérim!$CT$1,BDD!$AO:$AO,Intérim!CT$2,BDD!$E:$E,"Personnel intérimaire")</f>
        <v>0</v>
      </c>
      <c r="CU8" s="22">
        <f>SUMIFS(BDD!$J:$J,BDD!$P:$P,LEFT(Intérim!$B8,5),BDD!$Q:$Q,RIGHT(Intérim!$B8,8),BDD!$F:$F,Intérim!$D8,BDD!$AN:$AN,Intérim!$CT$1,BDD!$AO:$AO,Intérim!CU$2,BDD!$E:$E,"Personnel intérimaire")</f>
        <v>0</v>
      </c>
      <c r="CV8" s="22">
        <f>SUMIFS(BDD!$J:$J,BDD!$P:$P,LEFT(Intérim!$B8,5),BDD!$Q:$Q,RIGHT(Intérim!$B8,8),BDD!$F:$F,Intérim!$D8,BDD!$AN:$AN,Intérim!$CT$1,BDD!$AO:$AO,Intérim!CV$2,BDD!$E:$E,"Personnel intérimaire")</f>
        <v>0</v>
      </c>
      <c r="CW8" s="22">
        <f>SUMIFS(BDD!$J:$J,BDD!$P:$P,LEFT(Intérim!$B8,5),BDD!$Q:$Q,RIGHT(Intérim!$B8,8),BDD!$F:$F,Intérim!$D8,BDD!$AN:$AN,Intérim!$CT$1,BDD!$AO:$AO,Intérim!CW$2,BDD!$E:$E,"Personnel intérimaire")</f>
        <v>0</v>
      </c>
      <c r="CX8" s="22">
        <f>SUMIFS(BDD!$J:$J,BDD!$P:$P,LEFT(Intérim!$B8,5),BDD!$Q:$Q,RIGHT(Intérim!$B8,8),BDD!$F:$F,Intérim!$D8,BDD!$AN:$AN,Intérim!$CT$1,BDD!$AO:$AO,Intérim!CX$2,BDD!$E:$E,"Personnel intérimaire")</f>
        <v>0</v>
      </c>
      <c r="CY8" s="22">
        <f>SUMIFS(BDD!$J:$J,BDD!$P:$P,LEFT(Intérim!$B8,5),BDD!$Q:$Q,RIGHT(Intérim!$B8,8),BDD!$F:$F,Intérim!$D8,BDD!$AN:$AN,Intérim!$CT$1,BDD!$AO:$AO,Intérim!CY$2,BDD!$E:$E,"Personnel intérimaire")</f>
        <v>0</v>
      </c>
      <c r="CZ8" s="22">
        <f>SUMIFS(BDD!$J:$J,BDD!$P:$P,LEFT(Intérim!$B8,5),BDD!$Q:$Q,RIGHT(Intérim!$B8,8),BDD!$F:$F,Intérim!$D8,BDD!$AN:$AN,Intérim!$CT$1,BDD!$AO:$AO,Intérim!CZ$2,BDD!$E:$E,"Personnel intérimaire")</f>
        <v>0</v>
      </c>
      <c r="DA8" s="22">
        <f>SUMIFS(BDD!$J:$J,BDD!$P:$P,LEFT(Intérim!$B8,5),BDD!$Q:$Q,RIGHT(Intérim!$B8,8),BDD!$F:$F,Intérim!$D8,BDD!$AN:$AN,Intérim!$CT$1,BDD!$AO:$AO,Intérim!DA$2,BDD!$E:$E,"Personnel intérimaire")</f>
        <v>0</v>
      </c>
      <c r="DB8" s="22">
        <f>SUMIFS(BDD!$J:$J,BDD!$P:$P,LEFT(Intérim!$B8,5),BDD!$Q:$Q,RIGHT(Intérim!$B8,8),BDD!$F:$F,Intérim!$D8,BDD!$AN:$AN,Intérim!$CT$1,BDD!$AO:$AO,Intérim!DB$2,BDD!$E:$E,"Personnel intérimaire")</f>
        <v>0</v>
      </c>
      <c r="DC8" s="22">
        <f>SUMIFS(BDD!$J:$J,BDD!$P:$P,LEFT(Intérim!$B8,5),BDD!$Q:$Q,RIGHT(Intérim!$B8,8),BDD!$F:$F,Intérim!$D8,BDD!$AN:$AN,Intérim!$CT$1,BDD!$AO:$AO,Intérim!DC$2,BDD!$E:$E,"Personnel intérimaire")</f>
        <v>0</v>
      </c>
      <c r="DD8" s="22">
        <f>SUMIFS(BDD!$J:$J,BDD!$P:$P,LEFT(Intérim!$B8,5),BDD!$Q:$Q,RIGHT(Intérim!$B8,8),BDD!$F:$F,Intérim!$D8,BDD!$AN:$AN,Intérim!$CT$1,BDD!$AO:$AO,Intérim!DD$2,BDD!$E:$E,"Personnel intérimaire")</f>
        <v>0</v>
      </c>
      <c r="DE8" s="22">
        <f>SUMIFS(BDD!$J:$J,BDD!$P:$P,LEFT(Intérim!$B8,5),BDD!$Q:$Q,RIGHT(Intérim!$B8,8),BDD!$F:$F,Intérim!$D8,BDD!$AN:$AN,Intérim!$CT$1,BDD!$AO:$AO,Intérim!DE$2,BDD!$E:$E,"Personnel intérimaire")</f>
        <v>0</v>
      </c>
      <c r="DF8" s="22">
        <f>SUMIFS(BDD!$J:$J,BDD!$P:$P,LEFT(Intérim!$B8,5),BDD!$Q:$Q,RIGHT(Intérim!$B8,8),BDD!$F:$F,Intérim!$D8,BDD!$AN:$AN,Intérim!$CT$1,BDD!$AO:$AO,Intérim!DF$2,BDD!$E:$E,"Personnel intérimaire")</f>
        <v>0</v>
      </c>
      <c r="DG8" s="22">
        <f>SUMIFS(BDD!$J:$J,BDD!$P:$P,LEFT(Intérim!$B8,5),BDD!$Q:$Q,RIGHT(Intérim!$B8,8),BDD!$F:$F,Intérim!$D8,BDD!$AN:$AN,Intérim!$CT$1,BDD!$AO:$AO,Intérim!DG$2,BDD!$E:$E,"Personnel intérimaire")</f>
        <v>0</v>
      </c>
      <c r="DH8" s="22">
        <f>SUMIFS(BDD!$J:$J,BDD!$P:$P,LEFT(Intérim!$B8,5),BDD!$Q:$Q,RIGHT(Intérim!$B8,8),BDD!$F:$F,Intérim!$D8,BDD!$AN:$AN,Intérim!$CT$1,BDD!$AO:$AO,Intérim!DH$2,BDD!$E:$E,"Personnel intérimaire")</f>
        <v>0</v>
      </c>
      <c r="DI8" s="22">
        <f>SUMIFS(BDD!$J:$J,BDD!$P:$P,LEFT(Intérim!$B8,5),BDD!$Q:$Q,RIGHT(Intérim!$B8,8),BDD!$F:$F,Intérim!$D8,BDD!$AN:$AN,Intérim!$CT$1,BDD!$AO:$AO,Intérim!DI$2,BDD!$E:$E,"Personnel intérimaire")</f>
        <v>0</v>
      </c>
      <c r="DJ8" s="22">
        <f>SUMIFS(BDD!$J:$J,BDD!$P:$P,LEFT(Intérim!$B8,5),BDD!$Q:$Q,RIGHT(Intérim!$B8,8),BDD!$F:$F,Intérim!$D8,BDD!$AN:$AN,Intérim!$CT$1,BDD!$AO:$AO,Intérim!DJ$2,BDD!$E:$E,"Personnel intérimaire")</f>
        <v>0</v>
      </c>
      <c r="DK8" s="22">
        <f>SUMIFS(BDD!$J:$J,BDD!$P:$P,LEFT(Intérim!$B8,5),BDD!$Q:$Q,RIGHT(Intérim!$B8,8),BDD!$F:$F,Intérim!$D8,BDD!$AN:$AN,Intérim!$CT$1,BDD!$AO:$AO,Intérim!DK$2,BDD!$E:$E,"Personnel intérimaire")</f>
        <v>0</v>
      </c>
      <c r="DL8" s="22">
        <f>SUMIFS(BDD!$J:$J,BDD!$P:$P,LEFT(Intérim!$B8,5),BDD!$Q:$Q,RIGHT(Intérim!$B8,8),BDD!$F:$F,Intérim!$D8,BDD!$AN:$AN,Intérim!$CT$1,BDD!$AO:$AO,Intérim!DL$2,BDD!$E:$E,"Personnel intérimaire")</f>
        <v>0</v>
      </c>
      <c r="DM8" s="22">
        <f>SUMIFS(BDD!$J:$J,BDD!$P:$P,LEFT(Intérim!$B8,5),BDD!$Q:$Q,RIGHT(Intérim!$B8,8),BDD!$F:$F,Intérim!$D8,BDD!$AN:$AN,Intérim!$CT$1,BDD!$AO:$AO,Intérim!DM$2,BDD!$E:$E,"Personnel intérimaire")</f>
        <v>0</v>
      </c>
      <c r="DN8" s="22">
        <f>SUMIFS(BDD!$J:$J,BDD!$P:$P,LEFT(Intérim!$B8,5),BDD!$Q:$Q,RIGHT(Intérim!$B8,8),BDD!$F:$F,Intérim!$D8,BDD!$AN:$AN,Intérim!$CT$1,BDD!$AO:$AO,Intérim!DN$2,BDD!$E:$E,"Personnel intérimaire")</f>
        <v>0</v>
      </c>
      <c r="DO8" s="22">
        <f>SUMIFS(BDD!$J:$J,BDD!$P:$P,LEFT(Intérim!$B8,5),BDD!$Q:$Q,RIGHT(Intérim!$B8,8),BDD!$F:$F,Intérim!$D8,BDD!$AN:$AN,Intérim!$CT$1,BDD!$AO:$AO,Intérim!DO$2,BDD!$E:$E,"Personnel intérimaire")</f>
        <v>0</v>
      </c>
      <c r="DP8" s="22">
        <f>SUMIFS(BDD!$J:$J,BDD!$P:$P,LEFT(Intérim!$B8,5),BDD!$Q:$Q,RIGHT(Intérim!$B8,8),BDD!$F:$F,Intérim!$D8,BDD!$AN:$AN,Intérim!$CT$1,BDD!$AO:$AO,Intérim!DP$2,BDD!$E:$E,"Personnel intérimaire")</f>
        <v>0</v>
      </c>
      <c r="DQ8" s="22">
        <f>SUMIFS(BDD!$J:$J,BDD!$P:$P,LEFT(Intérim!$B8,5),BDD!$Q:$Q,RIGHT(Intérim!$B8,8),BDD!$F:$F,Intérim!$D8,BDD!$AN:$AN,Intérim!$CT$1,BDD!$AO:$AO,Intérim!DQ$2,BDD!$E:$E,"Personnel intérimaire")</f>
        <v>0</v>
      </c>
      <c r="DR8" s="22">
        <f>SUMIFS(BDD!$J:$J,BDD!$P:$P,LEFT(Intérim!$B8,5),BDD!$Q:$Q,RIGHT(Intérim!$B8,8),BDD!$F:$F,Intérim!$D8,BDD!$AN:$AN,Intérim!$CT$1,BDD!$AO:$AO,Intérim!DR$2,BDD!$E:$E,"Personnel intérimaire")</f>
        <v>0</v>
      </c>
      <c r="DS8" s="22">
        <f>SUMIFS(BDD!$J:$J,BDD!$P:$P,LEFT(Intérim!$B8,5),BDD!$Q:$Q,RIGHT(Intérim!$B8,8),BDD!$F:$F,Intérim!$D8,BDD!$AN:$AN,Intérim!$CT$1,BDD!$AO:$AO,Intérim!DS$2,BDD!$E:$E,"Personnel intérimaire")</f>
        <v>0</v>
      </c>
      <c r="DT8" s="22">
        <f>SUMIFS(BDD!$J:$J,BDD!$P:$P,LEFT(Intérim!$B8,5),BDD!$Q:$Q,RIGHT(Intérim!$B8,8),BDD!$F:$F,Intérim!$D8,BDD!$AN:$AN,Intérim!$CT$1,BDD!$AO:$AO,Intérim!DT$2,BDD!$E:$E,"Personnel intérimaire")</f>
        <v>0</v>
      </c>
      <c r="DU8" s="22">
        <f>SUMIFS(BDD!$J:$J,BDD!$P:$P,LEFT(Intérim!$B8,5),BDD!$Q:$Q,RIGHT(Intérim!$B8,8),BDD!$F:$F,Intérim!$D8,BDD!$AN:$AN,Intérim!$CT$1,BDD!$AO:$AO,Intérim!DU$2,BDD!$E:$E,"Personnel intérimaire")</f>
        <v>0</v>
      </c>
      <c r="DV8" s="22">
        <f>SUMIFS(BDD!$J:$J,BDD!$P:$P,LEFT(Intérim!$B8,5),BDD!$Q:$Q,RIGHT(Intérim!$B8,8),BDD!$F:$F,Intérim!$D8,BDD!$AN:$AN,Intérim!$CT$1,BDD!$AO:$AO,Intérim!DV$2,BDD!$E:$E,"Personnel intérimaire")</f>
        <v>0</v>
      </c>
      <c r="DW8" s="22">
        <f>SUMIFS(BDD!$J:$J,BDD!$P:$P,LEFT(Intérim!$B8,5),BDD!$Q:$Q,RIGHT(Intérim!$B8,8),BDD!$F:$F,Intérim!$D8,BDD!$AN:$AN,Intérim!$CT$1,BDD!$AO:$AO,Intérim!DW$2,BDD!$E:$E,"Personnel intérimaire")</f>
        <v>0</v>
      </c>
      <c r="DX8" s="49">
        <f>2100-SUM(CT8:DW8)</f>
        <v>2100</v>
      </c>
      <c r="DY8" s="29">
        <f>SUMIFS(BDD!$J:$J,BDD!$P:$P,LEFT(Intérim!$B8,5),BDD!$Q:$Q,RIGHT(Intérim!$B8,8),BDD!$F:$F,Intérim!$D8,BDD!$AN:$AN,Intérim!$DY$1,BDD!$AO:$AO,Intérim!DY$2,BDD!$E:$E,"Personnel intérimaire")</f>
        <v>0</v>
      </c>
      <c r="DZ8" s="22">
        <f>SUMIFS(BDD!$J:$J,BDD!$P:$P,LEFT(Intérim!$B8,5),BDD!$Q:$Q,RIGHT(Intérim!$B8,8),BDD!$F:$F,Intérim!$D8,BDD!$AN:$AN,Intérim!$DY$1,BDD!$AO:$AO,Intérim!DZ$2,BDD!$E:$E,"Personnel intérimaire")</f>
        <v>0</v>
      </c>
      <c r="EA8" s="22">
        <f>SUMIFS(BDD!$J:$J,BDD!$P:$P,LEFT(Intérim!$B8,5),BDD!$Q:$Q,RIGHT(Intérim!$B8,8),BDD!$F:$F,Intérim!$D8,BDD!$AN:$AN,Intérim!$DY$1,BDD!$AO:$AO,Intérim!EA$2,BDD!$E:$E,"Personnel intérimaire")</f>
        <v>0</v>
      </c>
      <c r="EB8" s="22">
        <f>SUMIFS(BDD!$J:$J,BDD!$P:$P,LEFT(Intérim!$B8,5),BDD!$Q:$Q,RIGHT(Intérim!$B8,8),BDD!$F:$F,Intérim!$D8,BDD!$AN:$AN,Intérim!$DY$1,BDD!$AO:$AO,Intérim!EB$2,BDD!$E:$E,"Personnel intérimaire")</f>
        <v>0</v>
      </c>
      <c r="EC8" s="22">
        <f>SUMIFS(BDD!$J:$J,BDD!$P:$P,LEFT(Intérim!$B8,5),BDD!$Q:$Q,RIGHT(Intérim!$B8,8),BDD!$F:$F,Intérim!$D8,BDD!$AN:$AN,Intérim!$DY$1,BDD!$AO:$AO,Intérim!EC$2,BDD!$E:$E,"Personnel intérimaire")</f>
        <v>0</v>
      </c>
      <c r="ED8" s="22">
        <f>SUMIFS(BDD!$J:$J,BDD!$P:$P,LEFT(Intérim!$B8,5),BDD!$Q:$Q,RIGHT(Intérim!$B8,8),BDD!$F:$F,Intérim!$D8,BDD!$AN:$AN,Intérim!$DY$1,BDD!$AO:$AO,Intérim!ED$2,BDD!$E:$E,"Personnel intérimaire")</f>
        <v>0</v>
      </c>
      <c r="EE8" s="22">
        <f>SUMIFS(BDD!$J:$J,BDD!$P:$P,LEFT(Intérim!$B8,5),BDD!$Q:$Q,RIGHT(Intérim!$B8,8),BDD!$F:$F,Intérim!$D8,BDD!$AN:$AN,Intérim!$DY$1,BDD!$AO:$AO,Intérim!EE$2,BDD!$E:$E,"Personnel intérimaire")</f>
        <v>0</v>
      </c>
      <c r="EF8" s="22">
        <f>SUMIFS(BDD!$J:$J,BDD!$P:$P,LEFT(Intérim!$B8,5),BDD!$Q:$Q,RIGHT(Intérim!$B8,8),BDD!$F:$F,Intérim!$D8,BDD!$AN:$AN,Intérim!$DY$1,BDD!$AO:$AO,Intérim!EF$2,BDD!$E:$E,"Personnel intérimaire")</f>
        <v>0</v>
      </c>
      <c r="EG8" s="22">
        <f>SUMIFS(BDD!$J:$J,BDD!$P:$P,LEFT(Intérim!$B8,5),BDD!$Q:$Q,RIGHT(Intérim!$B8,8),BDD!$F:$F,Intérim!$D8,BDD!$AN:$AN,Intérim!$DY$1,BDD!$AO:$AO,Intérim!EG$2,BDD!$E:$E,"Personnel intérimaire")</f>
        <v>0</v>
      </c>
      <c r="EH8" s="22">
        <f>SUMIFS(BDD!$J:$J,BDD!$P:$P,LEFT(Intérim!$B8,5),BDD!$Q:$Q,RIGHT(Intérim!$B8,8),BDD!$F:$F,Intérim!$D8,BDD!$AN:$AN,Intérim!$DY$1,BDD!$AO:$AO,Intérim!EH$2,BDD!$E:$E,"Personnel intérimaire")</f>
        <v>0</v>
      </c>
      <c r="EI8" s="22">
        <f>SUMIFS(BDD!$J:$J,BDD!$P:$P,LEFT(Intérim!$B8,5),BDD!$Q:$Q,RIGHT(Intérim!$B8,8),BDD!$F:$F,Intérim!$D8,BDD!$AN:$AN,Intérim!$DY$1,BDD!$AO:$AO,Intérim!EI$2,BDD!$E:$E,"Personnel intérimaire")</f>
        <v>0</v>
      </c>
      <c r="EJ8" s="22">
        <f>SUMIFS(BDD!$J:$J,BDD!$P:$P,LEFT(Intérim!$B8,5),BDD!$Q:$Q,RIGHT(Intérim!$B8,8),BDD!$F:$F,Intérim!$D8,BDD!$AN:$AN,Intérim!$DY$1,BDD!$AO:$AO,Intérim!EJ$2,BDD!$E:$E,"Personnel intérimaire")</f>
        <v>0</v>
      </c>
      <c r="EK8" s="22">
        <f>SUMIFS(BDD!$J:$J,BDD!$P:$P,LEFT(Intérim!$B8,5),BDD!$Q:$Q,RIGHT(Intérim!$B8,8),BDD!$F:$F,Intérim!$D8,BDD!$AN:$AN,Intérim!$DY$1,BDD!$AO:$AO,Intérim!EK$2,BDD!$E:$E,"Personnel intérimaire")</f>
        <v>0</v>
      </c>
      <c r="EL8" s="22">
        <f>SUMIFS(BDD!$J:$J,BDD!$P:$P,LEFT(Intérim!$B8,5),BDD!$Q:$Q,RIGHT(Intérim!$B8,8),BDD!$F:$F,Intérim!$D8,BDD!$AN:$AN,Intérim!$DY$1,BDD!$AO:$AO,Intérim!EL$2,BDD!$E:$E,"Personnel intérimaire")</f>
        <v>0</v>
      </c>
      <c r="EM8" s="22">
        <f>SUMIFS(BDD!$J:$J,BDD!$P:$P,LEFT(Intérim!$B8,5),BDD!$Q:$Q,RIGHT(Intérim!$B8,8),BDD!$F:$F,Intérim!$D8,BDD!$AN:$AN,Intérim!$DY$1,BDD!$AO:$AO,Intérim!EM$2,BDD!$E:$E,"Personnel intérimaire")</f>
        <v>0</v>
      </c>
      <c r="EN8" s="22">
        <f>SUMIFS(BDD!$J:$J,BDD!$P:$P,LEFT(Intérim!$B8,5),BDD!$Q:$Q,RIGHT(Intérim!$B8,8),BDD!$F:$F,Intérim!$D8,BDD!$AN:$AN,Intérim!$DY$1,BDD!$AO:$AO,Intérim!EN$2,BDD!$E:$E,"Personnel intérimaire")</f>
        <v>0</v>
      </c>
      <c r="EO8" s="22">
        <f>SUMIFS(BDD!$J:$J,BDD!$P:$P,LEFT(Intérim!$B8,5),BDD!$Q:$Q,RIGHT(Intérim!$B8,8),BDD!$F:$F,Intérim!$D8,BDD!$AN:$AN,Intérim!$DY$1,BDD!$AO:$AO,Intérim!EO$2,BDD!$E:$E,"Personnel intérimaire")</f>
        <v>0</v>
      </c>
      <c r="EP8" s="22">
        <f>SUMIFS(BDD!$J:$J,BDD!$P:$P,LEFT(Intérim!$B8,5),BDD!$Q:$Q,RIGHT(Intérim!$B8,8),BDD!$F:$F,Intérim!$D8,BDD!$AN:$AN,Intérim!$DY$1,BDD!$AO:$AO,Intérim!EP$2,BDD!$E:$E,"Personnel intérimaire")</f>
        <v>0</v>
      </c>
      <c r="EQ8" s="22">
        <f>SUMIFS(BDD!$J:$J,BDD!$P:$P,LEFT(Intérim!$B8,5),BDD!$Q:$Q,RIGHT(Intérim!$B8,8),BDD!$F:$F,Intérim!$D8,BDD!$AN:$AN,Intérim!$DY$1,BDD!$AO:$AO,Intérim!EQ$2,BDD!$E:$E,"Personnel intérimaire")</f>
        <v>0</v>
      </c>
      <c r="ER8" s="22">
        <f>SUMIFS(BDD!$J:$J,BDD!$P:$P,LEFT(Intérim!$B8,5),BDD!$Q:$Q,RIGHT(Intérim!$B8,8),BDD!$F:$F,Intérim!$D8,BDD!$AN:$AN,Intérim!$DY$1,BDD!$AO:$AO,Intérim!ER$2,BDD!$E:$E,"Personnel intérimaire")</f>
        <v>0</v>
      </c>
      <c r="ES8" s="22">
        <f>SUMIFS(BDD!$J:$J,BDD!$P:$P,LEFT(Intérim!$B8,5),BDD!$Q:$Q,RIGHT(Intérim!$B8,8),BDD!$F:$F,Intérim!$D8,BDD!$AN:$AN,Intérim!$DY$1,BDD!$AO:$AO,Intérim!ES$2,BDD!$E:$E,"Personnel intérimaire")</f>
        <v>0</v>
      </c>
      <c r="ET8" s="22">
        <f>SUMIFS(BDD!$J:$J,BDD!$P:$P,LEFT(Intérim!$B8,5),BDD!$Q:$Q,RIGHT(Intérim!$B8,8),BDD!$F:$F,Intérim!$D8,BDD!$AN:$AN,Intérim!$DY$1,BDD!$AO:$AO,Intérim!ET$2,BDD!$E:$E,"Personnel intérimaire")</f>
        <v>0</v>
      </c>
      <c r="EU8" s="22">
        <f>SUMIFS(BDD!$J:$J,BDD!$P:$P,LEFT(Intérim!$B8,5),BDD!$Q:$Q,RIGHT(Intérim!$B8,8),BDD!$F:$F,Intérim!$D8,BDD!$AN:$AN,Intérim!$DY$1,BDD!$AO:$AO,Intérim!EU$2,BDD!$E:$E,"Personnel intérimaire")</f>
        <v>0</v>
      </c>
      <c r="EV8" s="22">
        <f>SUMIFS(BDD!$J:$J,BDD!$P:$P,LEFT(Intérim!$B8,5),BDD!$Q:$Q,RIGHT(Intérim!$B8,8),BDD!$F:$F,Intérim!$D8,BDD!$AN:$AN,Intérim!$DY$1,BDD!$AO:$AO,Intérim!EV$2,BDD!$E:$E,"Personnel intérimaire")</f>
        <v>0</v>
      </c>
      <c r="EW8" s="22">
        <f>SUMIFS(BDD!$J:$J,BDD!$P:$P,LEFT(Intérim!$B8,5),BDD!$Q:$Q,RIGHT(Intérim!$B8,8),BDD!$F:$F,Intérim!$D8,BDD!$AN:$AN,Intérim!$DY$1,BDD!$AO:$AO,Intérim!EW$2,BDD!$E:$E,"Personnel intérimaire")</f>
        <v>0</v>
      </c>
      <c r="EX8" s="22">
        <f>SUMIFS(BDD!$J:$J,BDD!$P:$P,LEFT(Intérim!$B8,5),BDD!$Q:$Q,RIGHT(Intérim!$B8,8),BDD!$F:$F,Intérim!$D8,BDD!$AN:$AN,Intérim!$DY$1,BDD!$AO:$AO,Intérim!EX$2,BDD!$E:$E,"Personnel intérimaire")</f>
        <v>0</v>
      </c>
      <c r="EY8" s="22">
        <f>SUMIFS(BDD!$J:$J,BDD!$P:$P,LEFT(Intérim!$B8,5),BDD!$Q:$Q,RIGHT(Intérim!$B8,8),BDD!$F:$F,Intérim!$D8,BDD!$AN:$AN,Intérim!$DY$1,BDD!$AO:$AO,Intérim!EY$2,BDD!$E:$E,"Personnel intérimaire")</f>
        <v>0</v>
      </c>
      <c r="EZ8" s="22">
        <f>SUMIFS(BDD!$J:$J,BDD!$P:$P,LEFT(Intérim!$B8,5),BDD!$Q:$Q,RIGHT(Intérim!$B8,8),BDD!$F:$F,Intérim!$D8,BDD!$AN:$AN,Intérim!$DY$1,BDD!$AO:$AO,Intérim!EZ$2,BDD!$E:$E,"Personnel intérimaire")</f>
        <v>0</v>
      </c>
      <c r="FA8" s="22">
        <f>SUMIFS(BDD!$J:$J,BDD!$P:$P,LEFT(Intérim!$B8,5),BDD!$Q:$Q,RIGHT(Intérim!$B8,8),BDD!$F:$F,Intérim!$D8,BDD!$AN:$AN,Intérim!$DY$1,BDD!$AO:$AO,Intérim!FA$2,BDD!$E:$E,"Personnel intérimaire")</f>
        <v>0</v>
      </c>
      <c r="FB8" s="22">
        <f>SUMIFS(BDD!$J:$J,BDD!$P:$P,LEFT(Intérim!$B8,5),BDD!$Q:$Q,RIGHT(Intérim!$B8,8),BDD!$F:$F,Intérim!$D8,BDD!$AN:$AN,Intérim!$DY$1,BDD!$AO:$AO,Intérim!FB$2,BDD!$E:$E,"Personnel intérimaire")</f>
        <v>0</v>
      </c>
      <c r="FC8" s="22">
        <f>SUMIFS(BDD!$J:$J,BDD!$P:$P,LEFT(Intérim!$B8,5),BDD!$Q:$Q,RIGHT(Intérim!$B8,8),BDD!$F:$F,Intérim!$D8,BDD!$AN:$AN,Intérim!$DY$1,BDD!$AO:$AO,Intérim!FC$2,BDD!$E:$E,"Personnel intérimaire")</f>
        <v>2100</v>
      </c>
      <c r="FD8" s="49">
        <f t="shared" si="4"/>
        <v>0</v>
      </c>
      <c r="FE8" s="29">
        <f>SUMIFS(BDD!$J:$J,BDD!$P:$P,LEFT(Intérim!$B8,5),BDD!$Q:$Q,RIGHT(Intérim!$B8,8),BDD!$F:$F,Intérim!$D8,BDD!$AN:$AN,Intérim!$FE$1,BDD!$AO:$AO,Intérim!FE$2,BDD!$E:$E,"Personnel intérimaire")</f>
        <v>0</v>
      </c>
      <c r="FF8" s="22">
        <f>SUMIFS(BDD!$J:$J,BDD!$P:$P,LEFT(Intérim!$B8,5),BDD!$Q:$Q,RIGHT(Intérim!$B8,8),BDD!$F:$F,Intérim!$D8,BDD!$AN:$AN,Intérim!$FE$1,BDD!$AO:$AO,Intérim!FF$2,BDD!$E:$E,"Personnel intérimaire")</f>
        <v>0</v>
      </c>
      <c r="FG8" s="22">
        <f>SUMIFS(BDD!$J:$J,BDD!$P:$P,LEFT(Intérim!$B8,5),BDD!$Q:$Q,RIGHT(Intérim!$B8,8),BDD!$F:$F,Intérim!$D8,BDD!$AN:$AN,Intérim!$FE$1,BDD!$AO:$AO,Intérim!FG$2,BDD!$E:$E,"Personnel intérimaire")</f>
        <v>0</v>
      </c>
      <c r="FH8" s="22">
        <f>SUMIFS(BDD!$J:$J,BDD!$P:$P,LEFT(Intérim!$B8,5),BDD!$Q:$Q,RIGHT(Intérim!$B8,8),BDD!$F:$F,Intérim!$D8,BDD!$AN:$AN,Intérim!$FE$1,BDD!$AO:$AO,Intérim!FH$2,BDD!$E:$E,"Personnel intérimaire")</f>
        <v>0</v>
      </c>
      <c r="FI8" s="22">
        <f>SUMIFS(BDD!$J:$J,BDD!$P:$P,LEFT(Intérim!$B8,5),BDD!$Q:$Q,RIGHT(Intérim!$B8,8),BDD!$F:$F,Intérim!$D8,BDD!$AN:$AN,Intérim!$FE$1,BDD!$AO:$AO,Intérim!FI$2,BDD!$E:$E,"Personnel intérimaire")</f>
        <v>0</v>
      </c>
      <c r="FJ8" s="22">
        <f>SUMIFS(BDD!$J:$J,BDD!$P:$P,LEFT(Intérim!$B8,5),BDD!$Q:$Q,RIGHT(Intérim!$B8,8),BDD!$F:$F,Intérim!$D8,BDD!$AN:$AN,Intérim!$FE$1,BDD!$AO:$AO,Intérim!FJ$2,BDD!$E:$E,"Personnel intérimaire")</f>
        <v>0</v>
      </c>
      <c r="FK8" s="22">
        <f>SUMIFS(BDD!$J:$J,BDD!$P:$P,LEFT(Intérim!$B8,5),BDD!$Q:$Q,RIGHT(Intérim!$B8,8),BDD!$F:$F,Intérim!$D8,BDD!$AN:$AN,Intérim!$FE$1,BDD!$AO:$AO,Intérim!FK$2,BDD!$E:$E,"Personnel intérimaire")</f>
        <v>0</v>
      </c>
      <c r="FL8" s="22">
        <f>SUMIFS(BDD!$J:$J,BDD!$P:$P,LEFT(Intérim!$B8,5),BDD!$Q:$Q,RIGHT(Intérim!$B8,8),BDD!$F:$F,Intérim!$D8,BDD!$AN:$AN,Intérim!$FE$1,BDD!$AO:$AO,Intérim!FL$2,BDD!$E:$E,"Personnel intérimaire")</f>
        <v>0</v>
      </c>
      <c r="FM8" s="22">
        <f>SUMIFS(BDD!$J:$J,BDD!$P:$P,LEFT(Intérim!$B8,5),BDD!$Q:$Q,RIGHT(Intérim!$B8,8),BDD!$F:$F,Intérim!$D8,BDD!$AN:$AN,Intérim!$FE$1,BDD!$AO:$AO,Intérim!FM$2,BDD!$E:$E,"Personnel intérimaire")</f>
        <v>0</v>
      </c>
      <c r="FN8" s="22">
        <f>SUMIFS(BDD!$J:$J,BDD!$P:$P,LEFT(Intérim!$B8,5),BDD!$Q:$Q,RIGHT(Intérim!$B8,8),BDD!$F:$F,Intérim!$D8,BDD!$AN:$AN,Intérim!$FE$1,BDD!$AO:$AO,Intérim!FN$2,BDD!$E:$E,"Personnel intérimaire")</f>
        <v>0</v>
      </c>
      <c r="FO8" s="22">
        <f>SUMIFS(BDD!$J:$J,BDD!$P:$P,LEFT(Intérim!$B8,5),BDD!$Q:$Q,RIGHT(Intérim!$B8,8),BDD!$F:$F,Intérim!$D8,BDD!$AN:$AN,Intérim!$FE$1,BDD!$AO:$AO,Intérim!FO$2,BDD!$E:$E,"Personnel intérimaire")</f>
        <v>0</v>
      </c>
      <c r="FP8" s="22">
        <f>SUMIFS(BDD!$J:$J,BDD!$P:$P,LEFT(Intérim!$B8,5),BDD!$Q:$Q,RIGHT(Intérim!$B8,8),BDD!$F:$F,Intérim!$D8,BDD!$AN:$AN,Intérim!$FE$1,BDD!$AO:$AO,Intérim!FP$2,BDD!$E:$E,"Personnel intérimaire")</f>
        <v>0</v>
      </c>
      <c r="FQ8" s="22">
        <f>SUMIFS(BDD!$J:$J,BDD!$P:$P,LEFT(Intérim!$B8,5),BDD!$Q:$Q,RIGHT(Intérim!$B8,8),BDD!$F:$F,Intérim!$D8,BDD!$AN:$AN,Intérim!$FE$1,BDD!$AO:$AO,Intérim!FQ$2,BDD!$E:$E,"Personnel intérimaire")</f>
        <v>0</v>
      </c>
      <c r="FR8" s="22">
        <f>SUMIFS(BDD!$J:$J,BDD!$P:$P,LEFT(Intérim!$B8,5),BDD!$Q:$Q,RIGHT(Intérim!$B8,8),BDD!$F:$F,Intérim!$D8,BDD!$AN:$AN,Intérim!$FE$1,BDD!$AO:$AO,Intérim!FR$2,BDD!$E:$E,"Personnel intérimaire")</f>
        <v>0</v>
      </c>
      <c r="FS8" s="22">
        <f>SUMIFS(BDD!$J:$J,BDD!$P:$P,LEFT(Intérim!$B8,5),BDD!$Q:$Q,RIGHT(Intérim!$B8,8),BDD!$F:$F,Intérim!$D8,BDD!$AN:$AN,Intérim!$FE$1,BDD!$AO:$AO,Intérim!FS$2,BDD!$E:$E,"Personnel intérimaire")</f>
        <v>0</v>
      </c>
      <c r="FT8" s="22">
        <f>SUMIFS(BDD!$J:$J,BDD!$P:$P,LEFT(Intérim!$B8,5),BDD!$Q:$Q,RIGHT(Intérim!$B8,8),BDD!$F:$F,Intérim!$D8,BDD!$AN:$AN,Intérim!$FE$1,BDD!$AO:$AO,Intérim!FT$2,BDD!$E:$E,"Personnel intérimaire")</f>
        <v>0</v>
      </c>
      <c r="FU8" s="22">
        <f>SUMIFS(BDD!$J:$J,BDD!$P:$P,LEFT(Intérim!$B8,5),BDD!$Q:$Q,RIGHT(Intérim!$B8,8),BDD!$F:$F,Intérim!$D8,BDD!$AN:$AN,Intérim!$FE$1,BDD!$AO:$AO,Intérim!FU$2,BDD!$E:$E,"Personnel intérimaire")</f>
        <v>0</v>
      </c>
      <c r="FV8" s="22">
        <f>SUMIFS(BDD!$J:$J,BDD!$P:$P,LEFT(Intérim!$B8,5),BDD!$Q:$Q,RIGHT(Intérim!$B8,8),BDD!$F:$F,Intérim!$D8,BDD!$AN:$AN,Intérim!$FE$1,BDD!$AO:$AO,Intérim!FV$2,BDD!$E:$E,"Personnel intérimaire")</f>
        <v>0</v>
      </c>
      <c r="FW8" s="22">
        <f>SUMIFS(BDD!$J:$J,BDD!$P:$P,LEFT(Intérim!$B8,5),BDD!$Q:$Q,RIGHT(Intérim!$B8,8),BDD!$F:$F,Intérim!$D8,BDD!$AN:$AN,Intérim!$FE$1,BDD!$AO:$AO,Intérim!FW$2,BDD!$E:$E,"Personnel intérimaire")</f>
        <v>0</v>
      </c>
      <c r="FX8" s="22">
        <f>SUMIFS(BDD!$J:$J,BDD!$P:$P,LEFT(Intérim!$B8,5),BDD!$Q:$Q,RIGHT(Intérim!$B8,8),BDD!$F:$F,Intérim!$D8,BDD!$AN:$AN,Intérim!$FE$1,BDD!$AO:$AO,Intérim!FX$2,BDD!$E:$E,"Personnel intérimaire")</f>
        <v>0</v>
      </c>
      <c r="FY8" s="22">
        <f>SUMIFS(BDD!$J:$J,BDD!$P:$P,LEFT(Intérim!$B8,5),BDD!$Q:$Q,RIGHT(Intérim!$B8,8),BDD!$F:$F,Intérim!$D8,BDD!$AN:$AN,Intérim!$FE$1,BDD!$AO:$AO,Intérim!FY$2,BDD!$E:$E,"Personnel intérimaire")</f>
        <v>0</v>
      </c>
      <c r="FZ8" s="22">
        <f>SUMIFS(BDD!$J:$J,BDD!$P:$P,LEFT(Intérim!$B8,5),BDD!$Q:$Q,RIGHT(Intérim!$B8,8),BDD!$F:$F,Intérim!$D8,BDD!$AN:$AN,Intérim!$FE$1,BDD!$AO:$AO,Intérim!FZ$2,BDD!$E:$E,"Personnel intérimaire")</f>
        <v>0</v>
      </c>
      <c r="GA8" s="22">
        <f>SUMIFS(BDD!$J:$J,BDD!$P:$P,LEFT(Intérim!$B8,5),BDD!$Q:$Q,RIGHT(Intérim!$B8,8),BDD!$F:$F,Intérim!$D8,BDD!$AN:$AN,Intérim!$FE$1,BDD!$AO:$AO,Intérim!GA$2,BDD!$E:$E,"Personnel intérimaire")</f>
        <v>0</v>
      </c>
      <c r="GB8" s="22">
        <f>SUMIFS(BDD!$J:$J,BDD!$P:$P,LEFT(Intérim!$B8,5),BDD!$Q:$Q,RIGHT(Intérim!$B8,8),BDD!$F:$F,Intérim!$D8,BDD!$AN:$AN,Intérim!$FE$1,BDD!$AO:$AO,Intérim!GB$2,BDD!$E:$E,"Personnel intérimaire")</f>
        <v>0</v>
      </c>
      <c r="GC8" s="22">
        <f>SUMIFS(BDD!$J:$J,BDD!$P:$P,LEFT(Intérim!$B8,5),BDD!$Q:$Q,RIGHT(Intérim!$B8,8),BDD!$F:$F,Intérim!$D8,BDD!$AN:$AN,Intérim!$FE$1,BDD!$AO:$AO,Intérim!GC$2,BDD!$E:$E,"Personnel intérimaire")</f>
        <v>0</v>
      </c>
      <c r="GD8" s="22">
        <f>SUMIFS(BDD!$J:$J,BDD!$P:$P,LEFT(Intérim!$B8,5),BDD!$Q:$Q,RIGHT(Intérim!$B8,8),BDD!$F:$F,Intérim!$D8,BDD!$AN:$AN,Intérim!$FE$1,BDD!$AO:$AO,Intérim!GD$2,BDD!$E:$E,"Personnel intérimaire")</f>
        <v>0</v>
      </c>
      <c r="GE8" s="22">
        <f>SUMIFS(BDD!$J:$J,BDD!$P:$P,LEFT(Intérim!$B8,5),BDD!$Q:$Q,RIGHT(Intérim!$B8,8),BDD!$F:$F,Intérim!$D8,BDD!$AN:$AN,Intérim!$FE$1,BDD!$AO:$AO,Intérim!GE$2,BDD!$E:$E,"Personnel intérimaire")</f>
        <v>0</v>
      </c>
      <c r="GF8" s="22">
        <f>SUMIFS(BDD!$J:$J,BDD!$P:$P,LEFT(Intérim!$B8,5),BDD!$Q:$Q,RIGHT(Intérim!$B8,8),BDD!$F:$F,Intérim!$D8,BDD!$AN:$AN,Intérim!$FE$1,BDD!$AO:$AO,Intérim!GF$2,BDD!$E:$E,"Personnel intérimaire")</f>
        <v>0</v>
      </c>
      <c r="GG8" s="22">
        <f>SUMIFS(BDD!$J:$J,BDD!$P:$P,LEFT(Intérim!$B8,5),BDD!$Q:$Q,RIGHT(Intérim!$B8,8),BDD!$F:$F,Intérim!$D8,BDD!$AN:$AN,Intérim!$FE$1,BDD!$AO:$AO,Intérim!GG$2,BDD!$E:$E,"Personnel intérimaire")</f>
        <v>0</v>
      </c>
      <c r="GH8" s="22">
        <f>SUMIFS(BDD!$J:$J,BDD!$P:$P,LEFT(Intérim!$B8,5),BDD!$Q:$Q,RIGHT(Intérim!$B8,8),BDD!$F:$F,Intérim!$D8,BDD!$AN:$AN,Intérim!$FE$1,BDD!$AO:$AO,Intérim!GH$2,BDD!$E:$E,"Personnel intérimaire")</f>
        <v>0</v>
      </c>
      <c r="GI8" s="49">
        <f t="shared" si="5"/>
        <v>0</v>
      </c>
      <c r="GJ8" s="29">
        <f>SUMIFS(BDD!$J:$J,BDD!$P:$P,LEFT(Intérim!$B8,5),BDD!$Q:$Q,RIGHT(Intérim!$B8,8),BDD!$F:$F,Intérim!$D8,BDD!$AN:$AN,Intérim!$GJ$1,BDD!$AO:$AO,Intérim!GJ$2,BDD!$E:$E,"Personnel intérimaire")</f>
        <v>0</v>
      </c>
      <c r="GK8" s="22">
        <f>SUMIFS(BDD!$J:$J,BDD!$P:$P,LEFT(Intérim!$B8,5),BDD!$Q:$Q,RIGHT(Intérim!$B8,8),BDD!$F:$F,Intérim!$D8,BDD!$AN:$AN,Intérim!$GJ$1,BDD!$AO:$AO,Intérim!GK$2,BDD!$E:$E,"Personnel intérimaire")</f>
        <v>0</v>
      </c>
      <c r="GL8" s="22">
        <f>SUMIFS(BDD!$J:$J,BDD!$P:$P,LEFT(Intérim!$B8,5),BDD!$Q:$Q,RIGHT(Intérim!$B8,8),BDD!$F:$F,Intérim!$D8,BDD!$AN:$AN,Intérim!$GJ$1,BDD!$AO:$AO,Intérim!GL$2,BDD!$E:$E,"Personnel intérimaire")</f>
        <v>0</v>
      </c>
      <c r="GM8" s="22">
        <f>SUMIFS(BDD!$J:$J,BDD!$P:$P,LEFT(Intérim!$B8,5),BDD!$Q:$Q,RIGHT(Intérim!$B8,8),BDD!$F:$F,Intérim!$D8,BDD!$AN:$AN,Intérim!$GJ$1,BDD!$AO:$AO,Intérim!GM$2,BDD!$E:$E,"Personnel intérimaire")</f>
        <v>0</v>
      </c>
      <c r="GN8" s="22">
        <f>SUMIFS(BDD!$J:$J,BDD!$P:$P,LEFT(Intérim!$B8,5),BDD!$Q:$Q,RIGHT(Intérim!$B8,8),BDD!$F:$F,Intérim!$D8,BDD!$AN:$AN,Intérim!$GJ$1,BDD!$AO:$AO,Intérim!GN$2,BDD!$E:$E,"Personnel intérimaire")</f>
        <v>0</v>
      </c>
      <c r="GO8" s="22">
        <f>SUMIFS(BDD!$J:$J,BDD!$P:$P,LEFT(Intérim!$B8,5),BDD!$Q:$Q,RIGHT(Intérim!$B8,8),BDD!$F:$F,Intérim!$D8,BDD!$AN:$AN,Intérim!$GJ$1,BDD!$AO:$AO,Intérim!GO$2,BDD!$E:$E,"Personnel intérimaire")</f>
        <v>0</v>
      </c>
      <c r="GP8" s="22">
        <f>SUMIFS(BDD!$J:$J,BDD!$P:$P,LEFT(Intérim!$B8,5),BDD!$Q:$Q,RIGHT(Intérim!$B8,8),BDD!$F:$F,Intérim!$D8,BDD!$AN:$AN,Intérim!$GJ$1,BDD!$AO:$AO,Intérim!GP$2,BDD!$E:$E,"Personnel intérimaire")</f>
        <v>0</v>
      </c>
      <c r="GQ8" s="22">
        <f>SUMIFS(BDD!$J:$J,BDD!$P:$P,LEFT(Intérim!$B8,5),BDD!$Q:$Q,RIGHT(Intérim!$B8,8),BDD!$F:$F,Intérim!$D8,BDD!$AN:$AN,Intérim!$GJ$1,BDD!$AO:$AO,Intérim!GQ$2,BDD!$E:$E,"Personnel intérimaire")</f>
        <v>0</v>
      </c>
      <c r="GR8" s="22">
        <f>SUMIFS(BDD!$J:$J,BDD!$P:$P,LEFT(Intérim!$B8,5),BDD!$Q:$Q,RIGHT(Intérim!$B8,8),BDD!$F:$F,Intérim!$D8,BDD!$AN:$AN,Intérim!$GJ$1,BDD!$AO:$AO,Intérim!GR$2,BDD!$E:$E,"Personnel intérimaire")</f>
        <v>0</v>
      </c>
      <c r="GS8" s="22">
        <f>SUMIFS(BDD!$J:$J,BDD!$P:$P,LEFT(Intérim!$B8,5),BDD!$Q:$Q,RIGHT(Intérim!$B8,8),BDD!$F:$F,Intérim!$D8,BDD!$AN:$AN,Intérim!$GJ$1,BDD!$AO:$AO,Intérim!GS$2,BDD!$E:$E,"Personnel intérimaire")</f>
        <v>0</v>
      </c>
      <c r="GT8" s="22">
        <f>SUMIFS(BDD!$J:$J,BDD!$P:$P,LEFT(Intérim!$B8,5),BDD!$Q:$Q,RIGHT(Intérim!$B8,8),BDD!$F:$F,Intérim!$D8,BDD!$AN:$AN,Intérim!$GJ$1,BDD!$AO:$AO,Intérim!GT$2,BDD!$E:$E,"Personnel intérimaire")</f>
        <v>0</v>
      </c>
      <c r="GU8" s="22">
        <f>SUMIFS(BDD!$J:$J,BDD!$P:$P,LEFT(Intérim!$B8,5),BDD!$Q:$Q,RIGHT(Intérim!$B8,8),BDD!$F:$F,Intérim!$D8,BDD!$AN:$AN,Intérim!$GJ$1,BDD!$AO:$AO,Intérim!GU$2,BDD!$E:$E,"Personnel intérimaire")</f>
        <v>0</v>
      </c>
      <c r="GV8" s="22">
        <f>SUMIFS(BDD!$J:$J,BDD!$P:$P,LEFT(Intérim!$B8,5),BDD!$Q:$Q,RIGHT(Intérim!$B8,8),BDD!$F:$F,Intérim!$D8,BDD!$AN:$AN,Intérim!$GJ$1,BDD!$AO:$AO,Intérim!GV$2,BDD!$E:$E,"Personnel intérimaire")</f>
        <v>0</v>
      </c>
      <c r="GW8" s="22">
        <f>SUMIFS(BDD!$J:$J,BDD!$P:$P,LEFT(Intérim!$B8,5),BDD!$Q:$Q,RIGHT(Intérim!$B8,8),BDD!$F:$F,Intérim!$D8,BDD!$AN:$AN,Intérim!$GJ$1,BDD!$AO:$AO,Intérim!GW$2,BDD!$E:$E,"Personnel intérimaire")</f>
        <v>0</v>
      </c>
      <c r="GX8" s="22">
        <f>SUMIFS(BDD!$J:$J,BDD!$P:$P,LEFT(Intérim!$B8,5),BDD!$Q:$Q,RIGHT(Intérim!$B8,8),BDD!$F:$F,Intérim!$D8,BDD!$AN:$AN,Intérim!$GJ$1,BDD!$AO:$AO,Intérim!GX$2,BDD!$E:$E,"Personnel intérimaire")</f>
        <v>0</v>
      </c>
      <c r="GY8" s="22">
        <f>SUMIFS(BDD!$J:$J,BDD!$P:$P,LEFT(Intérim!$B8,5),BDD!$Q:$Q,RIGHT(Intérim!$B8,8),BDD!$F:$F,Intérim!$D8,BDD!$AN:$AN,Intérim!$GJ$1,BDD!$AO:$AO,Intérim!GY$2,BDD!$E:$E,"Personnel intérimaire")</f>
        <v>0</v>
      </c>
      <c r="GZ8" s="22">
        <f>SUMIFS(BDD!$J:$J,BDD!$P:$P,LEFT(Intérim!$B8,5),BDD!$Q:$Q,RIGHT(Intérim!$B8,8),BDD!$F:$F,Intérim!$D8,BDD!$AN:$AN,Intérim!$GJ$1,BDD!$AO:$AO,Intérim!GZ$2,BDD!$E:$E,"Personnel intérimaire")</f>
        <v>0</v>
      </c>
      <c r="HA8" s="22">
        <f>SUMIFS(BDD!$J:$J,BDD!$P:$P,LEFT(Intérim!$B8,5),BDD!$Q:$Q,RIGHT(Intérim!$B8,8),BDD!$F:$F,Intérim!$D8,BDD!$AN:$AN,Intérim!$GJ$1,BDD!$AO:$AO,Intérim!HA$2,BDD!$E:$E,"Personnel intérimaire")</f>
        <v>0</v>
      </c>
      <c r="HB8" s="22">
        <f>SUMIFS(BDD!$J:$J,BDD!$P:$P,LEFT(Intérim!$B8,5),BDD!$Q:$Q,RIGHT(Intérim!$B8,8),BDD!$F:$F,Intérim!$D8,BDD!$AN:$AN,Intérim!$GJ$1,BDD!$AO:$AO,Intérim!HB$2,BDD!$E:$E,"Personnel intérimaire")</f>
        <v>0</v>
      </c>
      <c r="HC8" s="22">
        <f>SUMIFS(BDD!$J:$J,BDD!$P:$P,LEFT(Intérim!$B8,5),BDD!$Q:$Q,RIGHT(Intérim!$B8,8),BDD!$F:$F,Intérim!$D8,BDD!$AN:$AN,Intérim!$GJ$1,BDD!$AO:$AO,Intérim!HC$2,BDD!$E:$E,"Personnel intérimaire")</f>
        <v>0</v>
      </c>
      <c r="HD8" s="22">
        <f>SUMIFS(BDD!$J:$J,BDD!$P:$P,LEFT(Intérim!$B8,5),BDD!$Q:$Q,RIGHT(Intérim!$B8,8),BDD!$F:$F,Intérim!$D8,BDD!$AN:$AN,Intérim!$GJ$1,BDD!$AO:$AO,Intérim!HD$2,BDD!$E:$E,"Personnel intérimaire")</f>
        <v>0</v>
      </c>
      <c r="HE8" s="22">
        <f>SUMIFS(BDD!$J:$J,BDD!$P:$P,LEFT(Intérim!$B8,5),BDD!$Q:$Q,RIGHT(Intérim!$B8,8),BDD!$F:$F,Intérim!$D8,BDD!$AN:$AN,Intérim!$GJ$1,BDD!$AO:$AO,Intérim!HE$2,BDD!$E:$E,"Personnel intérimaire")</f>
        <v>0</v>
      </c>
      <c r="HF8" s="22">
        <f>SUMIFS(BDD!$J:$J,BDD!$P:$P,LEFT(Intérim!$B8,5),BDD!$Q:$Q,RIGHT(Intérim!$B8,8),BDD!$F:$F,Intérim!$D8,BDD!$AN:$AN,Intérim!$GJ$1,BDD!$AO:$AO,Intérim!HF$2,BDD!$E:$E,"Personnel intérimaire")</f>
        <v>0</v>
      </c>
      <c r="HG8" s="22">
        <f>SUMIFS(BDD!$J:$J,BDD!$P:$P,LEFT(Intérim!$B8,5),BDD!$Q:$Q,RIGHT(Intérim!$B8,8),BDD!$F:$F,Intérim!$D8,BDD!$AN:$AN,Intérim!$GJ$1,BDD!$AO:$AO,Intérim!HG$2,BDD!$E:$E,"Personnel intérimaire")</f>
        <v>0</v>
      </c>
      <c r="HH8" s="22">
        <f>SUMIFS(BDD!$J:$J,BDD!$P:$P,LEFT(Intérim!$B8,5),BDD!$Q:$Q,RIGHT(Intérim!$B8,8),BDD!$F:$F,Intérim!$D8,BDD!$AN:$AN,Intérim!$GJ$1,BDD!$AO:$AO,Intérim!HH$2,BDD!$E:$E,"Personnel intérimaire")</f>
        <v>0</v>
      </c>
      <c r="HI8" s="22">
        <f>SUMIFS(BDD!$J:$J,BDD!$P:$P,LEFT(Intérim!$B8,5),BDD!$Q:$Q,RIGHT(Intérim!$B8,8),BDD!$F:$F,Intérim!$D8,BDD!$AN:$AN,Intérim!$GJ$1,BDD!$AO:$AO,Intérim!HI$2,BDD!$E:$E,"Personnel intérimaire")</f>
        <v>0</v>
      </c>
      <c r="HJ8" s="22">
        <f>SUMIFS(BDD!$J:$J,BDD!$P:$P,LEFT(Intérim!$B8,5),BDD!$Q:$Q,RIGHT(Intérim!$B8,8),BDD!$F:$F,Intérim!$D8,BDD!$AN:$AN,Intérim!$GJ$1,BDD!$AO:$AO,Intérim!HJ$2,BDD!$E:$E,"Personnel intérimaire")</f>
        <v>0</v>
      </c>
      <c r="HK8" s="22">
        <f>SUMIFS(BDD!$J:$J,BDD!$P:$P,LEFT(Intérim!$B8,5),BDD!$Q:$Q,RIGHT(Intérim!$B8,8),BDD!$F:$F,Intérim!$D8,BDD!$AN:$AN,Intérim!$GJ$1,BDD!$AO:$AO,Intérim!HK$2,BDD!$E:$E,"Personnel intérimaire")</f>
        <v>0</v>
      </c>
      <c r="HL8" s="22">
        <f>SUMIFS(BDD!$J:$J,BDD!$P:$P,LEFT(Intérim!$B8,5),BDD!$Q:$Q,RIGHT(Intérim!$B8,8),BDD!$F:$F,Intérim!$D8,BDD!$AN:$AN,Intérim!$GJ$1,BDD!$AO:$AO,Intérim!HL$2,BDD!$E:$E,"Personnel intérimaire")</f>
        <v>0</v>
      </c>
      <c r="HM8" s="22">
        <f>SUMIFS(BDD!$J:$J,BDD!$P:$P,LEFT(Intérim!$B8,5),BDD!$Q:$Q,RIGHT(Intérim!$B8,8),BDD!$F:$F,Intérim!$D8,BDD!$AN:$AN,Intérim!$GJ$1,BDD!$AO:$AO,Intérim!HM$2,BDD!$E:$E,"Personnel intérimaire")</f>
        <v>0</v>
      </c>
      <c r="HN8" s="22">
        <f>SUMIFS(BDD!$J:$J,BDD!$P:$P,LEFT(Intérim!$B8,5),BDD!$Q:$Q,RIGHT(Intérim!$B8,8),BDD!$F:$F,Intérim!$D8,BDD!$AN:$AN,Intérim!$GJ$1,BDD!$AO:$AO,Intérim!HN$2,BDD!$E:$E,"Personnel intérimaire")</f>
        <v>0</v>
      </c>
      <c r="HO8" s="49">
        <f t="shared" si="6"/>
        <v>0</v>
      </c>
      <c r="HP8" s="28">
        <f>SUMIFS(BDD!$J:$J,BDD!$P:$P,LEFT(Intérim!$B8,5),BDD!$Q:$Q,RIGHT(Intérim!$B8,8),BDD!$F:$F,Intérim!$D8,BDD!$AN:$AN,Intérim!$HP$1,BDD!$AO:$AO,Intérim!HP$2,BDD!$E:$E,"Personnel intérimaire")</f>
        <v>0</v>
      </c>
      <c r="HQ8" s="20">
        <f>SUMIFS(BDD!$J:$J,BDD!$P:$P,LEFT(Intérim!$B8,5),BDD!$Q:$Q,RIGHT(Intérim!$B8,8),BDD!$F:$F,Intérim!$D8,BDD!$AN:$AN,Intérim!$HP$1,BDD!$AO:$AO,Intérim!HQ$2,BDD!$E:$E,"Personnel intérimaire")</f>
        <v>0</v>
      </c>
      <c r="HR8" s="20">
        <f>SUMIFS(BDD!$J:$J,BDD!$P:$P,LEFT(Intérim!$B8,5),BDD!$Q:$Q,RIGHT(Intérim!$B8,8),BDD!$F:$F,Intérim!$D8,BDD!$AN:$AN,Intérim!$HP$1,BDD!$AO:$AO,Intérim!HR$2,BDD!$E:$E,"Personnel intérimaire")</f>
        <v>0</v>
      </c>
      <c r="HS8" s="20">
        <f>SUMIFS(BDD!$J:$J,BDD!$P:$P,LEFT(Intérim!$B8,5),BDD!$Q:$Q,RIGHT(Intérim!$B8,8),BDD!$F:$F,Intérim!$D8,BDD!$AN:$AN,Intérim!$HP$1,BDD!$AO:$AO,Intérim!HS$2,BDD!$E:$E,"Personnel intérimaire")</f>
        <v>0</v>
      </c>
      <c r="HT8" s="20">
        <f>SUMIFS(BDD!$J:$J,BDD!$P:$P,LEFT(Intérim!$B8,5),BDD!$Q:$Q,RIGHT(Intérim!$B8,8),BDD!$F:$F,Intérim!$D8,BDD!$AN:$AN,Intérim!$HP$1,BDD!$AO:$AO,Intérim!HT$2,BDD!$E:$E,"Personnel intérimaire")</f>
        <v>0</v>
      </c>
      <c r="HU8" s="20">
        <f>SUMIFS(BDD!$J:$J,BDD!$P:$P,LEFT(Intérim!$B8,5),BDD!$Q:$Q,RIGHT(Intérim!$B8,8),BDD!$F:$F,Intérim!$D8,BDD!$AN:$AN,Intérim!$HP$1,BDD!$AO:$AO,Intérim!HU$2,BDD!$E:$E,"Personnel intérimaire")</f>
        <v>0</v>
      </c>
      <c r="HV8" s="20">
        <f>SUMIFS(BDD!$J:$J,BDD!$P:$P,LEFT(Intérim!$B8,5),BDD!$Q:$Q,RIGHT(Intérim!$B8,8),BDD!$F:$F,Intérim!$D8,BDD!$AN:$AN,Intérim!$HP$1,BDD!$AO:$AO,Intérim!HV$2,BDD!$E:$E,"Personnel intérimaire")</f>
        <v>0</v>
      </c>
      <c r="HW8" s="20">
        <f>SUMIFS(BDD!$J:$J,BDD!$P:$P,LEFT(Intérim!$B8,5),BDD!$Q:$Q,RIGHT(Intérim!$B8,8),BDD!$F:$F,Intérim!$D8,BDD!$AN:$AN,Intérim!$HP$1,BDD!$AO:$AO,Intérim!HW$2,BDD!$E:$E,"Personnel intérimaire")</f>
        <v>0</v>
      </c>
      <c r="HX8" s="20">
        <f>SUMIFS(BDD!$J:$J,BDD!$P:$P,LEFT(Intérim!$B8,5),BDD!$Q:$Q,RIGHT(Intérim!$B8,8),BDD!$F:$F,Intérim!$D8,BDD!$AN:$AN,Intérim!$HP$1,BDD!$AO:$AO,Intérim!HX$2,BDD!$E:$E,"Personnel intérimaire")</f>
        <v>0</v>
      </c>
      <c r="HY8" s="20">
        <f>SUMIFS(BDD!$J:$J,BDD!$P:$P,LEFT(Intérim!$B8,5),BDD!$Q:$Q,RIGHT(Intérim!$B8,8),BDD!$F:$F,Intérim!$D8,BDD!$AN:$AN,Intérim!$HP$1,BDD!$AO:$AO,Intérim!HY$2,BDD!$E:$E,"Personnel intérimaire")</f>
        <v>0</v>
      </c>
      <c r="HZ8" s="20">
        <f>SUMIFS(BDD!$J:$J,BDD!$P:$P,LEFT(Intérim!$B8,5),BDD!$Q:$Q,RIGHT(Intérim!$B8,8),BDD!$F:$F,Intérim!$D8,BDD!$AN:$AN,Intérim!$HP$1,BDD!$AO:$AO,Intérim!HZ$2,BDD!$E:$E,"Personnel intérimaire")</f>
        <v>0</v>
      </c>
      <c r="IA8" s="20">
        <f>SUMIFS(BDD!$J:$J,BDD!$P:$P,LEFT(Intérim!$B8,5),BDD!$Q:$Q,RIGHT(Intérim!$B8,8),BDD!$F:$F,Intérim!$D8,BDD!$AN:$AN,Intérim!$HP$1,BDD!$AO:$AO,Intérim!IA$2,BDD!$E:$E,"Personnel intérimaire")</f>
        <v>0</v>
      </c>
      <c r="IB8" s="20">
        <f>SUMIFS(BDD!$J:$J,BDD!$P:$P,LEFT(Intérim!$B8,5),BDD!$Q:$Q,RIGHT(Intérim!$B8,8),BDD!$F:$F,Intérim!$D8,BDD!$AN:$AN,Intérim!$HP$1,BDD!$AO:$AO,Intérim!IB$2,BDD!$E:$E,"Personnel intérimaire")</f>
        <v>0</v>
      </c>
      <c r="IC8" s="20">
        <f>SUMIFS(BDD!$J:$J,BDD!$P:$P,LEFT(Intérim!$B8,5),BDD!$Q:$Q,RIGHT(Intérim!$B8,8),BDD!$F:$F,Intérim!$D8,BDD!$AN:$AN,Intérim!$HP$1,BDD!$AO:$AO,Intérim!IC$2,BDD!$E:$E,"Personnel intérimaire")</f>
        <v>0</v>
      </c>
      <c r="ID8" s="20">
        <f>SUMIFS(BDD!$J:$J,BDD!$P:$P,LEFT(Intérim!$B8,5),BDD!$Q:$Q,RIGHT(Intérim!$B8,8),BDD!$F:$F,Intérim!$D8,BDD!$AN:$AN,Intérim!$HP$1,BDD!$AO:$AO,Intérim!ID$2,BDD!$E:$E,"Personnel intérimaire")</f>
        <v>0</v>
      </c>
      <c r="IE8" s="20">
        <f>SUMIFS(BDD!$J:$J,BDD!$P:$P,LEFT(Intérim!$B8,5),BDD!$Q:$Q,RIGHT(Intérim!$B8,8),BDD!$F:$F,Intérim!$D8,BDD!$AN:$AN,Intérim!$HP$1,BDD!$AO:$AO,Intérim!IE$2,BDD!$E:$E,"Personnel intérimaire")</f>
        <v>0</v>
      </c>
      <c r="IF8" s="20">
        <f>SUMIFS(BDD!$J:$J,BDD!$P:$P,LEFT(Intérim!$B8,5),BDD!$Q:$Q,RIGHT(Intérim!$B8,8),BDD!$F:$F,Intérim!$D8,BDD!$AN:$AN,Intérim!$HP$1,BDD!$AO:$AO,Intérim!IF$2,BDD!$E:$E,"Personnel intérimaire")</f>
        <v>0</v>
      </c>
      <c r="IG8" s="20">
        <f>SUMIFS(BDD!$J:$J,BDD!$P:$P,LEFT(Intérim!$B8,5),BDD!$Q:$Q,RIGHT(Intérim!$B8,8),BDD!$F:$F,Intérim!$D8,BDD!$AN:$AN,Intérim!$HP$1,BDD!$AO:$AO,Intérim!IG$2,BDD!$E:$E,"Personnel intérimaire")</f>
        <v>0</v>
      </c>
      <c r="IH8" s="20">
        <f>SUMIFS(BDD!$J:$J,BDD!$P:$P,LEFT(Intérim!$B8,5),BDD!$Q:$Q,RIGHT(Intérim!$B8,8),BDD!$F:$F,Intérim!$D8,BDD!$AN:$AN,Intérim!$HP$1,BDD!$AO:$AO,Intérim!IH$2,BDD!$E:$E,"Personnel intérimaire")</f>
        <v>0</v>
      </c>
      <c r="II8" s="20">
        <f>SUMIFS(BDD!$J:$J,BDD!$P:$P,LEFT(Intérim!$B8,5),BDD!$Q:$Q,RIGHT(Intérim!$B8,8),BDD!$F:$F,Intérim!$D8,BDD!$AN:$AN,Intérim!$HP$1,BDD!$AO:$AO,Intérim!II$2,BDD!$E:$E,"Personnel intérimaire")</f>
        <v>0</v>
      </c>
      <c r="IJ8" s="20">
        <f>SUMIFS(BDD!$J:$J,BDD!$P:$P,LEFT(Intérim!$B8,5),BDD!$Q:$Q,RIGHT(Intérim!$B8,8),BDD!$F:$F,Intérim!$D8,BDD!$AN:$AN,Intérim!$HP$1,BDD!$AO:$AO,Intérim!IJ$2,BDD!$E:$E,"Personnel intérimaire")</f>
        <v>0</v>
      </c>
      <c r="IK8" s="20">
        <f>SUMIFS(BDD!$J:$J,BDD!$P:$P,LEFT(Intérim!$B8,5),BDD!$Q:$Q,RIGHT(Intérim!$B8,8),BDD!$F:$F,Intérim!$D8,BDD!$AN:$AN,Intérim!$HP$1,BDD!$AO:$AO,Intérim!IK$2,BDD!$E:$E,"Personnel intérimaire")</f>
        <v>0</v>
      </c>
      <c r="IL8" s="20">
        <f>SUMIFS(BDD!$J:$J,BDD!$P:$P,LEFT(Intérim!$B8,5),BDD!$Q:$Q,RIGHT(Intérim!$B8,8),BDD!$F:$F,Intérim!$D8,BDD!$AN:$AN,Intérim!$HP$1,BDD!$AO:$AO,Intérim!IL$2,BDD!$E:$E,"Personnel intérimaire")</f>
        <v>0</v>
      </c>
      <c r="IM8" s="20">
        <f>SUMIFS(BDD!$J:$J,BDD!$P:$P,LEFT(Intérim!$B8,5),BDD!$Q:$Q,RIGHT(Intérim!$B8,8),BDD!$F:$F,Intérim!$D8,BDD!$AN:$AN,Intérim!$HP$1,BDD!$AO:$AO,Intérim!IM$2,BDD!$E:$E,"Personnel intérimaire")</f>
        <v>0</v>
      </c>
      <c r="IN8" s="20">
        <f>SUMIFS(BDD!$J:$J,BDD!$P:$P,LEFT(Intérim!$B8,5),BDD!$Q:$Q,RIGHT(Intérim!$B8,8),BDD!$F:$F,Intérim!$D8,BDD!$AN:$AN,Intérim!$HP$1,BDD!$AO:$AO,Intérim!IN$2,BDD!$E:$E,"Personnel intérimaire")</f>
        <v>0</v>
      </c>
      <c r="IO8" s="20">
        <f>SUMIFS(BDD!$J:$J,BDD!$P:$P,LEFT(Intérim!$B8,5),BDD!$Q:$Q,RIGHT(Intérim!$B8,8),BDD!$F:$F,Intérim!$D8,BDD!$AN:$AN,Intérim!$HP$1,BDD!$AO:$AO,Intérim!IO$2,BDD!$E:$E,"Personnel intérimaire")</f>
        <v>0</v>
      </c>
      <c r="IP8" s="20">
        <f>SUMIFS(BDD!$J:$J,BDD!$P:$P,LEFT(Intérim!$B8,5),BDD!$Q:$Q,RIGHT(Intérim!$B8,8),BDD!$F:$F,Intérim!$D8,BDD!$AN:$AN,Intérim!$HP$1,BDD!$AO:$AO,Intérim!IP$2,BDD!$E:$E,"Personnel intérimaire")</f>
        <v>0</v>
      </c>
      <c r="IQ8" s="20">
        <f>SUMIFS(BDD!$J:$J,BDD!$P:$P,LEFT(Intérim!$B8,5),BDD!$Q:$Q,RIGHT(Intérim!$B8,8),BDD!$F:$F,Intérim!$D8,BDD!$AN:$AN,Intérim!$HP$1,BDD!$AO:$AO,Intérim!IQ$2,BDD!$E:$E,"Personnel intérimaire")</f>
        <v>0</v>
      </c>
      <c r="IR8" s="20">
        <f>SUMIFS(BDD!$J:$J,BDD!$P:$P,LEFT(Intérim!$B8,5),BDD!$Q:$Q,RIGHT(Intérim!$B8,8),BDD!$F:$F,Intérim!$D8,BDD!$AN:$AN,Intérim!$HP$1,BDD!$AO:$AO,Intérim!IR$2,BDD!$E:$E,"Personnel intérimaire")</f>
        <v>0</v>
      </c>
      <c r="IS8" s="20">
        <f>SUMIFS(BDD!$J:$J,BDD!$P:$P,LEFT(Intérim!$B8,5),BDD!$Q:$Q,RIGHT(Intérim!$B8,8),BDD!$F:$F,Intérim!$D8,BDD!$AN:$AN,Intérim!$HP$1,BDD!$AO:$AO,Intérim!IS$2,BDD!$E:$E,"Personnel intérimaire")</f>
        <v>0</v>
      </c>
      <c r="IT8" s="20">
        <f>SUMIFS(BDD!$J:$J,BDD!$P:$P,LEFT(Intérim!$B8,5),BDD!$Q:$Q,RIGHT(Intérim!$B8,8),BDD!$F:$F,Intérim!$D8,BDD!$AN:$AN,Intérim!$HP$1,BDD!$AO:$AO,Intérim!IT$2,BDD!$E:$E,"Personnel intérimaire")</f>
        <v>0</v>
      </c>
      <c r="IU8" s="49">
        <f t="shared" si="7"/>
        <v>0</v>
      </c>
      <c r="IV8" s="28">
        <f>SUMIFS(BDD!$J:$J,BDD!$P:$P,LEFT(Intérim!$B8,5),BDD!$Q:$Q,RIGHT(Intérim!$B8,8),BDD!$F:$F,Intérim!$D8,BDD!$AN:$AN,Intérim!$IV$1,BDD!$AO:$AO,Intérim!IV$2,BDD!$E:$E,"Personnel intérimaire")</f>
        <v>0</v>
      </c>
      <c r="IW8" s="20">
        <f>SUMIFS(BDD!$J:$J,BDD!$P:$P,LEFT(Intérim!$B8,5),BDD!$Q:$Q,RIGHT(Intérim!$B8,8),BDD!$F:$F,Intérim!$D8,BDD!$AN:$AN,Intérim!$IV$1,BDD!$AO:$AO,Intérim!IW$2,BDD!$E:$E,"Personnel intérimaire")</f>
        <v>0</v>
      </c>
      <c r="IX8" s="20">
        <f>SUMIFS(BDD!$J:$J,BDD!$P:$P,LEFT(Intérim!$B8,5),BDD!$Q:$Q,RIGHT(Intérim!$B8,8),BDD!$F:$F,Intérim!$D8,BDD!$AN:$AN,Intérim!$IV$1,BDD!$AO:$AO,Intérim!IX$2,BDD!$E:$E,"Personnel intérimaire")</f>
        <v>0</v>
      </c>
      <c r="IY8" s="20">
        <f>SUMIFS(BDD!$J:$J,BDD!$P:$P,LEFT(Intérim!$B8,5),BDD!$Q:$Q,RIGHT(Intérim!$B8,8),BDD!$F:$F,Intérim!$D8,BDD!$AN:$AN,Intérim!$IV$1,BDD!$AO:$AO,Intérim!IY$2,BDD!$E:$E,"Personnel intérimaire")</f>
        <v>0</v>
      </c>
      <c r="IZ8" s="20">
        <f>SUMIFS(BDD!$J:$J,BDD!$P:$P,LEFT(Intérim!$B8,5),BDD!$Q:$Q,RIGHT(Intérim!$B8,8),BDD!$F:$F,Intérim!$D8,BDD!$AN:$AN,Intérim!$IV$1,BDD!$AO:$AO,Intérim!IZ$2,BDD!$E:$E,"Personnel intérimaire")</f>
        <v>0</v>
      </c>
      <c r="JA8" s="20">
        <f>SUMIFS(BDD!$J:$J,BDD!$P:$P,LEFT(Intérim!$B8,5),BDD!$Q:$Q,RIGHT(Intérim!$B8,8),BDD!$F:$F,Intérim!$D8,BDD!$AN:$AN,Intérim!$IV$1,BDD!$AO:$AO,Intérim!JA$2,BDD!$E:$E,"Personnel intérimaire")</f>
        <v>0</v>
      </c>
      <c r="JB8" s="20">
        <f>SUMIFS(BDD!$J:$J,BDD!$P:$P,LEFT(Intérim!$B8,5),BDD!$Q:$Q,RIGHT(Intérim!$B8,8),BDD!$F:$F,Intérim!$D8,BDD!$AN:$AN,Intérim!$IV$1,BDD!$AO:$AO,Intérim!JB$2,BDD!$E:$E,"Personnel intérimaire")</f>
        <v>0</v>
      </c>
      <c r="JC8" s="20">
        <f>SUMIFS(BDD!$J:$J,BDD!$P:$P,LEFT(Intérim!$B8,5),BDD!$Q:$Q,RIGHT(Intérim!$B8,8),BDD!$F:$F,Intérim!$D8,BDD!$AN:$AN,Intérim!$IV$1,BDD!$AO:$AO,Intérim!JC$2,BDD!$E:$E,"Personnel intérimaire")</f>
        <v>0</v>
      </c>
      <c r="JD8" s="20">
        <f>SUMIFS(BDD!$J:$J,BDD!$P:$P,LEFT(Intérim!$B8,5),BDD!$Q:$Q,RIGHT(Intérim!$B8,8),BDD!$F:$F,Intérim!$D8,BDD!$AN:$AN,Intérim!$IV$1,BDD!$AO:$AO,Intérim!JD$2,BDD!$E:$E,"Personnel intérimaire")</f>
        <v>0</v>
      </c>
      <c r="JE8" s="20">
        <f>SUMIFS(BDD!$J:$J,BDD!$P:$P,LEFT(Intérim!$B8,5),BDD!$Q:$Q,RIGHT(Intérim!$B8,8),BDD!$F:$F,Intérim!$D8,BDD!$AN:$AN,Intérim!$IV$1,BDD!$AO:$AO,Intérim!JE$2,BDD!$E:$E,"Personnel intérimaire")</f>
        <v>0</v>
      </c>
      <c r="JF8" s="20">
        <f>SUMIFS(BDD!$J:$J,BDD!$P:$P,LEFT(Intérim!$B8,5),BDD!$Q:$Q,RIGHT(Intérim!$B8,8),BDD!$F:$F,Intérim!$D8,BDD!$AN:$AN,Intérim!$IV$1,BDD!$AO:$AO,Intérim!JF$2,BDD!$E:$E,"Personnel intérimaire")</f>
        <v>0</v>
      </c>
      <c r="JG8" s="20">
        <f>SUMIFS(BDD!$J:$J,BDD!$P:$P,LEFT(Intérim!$B8,5),BDD!$Q:$Q,RIGHT(Intérim!$B8,8),BDD!$F:$F,Intérim!$D8,BDD!$AN:$AN,Intérim!$IV$1,BDD!$AO:$AO,Intérim!JG$2,BDD!$E:$E,"Personnel intérimaire")</f>
        <v>0</v>
      </c>
      <c r="JH8" s="20">
        <f>SUMIFS(BDD!$J:$J,BDD!$P:$P,LEFT(Intérim!$B8,5),BDD!$Q:$Q,RIGHT(Intérim!$B8,8),BDD!$F:$F,Intérim!$D8,BDD!$AN:$AN,Intérim!$IV$1,BDD!$AO:$AO,Intérim!JH$2,BDD!$E:$E,"Personnel intérimaire")</f>
        <v>0</v>
      </c>
      <c r="JI8" s="20">
        <f>SUMIFS(BDD!$J:$J,BDD!$P:$P,LEFT(Intérim!$B8,5),BDD!$Q:$Q,RIGHT(Intérim!$B8,8),BDD!$F:$F,Intérim!$D8,BDD!$AN:$AN,Intérim!$IV$1,BDD!$AO:$AO,Intérim!JI$2,BDD!$E:$E,"Personnel intérimaire")</f>
        <v>0</v>
      </c>
      <c r="JJ8" s="20">
        <f>SUMIFS(BDD!$J:$J,BDD!$P:$P,LEFT(Intérim!$B8,5),BDD!$Q:$Q,RIGHT(Intérim!$B8,8),BDD!$F:$F,Intérim!$D8,BDD!$AN:$AN,Intérim!$IV$1,BDD!$AO:$AO,Intérim!JJ$2,BDD!$E:$E,"Personnel intérimaire")</f>
        <v>0</v>
      </c>
      <c r="JK8" s="20">
        <f>SUMIFS(BDD!$J:$J,BDD!$P:$P,LEFT(Intérim!$B8,5),BDD!$Q:$Q,RIGHT(Intérim!$B8,8),BDD!$F:$F,Intérim!$D8,BDD!$AN:$AN,Intérim!$IV$1,BDD!$AO:$AO,Intérim!JK$2,BDD!$E:$E,"Personnel intérimaire")</f>
        <v>0</v>
      </c>
      <c r="JL8" s="20">
        <f>SUMIFS(BDD!$J:$J,BDD!$P:$P,LEFT(Intérim!$B8,5),BDD!$Q:$Q,RIGHT(Intérim!$B8,8),BDD!$F:$F,Intérim!$D8,BDD!$AN:$AN,Intérim!$IV$1,BDD!$AO:$AO,Intérim!JL$2,BDD!$E:$E,"Personnel intérimaire")</f>
        <v>0</v>
      </c>
      <c r="JM8" s="20">
        <f>SUMIFS(BDD!$J:$J,BDD!$P:$P,LEFT(Intérim!$B8,5),BDD!$Q:$Q,RIGHT(Intérim!$B8,8),BDD!$F:$F,Intérim!$D8,BDD!$AN:$AN,Intérim!$IV$1,BDD!$AO:$AO,Intérim!JM$2,BDD!$E:$E,"Personnel intérimaire")</f>
        <v>0</v>
      </c>
      <c r="JN8" s="20">
        <f>SUMIFS(BDD!$J:$J,BDD!$P:$P,LEFT(Intérim!$B8,5),BDD!$Q:$Q,RIGHT(Intérim!$B8,8),BDD!$F:$F,Intérim!$D8,BDD!$AN:$AN,Intérim!$IV$1,BDD!$AO:$AO,Intérim!JN$2,BDD!$E:$E,"Personnel intérimaire")</f>
        <v>0</v>
      </c>
      <c r="JO8" s="20">
        <f>SUMIFS(BDD!$J:$J,BDD!$P:$P,LEFT(Intérim!$B8,5),BDD!$Q:$Q,RIGHT(Intérim!$B8,8),BDD!$F:$F,Intérim!$D8,BDD!$AN:$AN,Intérim!$IV$1,BDD!$AO:$AO,Intérim!JO$2,BDD!$E:$E,"Personnel intérimaire")</f>
        <v>0</v>
      </c>
      <c r="JP8" s="20">
        <f>SUMIFS(BDD!$J:$J,BDD!$P:$P,LEFT(Intérim!$B8,5),BDD!$Q:$Q,RIGHT(Intérim!$B8,8),BDD!$F:$F,Intérim!$D8,BDD!$AN:$AN,Intérim!$IV$1,BDD!$AO:$AO,Intérim!JP$2,BDD!$E:$E,"Personnel intérimaire")</f>
        <v>0</v>
      </c>
      <c r="JQ8" s="20">
        <f>SUMIFS(BDD!$J:$J,BDD!$P:$P,LEFT(Intérim!$B8,5),BDD!$Q:$Q,RIGHT(Intérim!$B8,8),BDD!$F:$F,Intérim!$D8,BDD!$AN:$AN,Intérim!$IV$1,BDD!$AO:$AO,Intérim!JQ$2,BDD!$E:$E,"Personnel intérimaire")</f>
        <v>0</v>
      </c>
      <c r="JR8" s="20">
        <f>SUMIFS(BDD!$J:$J,BDD!$P:$P,LEFT(Intérim!$B8,5),BDD!$Q:$Q,RIGHT(Intérim!$B8,8),BDD!$F:$F,Intérim!$D8,BDD!$AN:$AN,Intérim!$IV$1,BDD!$AO:$AO,Intérim!JR$2,BDD!$E:$E,"Personnel intérimaire")</f>
        <v>0</v>
      </c>
      <c r="JS8" s="20">
        <f>SUMIFS(BDD!$J:$J,BDD!$P:$P,LEFT(Intérim!$B8,5),BDD!$Q:$Q,RIGHT(Intérim!$B8,8),BDD!$F:$F,Intérim!$D8,BDD!$AN:$AN,Intérim!$IV$1,BDD!$AO:$AO,Intérim!JS$2,BDD!$E:$E,"Personnel intérimaire")</f>
        <v>0</v>
      </c>
      <c r="JT8" s="20">
        <f>SUMIFS(BDD!$J:$J,BDD!$P:$P,LEFT(Intérim!$B8,5),BDD!$Q:$Q,RIGHT(Intérim!$B8,8),BDD!$F:$F,Intérim!$D8,BDD!$AN:$AN,Intérim!$IV$1,BDD!$AO:$AO,Intérim!JT$2,BDD!$E:$E,"Personnel intérimaire")</f>
        <v>0</v>
      </c>
      <c r="JU8" s="20">
        <f>SUMIFS(BDD!$J:$J,BDD!$P:$P,LEFT(Intérim!$B8,5),BDD!$Q:$Q,RIGHT(Intérim!$B8,8),BDD!$F:$F,Intérim!$D8,BDD!$AN:$AN,Intérim!$IV$1,BDD!$AO:$AO,Intérim!JU$2,BDD!$E:$E,"Personnel intérimaire")</f>
        <v>0</v>
      </c>
      <c r="JV8" s="20">
        <f>SUMIFS(BDD!$J:$J,BDD!$P:$P,LEFT(Intérim!$B8,5),BDD!$Q:$Q,RIGHT(Intérim!$B8,8),BDD!$F:$F,Intérim!$D8,BDD!$AN:$AN,Intérim!$IV$1,BDD!$AO:$AO,Intérim!JV$2,BDD!$E:$E,"Personnel intérimaire")</f>
        <v>0</v>
      </c>
      <c r="JW8" s="20">
        <f>SUMIFS(BDD!$J:$J,BDD!$P:$P,LEFT(Intérim!$B8,5),BDD!$Q:$Q,RIGHT(Intérim!$B8,8),BDD!$F:$F,Intérim!$D8,BDD!$AN:$AN,Intérim!$IV$1,BDD!$AO:$AO,Intérim!JW$2,BDD!$E:$E,"Personnel intérimaire")</f>
        <v>0</v>
      </c>
      <c r="JX8" s="20">
        <f>SUMIFS(BDD!$J:$J,BDD!$P:$P,LEFT(Intérim!$B8,5),BDD!$Q:$Q,RIGHT(Intérim!$B8,8),BDD!$F:$F,Intérim!$D8,BDD!$AN:$AN,Intérim!$IV$1,BDD!$AO:$AO,Intérim!JX$2,BDD!$E:$E,"Personnel intérimaire")</f>
        <v>0</v>
      </c>
      <c r="JY8" s="20">
        <f>SUMIFS(BDD!$J:$J,BDD!$P:$P,LEFT(Intérim!$B8,5),BDD!$Q:$Q,RIGHT(Intérim!$B8,8),BDD!$F:$F,Intérim!$D8,BDD!$AN:$AN,Intérim!$IV$1,BDD!$AO:$AO,Intérim!JY$2,BDD!$E:$E,"Personnel intérimaire")</f>
        <v>0</v>
      </c>
      <c r="JZ8" s="49">
        <f t="shared" si="8"/>
        <v>0</v>
      </c>
      <c r="KA8" s="28">
        <f>SUMIFS(BDD!$J:$J,BDD!$P:$P,LEFT(Intérim!$B8,5),BDD!$Q:$Q,RIGHT(Intérim!$B8,8),BDD!$F:$F,Intérim!$D8,BDD!$AN:$AN,Intérim!$KA$1,BDD!$AO:$AO,Intérim!KA$2,BDD!$E:$E,"Personnel intérimaire")</f>
        <v>0</v>
      </c>
      <c r="KB8" s="20">
        <f>SUMIFS(BDD!$J:$J,BDD!$P:$P,LEFT(Intérim!$B8,5),BDD!$Q:$Q,RIGHT(Intérim!$B8,8),BDD!$F:$F,Intérim!$D8,BDD!$AN:$AN,Intérim!$KA$1,BDD!$AO:$AO,Intérim!KB$2,BDD!$E:$E,"Personnel intérimaire")</f>
        <v>0</v>
      </c>
      <c r="KC8" s="20">
        <f>SUMIFS(BDD!$J:$J,BDD!$P:$P,LEFT(Intérim!$B8,5),BDD!$Q:$Q,RIGHT(Intérim!$B8,8),BDD!$F:$F,Intérim!$D8,BDD!$AN:$AN,Intérim!$KA$1,BDD!$AO:$AO,Intérim!KC$2,BDD!$E:$E,"Personnel intérimaire")</f>
        <v>0</v>
      </c>
      <c r="KD8" s="20">
        <f>SUMIFS(BDD!$J:$J,BDD!$P:$P,LEFT(Intérim!$B8,5),BDD!$Q:$Q,RIGHT(Intérim!$B8,8),BDD!$F:$F,Intérim!$D8,BDD!$AN:$AN,Intérim!$KA$1,BDD!$AO:$AO,Intérim!KD$2,BDD!$E:$E,"Personnel intérimaire")</f>
        <v>0</v>
      </c>
      <c r="KE8" s="20">
        <f>SUMIFS(BDD!$J:$J,BDD!$P:$P,LEFT(Intérim!$B8,5),BDD!$Q:$Q,RIGHT(Intérim!$B8,8),BDD!$F:$F,Intérim!$D8,BDD!$AN:$AN,Intérim!$KA$1,BDD!$AO:$AO,Intérim!KE$2,BDD!$E:$E,"Personnel intérimaire")</f>
        <v>0</v>
      </c>
      <c r="KF8" s="20">
        <f>SUMIFS(BDD!$J:$J,BDD!$P:$P,LEFT(Intérim!$B8,5),BDD!$Q:$Q,RIGHT(Intérim!$B8,8),BDD!$F:$F,Intérim!$D8,BDD!$AN:$AN,Intérim!$KA$1,BDD!$AO:$AO,Intérim!KF$2,BDD!$E:$E,"Personnel intérimaire")</f>
        <v>0</v>
      </c>
      <c r="KG8" s="20">
        <f>SUMIFS(BDD!$J:$J,BDD!$P:$P,LEFT(Intérim!$B8,5),BDD!$Q:$Q,RIGHT(Intérim!$B8,8),BDD!$F:$F,Intérim!$D8,BDD!$AN:$AN,Intérim!$KA$1,BDD!$AO:$AO,Intérim!KG$2,BDD!$E:$E,"Personnel intérimaire")</f>
        <v>0</v>
      </c>
      <c r="KH8" s="20">
        <f>SUMIFS(BDD!$J:$J,BDD!$P:$P,LEFT(Intérim!$B8,5),BDD!$Q:$Q,RIGHT(Intérim!$B8,8),BDD!$F:$F,Intérim!$D8,BDD!$AN:$AN,Intérim!$KA$1,BDD!$AO:$AO,Intérim!KH$2,BDD!$E:$E,"Personnel intérimaire")</f>
        <v>0</v>
      </c>
      <c r="KI8" s="20">
        <f>SUMIFS(BDD!$J:$J,BDD!$P:$P,LEFT(Intérim!$B8,5),BDD!$Q:$Q,RIGHT(Intérim!$B8,8),BDD!$F:$F,Intérim!$D8,BDD!$AN:$AN,Intérim!$KA$1,BDD!$AO:$AO,Intérim!KI$2,BDD!$E:$E,"Personnel intérimaire")</f>
        <v>0</v>
      </c>
      <c r="KJ8" s="20">
        <f>SUMIFS(BDD!$J:$J,BDD!$P:$P,LEFT(Intérim!$B8,5),BDD!$Q:$Q,RIGHT(Intérim!$B8,8),BDD!$F:$F,Intérim!$D8,BDD!$AN:$AN,Intérim!$KA$1,BDD!$AO:$AO,Intérim!KJ$2,BDD!$E:$E,"Personnel intérimaire")</f>
        <v>0</v>
      </c>
      <c r="KK8" s="20">
        <f>SUMIFS(BDD!$J:$J,BDD!$P:$P,LEFT(Intérim!$B8,5),BDD!$Q:$Q,RIGHT(Intérim!$B8,8),BDD!$F:$F,Intérim!$D8,BDD!$AN:$AN,Intérim!$KA$1,BDD!$AO:$AO,Intérim!KK$2,BDD!$E:$E,"Personnel intérimaire")</f>
        <v>0</v>
      </c>
      <c r="KL8" s="20">
        <f>SUMIFS(BDD!$J:$J,BDD!$P:$P,LEFT(Intérim!$B8,5),BDD!$Q:$Q,RIGHT(Intérim!$B8,8),BDD!$F:$F,Intérim!$D8,BDD!$AN:$AN,Intérim!$KA$1,BDD!$AO:$AO,Intérim!KL$2,BDD!$E:$E,"Personnel intérimaire")</f>
        <v>0</v>
      </c>
      <c r="KM8" s="20">
        <f>SUMIFS(BDD!$J:$J,BDD!$P:$P,LEFT(Intérim!$B8,5),BDD!$Q:$Q,RIGHT(Intérim!$B8,8),BDD!$F:$F,Intérim!$D8,BDD!$AN:$AN,Intérim!$KA$1,BDD!$AO:$AO,Intérim!KM$2,BDD!$E:$E,"Personnel intérimaire")</f>
        <v>0</v>
      </c>
      <c r="KN8" s="20">
        <f>SUMIFS(BDD!$J:$J,BDD!$P:$P,LEFT(Intérim!$B8,5),BDD!$Q:$Q,RIGHT(Intérim!$B8,8),BDD!$F:$F,Intérim!$D8,BDD!$AN:$AN,Intérim!$KA$1,BDD!$AO:$AO,Intérim!KN$2,BDD!$E:$E,"Personnel intérimaire")</f>
        <v>0</v>
      </c>
      <c r="KO8" s="20">
        <f>SUMIFS(BDD!$J:$J,BDD!$P:$P,LEFT(Intérim!$B8,5),BDD!$Q:$Q,RIGHT(Intérim!$B8,8),BDD!$F:$F,Intérim!$D8,BDD!$AN:$AN,Intérim!$KA$1,BDD!$AO:$AO,Intérim!KO$2,BDD!$E:$E,"Personnel intérimaire")</f>
        <v>0</v>
      </c>
      <c r="KP8" s="20">
        <f>SUMIFS(BDD!$J:$J,BDD!$P:$P,LEFT(Intérim!$B8,5),BDD!$Q:$Q,RIGHT(Intérim!$B8,8),BDD!$F:$F,Intérim!$D8,BDD!$AN:$AN,Intérim!$KA$1,BDD!$AO:$AO,Intérim!KP$2,BDD!$E:$E,"Personnel intérimaire")</f>
        <v>0</v>
      </c>
      <c r="KQ8" s="20">
        <f>SUMIFS(BDD!$J:$J,BDD!$P:$P,LEFT(Intérim!$B8,5),BDD!$Q:$Q,RIGHT(Intérim!$B8,8),BDD!$F:$F,Intérim!$D8,BDD!$AN:$AN,Intérim!$KA$1,BDD!$AO:$AO,Intérim!KQ$2,BDD!$E:$E,"Personnel intérimaire")</f>
        <v>0</v>
      </c>
      <c r="KR8" s="20">
        <f>SUMIFS(BDD!$J:$J,BDD!$P:$P,LEFT(Intérim!$B8,5),BDD!$Q:$Q,RIGHT(Intérim!$B8,8),BDD!$F:$F,Intérim!$D8,BDD!$AN:$AN,Intérim!$KA$1,BDD!$AO:$AO,Intérim!KR$2,BDD!$E:$E,"Personnel intérimaire")</f>
        <v>0</v>
      </c>
      <c r="KS8" s="20">
        <f>SUMIFS(BDD!$J:$J,BDD!$P:$P,LEFT(Intérim!$B8,5),BDD!$Q:$Q,RIGHT(Intérim!$B8,8),BDD!$F:$F,Intérim!$D8,BDD!$AN:$AN,Intérim!$KA$1,BDD!$AO:$AO,Intérim!KS$2,BDD!$E:$E,"Personnel intérimaire")</f>
        <v>0</v>
      </c>
      <c r="KT8" s="20">
        <f>SUMIFS(BDD!$J:$J,BDD!$P:$P,LEFT(Intérim!$B8,5),BDD!$Q:$Q,RIGHT(Intérim!$B8,8),BDD!$F:$F,Intérim!$D8,BDD!$AN:$AN,Intérim!$KA$1,BDD!$AO:$AO,Intérim!KT$2,BDD!$E:$E,"Personnel intérimaire")</f>
        <v>0</v>
      </c>
      <c r="KU8" s="20">
        <f>SUMIFS(BDD!$J:$J,BDD!$P:$P,LEFT(Intérim!$B8,5),BDD!$Q:$Q,RIGHT(Intérim!$B8,8),BDD!$F:$F,Intérim!$D8,BDD!$AN:$AN,Intérim!$KA$1,BDD!$AO:$AO,Intérim!KU$2,BDD!$E:$E,"Personnel intérimaire")</f>
        <v>0</v>
      </c>
      <c r="KV8" s="20">
        <f>SUMIFS(BDD!$J:$J,BDD!$P:$P,LEFT(Intérim!$B8,5),BDD!$Q:$Q,RIGHT(Intérim!$B8,8),BDD!$F:$F,Intérim!$D8,BDD!$AN:$AN,Intérim!$KA$1,BDD!$AO:$AO,Intérim!KV$2,BDD!$E:$E,"Personnel intérimaire")</f>
        <v>0</v>
      </c>
      <c r="KW8" s="20">
        <f>SUMIFS(BDD!$J:$J,BDD!$P:$P,LEFT(Intérim!$B8,5),BDD!$Q:$Q,RIGHT(Intérim!$B8,8),BDD!$F:$F,Intérim!$D8,BDD!$AN:$AN,Intérim!$KA$1,BDD!$AO:$AO,Intérim!KW$2,BDD!$E:$E,"Personnel intérimaire")</f>
        <v>0</v>
      </c>
      <c r="KX8" s="20">
        <f>SUMIFS(BDD!$J:$J,BDD!$P:$P,LEFT(Intérim!$B8,5),BDD!$Q:$Q,RIGHT(Intérim!$B8,8),BDD!$F:$F,Intérim!$D8,BDD!$AN:$AN,Intérim!$KA$1,BDD!$AO:$AO,Intérim!KX$2,BDD!$E:$E,"Personnel intérimaire")</f>
        <v>0</v>
      </c>
      <c r="KY8" s="20">
        <f>SUMIFS(BDD!$J:$J,BDD!$P:$P,LEFT(Intérim!$B8,5),BDD!$Q:$Q,RIGHT(Intérim!$B8,8),BDD!$F:$F,Intérim!$D8,BDD!$AN:$AN,Intérim!$KA$1,BDD!$AO:$AO,Intérim!KY$2,BDD!$E:$E,"Personnel intérimaire")</f>
        <v>0</v>
      </c>
      <c r="KZ8" s="20">
        <f>SUMIFS(BDD!$J:$J,BDD!$P:$P,LEFT(Intérim!$B8,5),BDD!$Q:$Q,RIGHT(Intérim!$B8,8),BDD!$F:$F,Intérim!$D8,BDD!$AN:$AN,Intérim!$KA$1,BDD!$AO:$AO,Intérim!KZ$2,BDD!$E:$E,"Personnel intérimaire")</f>
        <v>0</v>
      </c>
      <c r="LA8" s="20">
        <f>SUMIFS(BDD!$J:$J,BDD!$P:$P,LEFT(Intérim!$B8,5),BDD!$Q:$Q,RIGHT(Intérim!$B8,8),BDD!$F:$F,Intérim!$D8,BDD!$AN:$AN,Intérim!$KA$1,BDD!$AO:$AO,Intérim!LA$2,BDD!$E:$E,"Personnel intérimaire")</f>
        <v>0</v>
      </c>
      <c r="LB8" s="20">
        <f>SUMIFS(BDD!$J:$J,BDD!$P:$P,LEFT(Intérim!$B8,5),BDD!$Q:$Q,RIGHT(Intérim!$B8,8),BDD!$F:$F,Intérim!$D8,BDD!$AN:$AN,Intérim!$KA$1,BDD!$AO:$AO,Intérim!LB$2,BDD!$E:$E,"Personnel intérimaire")</f>
        <v>0</v>
      </c>
      <c r="LC8" s="20">
        <f>SUMIFS(BDD!$J:$J,BDD!$P:$P,LEFT(Intérim!$B8,5),BDD!$Q:$Q,RIGHT(Intérim!$B8,8),BDD!$F:$F,Intérim!$D8,BDD!$AN:$AN,Intérim!$KA$1,BDD!$AO:$AO,Intérim!LC$2,BDD!$E:$E,"Personnel intérimaire")</f>
        <v>0</v>
      </c>
      <c r="LD8" s="20">
        <f>SUMIFS(BDD!$J:$J,BDD!$P:$P,LEFT(Intérim!$B8,5),BDD!$Q:$Q,RIGHT(Intérim!$B8,8),BDD!$F:$F,Intérim!$D8,BDD!$AN:$AN,Intérim!$KA$1,BDD!$AO:$AO,Intérim!LD$2,BDD!$E:$E,"Personnel intérimaire")</f>
        <v>0</v>
      </c>
      <c r="LE8" s="20">
        <f>SUMIFS(BDD!$J:$J,BDD!$P:$P,LEFT(Intérim!$B8,5),BDD!$Q:$Q,RIGHT(Intérim!$B8,8),BDD!$F:$F,Intérim!$D8,BDD!$AN:$AN,Intérim!$KA$1,BDD!$AO:$AO,Intérim!LE$2,BDD!$E:$E,"Personnel intérimaire")</f>
        <v>0</v>
      </c>
      <c r="LF8" s="49">
        <f t="shared" si="9"/>
        <v>0</v>
      </c>
      <c r="LG8" s="28">
        <f>SUMIFS(BDD!$J:$J,BDD!$P:$P,LEFT(Intérim!$B8,5),BDD!$Q:$Q,RIGHT(Intérim!$B8,8),BDD!$F:$F,Intérim!$D8,BDD!$AN:$AN,Intérim!$LG$1,BDD!$AO:$AO,Intérim!LG$2,BDD!$E:$E,"Personnel intérimaire")</f>
        <v>0</v>
      </c>
      <c r="LH8" s="20">
        <f>SUMIFS(BDD!$J:$J,BDD!$P:$P,LEFT(Intérim!$B8,5),BDD!$Q:$Q,RIGHT(Intérim!$B8,8),BDD!$F:$F,Intérim!$D8,BDD!$AN:$AN,Intérim!$LG$1,BDD!$AO:$AO,Intérim!LH$2,BDD!$E:$E,"Personnel intérimaire")</f>
        <v>0</v>
      </c>
      <c r="LI8" s="20">
        <f>SUMIFS(BDD!$J:$J,BDD!$P:$P,LEFT(Intérim!$B8,5),BDD!$Q:$Q,RIGHT(Intérim!$B8,8),BDD!$F:$F,Intérim!$D8,BDD!$AN:$AN,Intérim!$LG$1,BDD!$AO:$AO,Intérim!LI$2,BDD!$E:$E,"Personnel intérimaire")</f>
        <v>0</v>
      </c>
      <c r="LJ8" s="20">
        <f>SUMIFS(BDD!$J:$J,BDD!$P:$P,LEFT(Intérim!$B8,5),BDD!$Q:$Q,RIGHT(Intérim!$B8,8),BDD!$F:$F,Intérim!$D8,BDD!$AN:$AN,Intérim!$LG$1,BDD!$AO:$AO,Intérim!LJ$2,BDD!$E:$E,"Personnel intérimaire")</f>
        <v>0</v>
      </c>
      <c r="LK8" s="20">
        <f>SUMIFS(BDD!$J:$J,BDD!$P:$P,LEFT(Intérim!$B8,5),BDD!$Q:$Q,RIGHT(Intérim!$B8,8),BDD!$F:$F,Intérim!$D8,BDD!$AN:$AN,Intérim!$LG$1,BDD!$AO:$AO,Intérim!LK$2,BDD!$E:$E,"Personnel intérimaire")</f>
        <v>0</v>
      </c>
      <c r="LL8" s="20">
        <f>SUMIFS(BDD!$J:$J,BDD!$P:$P,LEFT(Intérim!$B8,5),BDD!$Q:$Q,RIGHT(Intérim!$B8,8),BDD!$F:$F,Intérim!$D8,BDD!$AN:$AN,Intérim!$LG$1,BDD!$AO:$AO,Intérim!LL$2,BDD!$E:$E,"Personnel intérimaire")</f>
        <v>0</v>
      </c>
      <c r="LM8" s="20">
        <f>SUMIFS(BDD!$J:$J,BDD!$P:$P,LEFT(Intérim!$B8,5),BDD!$Q:$Q,RIGHT(Intérim!$B8,8),BDD!$F:$F,Intérim!$D8,BDD!$AN:$AN,Intérim!$LG$1,BDD!$AO:$AO,Intérim!LM$2,BDD!$E:$E,"Personnel intérimaire")</f>
        <v>0</v>
      </c>
      <c r="LN8" s="20">
        <f>SUMIFS(BDD!$J:$J,BDD!$P:$P,LEFT(Intérim!$B8,5),BDD!$Q:$Q,RIGHT(Intérim!$B8,8),BDD!$F:$F,Intérim!$D8,BDD!$AN:$AN,Intérim!$LG$1,BDD!$AO:$AO,Intérim!LN$2,BDD!$E:$E,"Personnel intérimaire")</f>
        <v>0</v>
      </c>
      <c r="LO8" s="20">
        <f>SUMIFS(BDD!$J:$J,BDD!$P:$P,LEFT(Intérim!$B8,5),BDD!$Q:$Q,RIGHT(Intérim!$B8,8),BDD!$F:$F,Intérim!$D8,BDD!$AN:$AN,Intérim!$LG$1,BDD!$AO:$AO,Intérim!LO$2,BDD!$E:$E,"Personnel intérimaire")</f>
        <v>0</v>
      </c>
      <c r="LP8" s="20">
        <f>SUMIFS(BDD!$J:$J,BDD!$P:$P,LEFT(Intérim!$B8,5),BDD!$Q:$Q,RIGHT(Intérim!$B8,8),BDD!$F:$F,Intérim!$D8,BDD!$AN:$AN,Intérim!$LG$1,BDD!$AO:$AO,Intérim!LP$2,BDD!$E:$E,"Personnel intérimaire")</f>
        <v>0</v>
      </c>
      <c r="LQ8" s="20">
        <f>SUMIFS(BDD!$J:$J,BDD!$P:$P,LEFT(Intérim!$B8,5),BDD!$Q:$Q,RIGHT(Intérim!$B8,8),BDD!$F:$F,Intérim!$D8,BDD!$AN:$AN,Intérim!$LG$1,BDD!$AO:$AO,Intérim!LQ$2,BDD!$E:$E,"Personnel intérimaire")</f>
        <v>0</v>
      </c>
      <c r="LR8" s="20">
        <f>SUMIFS(BDD!$J:$J,BDD!$P:$P,LEFT(Intérim!$B8,5),BDD!$Q:$Q,RIGHT(Intérim!$B8,8),BDD!$F:$F,Intérim!$D8,BDD!$AN:$AN,Intérim!$LG$1,BDD!$AO:$AO,Intérim!LR$2,BDD!$E:$E,"Personnel intérimaire")</f>
        <v>0</v>
      </c>
      <c r="LS8" s="20">
        <f>SUMIFS(BDD!$J:$J,BDD!$P:$P,LEFT(Intérim!$B8,5),BDD!$Q:$Q,RIGHT(Intérim!$B8,8),BDD!$F:$F,Intérim!$D8,BDD!$AN:$AN,Intérim!$LG$1,BDD!$AO:$AO,Intérim!LS$2,BDD!$E:$E,"Personnel intérimaire")</f>
        <v>0</v>
      </c>
      <c r="LT8" s="20">
        <f>SUMIFS(BDD!$J:$J,BDD!$P:$P,LEFT(Intérim!$B8,5),BDD!$Q:$Q,RIGHT(Intérim!$B8,8),BDD!$F:$F,Intérim!$D8,BDD!$AN:$AN,Intérim!$LG$1,BDD!$AO:$AO,Intérim!LT$2,BDD!$E:$E,"Personnel intérimaire")</f>
        <v>0</v>
      </c>
      <c r="LU8" s="20">
        <f>SUMIFS(BDD!$J:$J,BDD!$P:$P,LEFT(Intérim!$B8,5),BDD!$Q:$Q,RIGHT(Intérim!$B8,8),BDD!$F:$F,Intérim!$D8,BDD!$AN:$AN,Intérim!$LG$1,BDD!$AO:$AO,Intérim!LU$2,BDD!$E:$E,"Personnel intérimaire")</f>
        <v>0</v>
      </c>
      <c r="LV8" s="20">
        <f>SUMIFS(BDD!$J:$J,BDD!$P:$P,LEFT(Intérim!$B8,5),BDD!$Q:$Q,RIGHT(Intérim!$B8,8),BDD!$F:$F,Intérim!$D8,BDD!$AN:$AN,Intérim!$LG$1,BDD!$AO:$AO,Intérim!LV$2,BDD!$E:$E,"Personnel intérimaire")</f>
        <v>0</v>
      </c>
      <c r="LW8" s="20">
        <f>SUMIFS(BDD!$J:$J,BDD!$P:$P,LEFT(Intérim!$B8,5),BDD!$Q:$Q,RIGHT(Intérim!$B8,8),BDD!$F:$F,Intérim!$D8,BDD!$AN:$AN,Intérim!$LG$1,BDD!$AO:$AO,Intérim!LW$2,BDD!$E:$E,"Personnel intérimaire")</f>
        <v>0</v>
      </c>
      <c r="LX8" s="20">
        <f>SUMIFS(BDD!$J:$J,BDD!$P:$P,LEFT(Intérim!$B8,5),BDD!$Q:$Q,RIGHT(Intérim!$B8,8),BDD!$F:$F,Intérim!$D8,BDD!$AN:$AN,Intérim!$LG$1,BDD!$AO:$AO,Intérim!LX$2,BDD!$E:$E,"Personnel intérimaire")</f>
        <v>0</v>
      </c>
      <c r="LY8" s="20">
        <f>SUMIFS(BDD!$J:$J,BDD!$P:$P,LEFT(Intérim!$B8,5),BDD!$Q:$Q,RIGHT(Intérim!$B8,8),BDD!$F:$F,Intérim!$D8,BDD!$AN:$AN,Intérim!$LG$1,BDD!$AO:$AO,Intérim!LY$2,BDD!$E:$E,"Personnel intérimaire")</f>
        <v>0</v>
      </c>
      <c r="LZ8" s="20">
        <f>SUMIFS(BDD!$J:$J,BDD!$P:$P,LEFT(Intérim!$B8,5),BDD!$Q:$Q,RIGHT(Intérim!$B8,8),BDD!$F:$F,Intérim!$D8,BDD!$AN:$AN,Intérim!$LG$1,BDD!$AO:$AO,Intérim!LZ$2,BDD!$E:$E,"Personnel intérimaire")</f>
        <v>0</v>
      </c>
      <c r="MA8" s="20">
        <f>SUMIFS(BDD!$J:$J,BDD!$P:$P,LEFT(Intérim!$B8,5),BDD!$Q:$Q,RIGHT(Intérim!$B8,8),BDD!$F:$F,Intérim!$D8,BDD!$AN:$AN,Intérim!$LG$1,BDD!$AO:$AO,Intérim!MA$2,BDD!$E:$E,"Personnel intérimaire")</f>
        <v>0</v>
      </c>
      <c r="MB8" s="20">
        <f>SUMIFS(BDD!$J:$J,BDD!$P:$P,LEFT(Intérim!$B8,5),BDD!$Q:$Q,RIGHT(Intérim!$B8,8),BDD!$F:$F,Intérim!$D8,BDD!$AN:$AN,Intérim!$LG$1,BDD!$AO:$AO,Intérim!MB$2,BDD!$E:$E,"Personnel intérimaire")</f>
        <v>0</v>
      </c>
      <c r="MC8" s="20">
        <f>SUMIFS(BDD!$J:$J,BDD!$P:$P,LEFT(Intérim!$B8,5),BDD!$Q:$Q,RIGHT(Intérim!$B8,8),BDD!$F:$F,Intérim!$D8,BDD!$AN:$AN,Intérim!$LG$1,BDD!$AO:$AO,Intérim!MC$2,BDD!$E:$E,"Personnel intérimaire")</f>
        <v>0</v>
      </c>
      <c r="MD8" s="20">
        <f>SUMIFS(BDD!$J:$J,BDD!$P:$P,LEFT(Intérim!$B8,5),BDD!$Q:$Q,RIGHT(Intérim!$B8,8),BDD!$F:$F,Intérim!$D8,BDD!$AN:$AN,Intérim!$LG$1,BDD!$AO:$AO,Intérim!MD$2,BDD!$E:$E,"Personnel intérimaire")</f>
        <v>0</v>
      </c>
      <c r="ME8" s="20">
        <f>SUMIFS(BDD!$J:$J,BDD!$P:$P,LEFT(Intérim!$B8,5),BDD!$Q:$Q,RIGHT(Intérim!$B8,8),BDD!$F:$F,Intérim!$D8,BDD!$AN:$AN,Intérim!$LG$1,BDD!$AO:$AO,Intérim!ME$2,BDD!$E:$E,"Personnel intérimaire")</f>
        <v>0</v>
      </c>
      <c r="MF8" s="20">
        <f>SUMIFS(BDD!$J:$J,BDD!$P:$P,LEFT(Intérim!$B8,5),BDD!$Q:$Q,RIGHT(Intérim!$B8,8),BDD!$F:$F,Intérim!$D8,BDD!$AN:$AN,Intérim!$LG$1,BDD!$AO:$AO,Intérim!MF$2,BDD!$E:$E,"Personnel intérimaire")</f>
        <v>0</v>
      </c>
      <c r="MG8" s="20">
        <f>SUMIFS(BDD!$J:$J,BDD!$P:$P,LEFT(Intérim!$B8,5),BDD!$Q:$Q,RIGHT(Intérim!$B8,8),BDD!$F:$F,Intérim!$D8,BDD!$AN:$AN,Intérim!$LG$1,BDD!$AO:$AO,Intérim!MG$2,BDD!$E:$E,"Personnel intérimaire")</f>
        <v>0</v>
      </c>
      <c r="MH8" s="20">
        <f>SUMIFS(BDD!$J:$J,BDD!$P:$P,LEFT(Intérim!$B8,5),BDD!$Q:$Q,RIGHT(Intérim!$B8,8),BDD!$F:$F,Intérim!$D8,BDD!$AN:$AN,Intérim!$LG$1,BDD!$AO:$AO,Intérim!MH$2,BDD!$E:$E,"Personnel intérimaire")</f>
        <v>0</v>
      </c>
      <c r="MI8" s="20">
        <f>SUMIFS(BDD!$J:$J,BDD!$P:$P,LEFT(Intérim!$B8,5),BDD!$Q:$Q,RIGHT(Intérim!$B8,8),BDD!$F:$F,Intérim!$D8,BDD!$AN:$AN,Intérim!$LG$1,BDD!$AO:$AO,Intérim!MI$2,BDD!$E:$E,"Personnel intérimaire")</f>
        <v>0</v>
      </c>
      <c r="MJ8" s="20">
        <f>SUMIFS(BDD!$J:$J,BDD!$P:$P,LEFT(Intérim!$B8,5),BDD!$Q:$Q,RIGHT(Intérim!$B8,8),BDD!$F:$F,Intérim!$D8,BDD!$AN:$AN,Intérim!$LG$1,BDD!$AO:$AO,Intérim!MJ$2,BDD!$E:$E,"Personnel intérimaire")</f>
        <v>0</v>
      </c>
      <c r="MK8" s="49">
        <f t="shared" si="10"/>
        <v>0</v>
      </c>
      <c r="ML8" s="28">
        <f>SUMIFS(BDD!$J:$J,BDD!$P:$P,LEFT(Intérim!$B8,5),BDD!$Q:$Q,RIGHT(Intérim!$B8,8),BDD!$F:$F,Intérim!$D8,BDD!$AN:$AN,Intérim!$ML$1,BDD!$AO:$AO,Intérim!ML$2,BDD!$E:$E,"Personnel intérimaire")</f>
        <v>0</v>
      </c>
      <c r="MM8" s="20">
        <f>SUMIFS(BDD!$J:$J,BDD!$P:$P,LEFT(Intérim!$B8,5),BDD!$Q:$Q,RIGHT(Intérim!$B8,8),BDD!$F:$F,Intérim!$D8,BDD!$AN:$AN,Intérim!$ML$1,BDD!$AO:$AO,Intérim!MM$2,BDD!$E:$E,"Personnel intérimaire")</f>
        <v>0</v>
      </c>
      <c r="MN8" s="20">
        <f>SUMIFS(BDD!$J:$J,BDD!$P:$P,LEFT(Intérim!$B8,5),BDD!$Q:$Q,RIGHT(Intérim!$B8,8),BDD!$F:$F,Intérim!$D8,BDD!$AN:$AN,Intérim!$ML$1,BDD!$AO:$AO,Intérim!MN$2,BDD!$E:$E,"Personnel intérimaire")</f>
        <v>0</v>
      </c>
      <c r="MO8" s="20">
        <f>SUMIFS(BDD!$J:$J,BDD!$P:$P,LEFT(Intérim!$B8,5),BDD!$Q:$Q,RIGHT(Intérim!$B8,8),BDD!$F:$F,Intérim!$D8,BDD!$AN:$AN,Intérim!$ML$1,BDD!$AO:$AO,Intérim!MO$2,BDD!$E:$E,"Personnel intérimaire")</f>
        <v>0</v>
      </c>
      <c r="MP8" s="20">
        <f>SUMIFS(BDD!$J:$J,BDD!$P:$P,LEFT(Intérim!$B8,5),BDD!$Q:$Q,RIGHT(Intérim!$B8,8),BDD!$F:$F,Intérim!$D8,BDD!$AN:$AN,Intérim!$ML$1,BDD!$AO:$AO,Intérim!MP$2,BDD!$E:$E,"Personnel intérimaire")</f>
        <v>0</v>
      </c>
      <c r="MQ8" s="20">
        <f>SUMIFS(BDD!$J:$J,BDD!$P:$P,LEFT(Intérim!$B8,5),BDD!$Q:$Q,RIGHT(Intérim!$B8,8),BDD!$F:$F,Intérim!$D8,BDD!$AN:$AN,Intérim!$ML$1,BDD!$AO:$AO,Intérim!MQ$2,BDD!$E:$E,"Personnel intérimaire")</f>
        <v>0</v>
      </c>
      <c r="MR8" s="20">
        <f>SUMIFS(BDD!$J:$J,BDD!$P:$P,LEFT(Intérim!$B8,5),BDD!$Q:$Q,RIGHT(Intérim!$B8,8),BDD!$F:$F,Intérim!$D8,BDD!$AN:$AN,Intérim!$ML$1,BDD!$AO:$AO,Intérim!MR$2,BDD!$E:$E,"Personnel intérimaire")</f>
        <v>0</v>
      </c>
      <c r="MS8" s="20">
        <f>SUMIFS(BDD!$J:$J,BDD!$P:$P,LEFT(Intérim!$B8,5),BDD!$Q:$Q,RIGHT(Intérim!$B8,8),BDD!$F:$F,Intérim!$D8,BDD!$AN:$AN,Intérim!$ML$1,BDD!$AO:$AO,Intérim!MS$2,BDD!$E:$E,"Personnel intérimaire")</f>
        <v>0</v>
      </c>
      <c r="MT8" s="20">
        <f>SUMIFS(BDD!$J:$J,BDD!$P:$P,LEFT(Intérim!$B8,5),BDD!$Q:$Q,RIGHT(Intérim!$B8,8),BDD!$F:$F,Intérim!$D8,BDD!$AN:$AN,Intérim!$ML$1,BDD!$AO:$AO,Intérim!MT$2,BDD!$E:$E,"Personnel intérimaire")</f>
        <v>0</v>
      </c>
      <c r="MU8" s="20">
        <f>SUMIFS(BDD!$J:$J,BDD!$P:$P,LEFT(Intérim!$B8,5),BDD!$Q:$Q,RIGHT(Intérim!$B8,8),BDD!$F:$F,Intérim!$D8,BDD!$AN:$AN,Intérim!$ML$1,BDD!$AO:$AO,Intérim!MU$2,BDD!$E:$E,"Personnel intérimaire")</f>
        <v>0</v>
      </c>
      <c r="MV8" s="20">
        <f>SUMIFS(BDD!$J:$J,BDD!$P:$P,LEFT(Intérim!$B8,5),BDD!$Q:$Q,RIGHT(Intérim!$B8,8),BDD!$F:$F,Intérim!$D8,BDD!$AN:$AN,Intérim!$ML$1,BDD!$AO:$AO,Intérim!MV$2,BDD!$E:$E,"Personnel intérimaire")</f>
        <v>0</v>
      </c>
      <c r="MW8" s="20">
        <f>SUMIFS(BDD!$J:$J,BDD!$P:$P,LEFT(Intérim!$B8,5),BDD!$Q:$Q,RIGHT(Intérim!$B8,8),BDD!$F:$F,Intérim!$D8,BDD!$AN:$AN,Intérim!$ML$1,BDD!$AO:$AO,Intérim!MW$2,BDD!$E:$E,"Personnel intérimaire")</f>
        <v>0</v>
      </c>
      <c r="MX8" s="20">
        <f>SUMIFS(BDD!$J:$J,BDD!$P:$P,LEFT(Intérim!$B8,5),BDD!$Q:$Q,RIGHT(Intérim!$B8,8),BDD!$F:$F,Intérim!$D8,BDD!$AN:$AN,Intérim!$ML$1,BDD!$AO:$AO,Intérim!MX$2,BDD!$E:$E,"Personnel intérimaire")</f>
        <v>0</v>
      </c>
      <c r="MY8" s="20">
        <f>SUMIFS(BDD!$J:$J,BDD!$P:$P,LEFT(Intérim!$B8,5),BDD!$Q:$Q,RIGHT(Intérim!$B8,8),BDD!$F:$F,Intérim!$D8,BDD!$AN:$AN,Intérim!$ML$1,BDD!$AO:$AO,Intérim!MY$2,BDD!$E:$E,"Personnel intérimaire")</f>
        <v>0</v>
      </c>
      <c r="MZ8" s="20">
        <f>SUMIFS(BDD!$J:$J,BDD!$P:$P,LEFT(Intérim!$B8,5),BDD!$Q:$Q,RIGHT(Intérim!$B8,8),BDD!$F:$F,Intérim!$D8,BDD!$AN:$AN,Intérim!$ML$1,BDD!$AO:$AO,Intérim!MZ$2,BDD!$E:$E,"Personnel intérimaire")</f>
        <v>0</v>
      </c>
      <c r="NA8" s="20">
        <f>SUMIFS(BDD!$J:$J,BDD!$P:$P,LEFT(Intérim!$B8,5),BDD!$Q:$Q,RIGHT(Intérim!$B8,8),BDD!$F:$F,Intérim!$D8,BDD!$AN:$AN,Intérim!$ML$1,BDD!$AO:$AO,Intérim!NA$2,BDD!$E:$E,"Personnel intérimaire")</f>
        <v>0</v>
      </c>
      <c r="NB8" s="20">
        <f>SUMIFS(BDD!$J:$J,BDD!$P:$P,LEFT(Intérim!$B8,5),BDD!$Q:$Q,RIGHT(Intérim!$B8,8),BDD!$F:$F,Intérim!$D8,BDD!$AN:$AN,Intérim!$ML$1,BDD!$AO:$AO,Intérim!NB$2,BDD!$E:$E,"Personnel intérimaire")</f>
        <v>0</v>
      </c>
      <c r="NC8" s="20">
        <f>SUMIFS(BDD!$J:$J,BDD!$P:$P,LEFT(Intérim!$B8,5),BDD!$Q:$Q,RIGHT(Intérim!$B8,8),BDD!$F:$F,Intérim!$D8,BDD!$AN:$AN,Intérim!$ML$1,BDD!$AO:$AO,Intérim!NC$2,BDD!$E:$E,"Personnel intérimaire")</f>
        <v>0</v>
      </c>
      <c r="ND8" s="20">
        <f>SUMIFS(BDD!$J:$J,BDD!$P:$P,LEFT(Intérim!$B8,5),BDD!$Q:$Q,RIGHT(Intérim!$B8,8),BDD!$F:$F,Intérim!$D8,BDD!$AN:$AN,Intérim!$ML$1,BDD!$AO:$AO,Intérim!ND$2,BDD!$E:$E,"Personnel intérimaire")</f>
        <v>0</v>
      </c>
      <c r="NE8" s="20">
        <f>SUMIFS(BDD!$J:$J,BDD!$P:$P,LEFT(Intérim!$B8,5),BDD!$Q:$Q,RIGHT(Intérim!$B8,8),BDD!$F:$F,Intérim!$D8,BDD!$AN:$AN,Intérim!$ML$1,BDD!$AO:$AO,Intérim!NE$2,BDD!$E:$E,"Personnel intérimaire")</f>
        <v>0</v>
      </c>
      <c r="NF8" s="20">
        <f>SUMIFS(BDD!$J:$J,BDD!$P:$P,LEFT(Intérim!$B8,5),BDD!$Q:$Q,RIGHT(Intérim!$B8,8),BDD!$F:$F,Intérim!$D8,BDD!$AN:$AN,Intérim!$ML$1,BDD!$AO:$AO,Intérim!NF$2,BDD!$E:$E,"Personnel intérimaire")</f>
        <v>0</v>
      </c>
      <c r="NG8" s="20">
        <f>SUMIFS(BDD!$J:$J,BDD!$P:$P,LEFT(Intérim!$B8,5),BDD!$Q:$Q,RIGHT(Intérim!$B8,8),BDD!$F:$F,Intérim!$D8,BDD!$AN:$AN,Intérim!$ML$1,BDD!$AO:$AO,Intérim!NG$2,BDD!$E:$E,"Personnel intérimaire")</f>
        <v>0</v>
      </c>
      <c r="NH8" s="20">
        <f>SUMIFS(BDD!$J:$J,BDD!$P:$P,LEFT(Intérim!$B8,5),BDD!$Q:$Q,RIGHT(Intérim!$B8,8),BDD!$F:$F,Intérim!$D8,BDD!$AN:$AN,Intérim!$ML$1,BDD!$AO:$AO,Intérim!NH$2,BDD!$E:$E,"Personnel intérimaire")</f>
        <v>0</v>
      </c>
      <c r="NI8" s="20">
        <f>SUMIFS(BDD!$J:$J,BDD!$P:$P,LEFT(Intérim!$B8,5),BDD!$Q:$Q,RIGHT(Intérim!$B8,8),BDD!$F:$F,Intérim!$D8,BDD!$AN:$AN,Intérim!$ML$1,BDD!$AO:$AO,Intérim!NI$2,BDD!$E:$E,"Personnel intérimaire")</f>
        <v>0</v>
      </c>
      <c r="NJ8" s="20">
        <f>SUMIFS(BDD!$J:$J,BDD!$P:$P,LEFT(Intérim!$B8,5),BDD!$Q:$Q,RIGHT(Intérim!$B8,8),BDD!$F:$F,Intérim!$D8,BDD!$AN:$AN,Intérim!$ML$1,BDD!$AO:$AO,Intérim!NJ$2,BDD!$E:$E,"Personnel intérimaire")</f>
        <v>0</v>
      </c>
      <c r="NK8" s="20">
        <f>SUMIFS(BDD!$J:$J,BDD!$P:$P,LEFT(Intérim!$B8,5),BDD!$Q:$Q,RIGHT(Intérim!$B8,8),BDD!$F:$F,Intérim!$D8,BDD!$AN:$AN,Intérim!$ML$1,BDD!$AO:$AO,Intérim!NK$2,BDD!$E:$E,"Personnel intérimaire")</f>
        <v>0</v>
      </c>
      <c r="NL8" s="20">
        <f>SUMIFS(BDD!$J:$J,BDD!$P:$P,LEFT(Intérim!$B8,5),BDD!$Q:$Q,RIGHT(Intérim!$B8,8),BDD!$F:$F,Intérim!$D8,BDD!$AN:$AN,Intérim!$ML$1,BDD!$AO:$AO,Intérim!NL$2,BDD!$E:$E,"Personnel intérimaire")</f>
        <v>0</v>
      </c>
      <c r="NM8" s="20">
        <f>SUMIFS(BDD!$J:$J,BDD!$P:$P,LEFT(Intérim!$B8,5),BDD!$Q:$Q,RIGHT(Intérim!$B8,8),BDD!$F:$F,Intérim!$D8,BDD!$AN:$AN,Intérim!$ML$1,BDD!$AO:$AO,Intérim!NM$2,BDD!$E:$E,"Personnel intérimaire")</f>
        <v>0</v>
      </c>
      <c r="NN8" s="20">
        <f>SUMIFS(BDD!$J:$J,BDD!$P:$P,LEFT(Intérim!$B8,5),BDD!$Q:$Q,RIGHT(Intérim!$B8,8),BDD!$F:$F,Intérim!$D8,BDD!$AN:$AN,Intérim!$ML$1,BDD!$AO:$AO,Intérim!NN$2,BDD!$E:$E,"Personnel intérimaire")</f>
        <v>0</v>
      </c>
      <c r="NO8" s="20">
        <f>SUMIFS(BDD!$J:$J,BDD!$P:$P,LEFT(Intérim!$B8,5),BDD!$Q:$Q,RIGHT(Intérim!$B8,8),BDD!$F:$F,Intérim!$D8,BDD!$AN:$AN,Intérim!$ML$1,BDD!$AO:$AO,Intérim!NO$2,BDD!$E:$E,"Personnel intérimaire")</f>
        <v>0</v>
      </c>
      <c r="NP8" s="20">
        <f>SUMIFS(BDD!$J:$J,BDD!$P:$P,LEFT(Intérim!$B8,5),BDD!$Q:$Q,RIGHT(Intérim!$B8,8),BDD!$F:$F,Intérim!$D8,BDD!$AN:$AN,Intérim!$ML$1,BDD!$AO:$AO,Intérim!NP$2,BDD!$E:$E,"Personnel intérimaire")</f>
        <v>0</v>
      </c>
      <c r="NQ8" s="49">
        <f t="shared" si="11"/>
        <v>0</v>
      </c>
      <c r="NR8" s="50">
        <f t="shared" si="12"/>
        <v>2100</v>
      </c>
    </row>
    <row r="9" spans="2:382" x14ac:dyDescent="0.25">
      <c r="B9" s="99" t="s">
        <v>43</v>
      </c>
      <c r="AJ9" s="306">
        <f>SUM(AJ4:AJ8)</f>
        <v>2100</v>
      </c>
      <c r="BM9" s="51">
        <f>SUM(BM4:BM8)</f>
        <v>2100</v>
      </c>
      <c r="CS9" s="51">
        <f>SUM(CS4:CS8)</f>
        <v>8400</v>
      </c>
      <c r="DX9" s="51">
        <f>SUM(DX4:DX8)</f>
        <v>2100</v>
      </c>
      <c r="FD9" s="51">
        <f>SUM(FD4:FD8)</f>
        <v>2100</v>
      </c>
      <c r="GI9" s="51">
        <f>SUM(GI4:GI8)</f>
        <v>0</v>
      </c>
      <c r="HO9" s="51">
        <f>SUM(HO4:HO8)</f>
        <v>0</v>
      </c>
      <c r="IU9" s="51">
        <f>SUM(IU4:IU8)</f>
        <v>0</v>
      </c>
      <c r="JZ9" s="51">
        <f>SUM(JZ4:JZ8)</f>
        <v>0</v>
      </c>
      <c r="LF9" s="51">
        <f>SUM(LF4:LF8)</f>
        <v>0</v>
      </c>
      <c r="MK9" s="51">
        <f>SUM(MK4:MK8)</f>
        <v>0</v>
      </c>
      <c r="NQ9" s="51">
        <f>SUM(NQ4:NQ8)</f>
        <v>0</v>
      </c>
      <c r="NR9" s="51">
        <f>SUM(NR4:NR8)</f>
        <v>16800</v>
      </c>
    </row>
    <row r="12" spans="2:382" x14ac:dyDescent="0.25">
      <c r="B12" t="s">
        <v>56</v>
      </c>
      <c r="C12" t="s">
        <v>57</v>
      </c>
    </row>
    <row r="13" spans="2:382" x14ac:dyDescent="0.25">
      <c r="B13" t="s">
        <v>58</v>
      </c>
      <c r="C13" t="s">
        <v>59</v>
      </c>
    </row>
  </sheetData>
  <mergeCells count="12">
    <mergeCell ref="KA1:LF1"/>
    <mergeCell ref="LG1:MK1"/>
    <mergeCell ref="ML1:NQ1"/>
    <mergeCell ref="E1:AJ1"/>
    <mergeCell ref="AK1:BM1"/>
    <mergeCell ref="BN1:CS1"/>
    <mergeCell ref="CT1:DX1"/>
    <mergeCell ref="DY1:FD1"/>
    <mergeCell ref="FE1:GI1"/>
    <mergeCell ref="GJ1:HO1"/>
    <mergeCell ref="HP1:IU1"/>
    <mergeCell ref="IV1:JZ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5BFC-D4C7-4E61-B071-D5A44CCF5395}">
  <dimension ref="B2:AD34"/>
  <sheetViews>
    <sheetView topLeftCell="L1" workbookViewId="0">
      <selection activeCell="E31" sqref="E31:O31"/>
    </sheetView>
  </sheetViews>
  <sheetFormatPr baseColWidth="10" defaultRowHeight="15" x14ac:dyDescent="0.25"/>
  <cols>
    <col min="2" max="2" width="49.28515625" customWidth="1"/>
    <col min="3" max="3" width="14" bestFit="1" customWidth="1"/>
    <col min="4" max="28" width="11.42578125" customWidth="1"/>
    <col min="30" max="30" width="23.42578125" bestFit="1" customWidth="1"/>
  </cols>
  <sheetData>
    <row r="2" spans="2:30" x14ac:dyDescent="0.25">
      <c r="D2" s="350" t="s">
        <v>276</v>
      </c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2"/>
      <c r="Q2" s="350" t="s">
        <v>57</v>
      </c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2"/>
    </row>
    <row r="3" spans="2:30" x14ac:dyDescent="0.25">
      <c r="B3" t="s">
        <v>286</v>
      </c>
      <c r="C3" s="255" t="s">
        <v>20</v>
      </c>
      <c r="D3" s="233" t="s">
        <v>3</v>
      </c>
      <c r="E3" s="233" t="s">
        <v>4</v>
      </c>
      <c r="F3" s="233" t="s">
        <v>5</v>
      </c>
      <c r="G3" s="233" t="s">
        <v>6</v>
      </c>
      <c r="H3" s="233" t="s">
        <v>7</v>
      </c>
      <c r="I3" s="233" t="s">
        <v>8</v>
      </c>
      <c r="J3" s="233" t="s">
        <v>9</v>
      </c>
      <c r="K3" s="233" t="s">
        <v>10</v>
      </c>
      <c r="L3" s="233" t="s">
        <v>11</v>
      </c>
      <c r="M3" s="233" t="s">
        <v>12</v>
      </c>
      <c r="N3" s="233" t="s">
        <v>13</v>
      </c>
      <c r="O3" s="295" t="s">
        <v>14</v>
      </c>
      <c r="P3" s="75" t="s">
        <v>43</v>
      </c>
      <c r="Q3" s="296" t="s">
        <v>3</v>
      </c>
      <c r="R3" s="233" t="s">
        <v>4</v>
      </c>
      <c r="S3" s="233" t="s">
        <v>5</v>
      </c>
      <c r="T3" s="233" t="s">
        <v>6</v>
      </c>
      <c r="U3" s="233" t="s">
        <v>7</v>
      </c>
      <c r="V3" s="233" t="s">
        <v>8</v>
      </c>
      <c r="W3" s="233" t="s">
        <v>9</v>
      </c>
      <c r="X3" s="233" t="s">
        <v>10</v>
      </c>
      <c r="Y3" s="233" t="s">
        <v>11</v>
      </c>
      <c r="Z3" s="233" t="s">
        <v>12</v>
      </c>
      <c r="AA3" s="233" t="s">
        <v>13</v>
      </c>
      <c r="AB3" s="295" t="s">
        <v>14</v>
      </c>
      <c r="AC3" s="75" t="s">
        <v>43</v>
      </c>
      <c r="AD3" s="297" t="s">
        <v>287</v>
      </c>
    </row>
    <row r="4" spans="2:30" x14ac:dyDescent="0.25">
      <c r="B4" s="231" t="s">
        <v>172</v>
      </c>
      <c r="C4" s="287">
        <v>6201</v>
      </c>
      <c r="D4" s="245">
        <v>2000</v>
      </c>
      <c r="E4" s="245">
        <v>2000</v>
      </c>
      <c r="F4" s="245">
        <v>2000</v>
      </c>
      <c r="G4" s="245">
        <v>2000</v>
      </c>
      <c r="H4" s="245">
        <v>2000</v>
      </c>
      <c r="I4" s="245">
        <v>2000</v>
      </c>
      <c r="J4" s="245">
        <v>2000</v>
      </c>
      <c r="K4" s="245">
        <v>2000</v>
      </c>
      <c r="L4" s="245">
        <v>2000</v>
      </c>
      <c r="M4" s="245">
        <v>2000</v>
      </c>
      <c r="N4" s="245">
        <v>2000</v>
      </c>
      <c r="O4" s="245">
        <v>2000</v>
      </c>
      <c r="P4" s="247">
        <f ca="1">SUM(OFFSET(FNP!D4,,,,Référence!$AO$8))</f>
        <v>10000</v>
      </c>
      <c r="Q4" s="245">
        <f>SUMIFS(BDD!$J:$J,BDD!$E:$E,FNP!$B4,BDD!$F:$F,FNP!$C4,BDD!$AN:$AN,FNP!Q$3)</f>
        <v>2100</v>
      </c>
      <c r="R4" s="248">
        <f>SUMIFS(BDD!$J:$J,BDD!$E:$E,FNP!$B4,BDD!$F:$F,FNP!$C4,BDD!$AN:$AN,FNP!R$3)</f>
        <v>2100</v>
      </c>
      <c r="S4" s="248">
        <f>SUMIFS(BDD!$J:$J,BDD!$E:$E,FNP!$B4,BDD!$F:$F,FNP!$C4,BDD!$AN:$AN,FNP!S$3)</f>
        <v>0</v>
      </c>
      <c r="T4" s="248">
        <f>SUMIFS(BDD!$J:$J,BDD!$E:$E,FNP!$B4,BDD!$F:$F,FNP!$C4,BDD!$AN:$AN,FNP!T$3)</f>
        <v>2100</v>
      </c>
      <c r="U4" s="248">
        <f>SUMIFS(BDD!$J:$J,BDD!$E:$E,FNP!$B4,BDD!$F:$F,FNP!$C4,BDD!$AN:$AN,FNP!U$3)</f>
        <v>2100</v>
      </c>
      <c r="V4" s="248">
        <f>SUMIFS(BDD!$J:$J,BDD!$E:$E,FNP!$B4,BDD!$F:$F,FNP!$C4,BDD!$AN:$AN,FNP!V$3)</f>
        <v>0</v>
      </c>
      <c r="W4" s="248">
        <f>SUMIFS(BDD!$J:$J,BDD!$E:$E,FNP!$B4,BDD!$F:$F,FNP!$C4,BDD!$AN:$AN,FNP!W$3)</f>
        <v>0</v>
      </c>
      <c r="X4" s="248">
        <f>SUMIFS(BDD!$J:$J,BDD!$E:$E,FNP!$B4,BDD!$F:$F,FNP!$C4,BDD!$AN:$AN,FNP!X$3)</f>
        <v>0</v>
      </c>
      <c r="Y4" s="248">
        <f>SUMIFS(BDD!$J:$J,BDD!$E:$E,FNP!$B4,BDD!$F:$F,FNP!$C4,BDD!$AN:$AN,FNP!Y$3)</f>
        <v>0</v>
      </c>
      <c r="Z4" s="248">
        <f>SUMIFS(BDD!$J:$J,BDD!$E:$E,FNP!$B4,BDD!$F:$F,FNP!$C4,BDD!$AN:$AN,FNP!Z$3)</f>
        <v>0</v>
      </c>
      <c r="AA4" s="248">
        <f>SUMIFS(BDD!$J:$J,BDD!$E:$E,FNP!$B4,BDD!$F:$F,FNP!$C4,BDD!$AN:$AN,FNP!AA$3)</f>
        <v>0</v>
      </c>
      <c r="AB4" s="249">
        <f>SUMIFS(BDD!$J:$J,BDD!$E:$E,FNP!$B4,BDD!$F:$F,FNP!$C4,BDD!$AN:$AN,FNP!AB$3)</f>
        <v>0</v>
      </c>
      <c r="AC4" s="247">
        <f>SUM(Q4:AB4)</f>
        <v>8400</v>
      </c>
      <c r="AD4" s="247">
        <f ca="1">P4-AC4</f>
        <v>1600</v>
      </c>
    </row>
    <row r="5" spans="2:30" x14ac:dyDescent="0.25">
      <c r="B5" s="244" t="s">
        <v>172</v>
      </c>
      <c r="C5" s="288">
        <v>6202</v>
      </c>
      <c r="D5" s="245">
        <v>2000</v>
      </c>
      <c r="E5" s="245">
        <v>2000</v>
      </c>
      <c r="F5" s="245">
        <v>2000</v>
      </c>
      <c r="G5" s="245">
        <v>2000</v>
      </c>
      <c r="H5" s="245">
        <v>2000</v>
      </c>
      <c r="I5" s="245">
        <v>2000</v>
      </c>
      <c r="J5" s="245">
        <v>2000</v>
      </c>
      <c r="K5" s="245">
        <v>2000</v>
      </c>
      <c r="L5" s="245">
        <v>2000</v>
      </c>
      <c r="M5" s="245">
        <v>2000</v>
      </c>
      <c r="N5" s="245">
        <v>2000</v>
      </c>
      <c r="O5" s="246">
        <v>2000</v>
      </c>
      <c r="P5" s="239">
        <f ca="1">SUM(OFFSET(FNP!D5,,,,Référence!$AO$8))</f>
        <v>10000</v>
      </c>
      <c r="Q5" s="245">
        <f>SUMIFS(BDD!$J:$J,BDD!$E:$E,FNP!$B5,BDD!$F:$F,FNP!$C5,BDD!$AN:$AN,FNP!Q$3)</f>
        <v>2100</v>
      </c>
      <c r="R5" s="248">
        <f>SUMIFS(BDD!$J:$J,BDD!$E:$E,FNP!$B5,BDD!$F:$F,FNP!$C5,BDD!$AN:$AN,FNP!R$3)</f>
        <v>0</v>
      </c>
      <c r="S5" s="248">
        <f>SUMIFS(BDD!$J:$J,BDD!$E:$E,FNP!$B5,BDD!$F:$F,FNP!$C5,BDD!$AN:$AN,FNP!S$3)</f>
        <v>0</v>
      </c>
      <c r="T5" s="248">
        <f>SUMIFS(BDD!$J:$J,BDD!$E:$E,FNP!$B5,BDD!$F:$F,FNP!$C5,BDD!$AN:$AN,FNP!T$3)</f>
        <v>2100</v>
      </c>
      <c r="U5" s="248">
        <f>SUMIFS(BDD!$J:$J,BDD!$E:$E,FNP!$B5,BDD!$F:$F,FNP!$C5,BDD!$AN:$AN,FNP!U$3)</f>
        <v>2100</v>
      </c>
      <c r="V5" s="248">
        <f>SUMIFS(BDD!$J:$J,BDD!$E:$E,FNP!$B5,BDD!$F:$F,FNP!$C5,BDD!$AN:$AN,FNP!V$3)</f>
        <v>0</v>
      </c>
      <c r="W5" s="248">
        <f>SUMIFS(BDD!$J:$J,BDD!$E:$E,FNP!$B5,BDD!$F:$F,FNP!$C5,BDD!$AN:$AN,FNP!W$3)</f>
        <v>0</v>
      </c>
      <c r="X5" s="248">
        <f>SUMIFS(BDD!$J:$J,BDD!$E:$E,FNP!$B5,BDD!$F:$F,FNP!$C5,BDD!$AN:$AN,FNP!X$3)</f>
        <v>0</v>
      </c>
      <c r="Y5" s="248">
        <f>SUMIFS(BDD!$J:$J,BDD!$E:$E,FNP!$B5,BDD!$F:$F,FNP!$C5,BDD!$AN:$AN,FNP!Y$3)</f>
        <v>0</v>
      </c>
      <c r="Z5" s="248">
        <f>SUMIFS(BDD!$J:$J,BDD!$E:$E,FNP!$B5,BDD!$F:$F,FNP!$C5,BDD!$AN:$AN,FNP!Z$3)</f>
        <v>0</v>
      </c>
      <c r="AA5" s="248">
        <f>SUMIFS(BDD!$J:$J,BDD!$E:$E,FNP!$B5,BDD!$F:$F,FNP!$C5,BDD!$AN:$AN,FNP!AA$3)</f>
        <v>0</v>
      </c>
      <c r="AB5" s="249">
        <f>SUMIFS(BDD!$J:$J,BDD!$E:$E,FNP!$B5,BDD!$F:$F,FNP!$C5,BDD!$AN:$AN,FNP!AB$3)</f>
        <v>0</v>
      </c>
      <c r="AC5" s="239">
        <f>SUM(Q5:AB5)</f>
        <v>6300</v>
      </c>
      <c r="AD5" s="239">
        <f t="shared" ref="AD5:AD32" ca="1" si="0">P5-AC5</f>
        <v>3700</v>
      </c>
    </row>
    <row r="6" spans="2:30" x14ac:dyDescent="0.25">
      <c r="B6" s="244" t="s">
        <v>172</v>
      </c>
      <c r="C6" s="288">
        <v>6203</v>
      </c>
      <c r="D6" s="245">
        <v>2000</v>
      </c>
      <c r="E6" s="245">
        <v>2000</v>
      </c>
      <c r="F6" s="245">
        <v>2000</v>
      </c>
      <c r="G6" s="245">
        <v>2000</v>
      </c>
      <c r="H6" s="245">
        <v>2000</v>
      </c>
      <c r="I6" s="245">
        <v>2000</v>
      </c>
      <c r="J6" s="245">
        <v>2000</v>
      </c>
      <c r="K6" s="245">
        <v>2000</v>
      </c>
      <c r="L6" s="245">
        <v>2000</v>
      </c>
      <c r="M6" s="245">
        <v>2000</v>
      </c>
      <c r="N6" s="245">
        <v>2000</v>
      </c>
      <c r="O6" s="246">
        <v>2000</v>
      </c>
      <c r="P6" s="239">
        <f ca="1">SUM(OFFSET(FNP!D6,,,,Référence!$AO$8))</f>
        <v>10000</v>
      </c>
      <c r="Q6" s="245">
        <f>SUMIFS(BDD!$J:$J,BDD!$E:$E,FNP!$B6,BDD!$F:$F,FNP!$C6,BDD!$AN:$AN,FNP!Q$3)</f>
        <v>0</v>
      </c>
      <c r="R6" s="248">
        <f>SUMIFS(BDD!$J:$J,BDD!$E:$E,FNP!$B6,BDD!$F:$F,FNP!$C6,BDD!$AN:$AN,FNP!R$3)</f>
        <v>2100</v>
      </c>
      <c r="S6" s="248">
        <f>SUMIFS(BDD!$J:$J,BDD!$E:$E,FNP!$B6,BDD!$F:$F,FNP!$C6,BDD!$AN:$AN,FNP!S$3)</f>
        <v>0</v>
      </c>
      <c r="T6" s="248">
        <f>SUMIFS(BDD!$J:$J,BDD!$E:$E,FNP!$B6,BDD!$F:$F,FNP!$C6,BDD!$AN:$AN,FNP!T$3)</f>
        <v>2100</v>
      </c>
      <c r="U6" s="248">
        <f>SUMIFS(BDD!$J:$J,BDD!$E:$E,FNP!$B6,BDD!$F:$F,FNP!$C6,BDD!$AN:$AN,FNP!U$3)</f>
        <v>2100</v>
      </c>
      <c r="V6" s="248">
        <f>SUMIFS(BDD!$J:$J,BDD!$E:$E,FNP!$B6,BDD!$F:$F,FNP!$C6,BDD!$AN:$AN,FNP!V$3)</f>
        <v>0</v>
      </c>
      <c r="W6" s="248">
        <f>SUMIFS(BDD!$J:$J,BDD!$E:$E,FNP!$B6,BDD!$F:$F,FNP!$C6,BDD!$AN:$AN,FNP!W$3)</f>
        <v>0</v>
      </c>
      <c r="X6" s="248">
        <f>SUMIFS(BDD!$J:$J,BDD!$E:$E,FNP!$B6,BDD!$F:$F,FNP!$C6,BDD!$AN:$AN,FNP!X$3)</f>
        <v>0</v>
      </c>
      <c r="Y6" s="248">
        <f>SUMIFS(BDD!$J:$J,BDD!$E:$E,FNP!$B6,BDD!$F:$F,FNP!$C6,BDD!$AN:$AN,FNP!Y$3)</f>
        <v>0</v>
      </c>
      <c r="Z6" s="248">
        <f>SUMIFS(BDD!$J:$J,BDD!$E:$E,FNP!$B6,BDD!$F:$F,FNP!$C6,BDD!$AN:$AN,FNP!Z$3)</f>
        <v>0</v>
      </c>
      <c r="AA6" s="248">
        <f>SUMIFS(BDD!$J:$J,BDD!$E:$E,FNP!$B6,BDD!$F:$F,FNP!$C6,BDD!$AN:$AN,FNP!AA$3)</f>
        <v>0</v>
      </c>
      <c r="AB6" s="249">
        <f>SUMIFS(BDD!$J:$J,BDD!$E:$E,FNP!$B6,BDD!$F:$F,FNP!$C6,BDD!$AN:$AN,FNP!AB$3)</f>
        <v>0</v>
      </c>
      <c r="AC6" s="239">
        <f t="shared" ref="AC6:AC10" si="1">SUM(Q6:AB6)</f>
        <v>6300</v>
      </c>
      <c r="AD6" s="239">
        <f t="shared" ca="1" si="0"/>
        <v>3700</v>
      </c>
    </row>
    <row r="7" spans="2:30" x14ac:dyDescent="0.25">
      <c r="B7" s="244" t="s">
        <v>172</v>
      </c>
      <c r="C7" s="288">
        <v>6204</v>
      </c>
      <c r="D7" s="245">
        <v>2000</v>
      </c>
      <c r="E7" s="245">
        <v>2000</v>
      </c>
      <c r="F7" s="245">
        <v>2000</v>
      </c>
      <c r="G7" s="245">
        <v>2000</v>
      </c>
      <c r="H7" s="245">
        <v>2000</v>
      </c>
      <c r="I7" s="245">
        <v>2000</v>
      </c>
      <c r="J7" s="245">
        <v>2000</v>
      </c>
      <c r="K7" s="245">
        <v>2000</v>
      </c>
      <c r="L7" s="245">
        <v>2000</v>
      </c>
      <c r="M7" s="245">
        <v>2000</v>
      </c>
      <c r="N7" s="245">
        <v>2000</v>
      </c>
      <c r="O7" s="246">
        <v>2000</v>
      </c>
      <c r="P7" s="239">
        <f ca="1">SUM(OFFSET(FNP!D7,,,,Référence!$AO$8))</f>
        <v>10000</v>
      </c>
      <c r="Q7" s="245">
        <f>SUMIFS(BDD!$J:$J,BDD!$E:$E,FNP!$B7,BDD!$F:$F,FNP!$C7,BDD!$AN:$AN,FNP!Q$3)</f>
        <v>2100</v>
      </c>
      <c r="R7" s="248">
        <f>SUMIFS(BDD!$J:$J,BDD!$E:$E,FNP!$B7,BDD!$F:$F,FNP!$C7,BDD!$AN:$AN,FNP!R$3)</f>
        <v>2100</v>
      </c>
      <c r="S7" s="248">
        <f>SUMIFS(BDD!$J:$J,BDD!$E:$E,FNP!$B7,BDD!$F:$F,FNP!$C7,BDD!$AN:$AN,FNP!S$3)</f>
        <v>0</v>
      </c>
      <c r="T7" s="248">
        <f>SUMIFS(BDD!$J:$J,BDD!$E:$E,FNP!$B7,BDD!$F:$F,FNP!$C7,BDD!$AN:$AN,FNP!T$3)</f>
        <v>2100</v>
      </c>
      <c r="U7" s="248">
        <f>SUMIFS(BDD!$J:$J,BDD!$E:$E,FNP!$B7,BDD!$F:$F,FNP!$C7,BDD!$AN:$AN,FNP!U$3)</f>
        <v>0</v>
      </c>
      <c r="V7" s="248">
        <f>SUMIFS(BDD!$J:$J,BDD!$E:$E,FNP!$B7,BDD!$F:$F,FNP!$C7,BDD!$AN:$AN,FNP!V$3)</f>
        <v>0</v>
      </c>
      <c r="W7" s="248">
        <f>SUMIFS(BDD!$J:$J,BDD!$E:$E,FNP!$B7,BDD!$F:$F,FNP!$C7,BDD!$AN:$AN,FNP!W$3)</f>
        <v>0</v>
      </c>
      <c r="X7" s="248">
        <f>SUMIFS(BDD!$J:$J,BDD!$E:$E,FNP!$B7,BDD!$F:$F,FNP!$C7,BDD!$AN:$AN,FNP!X$3)</f>
        <v>0</v>
      </c>
      <c r="Y7" s="248">
        <f>SUMIFS(BDD!$J:$J,BDD!$E:$E,FNP!$B7,BDD!$F:$F,FNP!$C7,BDD!$AN:$AN,FNP!Y$3)</f>
        <v>0</v>
      </c>
      <c r="Z7" s="248">
        <f>SUMIFS(BDD!$J:$J,BDD!$E:$E,FNP!$B7,BDD!$F:$F,FNP!$C7,BDD!$AN:$AN,FNP!Z$3)</f>
        <v>0</v>
      </c>
      <c r="AA7" s="248">
        <f>SUMIFS(BDD!$J:$J,BDD!$E:$E,FNP!$B7,BDD!$F:$F,FNP!$C7,BDD!$AN:$AN,FNP!AA$3)</f>
        <v>0</v>
      </c>
      <c r="AB7" s="249">
        <f>SUMIFS(BDD!$J:$J,BDD!$E:$E,FNP!$B7,BDD!$F:$F,FNP!$C7,BDD!$AN:$AN,FNP!AB$3)</f>
        <v>0</v>
      </c>
      <c r="AC7" s="239">
        <f t="shared" si="1"/>
        <v>6300</v>
      </c>
      <c r="AD7" s="239">
        <f t="shared" ca="1" si="0"/>
        <v>3700</v>
      </c>
    </row>
    <row r="8" spans="2:30" x14ac:dyDescent="0.25">
      <c r="B8" s="251" t="s">
        <v>172</v>
      </c>
      <c r="C8" s="289">
        <v>6205</v>
      </c>
      <c r="D8" s="252">
        <v>2000</v>
      </c>
      <c r="E8" s="252">
        <v>2000</v>
      </c>
      <c r="F8" s="252">
        <v>2000</v>
      </c>
      <c r="G8" s="252">
        <v>2000</v>
      </c>
      <c r="H8" s="252">
        <v>2000</v>
      </c>
      <c r="I8" s="252">
        <v>2000</v>
      </c>
      <c r="J8" s="252">
        <v>2000</v>
      </c>
      <c r="K8" s="252">
        <v>2000</v>
      </c>
      <c r="L8" s="252">
        <v>2000</v>
      </c>
      <c r="M8" s="252">
        <v>2000</v>
      </c>
      <c r="N8" s="252">
        <v>2000</v>
      </c>
      <c r="O8" s="253">
        <v>2000</v>
      </c>
      <c r="P8" s="254">
        <f ca="1">SUM(OFFSET(FNP!D8,,,,Référence!$AO$8))</f>
        <v>10000</v>
      </c>
      <c r="Q8" s="245">
        <f>SUMIFS(BDD!$J:$J,BDD!$E:$E,FNP!$B8,BDD!$F:$F,FNP!$C8,BDD!$AN:$AN,FNP!Q$3)</f>
        <v>2100</v>
      </c>
      <c r="R8" s="248">
        <f>SUMIFS(BDD!$J:$J,BDD!$E:$E,FNP!$B8,BDD!$F:$F,FNP!$C8,BDD!$AN:$AN,FNP!R$3)</f>
        <v>2100</v>
      </c>
      <c r="S8" s="248">
        <f>SUMIFS(BDD!$J:$J,BDD!$E:$E,FNP!$B8,BDD!$F:$F,FNP!$C8,BDD!$AN:$AN,FNP!S$3)</f>
        <v>2100</v>
      </c>
      <c r="T8" s="248">
        <f>SUMIFS(BDD!$J:$J,BDD!$E:$E,FNP!$B8,BDD!$F:$F,FNP!$C8,BDD!$AN:$AN,FNP!T$3)</f>
        <v>0</v>
      </c>
      <c r="U8" s="248">
        <f>SUMIFS(BDD!$J:$J,BDD!$E:$E,FNP!$B8,BDD!$F:$F,FNP!$C8,BDD!$AN:$AN,FNP!U$3)</f>
        <v>2100</v>
      </c>
      <c r="V8" s="248">
        <f>SUMIFS(BDD!$J:$J,BDD!$E:$E,FNP!$B8,BDD!$F:$F,FNP!$C8,BDD!$AN:$AN,FNP!V$3)</f>
        <v>0</v>
      </c>
      <c r="W8" s="248">
        <f>SUMIFS(BDD!$J:$J,BDD!$E:$E,FNP!$B8,BDD!$F:$F,FNP!$C8,BDD!$AN:$AN,FNP!W$3)</f>
        <v>0</v>
      </c>
      <c r="X8" s="248">
        <f>SUMIFS(BDD!$J:$J,BDD!$E:$E,FNP!$B8,BDD!$F:$F,FNP!$C8,BDD!$AN:$AN,FNP!X$3)</f>
        <v>0</v>
      </c>
      <c r="Y8" s="248">
        <f>SUMIFS(BDD!$J:$J,BDD!$E:$E,FNP!$B8,BDD!$F:$F,FNP!$C8,BDD!$AN:$AN,FNP!Y$3)</f>
        <v>0</v>
      </c>
      <c r="Z8" s="248">
        <f>SUMIFS(BDD!$J:$J,BDD!$E:$E,FNP!$B8,BDD!$F:$F,FNP!$C8,BDD!$AN:$AN,FNP!Z$3)</f>
        <v>0</v>
      </c>
      <c r="AA8" s="248">
        <f>SUMIFS(BDD!$J:$J,BDD!$E:$E,FNP!$B8,BDD!$F:$F,FNP!$C8,BDD!$AN:$AN,FNP!AA$3)</f>
        <v>0</v>
      </c>
      <c r="AB8" s="249">
        <f>SUMIFS(BDD!$J:$J,BDD!$E:$E,FNP!$B8,BDD!$F:$F,FNP!$C8,BDD!$AN:$AN,FNP!AB$3)</f>
        <v>0</v>
      </c>
      <c r="AC8" s="239">
        <f t="shared" si="1"/>
        <v>8400</v>
      </c>
      <c r="AD8" s="239">
        <f ca="1">P8-AC8</f>
        <v>1600</v>
      </c>
    </row>
    <row r="9" spans="2:30" x14ac:dyDescent="0.25">
      <c r="B9" s="256" t="s">
        <v>173</v>
      </c>
      <c r="C9" s="287">
        <v>6201</v>
      </c>
      <c r="D9" s="257">
        <v>1500</v>
      </c>
      <c r="E9" s="258">
        <v>0</v>
      </c>
      <c r="F9" s="258">
        <v>0</v>
      </c>
      <c r="G9" s="258">
        <v>0</v>
      </c>
      <c r="H9" s="258">
        <v>0</v>
      </c>
      <c r="I9" s="258">
        <v>0</v>
      </c>
      <c r="J9" s="258">
        <v>0</v>
      </c>
      <c r="K9" s="258">
        <v>0</v>
      </c>
      <c r="L9" s="258">
        <v>0</v>
      </c>
      <c r="M9" s="258">
        <v>0</v>
      </c>
      <c r="N9" s="258">
        <v>0</v>
      </c>
      <c r="O9" s="259">
        <v>0</v>
      </c>
      <c r="P9" s="260">
        <f ca="1">SUM(OFFSET(FNP!D9,,,,Référence!$AO$8))</f>
        <v>1500</v>
      </c>
      <c r="Q9" s="257">
        <f>SUMIFS(BDD!$J:$J,BDD!$E:$E,FNP!$B9,BDD!$F:$F,FNP!$C9,BDD!$AN:$AN,FNP!Q$3)</f>
        <v>1500</v>
      </c>
      <c r="R9" s="258">
        <f>SUMIFS(BDD!$J:$J,BDD!$E:$E,FNP!$B9,BDD!$F:$F,FNP!$C9,BDD!$AN:$AN,FNP!R$3)</f>
        <v>0</v>
      </c>
      <c r="S9" s="258">
        <f>SUMIFS(BDD!$J:$J,BDD!$E:$E,FNP!$B9,BDD!$F:$F,FNP!$C9,BDD!$AN:$AN,FNP!S$3)</f>
        <v>0</v>
      </c>
      <c r="T9" s="258">
        <f>SUMIFS(BDD!$J:$J,BDD!$E:$E,FNP!$B9,BDD!$F:$F,FNP!$C9,BDD!$AN:$AN,FNP!T$3)</f>
        <v>0</v>
      </c>
      <c r="U9" s="258">
        <f>SUMIFS(BDD!$J:$J,BDD!$E:$E,FNP!$B9,BDD!$F:$F,FNP!$C9,BDD!$AN:$AN,FNP!U$3)</f>
        <v>0</v>
      </c>
      <c r="V9" s="258">
        <f>SUMIFS(BDD!$J:$J,BDD!$E:$E,FNP!$B9,BDD!$F:$F,FNP!$C9,BDD!$AN:$AN,FNP!V$3)</f>
        <v>0</v>
      </c>
      <c r="W9" s="258">
        <f>SUMIFS(BDD!$J:$J,BDD!$E:$E,FNP!$B9,BDD!$F:$F,FNP!$C9,BDD!$AN:$AN,FNP!W$3)</f>
        <v>0</v>
      </c>
      <c r="X9" s="258">
        <f>SUMIFS(BDD!$J:$J,BDD!$E:$E,FNP!$B9,BDD!$F:$F,FNP!$C9,BDD!$AN:$AN,FNP!X$3)</f>
        <v>0</v>
      </c>
      <c r="Y9" s="258">
        <f>SUMIFS(BDD!$J:$J,BDD!$E:$E,FNP!$B9,BDD!$F:$F,FNP!$C9,BDD!$AN:$AN,FNP!Y$3)</f>
        <v>0</v>
      </c>
      <c r="Z9" s="258">
        <f>SUMIFS(BDD!$J:$J,BDD!$E:$E,FNP!$B9,BDD!$F:$F,FNP!$C9,BDD!$AN:$AN,FNP!Z$3)</f>
        <v>0</v>
      </c>
      <c r="AA9" s="258">
        <f>SUMIFS(BDD!$J:$J,BDD!$E:$E,FNP!$B9,BDD!$F:$F,FNP!$C9,BDD!$AN:$AN,FNP!AA$3)</f>
        <v>0</v>
      </c>
      <c r="AB9" s="259">
        <f>SUMIFS(BDD!$J:$J,BDD!$E:$E,FNP!$B9,BDD!$F:$F,FNP!$C9,BDD!$AN:$AN,FNP!AB$3)</f>
        <v>0</v>
      </c>
      <c r="AC9" s="260">
        <f t="shared" si="1"/>
        <v>1500</v>
      </c>
      <c r="AD9" s="260">
        <f t="shared" ca="1" si="0"/>
        <v>0</v>
      </c>
    </row>
    <row r="10" spans="2:30" x14ac:dyDescent="0.25">
      <c r="B10" s="232" t="s">
        <v>173</v>
      </c>
      <c r="C10" s="290">
        <v>6202</v>
      </c>
      <c r="D10" s="240">
        <v>1500</v>
      </c>
      <c r="E10" s="240">
        <v>0</v>
      </c>
      <c r="F10" s="240">
        <v>0</v>
      </c>
      <c r="G10" s="240">
        <v>0</v>
      </c>
      <c r="H10" s="240">
        <v>0</v>
      </c>
      <c r="I10" s="240">
        <v>0</v>
      </c>
      <c r="J10" s="240">
        <v>0</v>
      </c>
      <c r="K10" s="240">
        <v>0</v>
      </c>
      <c r="L10" s="240">
        <v>0</v>
      </c>
      <c r="M10" s="240">
        <v>0</v>
      </c>
      <c r="N10" s="240">
        <v>0</v>
      </c>
      <c r="O10" s="250">
        <v>0</v>
      </c>
      <c r="P10" s="243">
        <f ca="1">SUM(OFFSET(FNP!D10,,,,Référence!$AO$8))</f>
        <v>1500</v>
      </c>
      <c r="Q10" s="240">
        <f>SUMIFS(BDD!$J:$J,BDD!$E:$E,FNP!$B10,BDD!$F:$F,FNP!$C10,BDD!$AN:$AN,FNP!Q$3)</f>
        <v>1500</v>
      </c>
      <c r="R10" s="241">
        <f>SUMIFS(BDD!$J:$J,BDD!$E:$E,FNP!$B10,BDD!$F:$F,FNP!$C10,BDD!$AN:$AN,FNP!R$3)</f>
        <v>0</v>
      </c>
      <c r="S10" s="241">
        <f>SUMIFS(BDD!$J:$J,BDD!$E:$E,FNP!$B10,BDD!$F:$F,FNP!$C10,BDD!$AN:$AN,FNP!S$3)</f>
        <v>0</v>
      </c>
      <c r="T10" s="241">
        <f>SUMIFS(BDD!$J:$J,BDD!$E:$E,FNP!$B10,BDD!$F:$F,FNP!$C10,BDD!$AN:$AN,FNP!T$3)</f>
        <v>0</v>
      </c>
      <c r="U10" s="241">
        <f>SUMIFS(BDD!$J:$J,BDD!$E:$E,FNP!$B10,BDD!$F:$F,FNP!$C10,BDD!$AN:$AN,FNP!U$3)</f>
        <v>0</v>
      </c>
      <c r="V10" s="241">
        <f>SUMIFS(BDD!$J:$J,BDD!$E:$E,FNP!$B10,BDD!$F:$F,FNP!$C10,BDD!$AN:$AN,FNP!V$3)</f>
        <v>0</v>
      </c>
      <c r="W10" s="241">
        <f>SUMIFS(BDD!$J:$J,BDD!$E:$E,FNP!$B10,BDD!$F:$F,FNP!$C10,BDD!$AN:$AN,FNP!W$3)</f>
        <v>0</v>
      </c>
      <c r="X10" s="241">
        <f>SUMIFS(BDD!$J:$J,BDD!$E:$E,FNP!$B10,BDD!$F:$F,FNP!$C10,BDD!$AN:$AN,FNP!X$3)</f>
        <v>0</v>
      </c>
      <c r="Y10" s="241">
        <f>SUMIFS(BDD!$J:$J,BDD!$E:$E,FNP!$B10,BDD!$F:$F,FNP!$C10,BDD!$AN:$AN,FNP!Y$3)</f>
        <v>0</v>
      </c>
      <c r="Z10" s="241">
        <f>SUMIFS(BDD!$J:$J,BDD!$E:$E,FNP!$B10,BDD!$F:$F,FNP!$C10,BDD!$AN:$AN,FNP!Z$3)</f>
        <v>0</v>
      </c>
      <c r="AA10" s="241">
        <f>SUMIFS(BDD!$J:$J,BDD!$E:$E,FNP!$B10,BDD!$F:$F,FNP!$C10,BDD!$AN:$AN,FNP!AA$3)</f>
        <v>0</v>
      </c>
      <c r="AB10" s="242">
        <f>SUMIFS(BDD!$J:$J,BDD!$E:$E,FNP!$B10,BDD!$F:$F,FNP!$C10,BDD!$AN:$AN,FNP!AB$3)</f>
        <v>0</v>
      </c>
      <c r="AC10" s="239">
        <f t="shared" si="1"/>
        <v>1500</v>
      </c>
      <c r="AD10" s="239">
        <f t="shared" ca="1" si="0"/>
        <v>0</v>
      </c>
    </row>
    <row r="11" spans="2:30" x14ac:dyDescent="0.25">
      <c r="B11" s="232" t="s">
        <v>173</v>
      </c>
      <c r="C11" s="290">
        <v>6203</v>
      </c>
      <c r="D11" s="240">
        <v>1500</v>
      </c>
      <c r="E11" s="240">
        <v>0</v>
      </c>
      <c r="F11" s="240">
        <v>0</v>
      </c>
      <c r="G11" s="240">
        <v>0</v>
      </c>
      <c r="H11" s="240">
        <v>0</v>
      </c>
      <c r="I11" s="240">
        <v>0</v>
      </c>
      <c r="J11" s="240">
        <v>0</v>
      </c>
      <c r="K11" s="240">
        <v>0</v>
      </c>
      <c r="L11" s="240">
        <v>0</v>
      </c>
      <c r="M11" s="240">
        <v>0</v>
      </c>
      <c r="N11" s="240">
        <v>0</v>
      </c>
      <c r="O11" s="250">
        <v>0</v>
      </c>
      <c r="P11" s="243">
        <f ca="1">SUM(OFFSET(FNP!D11,,,,Référence!$AO$8))</f>
        <v>1500</v>
      </c>
      <c r="Q11" s="240">
        <f>SUMIFS(BDD!$J:$J,BDD!$E:$E,FNP!$B11,BDD!$F:$F,FNP!$C11,BDD!$AN:$AN,FNP!Q$3)</f>
        <v>1500</v>
      </c>
      <c r="R11" s="241">
        <f>SUMIFS(BDD!$J:$J,BDD!$E:$E,FNP!$B11,BDD!$F:$F,FNP!$C11,BDD!$AN:$AN,FNP!R$3)</f>
        <v>0</v>
      </c>
      <c r="S11" s="241">
        <f>SUMIFS(BDD!$J:$J,BDD!$E:$E,FNP!$B11,BDD!$F:$F,FNP!$C11,BDD!$AN:$AN,FNP!S$3)</f>
        <v>0</v>
      </c>
      <c r="T11" s="241">
        <f>SUMIFS(BDD!$J:$J,BDD!$E:$E,FNP!$B11,BDD!$F:$F,FNP!$C11,BDD!$AN:$AN,FNP!T$3)</f>
        <v>0</v>
      </c>
      <c r="U11" s="241">
        <f>SUMIFS(BDD!$J:$J,BDD!$E:$E,FNP!$B11,BDD!$F:$F,FNP!$C11,BDD!$AN:$AN,FNP!U$3)</f>
        <v>0</v>
      </c>
      <c r="V11" s="241">
        <f>SUMIFS(BDD!$J:$J,BDD!$E:$E,FNP!$B11,BDD!$F:$F,FNP!$C11,BDD!$AN:$AN,FNP!V$3)</f>
        <v>0</v>
      </c>
      <c r="W11" s="241">
        <f>SUMIFS(BDD!$J:$J,BDD!$E:$E,FNP!$B11,BDD!$F:$F,FNP!$C11,BDD!$AN:$AN,FNP!W$3)</f>
        <v>0</v>
      </c>
      <c r="X11" s="241">
        <f>SUMIFS(BDD!$J:$J,BDD!$E:$E,FNP!$B11,BDD!$F:$F,FNP!$C11,BDD!$AN:$AN,FNP!X$3)</f>
        <v>0</v>
      </c>
      <c r="Y11" s="241">
        <f>SUMIFS(BDD!$J:$J,BDD!$E:$E,FNP!$B11,BDD!$F:$F,FNP!$C11,BDD!$AN:$AN,FNP!Y$3)</f>
        <v>0</v>
      </c>
      <c r="Z11" s="241">
        <f>SUMIFS(BDD!$J:$J,BDD!$E:$E,FNP!$B11,BDD!$F:$F,FNP!$C11,BDD!$AN:$AN,FNP!Z$3)</f>
        <v>0</v>
      </c>
      <c r="AA11" s="241">
        <f>SUMIFS(BDD!$J:$J,BDD!$E:$E,FNP!$B11,BDD!$F:$F,FNP!$C11,BDD!$AN:$AN,FNP!AA$3)</f>
        <v>0</v>
      </c>
      <c r="AB11" s="242">
        <f>SUMIFS(BDD!$J:$J,BDD!$E:$E,FNP!$B11,BDD!$F:$F,FNP!$C11,BDD!$AN:$AN,FNP!AB$3)</f>
        <v>0</v>
      </c>
      <c r="AC11" s="239">
        <f t="shared" ref="AC11:AC28" si="2">SUM(Q11:AB11)</f>
        <v>1500</v>
      </c>
      <c r="AD11" s="239">
        <f t="shared" ca="1" si="0"/>
        <v>0</v>
      </c>
    </row>
    <row r="12" spans="2:30" x14ac:dyDescent="0.25">
      <c r="B12" s="232" t="s">
        <v>173</v>
      </c>
      <c r="C12" s="290">
        <v>6204</v>
      </c>
      <c r="D12" s="240">
        <v>1500</v>
      </c>
      <c r="E12" s="240">
        <v>0</v>
      </c>
      <c r="F12" s="240">
        <v>0</v>
      </c>
      <c r="G12" s="240">
        <v>0</v>
      </c>
      <c r="H12" s="240">
        <v>0</v>
      </c>
      <c r="I12" s="240">
        <v>0</v>
      </c>
      <c r="J12" s="240">
        <v>0</v>
      </c>
      <c r="K12" s="240">
        <v>0</v>
      </c>
      <c r="L12" s="240">
        <v>0</v>
      </c>
      <c r="M12" s="240">
        <v>0</v>
      </c>
      <c r="N12" s="240">
        <v>0</v>
      </c>
      <c r="O12" s="250">
        <v>0</v>
      </c>
      <c r="P12" s="243">
        <f ca="1">SUM(OFFSET(FNP!D12,,,,Référence!$AO$8))</f>
        <v>1500</v>
      </c>
      <c r="Q12" s="240">
        <f>SUMIFS(BDD!$J:$J,BDD!$E:$E,FNP!$B12,BDD!$F:$F,FNP!$C12,BDD!$AN:$AN,FNP!Q$3)</f>
        <v>1500</v>
      </c>
      <c r="R12" s="241">
        <f>SUMIFS(BDD!$J:$J,BDD!$E:$E,FNP!$B12,BDD!$F:$F,FNP!$C12,BDD!$AN:$AN,FNP!R$3)</f>
        <v>0</v>
      </c>
      <c r="S12" s="241">
        <f>SUMIFS(BDD!$J:$J,BDD!$E:$E,FNP!$B12,BDD!$F:$F,FNP!$C12,BDD!$AN:$AN,FNP!S$3)</f>
        <v>0</v>
      </c>
      <c r="T12" s="241">
        <f>SUMIFS(BDD!$J:$J,BDD!$E:$E,FNP!$B12,BDD!$F:$F,FNP!$C12,BDD!$AN:$AN,FNP!T$3)</f>
        <v>0</v>
      </c>
      <c r="U12" s="241">
        <f>SUMIFS(BDD!$J:$J,BDD!$E:$E,FNP!$B12,BDD!$F:$F,FNP!$C12,BDD!$AN:$AN,FNP!U$3)</f>
        <v>0</v>
      </c>
      <c r="V12" s="241">
        <f>SUMIFS(BDD!$J:$J,BDD!$E:$E,FNP!$B12,BDD!$F:$F,FNP!$C12,BDD!$AN:$AN,FNP!V$3)</f>
        <v>0</v>
      </c>
      <c r="W12" s="241">
        <f>SUMIFS(BDD!$J:$J,BDD!$E:$E,FNP!$B12,BDD!$F:$F,FNP!$C12,BDD!$AN:$AN,FNP!W$3)</f>
        <v>0</v>
      </c>
      <c r="X12" s="241">
        <f>SUMIFS(BDD!$J:$J,BDD!$E:$E,FNP!$B12,BDD!$F:$F,FNP!$C12,BDD!$AN:$AN,FNP!X$3)</f>
        <v>0</v>
      </c>
      <c r="Y12" s="241">
        <f>SUMIFS(BDD!$J:$J,BDD!$E:$E,FNP!$B12,BDD!$F:$F,FNP!$C12,BDD!$AN:$AN,FNP!Y$3)</f>
        <v>0</v>
      </c>
      <c r="Z12" s="241">
        <f>SUMIFS(BDD!$J:$J,BDD!$E:$E,FNP!$B12,BDD!$F:$F,FNP!$C12,BDD!$AN:$AN,FNP!Z$3)</f>
        <v>0</v>
      </c>
      <c r="AA12" s="241">
        <f>SUMIFS(BDD!$J:$J,BDD!$E:$E,FNP!$B12,BDD!$F:$F,FNP!$C12,BDD!$AN:$AN,FNP!AA$3)</f>
        <v>0</v>
      </c>
      <c r="AB12" s="242">
        <f>SUMIFS(BDD!$J:$J,BDD!$E:$E,FNP!$B12,BDD!$F:$F,FNP!$C12,BDD!$AN:$AN,FNP!AB$3)</f>
        <v>0</v>
      </c>
      <c r="AC12" s="239">
        <f t="shared" si="2"/>
        <v>1500</v>
      </c>
      <c r="AD12" s="239">
        <f t="shared" ca="1" si="0"/>
        <v>0</v>
      </c>
    </row>
    <row r="13" spans="2:30" x14ac:dyDescent="0.25">
      <c r="B13" s="261" t="s">
        <v>173</v>
      </c>
      <c r="C13" s="291">
        <v>6205</v>
      </c>
      <c r="D13" s="262">
        <v>1500</v>
      </c>
      <c r="E13" s="262">
        <v>0</v>
      </c>
      <c r="F13" s="262">
        <v>0</v>
      </c>
      <c r="G13" s="262">
        <v>0</v>
      </c>
      <c r="H13" s="262">
        <v>0</v>
      </c>
      <c r="I13" s="262">
        <v>0</v>
      </c>
      <c r="J13" s="262">
        <v>0</v>
      </c>
      <c r="K13" s="262">
        <v>0</v>
      </c>
      <c r="L13" s="262">
        <v>0</v>
      </c>
      <c r="M13" s="262">
        <v>0</v>
      </c>
      <c r="N13" s="262">
        <v>0</v>
      </c>
      <c r="O13" s="263">
        <v>0</v>
      </c>
      <c r="P13" s="264">
        <f ca="1">SUM(OFFSET(FNP!D13,,,,Référence!$AO$8))</f>
        <v>1500</v>
      </c>
      <c r="Q13" s="262">
        <f>SUMIFS(BDD!$J:$J,BDD!$E:$E,FNP!$B13,BDD!$F:$F,FNP!$C13,BDD!$AN:$AN,FNP!Q$3)</f>
        <v>1500</v>
      </c>
      <c r="R13" s="265">
        <f>SUMIFS(BDD!$J:$J,BDD!$E:$E,FNP!$B13,BDD!$F:$F,FNP!$C13,BDD!$AN:$AN,FNP!R$3)</f>
        <v>0</v>
      </c>
      <c r="S13" s="265">
        <f>SUMIFS(BDD!$J:$J,BDD!$E:$E,FNP!$B13,BDD!$F:$F,FNP!$C13,BDD!$AN:$AN,FNP!S$3)</f>
        <v>0</v>
      </c>
      <c r="T13" s="265">
        <f>SUMIFS(BDD!$J:$J,BDD!$E:$E,FNP!$B13,BDD!$F:$F,FNP!$C13,BDD!$AN:$AN,FNP!T$3)</f>
        <v>0</v>
      </c>
      <c r="U13" s="265">
        <f>SUMIFS(BDD!$J:$J,BDD!$E:$E,FNP!$B13,BDD!$F:$F,FNP!$C13,BDD!$AN:$AN,FNP!U$3)</f>
        <v>0</v>
      </c>
      <c r="V13" s="265">
        <f>SUMIFS(BDD!$J:$J,BDD!$E:$E,FNP!$B13,BDD!$F:$F,FNP!$C13,BDD!$AN:$AN,FNP!V$3)</f>
        <v>0</v>
      </c>
      <c r="W13" s="265">
        <f>SUMIFS(BDD!$J:$J,BDD!$E:$E,FNP!$B13,BDD!$F:$F,FNP!$C13,BDD!$AN:$AN,FNP!W$3)</f>
        <v>0</v>
      </c>
      <c r="X13" s="265">
        <f>SUMIFS(BDD!$J:$J,BDD!$E:$E,FNP!$B13,BDD!$F:$F,FNP!$C13,BDD!$AN:$AN,FNP!X$3)</f>
        <v>0</v>
      </c>
      <c r="Y13" s="265">
        <f>SUMIFS(BDD!$J:$J,BDD!$E:$E,FNP!$B13,BDD!$F:$F,FNP!$C13,BDD!$AN:$AN,FNP!Y$3)</f>
        <v>0</v>
      </c>
      <c r="Z13" s="265">
        <f>SUMIFS(BDD!$J:$J,BDD!$E:$E,FNP!$B13,BDD!$F:$F,FNP!$C13,BDD!$AN:$AN,FNP!Z$3)</f>
        <v>0</v>
      </c>
      <c r="AA13" s="265">
        <f>SUMIFS(BDD!$J:$J,BDD!$E:$E,FNP!$B13,BDD!$F:$F,FNP!$C13,BDD!$AN:$AN,FNP!AA$3)</f>
        <v>0</v>
      </c>
      <c r="AB13" s="266">
        <f>SUMIFS(BDD!$J:$J,BDD!$E:$E,FNP!$B13,BDD!$F:$F,FNP!$C13,BDD!$AN:$AN,FNP!AB$3)</f>
        <v>0</v>
      </c>
      <c r="AC13" s="254">
        <f t="shared" si="2"/>
        <v>1500</v>
      </c>
      <c r="AD13" s="254">
        <f t="shared" ca="1" si="0"/>
        <v>0</v>
      </c>
    </row>
    <row r="14" spans="2:30" x14ac:dyDescent="0.25">
      <c r="B14" s="244" t="s">
        <v>278</v>
      </c>
      <c r="C14" s="288">
        <v>6201</v>
      </c>
      <c r="D14" s="245">
        <v>100</v>
      </c>
      <c r="E14" s="245">
        <v>100</v>
      </c>
      <c r="F14" s="245">
        <v>100</v>
      </c>
      <c r="G14" s="245">
        <v>100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5">
        <v>100</v>
      </c>
      <c r="N14" s="245">
        <v>100</v>
      </c>
      <c r="O14" s="245">
        <v>100</v>
      </c>
      <c r="P14" s="247">
        <f ca="1">SUM(OFFSET(FNP!D14,,,,Référence!$AO$8))</f>
        <v>500</v>
      </c>
      <c r="Q14" s="245">
        <f>SUMIFS(BDD!$J:$J,BDD!$E:$E,FNP!$B14,BDD!$F:$F,FNP!$C14,BDD!$AN:$AN,FNP!Q$3)</f>
        <v>100</v>
      </c>
      <c r="R14" s="248">
        <f>SUMIFS(BDD!$J:$J,BDD!$E:$E,FNP!$B14,BDD!$F:$F,FNP!$C14,BDD!$AN:$AN,FNP!R$3)</f>
        <v>100</v>
      </c>
      <c r="S14" s="248">
        <f>SUMIFS(BDD!$J:$J,BDD!$E:$E,FNP!$B14,BDD!$F:$F,FNP!$C14,BDD!$AN:$AN,FNP!S$3)</f>
        <v>100</v>
      </c>
      <c r="T14" s="248">
        <f>SUMIFS(BDD!$J:$J,BDD!$E:$E,FNP!$B14,BDD!$F:$F,FNP!$C14,BDD!$AN:$AN,FNP!T$3)</f>
        <v>100</v>
      </c>
      <c r="U14" s="248">
        <f>SUMIFS(BDD!$J:$J,BDD!$E:$E,FNP!$B14,BDD!$F:$F,FNP!$C14,BDD!$AN:$AN,FNP!U$3)</f>
        <v>100</v>
      </c>
      <c r="V14" s="248">
        <f>SUMIFS(BDD!$J:$J,BDD!$E:$E,FNP!$B14,BDD!$F:$F,FNP!$C14,BDD!$AN:$AN,FNP!V$3)</f>
        <v>0</v>
      </c>
      <c r="W14" s="248">
        <f>SUMIFS(BDD!$J:$J,BDD!$E:$E,FNP!$B14,BDD!$F:$F,FNP!$C14,BDD!$AN:$AN,FNP!W$3)</f>
        <v>0</v>
      </c>
      <c r="X14" s="248">
        <f>SUMIFS(BDD!$J:$J,BDD!$E:$E,FNP!$B14,BDD!$F:$F,FNP!$C14,BDD!$AN:$AN,FNP!X$3)</f>
        <v>0</v>
      </c>
      <c r="Y14" s="248">
        <f>SUMIFS(BDD!$J:$J,BDD!$E:$E,FNP!$B14,BDD!$F:$F,FNP!$C14,BDD!$AN:$AN,FNP!Y$3)</f>
        <v>0</v>
      </c>
      <c r="Z14" s="248">
        <f>SUMIFS(BDD!$J:$J,BDD!$E:$E,FNP!$B14,BDD!$F:$F,FNP!$C14,BDD!$AN:$AN,FNP!Z$3)</f>
        <v>0</v>
      </c>
      <c r="AA14" s="248">
        <f>SUMIFS(BDD!$J:$J,BDD!$E:$E,FNP!$B14,BDD!$F:$F,FNP!$C14,BDD!$AN:$AN,FNP!AA$3)</f>
        <v>0</v>
      </c>
      <c r="AB14" s="249">
        <f>SUMIFS(BDD!$J:$J,BDD!$E:$E,FNP!$B14,BDD!$F:$F,FNP!$C14,BDD!$AN:$AN,FNP!AB$3)</f>
        <v>0</v>
      </c>
      <c r="AC14" s="247">
        <f t="shared" si="2"/>
        <v>500</v>
      </c>
      <c r="AD14" s="247">
        <f t="shared" ca="1" si="0"/>
        <v>0</v>
      </c>
    </row>
    <row r="15" spans="2:30" x14ac:dyDescent="0.25">
      <c r="B15" s="232" t="s">
        <v>278</v>
      </c>
      <c r="C15" s="290">
        <v>6202</v>
      </c>
      <c r="D15" s="240">
        <v>100</v>
      </c>
      <c r="E15" s="240">
        <v>100</v>
      </c>
      <c r="F15" s="240">
        <v>100</v>
      </c>
      <c r="G15" s="240">
        <v>100</v>
      </c>
      <c r="H15" s="240">
        <v>100</v>
      </c>
      <c r="I15" s="240">
        <v>100</v>
      </c>
      <c r="J15" s="240">
        <v>100</v>
      </c>
      <c r="K15" s="240">
        <v>100</v>
      </c>
      <c r="L15" s="240">
        <v>100</v>
      </c>
      <c r="M15" s="240">
        <v>100</v>
      </c>
      <c r="N15" s="240">
        <v>100</v>
      </c>
      <c r="O15" s="240">
        <v>100</v>
      </c>
      <c r="P15" s="247">
        <f ca="1">SUM(OFFSET(FNP!D15,,,,Référence!$AO$8))</f>
        <v>500</v>
      </c>
      <c r="Q15" s="240">
        <f>SUMIFS(BDD!$J:$J,BDD!$E:$E,FNP!$B15,BDD!$F:$F,FNP!$C15,BDD!$AN:$AN,FNP!Q$3)</f>
        <v>100</v>
      </c>
      <c r="R15" s="241">
        <f>SUMIFS(BDD!$J:$J,BDD!$E:$E,FNP!$B15,BDD!$F:$F,FNP!$C15,BDD!$AN:$AN,FNP!R$3)</f>
        <v>0</v>
      </c>
      <c r="S15" s="241">
        <f>SUMIFS(BDD!$J:$J,BDD!$E:$E,FNP!$B15,BDD!$F:$F,FNP!$C15,BDD!$AN:$AN,FNP!S$3)</f>
        <v>100</v>
      </c>
      <c r="T15" s="241">
        <f>SUMIFS(BDD!$J:$J,BDD!$E:$E,FNP!$B15,BDD!$F:$F,FNP!$C15,BDD!$AN:$AN,FNP!T$3)</f>
        <v>100</v>
      </c>
      <c r="U15" s="241">
        <f>SUMIFS(BDD!$J:$J,BDD!$E:$E,FNP!$B15,BDD!$F:$F,FNP!$C15,BDD!$AN:$AN,FNP!U$3)</f>
        <v>0</v>
      </c>
      <c r="V15" s="241">
        <f>SUMIFS(BDD!$J:$J,BDD!$E:$E,FNP!$B15,BDD!$F:$F,FNP!$C15,BDD!$AN:$AN,FNP!V$3)</f>
        <v>0</v>
      </c>
      <c r="W15" s="241">
        <f>SUMIFS(BDD!$J:$J,BDD!$E:$E,FNP!$B15,BDD!$F:$F,FNP!$C15,BDD!$AN:$AN,FNP!W$3)</f>
        <v>0</v>
      </c>
      <c r="X15" s="241">
        <f>SUMIFS(BDD!$J:$J,BDD!$E:$E,FNP!$B15,BDD!$F:$F,FNP!$C15,BDD!$AN:$AN,FNP!X$3)</f>
        <v>0</v>
      </c>
      <c r="Y15" s="241">
        <f>SUMIFS(BDD!$J:$J,BDD!$E:$E,FNP!$B15,BDD!$F:$F,FNP!$C15,BDD!$AN:$AN,FNP!Y$3)</f>
        <v>0</v>
      </c>
      <c r="Z15" s="241">
        <f>SUMIFS(BDD!$J:$J,BDD!$E:$E,FNP!$B15,BDD!$F:$F,FNP!$C15,BDD!$AN:$AN,FNP!Z$3)</f>
        <v>0</v>
      </c>
      <c r="AA15" s="241">
        <f>SUMIFS(BDD!$J:$J,BDD!$E:$E,FNP!$B15,BDD!$F:$F,FNP!$C15,BDD!$AN:$AN,FNP!AA$3)</f>
        <v>0</v>
      </c>
      <c r="AB15" s="242">
        <f>SUMIFS(BDD!$J:$J,BDD!$E:$E,FNP!$B15,BDD!$F:$F,FNP!$C15,BDD!$AN:$AN,FNP!AB$3)</f>
        <v>0</v>
      </c>
      <c r="AC15" s="239">
        <f t="shared" si="2"/>
        <v>300</v>
      </c>
      <c r="AD15" s="239">
        <f t="shared" ca="1" si="0"/>
        <v>200</v>
      </c>
    </row>
    <row r="16" spans="2:30" x14ac:dyDescent="0.25">
      <c r="B16" s="232" t="s">
        <v>278</v>
      </c>
      <c r="C16" s="290">
        <v>6203</v>
      </c>
      <c r="D16" s="240">
        <v>100</v>
      </c>
      <c r="E16" s="240">
        <v>100</v>
      </c>
      <c r="F16" s="240">
        <v>100</v>
      </c>
      <c r="G16" s="240">
        <v>100</v>
      </c>
      <c r="H16" s="240">
        <v>100</v>
      </c>
      <c r="I16" s="240">
        <v>100</v>
      </c>
      <c r="J16" s="240">
        <v>100</v>
      </c>
      <c r="K16" s="240">
        <v>100</v>
      </c>
      <c r="L16" s="240">
        <v>100</v>
      </c>
      <c r="M16" s="240">
        <v>100</v>
      </c>
      <c r="N16" s="240">
        <v>100</v>
      </c>
      <c r="O16" s="240">
        <v>100</v>
      </c>
      <c r="P16" s="247">
        <f ca="1">SUM(OFFSET(FNP!D16,,,,Référence!$AO$8))</f>
        <v>500</v>
      </c>
      <c r="Q16" s="240">
        <f>SUMIFS(BDD!$J:$J,BDD!$E:$E,FNP!$B16,BDD!$F:$F,FNP!$C16,BDD!$AN:$AN,FNP!Q$3)</f>
        <v>100</v>
      </c>
      <c r="R16" s="241">
        <f>SUMIFS(BDD!$J:$J,BDD!$E:$E,FNP!$B16,BDD!$F:$F,FNP!$C16,BDD!$AN:$AN,FNP!R$3)</f>
        <v>100</v>
      </c>
      <c r="S16" s="241">
        <f>SUMIFS(BDD!$J:$J,BDD!$E:$E,FNP!$B16,BDD!$F:$F,FNP!$C16,BDD!$AN:$AN,FNP!S$3)</f>
        <v>100</v>
      </c>
      <c r="T16" s="241">
        <f>SUMIFS(BDD!$J:$J,BDD!$E:$E,FNP!$B16,BDD!$F:$F,FNP!$C16,BDD!$AN:$AN,FNP!T$3)</f>
        <v>100</v>
      </c>
      <c r="U16" s="241">
        <f>SUMIFS(BDD!$J:$J,BDD!$E:$E,FNP!$B16,BDD!$F:$F,FNP!$C16,BDD!$AN:$AN,FNP!U$3)</f>
        <v>100</v>
      </c>
      <c r="V16" s="241">
        <f>SUMIFS(BDD!$J:$J,BDD!$E:$E,FNP!$B16,BDD!$F:$F,FNP!$C16,BDD!$AN:$AN,FNP!V$3)</f>
        <v>0</v>
      </c>
      <c r="W16" s="241">
        <f>SUMIFS(BDD!$J:$J,BDD!$E:$E,FNP!$B16,BDD!$F:$F,FNP!$C16,BDD!$AN:$AN,FNP!W$3)</f>
        <v>0</v>
      </c>
      <c r="X16" s="241">
        <f>SUMIFS(BDD!$J:$J,BDD!$E:$E,FNP!$B16,BDD!$F:$F,FNP!$C16,BDD!$AN:$AN,FNP!X$3)</f>
        <v>0</v>
      </c>
      <c r="Y16" s="241">
        <f>SUMIFS(BDD!$J:$J,BDD!$E:$E,FNP!$B16,BDD!$F:$F,FNP!$C16,BDD!$AN:$AN,FNP!Y$3)</f>
        <v>0</v>
      </c>
      <c r="Z16" s="241">
        <f>SUMIFS(BDD!$J:$J,BDD!$E:$E,FNP!$B16,BDD!$F:$F,FNP!$C16,BDD!$AN:$AN,FNP!Z$3)</f>
        <v>0</v>
      </c>
      <c r="AA16" s="241">
        <f>SUMIFS(BDD!$J:$J,BDD!$E:$E,FNP!$B16,BDD!$F:$F,FNP!$C16,BDD!$AN:$AN,FNP!AA$3)</f>
        <v>0</v>
      </c>
      <c r="AB16" s="242">
        <f>SUMIFS(BDD!$J:$J,BDD!$E:$E,FNP!$B16,BDD!$F:$F,FNP!$C16,BDD!$AN:$AN,FNP!AB$3)</f>
        <v>0</v>
      </c>
      <c r="AC16" s="239">
        <f t="shared" si="2"/>
        <v>500</v>
      </c>
      <c r="AD16" s="239">
        <f t="shared" ca="1" si="0"/>
        <v>0</v>
      </c>
    </row>
    <row r="17" spans="2:30" x14ac:dyDescent="0.25">
      <c r="B17" s="232" t="s">
        <v>278</v>
      </c>
      <c r="C17" s="290">
        <v>6204</v>
      </c>
      <c r="D17" s="240">
        <v>100</v>
      </c>
      <c r="E17" s="240">
        <v>100</v>
      </c>
      <c r="F17" s="240">
        <v>100</v>
      </c>
      <c r="G17" s="240">
        <v>100</v>
      </c>
      <c r="H17" s="240">
        <v>100</v>
      </c>
      <c r="I17" s="240">
        <v>100</v>
      </c>
      <c r="J17" s="240">
        <v>100</v>
      </c>
      <c r="K17" s="240">
        <v>100</v>
      </c>
      <c r="L17" s="240">
        <v>100</v>
      </c>
      <c r="M17" s="240">
        <v>100</v>
      </c>
      <c r="N17" s="240">
        <v>100</v>
      </c>
      <c r="O17" s="240">
        <v>100</v>
      </c>
      <c r="P17" s="247">
        <f ca="1">SUM(OFFSET(FNP!D17,,,,Référence!$AO$8))</f>
        <v>500</v>
      </c>
      <c r="Q17" s="240">
        <f>SUMIFS(BDD!$J:$J,BDD!$E:$E,FNP!$B17,BDD!$F:$F,FNP!$C17,BDD!$AN:$AN,FNP!Q$3)</f>
        <v>100</v>
      </c>
      <c r="R17" s="241">
        <f>SUMIFS(BDD!$J:$J,BDD!$E:$E,FNP!$B17,BDD!$F:$F,FNP!$C17,BDD!$AN:$AN,FNP!R$3)</f>
        <v>0</v>
      </c>
      <c r="S17" s="241">
        <f>SUMIFS(BDD!$J:$J,BDD!$E:$E,FNP!$B17,BDD!$F:$F,FNP!$C17,BDD!$AN:$AN,FNP!S$3)</f>
        <v>0</v>
      </c>
      <c r="T17" s="241">
        <f>SUMIFS(BDD!$J:$J,BDD!$E:$E,FNP!$B17,BDD!$F:$F,FNP!$C17,BDD!$AN:$AN,FNP!T$3)</f>
        <v>0</v>
      </c>
      <c r="U17" s="241">
        <f>SUMIFS(BDD!$J:$J,BDD!$E:$E,FNP!$B17,BDD!$F:$F,FNP!$C17,BDD!$AN:$AN,FNP!U$3)</f>
        <v>100</v>
      </c>
      <c r="V17" s="241">
        <f>SUMIFS(BDD!$J:$J,BDD!$E:$E,FNP!$B17,BDD!$F:$F,FNP!$C17,BDD!$AN:$AN,FNP!V$3)</f>
        <v>0</v>
      </c>
      <c r="W17" s="241">
        <f>SUMIFS(BDD!$J:$J,BDD!$E:$E,FNP!$B17,BDD!$F:$F,FNP!$C17,BDD!$AN:$AN,FNP!W$3)</f>
        <v>0</v>
      </c>
      <c r="X17" s="241">
        <f>SUMIFS(BDD!$J:$J,BDD!$E:$E,FNP!$B17,BDD!$F:$F,FNP!$C17,BDD!$AN:$AN,FNP!X$3)</f>
        <v>0</v>
      </c>
      <c r="Y17" s="241">
        <f>SUMIFS(BDD!$J:$J,BDD!$E:$E,FNP!$B17,BDD!$F:$F,FNP!$C17,BDD!$AN:$AN,FNP!Y$3)</f>
        <v>0</v>
      </c>
      <c r="Z17" s="241">
        <f>SUMIFS(BDD!$J:$J,BDD!$E:$E,FNP!$B17,BDD!$F:$F,FNP!$C17,BDD!$AN:$AN,FNP!Z$3)</f>
        <v>0</v>
      </c>
      <c r="AA17" s="241">
        <f>SUMIFS(BDD!$J:$J,BDD!$E:$E,FNP!$B17,BDD!$F:$F,FNP!$C17,BDD!$AN:$AN,FNP!AA$3)</f>
        <v>0</v>
      </c>
      <c r="AB17" s="242">
        <f>SUMIFS(BDD!$J:$J,BDD!$E:$E,FNP!$B17,BDD!$F:$F,FNP!$C17,BDD!$AN:$AN,FNP!AB$3)</f>
        <v>0</v>
      </c>
      <c r="AC17" s="239">
        <f t="shared" si="2"/>
        <v>200</v>
      </c>
      <c r="AD17" s="239">
        <f t="shared" ca="1" si="0"/>
        <v>300</v>
      </c>
    </row>
    <row r="18" spans="2:30" x14ac:dyDescent="0.25">
      <c r="B18" s="261" t="s">
        <v>278</v>
      </c>
      <c r="C18" s="291">
        <v>6205</v>
      </c>
      <c r="D18" s="262">
        <v>100</v>
      </c>
      <c r="E18" s="262">
        <v>100</v>
      </c>
      <c r="F18" s="262">
        <v>100</v>
      </c>
      <c r="G18" s="262">
        <v>100</v>
      </c>
      <c r="H18" s="262">
        <v>100</v>
      </c>
      <c r="I18" s="262">
        <v>100</v>
      </c>
      <c r="J18" s="262">
        <v>100</v>
      </c>
      <c r="K18" s="262">
        <v>100</v>
      </c>
      <c r="L18" s="262">
        <v>100</v>
      </c>
      <c r="M18" s="262">
        <v>100</v>
      </c>
      <c r="N18" s="262">
        <v>100</v>
      </c>
      <c r="O18" s="262">
        <v>100</v>
      </c>
      <c r="P18" s="264">
        <f ca="1">SUM(OFFSET(FNP!D18,,,,Référence!$AO$8))</f>
        <v>500</v>
      </c>
      <c r="Q18" s="262">
        <f>SUMIFS(BDD!$J:$J,BDD!$E:$E,FNP!$B18,BDD!$F:$F,FNP!$C18,BDD!$AN:$AN,FNP!Q$3)</f>
        <v>100</v>
      </c>
      <c r="R18" s="265">
        <f>SUMIFS(BDD!$J:$J,BDD!$E:$E,FNP!$B18,BDD!$F:$F,FNP!$C18,BDD!$AN:$AN,FNP!R$3)</f>
        <v>100</v>
      </c>
      <c r="S18" s="265">
        <f>SUMIFS(BDD!$J:$J,BDD!$E:$E,FNP!$B18,BDD!$F:$F,FNP!$C18,BDD!$AN:$AN,FNP!S$3)</f>
        <v>100</v>
      </c>
      <c r="T18" s="265">
        <f>SUMIFS(BDD!$J:$J,BDD!$E:$E,FNP!$B18,BDD!$F:$F,FNP!$C18,BDD!$AN:$AN,FNP!T$3)</f>
        <v>100</v>
      </c>
      <c r="U18" s="265">
        <f>SUMIFS(BDD!$J:$J,BDD!$E:$E,FNP!$B18,BDD!$F:$F,FNP!$C18,BDD!$AN:$AN,FNP!U$3)</f>
        <v>100</v>
      </c>
      <c r="V18" s="265">
        <f>SUMIFS(BDD!$J:$J,BDD!$E:$E,FNP!$B18,BDD!$F:$F,FNP!$C18,BDD!$AN:$AN,FNP!V$3)</f>
        <v>0</v>
      </c>
      <c r="W18" s="265">
        <f>SUMIFS(BDD!$J:$J,BDD!$E:$E,FNP!$B18,BDD!$F:$F,FNP!$C18,BDD!$AN:$AN,FNP!W$3)</f>
        <v>0</v>
      </c>
      <c r="X18" s="265">
        <f>SUMIFS(BDD!$J:$J,BDD!$E:$E,FNP!$B18,BDD!$F:$F,FNP!$C18,BDD!$AN:$AN,FNP!X$3)</f>
        <v>0</v>
      </c>
      <c r="Y18" s="265">
        <f>SUMIFS(BDD!$J:$J,BDD!$E:$E,FNP!$B18,BDD!$F:$F,FNP!$C18,BDD!$AN:$AN,FNP!Y$3)</f>
        <v>0</v>
      </c>
      <c r="Z18" s="265">
        <f>SUMIFS(BDD!$J:$J,BDD!$E:$E,FNP!$B18,BDD!$F:$F,FNP!$C18,BDD!$AN:$AN,FNP!Z$3)</f>
        <v>0</v>
      </c>
      <c r="AA18" s="265">
        <f>SUMIFS(BDD!$J:$J,BDD!$E:$E,FNP!$B18,BDD!$F:$F,FNP!$C18,BDD!$AN:$AN,FNP!AA$3)</f>
        <v>0</v>
      </c>
      <c r="AB18" s="266">
        <f>SUMIFS(BDD!$J:$J,BDD!$E:$E,FNP!$B18,BDD!$F:$F,FNP!$C18,BDD!$AN:$AN,FNP!AB$3)</f>
        <v>0</v>
      </c>
      <c r="AC18" s="254">
        <f t="shared" si="2"/>
        <v>500</v>
      </c>
      <c r="AD18" s="254">
        <f t="shared" ca="1" si="0"/>
        <v>0</v>
      </c>
    </row>
    <row r="19" spans="2:30" x14ac:dyDescent="0.25">
      <c r="B19" s="244" t="s">
        <v>279</v>
      </c>
      <c r="C19" s="288">
        <v>6201</v>
      </c>
      <c r="D19" s="245">
        <v>1000</v>
      </c>
      <c r="E19" s="245">
        <v>1000</v>
      </c>
      <c r="F19" s="245">
        <v>1000</v>
      </c>
      <c r="G19" s="245">
        <v>1000</v>
      </c>
      <c r="H19" s="245">
        <v>1000</v>
      </c>
      <c r="I19" s="245">
        <v>1000</v>
      </c>
      <c r="J19" s="245">
        <v>1000</v>
      </c>
      <c r="K19" s="245">
        <v>1000</v>
      </c>
      <c r="L19" s="245">
        <v>1000</v>
      </c>
      <c r="M19" s="245">
        <v>1000</v>
      </c>
      <c r="N19" s="245">
        <v>1000</v>
      </c>
      <c r="O19" s="245">
        <v>1000</v>
      </c>
      <c r="P19" s="247">
        <f ca="1">SUM(OFFSET(FNP!D19,,,,Référence!$AO$8))</f>
        <v>5000</v>
      </c>
      <c r="Q19" s="245">
        <f>SUMIFS(BDD!$J:$J,BDD!$E:$E,FNP!$B19,BDD!$F:$F,FNP!$C19,BDD!$AN:$AN,FNP!Q$3)</f>
        <v>1000</v>
      </c>
      <c r="R19" s="248">
        <f>SUMIFS(BDD!$J:$J,BDD!$E:$E,FNP!$B19,BDD!$F:$F,FNP!$C19,BDD!$AN:$AN,FNP!R$3)</f>
        <v>1000</v>
      </c>
      <c r="S19" s="248">
        <f>SUMIFS(BDD!$J:$J,BDD!$E:$E,FNP!$B19,BDD!$F:$F,FNP!$C19,BDD!$AN:$AN,FNP!S$3)</f>
        <v>1000</v>
      </c>
      <c r="T19" s="248">
        <f>SUMIFS(BDD!$J:$J,BDD!$E:$E,FNP!$B19,BDD!$F:$F,FNP!$C19,BDD!$AN:$AN,FNP!T$3)</f>
        <v>1000</v>
      </c>
      <c r="U19" s="248">
        <f>SUMIFS(BDD!$J:$J,BDD!$E:$E,FNP!$B19,BDD!$F:$F,FNP!$C19,BDD!$AN:$AN,FNP!U$3)</f>
        <v>1000</v>
      </c>
      <c r="V19" s="248">
        <f>SUMIFS(BDD!$J:$J,BDD!$E:$E,FNP!$B19,BDD!$F:$F,FNP!$C19,BDD!$AN:$AN,FNP!V$3)</f>
        <v>0</v>
      </c>
      <c r="W19" s="248">
        <f>SUMIFS(BDD!$J:$J,BDD!$E:$E,FNP!$B19,BDD!$F:$F,FNP!$C19,BDD!$AN:$AN,FNP!W$3)</f>
        <v>0</v>
      </c>
      <c r="X19" s="248">
        <f>SUMIFS(BDD!$J:$J,BDD!$E:$E,FNP!$B19,BDD!$F:$F,FNP!$C19,BDD!$AN:$AN,FNP!X$3)</f>
        <v>0</v>
      </c>
      <c r="Y19" s="248">
        <f>SUMIFS(BDD!$J:$J,BDD!$E:$E,FNP!$B19,BDD!$F:$F,FNP!$C19,BDD!$AN:$AN,FNP!Y$3)</f>
        <v>0</v>
      </c>
      <c r="Z19" s="248">
        <f>SUMIFS(BDD!$J:$J,BDD!$E:$E,FNP!$B19,BDD!$F:$F,FNP!$C19,BDD!$AN:$AN,FNP!Z$3)</f>
        <v>0</v>
      </c>
      <c r="AA19" s="248">
        <f>SUMIFS(BDD!$J:$J,BDD!$E:$E,FNP!$B19,BDD!$F:$F,FNP!$C19,BDD!$AN:$AN,FNP!AA$3)</f>
        <v>0</v>
      </c>
      <c r="AB19" s="249">
        <f>SUMIFS(BDD!$J:$J,BDD!$E:$E,FNP!$B19,BDD!$F:$F,FNP!$C19,BDD!$AN:$AN,FNP!AB$3)</f>
        <v>0</v>
      </c>
      <c r="AC19" s="247">
        <f t="shared" si="2"/>
        <v>5000</v>
      </c>
      <c r="AD19" s="247">
        <f t="shared" ca="1" si="0"/>
        <v>0</v>
      </c>
    </row>
    <row r="20" spans="2:30" x14ac:dyDescent="0.25">
      <c r="B20" s="232" t="s">
        <v>279</v>
      </c>
      <c r="C20" s="290">
        <v>6202</v>
      </c>
      <c r="D20" s="240">
        <v>1000</v>
      </c>
      <c r="E20" s="240">
        <v>1000</v>
      </c>
      <c r="F20" s="240">
        <v>1000</v>
      </c>
      <c r="G20" s="240">
        <v>1000</v>
      </c>
      <c r="H20" s="240">
        <v>1000</v>
      </c>
      <c r="I20" s="240">
        <v>1000</v>
      </c>
      <c r="J20" s="240">
        <v>1000</v>
      </c>
      <c r="K20" s="240">
        <v>1000</v>
      </c>
      <c r="L20" s="240">
        <v>1000</v>
      </c>
      <c r="M20" s="240">
        <v>1000</v>
      </c>
      <c r="N20" s="240">
        <v>1000</v>
      </c>
      <c r="O20" s="240">
        <v>1000</v>
      </c>
      <c r="P20" s="247">
        <f ca="1">SUM(OFFSET(FNP!D20,,,,Référence!$AO$8))</f>
        <v>5000</v>
      </c>
      <c r="Q20" s="240">
        <f>SUMIFS(BDD!$J:$J,BDD!$E:$E,FNP!$B20,BDD!$F:$F,FNP!$C20,BDD!$AN:$AN,FNP!Q$3)</f>
        <v>0</v>
      </c>
      <c r="R20" s="241">
        <f>SUMIFS(BDD!$J:$J,BDD!$E:$E,FNP!$B20,BDD!$F:$F,FNP!$C20,BDD!$AN:$AN,FNP!R$3)</f>
        <v>1000</v>
      </c>
      <c r="S20" s="241">
        <f>SUMIFS(BDD!$J:$J,BDD!$E:$E,FNP!$B20,BDD!$F:$F,FNP!$C20,BDD!$AN:$AN,FNP!S$3)</f>
        <v>0</v>
      </c>
      <c r="T20" s="241">
        <f>SUMIFS(BDD!$J:$J,BDD!$E:$E,FNP!$B20,BDD!$F:$F,FNP!$C20,BDD!$AN:$AN,FNP!T$3)</f>
        <v>1000</v>
      </c>
      <c r="U20" s="241">
        <f>SUMIFS(BDD!$J:$J,BDD!$E:$E,FNP!$B20,BDD!$F:$F,FNP!$C20,BDD!$AN:$AN,FNP!U$3)</f>
        <v>1000</v>
      </c>
      <c r="V20" s="241">
        <f>SUMIFS(BDD!$J:$J,BDD!$E:$E,FNP!$B20,BDD!$F:$F,FNP!$C20,BDD!$AN:$AN,FNP!V$3)</f>
        <v>0</v>
      </c>
      <c r="W20" s="241">
        <f>SUMIFS(BDD!$J:$J,BDD!$E:$E,FNP!$B20,BDD!$F:$F,FNP!$C20,BDD!$AN:$AN,FNP!W$3)</f>
        <v>0</v>
      </c>
      <c r="X20" s="241">
        <f>SUMIFS(BDD!$J:$J,BDD!$E:$E,FNP!$B20,BDD!$F:$F,FNP!$C20,BDD!$AN:$AN,FNP!X$3)</f>
        <v>0</v>
      </c>
      <c r="Y20" s="241">
        <f>SUMIFS(BDD!$J:$J,BDD!$E:$E,FNP!$B20,BDD!$F:$F,FNP!$C20,BDD!$AN:$AN,FNP!Y$3)</f>
        <v>0</v>
      </c>
      <c r="Z20" s="241">
        <f>SUMIFS(BDD!$J:$J,BDD!$E:$E,FNP!$B20,BDD!$F:$F,FNP!$C20,BDD!$AN:$AN,FNP!Z$3)</f>
        <v>0</v>
      </c>
      <c r="AA20" s="241">
        <f>SUMIFS(BDD!$J:$J,BDD!$E:$E,FNP!$B20,BDD!$F:$F,FNP!$C20,BDD!$AN:$AN,FNP!AA$3)</f>
        <v>0</v>
      </c>
      <c r="AB20" s="242">
        <f>SUMIFS(BDD!$J:$J,BDD!$E:$E,FNP!$B20,BDD!$F:$F,FNP!$C20,BDD!$AN:$AN,FNP!AB$3)</f>
        <v>0</v>
      </c>
      <c r="AC20" s="239">
        <f t="shared" si="2"/>
        <v>3000</v>
      </c>
      <c r="AD20" s="239">
        <f t="shared" ca="1" si="0"/>
        <v>2000</v>
      </c>
    </row>
    <row r="21" spans="2:30" x14ac:dyDescent="0.25">
      <c r="B21" s="232" t="s">
        <v>279</v>
      </c>
      <c r="C21" s="290">
        <v>6203</v>
      </c>
      <c r="D21" s="240">
        <v>1000</v>
      </c>
      <c r="E21" s="240">
        <v>1000</v>
      </c>
      <c r="F21" s="240">
        <v>1000</v>
      </c>
      <c r="G21" s="240">
        <v>1000</v>
      </c>
      <c r="H21" s="240">
        <v>1000</v>
      </c>
      <c r="I21" s="240">
        <v>1000</v>
      </c>
      <c r="J21" s="240">
        <v>1000</v>
      </c>
      <c r="K21" s="240">
        <v>1000</v>
      </c>
      <c r="L21" s="240">
        <v>1000</v>
      </c>
      <c r="M21" s="240">
        <v>1000</v>
      </c>
      <c r="N21" s="240">
        <v>1000</v>
      </c>
      <c r="O21" s="240">
        <v>1000</v>
      </c>
      <c r="P21" s="247">
        <f ca="1">SUM(OFFSET(FNP!D21,,,,Référence!$AO$8))</f>
        <v>5000</v>
      </c>
      <c r="Q21" s="240">
        <f>SUMIFS(BDD!$J:$J,BDD!$E:$E,FNP!$B21,BDD!$F:$F,FNP!$C21,BDD!$AN:$AN,FNP!Q$3)</f>
        <v>1000</v>
      </c>
      <c r="R21" s="241">
        <f>SUMIFS(BDD!$J:$J,BDD!$E:$E,FNP!$B21,BDD!$F:$F,FNP!$C21,BDD!$AN:$AN,FNP!R$3)</f>
        <v>0</v>
      </c>
      <c r="S21" s="241">
        <f>SUMIFS(BDD!$J:$J,BDD!$E:$E,FNP!$B21,BDD!$F:$F,FNP!$C21,BDD!$AN:$AN,FNP!S$3)</f>
        <v>0</v>
      </c>
      <c r="T21" s="241">
        <f>SUMIFS(BDD!$J:$J,BDD!$E:$E,FNP!$B21,BDD!$F:$F,FNP!$C21,BDD!$AN:$AN,FNP!T$3)</f>
        <v>1000</v>
      </c>
      <c r="U21" s="241">
        <f>SUMIFS(BDD!$J:$J,BDD!$E:$E,FNP!$B21,BDD!$F:$F,FNP!$C21,BDD!$AN:$AN,FNP!U$3)</f>
        <v>1000</v>
      </c>
      <c r="V21" s="241">
        <f>SUMIFS(BDD!$J:$J,BDD!$E:$E,FNP!$B21,BDD!$F:$F,FNP!$C21,BDD!$AN:$AN,FNP!V$3)</f>
        <v>0</v>
      </c>
      <c r="W21" s="241">
        <f>SUMIFS(BDD!$J:$J,BDD!$E:$E,FNP!$B21,BDD!$F:$F,FNP!$C21,BDD!$AN:$AN,FNP!W$3)</f>
        <v>0</v>
      </c>
      <c r="X21" s="241">
        <f>SUMIFS(BDD!$J:$J,BDD!$E:$E,FNP!$B21,BDD!$F:$F,FNP!$C21,BDD!$AN:$AN,FNP!X$3)</f>
        <v>0</v>
      </c>
      <c r="Y21" s="241">
        <f>SUMIFS(BDD!$J:$J,BDD!$E:$E,FNP!$B21,BDD!$F:$F,FNP!$C21,BDD!$AN:$AN,FNP!Y$3)</f>
        <v>0</v>
      </c>
      <c r="Z21" s="241">
        <f>SUMIFS(BDD!$J:$J,BDD!$E:$E,FNP!$B21,BDD!$F:$F,FNP!$C21,BDD!$AN:$AN,FNP!Z$3)</f>
        <v>0</v>
      </c>
      <c r="AA21" s="241">
        <f>SUMIFS(BDD!$J:$J,BDD!$E:$E,FNP!$B21,BDD!$F:$F,FNP!$C21,BDD!$AN:$AN,FNP!AA$3)</f>
        <v>0</v>
      </c>
      <c r="AB21" s="242">
        <f>SUMIFS(BDD!$J:$J,BDD!$E:$E,FNP!$B21,BDD!$F:$F,FNP!$C21,BDD!$AN:$AN,FNP!AB$3)</f>
        <v>0</v>
      </c>
      <c r="AC21" s="239">
        <f t="shared" si="2"/>
        <v>3000</v>
      </c>
      <c r="AD21" s="239">
        <f t="shared" ca="1" si="0"/>
        <v>2000</v>
      </c>
    </row>
    <row r="22" spans="2:30" x14ac:dyDescent="0.25">
      <c r="B22" s="232" t="s">
        <v>279</v>
      </c>
      <c r="C22" s="290">
        <v>6204</v>
      </c>
      <c r="D22" s="240">
        <v>1000</v>
      </c>
      <c r="E22" s="240">
        <v>1000</v>
      </c>
      <c r="F22" s="240">
        <v>1000</v>
      </c>
      <c r="G22" s="240">
        <v>1000</v>
      </c>
      <c r="H22" s="240">
        <v>1000</v>
      </c>
      <c r="I22" s="240">
        <v>1000</v>
      </c>
      <c r="J22" s="240">
        <v>1000</v>
      </c>
      <c r="K22" s="240">
        <v>1000</v>
      </c>
      <c r="L22" s="240">
        <v>1000</v>
      </c>
      <c r="M22" s="240">
        <v>1000</v>
      </c>
      <c r="N22" s="240">
        <v>1000</v>
      </c>
      <c r="O22" s="240">
        <v>1000</v>
      </c>
      <c r="P22" s="247">
        <f ca="1">SUM(OFFSET(FNP!D22,,,,Référence!$AO$8))</f>
        <v>5000</v>
      </c>
      <c r="Q22" s="240">
        <f>SUMIFS(BDD!$J:$J,BDD!$E:$E,FNP!$B22,BDD!$F:$F,FNP!$C22,BDD!$AN:$AN,FNP!Q$3)</f>
        <v>1000</v>
      </c>
      <c r="R22" s="241">
        <f>SUMIFS(BDD!$J:$J,BDD!$E:$E,FNP!$B22,BDD!$F:$F,FNP!$C22,BDD!$AN:$AN,FNP!R$3)</f>
        <v>0</v>
      </c>
      <c r="S22" s="241">
        <f>SUMIFS(BDD!$J:$J,BDD!$E:$E,FNP!$B22,BDD!$F:$F,FNP!$C22,BDD!$AN:$AN,FNP!S$3)</f>
        <v>1000</v>
      </c>
      <c r="T22" s="241">
        <f>SUMIFS(BDD!$J:$J,BDD!$E:$E,FNP!$B22,BDD!$F:$F,FNP!$C22,BDD!$AN:$AN,FNP!T$3)</f>
        <v>1000</v>
      </c>
      <c r="U22" s="241">
        <f>SUMIFS(BDD!$J:$J,BDD!$E:$E,FNP!$B22,BDD!$F:$F,FNP!$C22,BDD!$AN:$AN,FNP!U$3)</f>
        <v>1000</v>
      </c>
      <c r="V22" s="241">
        <f>SUMIFS(BDD!$J:$J,BDD!$E:$E,FNP!$B22,BDD!$F:$F,FNP!$C22,BDD!$AN:$AN,FNP!V$3)</f>
        <v>0</v>
      </c>
      <c r="W22" s="241">
        <f>SUMIFS(BDD!$J:$J,BDD!$E:$E,FNP!$B22,BDD!$F:$F,FNP!$C22,BDD!$AN:$AN,FNP!W$3)</f>
        <v>0</v>
      </c>
      <c r="X22" s="241">
        <f>SUMIFS(BDD!$J:$J,BDD!$E:$E,FNP!$B22,BDD!$F:$F,FNP!$C22,BDD!$AN:$AN,FNP!X$3)</f>
        <v>0</v>
      </c>
      <c r="Y22" s="241">
        <f>SUMIFS(BDD!$J:$J,BDD!$E:$E,FNP!$B22,BDD!$F:$F,FNP!$C22,BDD!$AN:$AN,FNP!Y$3)</f>
        <v>0</v>
      </c>
      <c r="Z22" s="241">
        <f>SUMIFS(BDD!$J:$J,BDD!$E:$E,FNP!$B22,BDD!$F:$F,FNP!$C22,BDD!$AN:$AN,FNP!Z$3)</f>
        <v>0</v>
      </c>
      <c r="AA22" s="241">
        <f>SUMIFS(BDD!$J:$J,BDD!$E:$E,FNP!$B22,BDD!$F:$F,FNP!$C22,BDD!$AN:$AN,FNP!AA$3)</f>
        <v>0</v>
      </c>
      <c r="AB22" s="242">
        <f>SUMIFS(BDD!$J:$J,BDD!$E:$E,FNP!$B22,BDD!$F:$F,FNP!$C22,BDD!$AN:$AN,FNP!AB$3)</f>
        <v>0</v>
      </c>
      <c r="AC22" s="239">
        <f t="shared" si="2"/>
        <v>4000</v>
      </c>
      <c r="AD22" s="239">
        <f t="shared" ca="1" si="0"/>
        <v>1000</v>
      </c>
    </row>
    <row r="23" spans="2:30" x14ac:dyDescent="0.25">
      <c r="B23" s="267" t="s">
        <v>279</v>
      </c>
      <c r="C23" s="292">
        <v>6205</v>
      </c>
      <c r="D23" s="268">
        <v>1000</v>
      </c>
      <c r="E23" s="268">
        <v>1000</v>
      </c>
      <c r="F23" s="268">
        <v>1000</v>
      </c>
      <c r="G23" s="268">
        <v>1000</v>
      </c>
      <c r="H23" s="268">
        <v>1000</v>
      </c>
      <c r="I23" s="268">
        <v>1000</v>
      </c>
      <c r="J23" s="268">
        <v>1000</v>
      </c>
      <c r="K23" s="268">
        <v>1000</v>
      </c>
      <c r="L23" s="268">
        <v>1000</v>
      </c>
      <c r="M23" s="268">
        <v>1000</v>
      </c>
      <c r="N23" s="268">
        <v>1000</v>
      </c>
      <c r="O23" s="268">
        <v>1000</v>
      </c>
      <c r="P23" s="269">
        <f ca="1">SUM(OFFSET(FNP!D23,,,,Référence!$AO$8))</f>
        <v>5000</v>
      </c>
      <c r="Q23" s="268">
        <f>SUMIFS(BDD!$J:$J,BDD!$E:$E,FNP!$B23,BDD!$F:$F,FNP!$C23,BDD!$AN:$AN,FNP!Q$3)</f>
        <v>1000</v>
      </c>
      <c r="R23" s="270">
        <f>SUMIFS(BDD!$J:$J,BDD!$E:$E,FNP!$B23,BDD!$F:$F,FNP!$C23,BDD!$AN:$AN,FNP!R$3)</f>
        <v>0</v>
      </c>
      <c r="S23" s="270">
        <f>SUMIFS(BDD!$J:$J,BDD!$E:$E,FNP!$B23,BDD!$F:$F,FNP!$C23,BDD!$AN:$AN,FNP!S$3)</f>
        <v>0</v>
      </c>
      <c r="T23" s="270">
        <f>SUMIFS(BDD!$J:$J,BDD!$E:$E,FNP!$B23,BDD!$F:$F,FNP!$C23,BDD!$AN:$AN,FNP!T$3)</f>
        <v>1000</v>
      </c>
      <c r="U23" s="270">
        <f>SUMIFS(BDD!$J:$J,BDD!$E:$E,FNP!$B23,BDD!$F:$F,FNP!$C23,BDD!$AN:$AN,FNP!U$3)</f>
        <v>1000</v>
      </c>
      <c r="V23" s="270">
        <f>SUMIFS(BDD!$J:$J,BDD!$E:$E,FNP!$B23,BDD!$F:$F,FNP!$C23,BDD!$AN:$AN,FNP!V$3)</f>
        <v>0</v>
      </c>
      <c r="W23" s="270">
        <f>SUMIFS(BDD!$J:$J,BDD!$E:$E,FNP!$B23,BDD!$F:$F,FNP!$C23,BDD!$AN:$AN,FNP!W$3)</f>
        <v>0</v>
      </c>
      <c r="X23" s="270">
        <f>SUMIFS(BDD!$J:$J,BDD!$E:$E,FNP!$B23,BDD!$F:$F,FNP!$C23,BDD!$AN:$AN,FNP!X$3)</f>
        <v>0</v>
      </c>
      <c r="Y23" s="270">
        <f>SUMIFS(BDD!$J:$J,BDD!$E:$E,FNP!$B23,BDD!$F:$F,FNP!$C23,BDD!$AN:$AN,FNP!Y$3)</f>
        <v>0</v>
      </c>
      <c r="Z23" s="270">
        <f>SUMIFS(BDD!$J:$J,BDD!$E:$E,FNP!$B23,BDD!$F:$F,FNP!$C23,BDD!$AN:$AN,FNP!Z$3)</f>
        <v>0</v>
      </c>
      <c r="AA23" s="270">
        <f>SUMIFS(BDD!$J:$J,BDD!$E:$E,FNP!$B23,BDD!$F:$F,FNP!$C23,BDD!$AN:$AN,FNP!AA$3)</f>
        <v>0</v>
      </c>
      <c r="AB23" s="271">
        <f>SUMIFS(BDD!$J:$J,BDD!$E:$E,FNP!$B23,BDD!$F:$F,FNP!$C23,BDD!$AN:$AN,FNP!AB$3)</f>
        <v>0</v>
      </c>
      <c r="AC23" s="272">
        <f t="shared" si="2"/>
        <v>3000</v>
      </c>
      <c r="AD23" s="272">
        <f t="shared" ca="1" si="0"/>
        <v>2000</v>
      </c>
    </row>
    <row r="24" spans="2:30" x14ac:dyDescent="0.25">
      <c r="B24" s="256" t="s">
        <v>280</v>
      </c>
      <c r="C24" s="287">
        <v>6201</v>
      </c>
      <c r="D24" s="257">
        <v>100</v>
      </c>
      <c r="E24" s="257">
        <v>100</v>
      </c>
      <c r="F24" s="257">
        <v>100</v>
      </c>
      <c r="G24" s="257">
        <v>100</v>
      </c>
      <c r="H24" s="257">
        <v>100</v>
      </c>
      <c r="I24" s="257">
        <v>100</v>
      </c>
      <c r="J24" s="257">
        <v>100</v>
      </c>
      <c r="K24" s="257">
        <v>100</v>
      </c>
      <c r="L24" s="257">
        <v>100</v>
      </c>
      <c r="M24" s="257">
        <v>100</v>
      </c>
      <c r="N24" s="257">
        <v>100</v>
      </c>
      <c r="O24" s="257">
        <v>100</v>
      </c>
      <c r="P24" s="260">
        <f ca="1">SUM(OFFSET(FNP!D24,,,,Référence!$AO$8))</f>
        <v>500</v>
      </c>
      <c r="Q24" s="257">
        <f>SUMIFS(BDD!$J:$J,BDD!$E:$E,FNP!$B24,BDD!$F:$F,FNP!$C24,BDD!$AN:$AN,FNP!Q$3)</f>
        <v>100</v>
      </c>
      <c r="R24" s="258">
        <f>SUMIFS(BDD!$J:$J,BDD!$E:$E,FNP!$B24,BDD!$F:$F,FNP!$C24,BDD!$AN:$AN,FNP!R$3)</f>
        <v>100</v>
      </c>
      <c r="S24" s="258">
        <f>SUMIFS(BDD!$J:$J,BDD!$E:$E,FNP!$B24,BDD!$F:$F,FNP!$C24,BDD!$AN:$AN,FNP!S$3)</f>
        <v>0</v>
      </c>
      <c r="T24" s="258">
        <f>SUMIFS(BDD!$J:$J,BDD!$E:$E,FNP!$B24,BDD!$F:$F,FNP!$C24,BDD!$AN:$AN,FNP!T$3)</f>
        <v>100</v>
      </c>
      <c r="U24" s="258">
        <f>SUMIFS(BDD!$J:$J,BDD!$E:$E,FNP!$B24,BDD!$F:$F,FNP!$C24,BDD!$AN:$AN,FNP!U$3)</f>
        <v>100</v>
      </c>
      <c r="V24" s="258">
        <f>SUMIFS(BDD!$J:$J,BDD!$E:$E,FNP!$B24,BDD!$F:$F,FNP!$C24,BDD!$AN:$AN,FNP!V$3)</f>
        <v>0</v>
      </c>
      <c r="W24" s="258">
        <f>SUMIFS(BDD!$J:$J,BDD!$E:$E,FNP!$B24,BDD!$F:$F,FNP!$C24,BDD!$AN:$AN,FNP!W$3)</f>
        <v>0</v>
      </c>
      <c r="X24" s="258">
        <f>SUMIFS(BDD!$J:$J,BDD!$E:$E,FNP!$B24,BDD!$F:$F,FNP!$C24,BDD!$AN:$AN,FNP!X$3)</f>
        <v>0</v>
      </c>
      <c r="Y24" s="258">
        <f>SUMIFS(BDD!$J:$J,BDD!$E:$E,FNP!$B24,BDD!$F:$F,FNP!$C24,BDD!$AN:$AN,FNP!Y$3)</f>
        <v>0</v>
      </c>
      <c r="Z24" s="258">
        <f>SUMIFS(BDD!$J:$J,BDD!$E:$E,FNP!$B24,BDD!$F:$F,FNP!$C24,BDD!$AN:$AN,FNP!Z$3)</f>
        <v>0</v>
      </c>
      <c r="AA24" s="258">
        <f>SUMIFS(BDD!$J:$J,BDD!$E:$E,FNP!$B24,BDD!$F:$F,FNP!$C24,BDD!$AN:$AN,FNP!AA$3)</f>
        <v>0</v>
      </c>
      <c r="AB24" s="259">
        <f>SUMIFS(BDD!$J:$J,BDD!$E:$E,FNP!$B24,BDD!$F:$F,FNP!$C24,BDD!$AN:$AN,FNP!AB$3)</f>
        <v>0</v>
      </c>
      <c r="AC24" s="260">
        <f t="shared" si="2"/>
        <v>400</v>
      </c>
      <c r="AD24" s="260">
        <f t="shared" ca="1" si="0"/>
        <v>100</v>
      </c>
    </row>
    <row r="25" spans="2:30" x14ac:dyDescent="0.25">
      <c r="B25" s="232" t="s">
        <v>280</v>
      </c>
      <c r="C25" s="290">
        <v>6202</v>
      </c>
      <c r="D25" s="240">
        <v>100</v>
      </c>
      <c r="E25" s="240">
        <v>100</v>
      </c>
      <c r="F25" s="240">
        <v>100</v>
      </c>
      <c r="G25" s="240">
        <v>100</v>
      </c>
      <c r="H25" s="240">
        <v>100</v>
      </c>
      <c r="I25" s="240">
        <v>100</v>
      </c>
      <c r="J25" s="240">
        <v>100</v>
      </c>
      <c r="K25" s="240">
        <v>100</v>
      </c>
      <c r="L25" s="240">
        <v>100</v>
      </c>
      <c r="M25" s="240">
        <v>100</v>
      </c>
      <c r="N25" s="240">
        <v>100</v>
      </c>
      <c r="O25" s="250">
        <v>100</v>
      </c>
      <c r="P25" s="243">
        <f ca="1">SUM(OFFSET(FNP!D25,,,,Référence!$AO$8))</f>
        <v>500</v>
      </c>
      <c r="Q25" s="240">
        <f>SUMIFS(BDD!$J:$J,BDD!$E:$E,FNP!$B25,BDD!$F:$F,FNP!$C25,BDD!$AN:$AN,FNP!Q$3)</f>
        <v>100</v>
      </c>
      <c r="R25" s="241">
        <f>SUMIFS(BDD!$J:$J,BDD!$E:$E,FNP!$B25,BDD!$F:$F,FNP!$C25,BDD!$AN:$AN,FNP!R$3)</f>
        <v>0</v>
      </c>
      <c r="S25" s="241">
        <f>SUMIFS(BDD!$J:$J,BDD!$E:$E,FNP!$B25,BDD!$F:$F,FNP!$C25,BDD!$AN:$AN,FNP!S$3)</f>
        <v>100</v>
      </c>
      <c r="T25" s="241">
        <f>SUMIFS(BDD!$J:$J,BDD!$E:$E,FNP!$B25,BDD!$F:$F,FNP!$C25,BDD!$AN:$AN,FNP!T$3)</f>
        <v>100</v>
      </c>
      <c r="U25" s="241">
        <f>SUMIFS(BDD!$J:$J,BDD!$E:$E,FNP!$B25,BDD!$F:$F,FNP!$C25,BDD!$AN:$AN,FNP!U$3)</f>
        <v>100</v>
      </c>
      <c r="V25" s="241">
        <f>SUMIFS(BDD!$J:$J,BDD!$E:$E,FNP!$B25,BDD!$F:$F,FNP!$C25,BDD!$AN:$AN,FNP!V$3)</f>
        <v>0</v>
      </c>
      <c r="W25" s="241">
        <f>SUMIFS(BDD!$J:$J,BDD!$E:$E,FNP!$B25,BDD!$F:$F,FNP!$C25,BDD!$AN:$AN,FNP!W$3)</f>
        <v>0</v>
      </c>
      <c r="X25" s="241">
        <f>SUMIFS(BDD!$J:$J,BDD!$E:$E,FNP!$B25,BDD!$F:$F,FNP!$C25,BDD!$AN:$AN,FNP!X$3)</f>
        <v>0</v>
      </c>
      <c r="Y25" s="241">
        <f>SUMIFS(BDD!$J:$J,BDD!$E:$E,FNP!$B25,BDD!$F:$F,FNP!$C25,BDD!$AN:$AN,FNP!Y$3)</f>
        <v>0</v>
      </c>
      <c r="Z25" s="241">
        <f>SUMIFS(BDD!$J:$J,BDD!$E:$E,FNP!$B25,BDD!$F:$F,FNP!$C25,BDD!$AN:$AN,FNP!Z$3)</f>
        <v>0</v>
      </c>
      <c r="AA25" s="241">
        <f>SUMIFS(BDD!$J:$J,BDD!$E:$E,FNP!$B25,BDD!$F:$F,FNP!$C25,BDD!$AN:$AN,FNP!AA$3)</f>
        <v>0</v>
      </c>
      <c r="AB25" s="242">
        <f>SUMIFS(BDD!$J:$J,BDD!$E:$E,FNP!$B25,BDD!$F:$F,FNP!$C25,BDD!$AN:$AN,FNP!AB$3)</f>
        <v>0</v>
      </c>
      <c r="AC25" s="239">
        <f t="shared" si="2"/>
        <v>400</v>
      </c>
      <c r="AD25" s="239">
        <f t="shared" ca="1" si="0"/>
        <v>100</v>
      </c>
    </row>
    <row r="26" spans="2:30" x14ac:dyDescent="0.25">
      <c r="B26" s="232" t="s">
        <v>280</v>
      </c>
      <c r="C26" s="290">
        <v>6203</v>
      </c>
      <c r="D26" s="240">
        <v>100</v>
      </c>
      <c r="E26" s="240">
        <v>100</v>
      </c>
      <c r="F26" s="240">
        <v>100</v>
      </c>
      <c r="G26" s="240">
        <v>100</v>
      </c>
      <c r="H26" s="240">
        <v>100</v>
      </c>
      <c r="I26" s="240">
        <v>100</v>
      </c>
      <c r="J26" s="240">
        <v>100</v>
      </c>
      <c r="K26" s="240">
        <v>100</v>
      </c>
      <c r="L26" s="240">
        <v>100</v>
      </c>
      <c r="M26" s="240">
        <v>100</v>
      </c>
      <c r="N26" s="240">
        <v>100</v>
      </c>
      <c r="O26" s="250">
        <v>100</v>
      </c>
      <c r="P26" s="243">
        <f ca="1">SUM(OFFSET(FNP!D26,,,,Référence!$AO$8))</f>
        <v>500</v>
      </c>
      <c r="Q26" s="240">
        <f>SUMIFS(BDD!$J:$J,BDD!$E:$E,FNP!$B26,BDD!$F:$F,FNP!$C26,BDD!$AN:$AN,FNP!Q$3)</f>
        <v>100</v>
      </c>
      <c r="R26" s="241">
        <f>SUMIFS(BDD!$J:$J,BDD!$E:$E,FNP!$B26,BDD!$F:$F,FNP!$C26,BDD!$AN:$AN,FNP!R$3)</f>
        <v>100</v>
      </c>
      <c r="S26" s="241">
        <f>SUMIFS(BDD!$J:$J,BDD!$E:$E,FNP!$B26,BDD!$F:$F,FNP!$C26,BDD!$AN:$AN,FNP!S$3)</f>
        <v>100</v>
      </c>
      <c r="T26" s="241">
        <f>SUMIFS(BDD!$J:$J,BDD!$E:$E,FNP!$B26,BDD!$F:$F,FNP!$C26,BDD!$AN:$AN,FNP!T$3)</f>
        <v>100</v>
      </c>
      <c r="U26" s="241">
        <f>SUMIFS(BDD!$J:$J,BDD!$E:$E,FNP!$B26,BDD!$F:$F,FNP!$C26,BDD!$AN:$AN,FNP!U$3)</f>
        <v>100</v>
      </c>
      <c r="V26" s="241">
        <f>SUMIFS(BDD!$J:$J,BDD!$E:$E,FNP!$B26,BDD!$F:$F,FNP!$C26,BDD!$AN:$AN,FNP!V$3)</f>
        <v>0</v>
      </c>
      <c r="W26" s="241">
        <f>SUMIFS(BDD!$J:$J,BDD!$E:$E,FNP!$B26,BDD!$F:$F,FNP!$C26,BDD!$AN:$AN,FNP!W$3)</f>
        <v>0</v>
      </c>
      <c r="X26" s="241">
        <f>SUMIFS(BDD!$J:$J,BDD!$E:$E,FNP!$B26,BDD!$F:$F,FNP!$C26,BDD!$AN:$AN,FNP!X$3)</f>
        <v>0</v>
      </c>
      <c r="Y26" s="241">
        <f>SUMIFS(BDD!$J:$J,BDD!$E:$E,FNP!$B26,BDD!$F:$F,FNP!$C26,BDD!$AN:$AN,FNP!Y$3)</f>
        <v>0</v>
      </c>
      <c r="Z26" s="241">
        <f>SUMIFS(BDD!$J:$J,BDD!$E:$E,FNP!$B26,BDD!$F:$F,FNP!$C26,BDD!$AN:$AN,FNP!Z$3)</f>
        <v>0</v>
      </c>
      <c r="AA26" s="241">
        <f>SUMIFS(BDD!$J:$J,BDD!$E:$E,FNP!$B26,BDD!$F:$F,FNP!$C26,BDD!$AN:$AN,FNP!AA$3)</f>
        <v>0</v>
      </c>
      <c r="AB26" s="242">
        <f>SUMIFS(BDD!$J:$J,BDD!$E:$E,FNP!$B26,BDD!$F:$F,FNP!$C26,BDD!$AN:$AN,FNP!AB$3)</f>
        <v>0</v>
      </c>
      <c r="AC26" s="239">
        <f t="shared" si="2"/>
        <v>500</v>
      </c>
      <c r="AD26" s="239">
        <f t="shared" ca="1" si="0"/>
        <v>0</v>
      </c>
    </row>
    <row r="27" spans="2:30" x14ac:dyDescent="0.25">
      <c r="B27" s="232" t="s">
        <v>280</v>
      </c>
      <c r="C27" s="290">
        <v>6204</v>
      </c>
      <c r="D27" s="240">
        <v>100</v>
      </c>
      <c r="E27" s="240">
        <v>100</v>
      </c>
      <c r="F27" s="240">
        <v>100</v>
      </c>
      <c r="G27" s="240">
        <v>100</v>
      </c>
      <c r="H27" s="240">
        <v>100</v>
      </c>
      <c r="I27" s="240">
        <v>100</v>
      </c>
      <c r="J27" s="240">
        <v>100</v>
      </c>
      <c r="K27" s="240">
        <v>100</v>
      </c>
      <c r="L27" s="240">
        <v>100</v>
      </c>
      <c r="M27" s="240">
        <v>100</v>
      </c>
      <c r="N27" s="240">
        <v>100</v>
      </c>
      <c r="O27" s="250">
        <v>100</v>
      </c>
      <c r="P27" s="243">
        <f ca="1">SUM(OFFSET(FNP!D27,,,,Référence!$AO$8))</f>
        <v>500</v>
      </c>
      <c r="Q27" s="240">
        <f>SUMIFS(BDD!$J:$J,BDD!$E:$E,FNP!$B27,BDD!$F:$F,FNP!$C27,BDD!$AN:$AN,FNP!Q$3)</f>
        <v>100</v>
      </c>
      <c r="R27" s="241">
        <f>SUMIFS(BDD!$J:$J,BDD!$E:$E,FNP!$B27,BDD!$F:$F,FNP!$C27,BDD!$AN:$AN,FNP!R$3)</f>
        <v>0</v>
      </c>
      <c r="S27" s="241">
        <f>SUMIFS(BDD!$J:$J,BDD!$E:$E,FNP!$B27,BDD!$F:$F,FNP!$C27,BDD!$AN:$AN,FNP!S$3)</f>
        <v>0</v>
      </c>
      <c r="T27" s="241">
        <f>SUMIFS(BDD!$J:$J,BDD!$E:$E,FNP!$B27,BDD!$F:$F,FNP!$C27,BDD!$AN:$AN,FNP!T$3)</f>
        <v>100</v>
      </c>
      <c r="U27" s="241">
        <f>SUMIFS(BDD!$J:$J,BDD!$E:$E,FNP!$B27,BDD!$F:$F,FNP!$C27,BDD!$AN:$AN,FNP!U$3)</f>
        <v>100</v>
      </c>
      <c r="V27" s="241">
        <f>SUMIFS(BDD!$J:$J,BDD!$E:$E,FNP!$B27,BDD!$F:$F,FNP!$C27,BDD!$AN:$AN,FNP!V$3)</f>
        <v>0</v>
      </c>
      <c r="W27" s="241">
        <f>SUMIFS(BDD!$J:$J,BDD!$E:$E,FNP!$B27,BDD!$F:$F,FNP!$C27,BDD!$AN:$AN,FNP!W$3)</f>
        <v>0</v>
      </c>
      <c r="X27" s="241">
        <f>SUMIFS(BDD!$J:$J,BDD!$E:$E,FNP!$B27,BDD!$F:$F,FNP!$C27,BDD!$AN:$AN,FNP!X$3)</f>
        <v>0</v>
      </c>
      <c r="Y27" s="241">
        <f>SUMIFS(BDD!$J:$J,BDD!$E:$E,FNP!$B27,BDD!$F:$F,FNP!$C27,BDD!$AN:$AN,FNP!Y$3)</f>
        <v>0</v>
      </c>
      <c r="Z27" s="241">
        <f>SUMIFS(BDD!$J:$J,BDD!$E:$E,FNP!$B27,BDD!$F:$F,FNP!$C27,BDD!$AN:$AN,FNP!Z$3)</f>
        <v>0</v>
      </c>
      <c r="AA27" s="241">
        <f>SUMIFS(BDD!$J:$J,BDD!$E:$E,FNP!$B27,BDD!$F:$F,FNP!$C27,BDD!$AN:$AN,FNP!AA$3)</f>
        <v>0</v>
      </c>
      <c r="AB27" s="242">
        <f>SUMIFS(BDD!$J:$J,BDD!$E:$E,FNP!$B27,BDD!$F:$F,FNP!$C27,BDD!$AN:$AN,FNP!AB$3)</f>
        <v>0</v>
      </c>
      <c r="AC27" s="239">
        <f t="shared" si="2"/>
        <v>300</v>
      </c>
      <c r="AD27" s="239">
        <f t="shared" ca="1" si="0"/>
        <v>200</v>
      </c>
    </row>
    <row r="28" spans="2:30" x14ac:dyDescent="0.25">
      <c r="B28" s="261" t="s">
        <v>280</v>
      </c>
      <c r="C28" s="291">
        <v>6205</v>
      </c>
      <c r="D28" s="262">
        <v>100</v>
      </c>
      <c r="E28" s="262">
        <v>100</v>
      </c>
      <c r="F28" s="262">
        <v>100</v>
      </c>
      <c r="G28" s="262">
        <v>100</v>
      </c>
      <c r="H28" s="262">
        <v>100</v>
      </c>
      <c r="I28" s="262">
        <v>100</v>
      </c>
      <c r="J28" s="262">
        <v>100</v>
      </c>
      <c r="K28" s="262">
        <v>100</v>
      </c>
      <c r="L28" s="262">
        <v>100</v>
      </c>
      <c r="M28" s="262">
        <v>100</v>
      </c>
      <c r="N28" s="262">
        <v>100</v>
      </c>
      <c r="O28" s="263">
        <v>100</v>
      </c>
      <c r="P28" s="264">
        <f ca="1">SUM(OFFSET(FNP!D28,,,,Référence!$AO$8))</f>
        <v>500</v>
      </c>
      <c r="Q28" s="262">
        <f>SUMIFS(BDD!$J:$J,BDD!$E:$E,FNP!$B28,BDD!$F:$F,FNP!$C28,BDD!$AN:$AN,FNP!Q$3)</f>
        <v>100</v>
      </c>
      <c r="R28" s="265">
        <f>SUMIFS(BDD!$J:$J,BDD!$E:$E,FNP!$B28,BDD!$F:$F,FNP!$C28,BDD!$AN:$AN,FNP!R$3)</f>
        <v>0</v>
      </c>
      <c r="S28" s="265">
        <f>SUMIFS(BDD!$J:$J,BDD!$E:$E,FNP!$B28,BDD!$F:$F,FNP!$C28,BDD!$AN:$AN,FNP!S$3)</f>
        <v>100</v>
      </c>
      <c r="T28" s="265">
        <f>SUMIFS(BDD!$J:$J,BDD!$E:$E,FNP!$B28,BDD!$F:$F,FNP!$C28,BDD!$AN:$AN,FNP!T$3)</f>
        <v>0</v>
      </c>
      <c r="U28" s="265">
        <f>SUMIFS(BDD!$J:$J,BDD!$E:$E,FNP!$B28,BDD!$F:$F,FNP!$C28,BDD!$AN:$AN,FNP!U$3)</f>
        <v>100</v>
      </c>
      <c r="V28" s="265">
        <f>SUMIFS(BDD!$J:$J,BDD!$E:$E,FNP!$B28,BDD!$F:$F,FNP!$C28,BDD!$AN:$AN,FNP!V$3)</f>
        <v>0</v>
      </c>
      <c r="W28" s="265">
        <f>SUMIFS(BDD!$J:$J,BDD!$E:$E,FNP!$B28,BDD!$F:$F,FNP!$C28,BDD!$AN:$AN,FNP!W$3)</f>
        <v>0</v>
      </c>
      <c r="X28" s="265">
        <f>SUMIFS(BDD!$J:$J,BDD!$E:$E,FNP!$B28,BDD!$F:$F,FNP!$C28,BDD!$AN:$AN,FNP!X$3)</f>
        <v>0</v>
      </c>
      <c r="Y28" s="265">
        <f>SUMIFS(BDD!$J:$J,BDD!$E:$E,FNP!$B28,BDD!$F:$F,FNP!$C28,BDD!$AN:$AN,FNP!Y$3)</f>
        <v>0</v>
      </c>
      <c r="Z28" s="265">
        <f>SUMIFS(BDD!$J:$J,BDD!$E:$E,FNP!$B28,BDD!$F:$F,FNP!$C28,BDD!$AN:$AN,FNP!Z$3)</f>
        <v>0</v>
      </c>
      <c r="AA28" s="265">
        <f>SUMIFS(BDD!$J:$J,BDD!$E:$E,FNP!$B28,BDD!$F:$F,FNP!$C28,BDD!$AN:$AN,FNP!AA$3)</f>
        <v>0</v>
      </c>
      <c r="AB28" s="266">
        <f>SUMIFS(BDD!$J:$J,BDD!$E:$E,FNP!$B28,BDD!$F:$F,FNP!$C28,BDD!$AN:$AN,FNP!AB$3)</f>
        <v>0</v>
      </c>
      <c r="AC28" s="254">
        <f t="shared" si="2"/>
        <v>300</v>
      </c>
      <c r="AD28" s="254">
        <f t="shared" ca="1" si="0"/>
        <v>200</v>
      </c>
    </row>
    <row r="29" spans="2:30" x14ac:dyDescent="0.25">
      <c r="B29" s="273" t="s">
        <v>281</v>
      </c>
      <c r="C29" s="293">
        <v>6206</v>
      </c>
      <c r="D29" s="274">
        <v>1500</v>
      </c>
      <c r="E29" s="275">
        <v>1500</v>
      </c>
      <c r="F29" s="275">
        <v>1500</v>
      </c>
      <c r="G29" s="275">
        <v>1500</v>
      </c>
      <c r="H29" s="275">
        <v>1500</v>
      </c>
      <c r="I29" s="275">
        <v>1500</v>
      </c>
      <c r="J29" s="275">
        <v>1500</v>
      </c>
      <c r="K29" s="275">
        <v>1500</v>
      </c>
      <c r="L29" s="275">
        <v>1500</v>
      </c>
      <c r="M29" s="275">
        <v>1500</v>
      </c>
      <c r="N29" s="275">
        <v>1500</v>
      </c>
      <c r="O29" s="276">
        <v>1500</v>
      </c>
      <c r="P29" s="269">
        <f ca="1">SUM(OFFSET(FNP!D29,,,,Référence!$AO$8))</f>
        <v>7500</v>
      </c>
      <c r="Q29" s="274">
        <f>SUMIFS(BDD!$J:$J,BDD!$E:$E,FNP!$B29,BDD!$AN:$AN,FNP!Q$3)</f>
        <v>1500</v>
      </c>
      <c r="R29" s="275">
        <f>SUMIFS(BDD!$J:$J,BDD!$E:$E,FNP!$B29,BDD!$AN:$AN,FNP!R$3)</f>
        <v>1500</v>
      </c>
      <c r="S29" s="275">
        <f>SUMIFS(BDD!$J:$J,BDD!$E:$E,FNP!$B29,BDD!$AN:$AN,FNP!S$3)</f>
        <v>1500</v>
      </c>
      <c r="T29" s="275">
        <f>SUMIFS(BDD!$J:$J,BDD!$E:$E,FNP!$B29,BDD!$AN:$AN,FNP!T$3)</f>
        <v>1500</v>
      </c>
      <c r="U29" s="275">
        <f>SUMIFS(BDD!$J:$J,BDD!$E:$E,FNP!$B29,BDD!$AN:$AN,FNP!U$3)</f>
        <v>0</v>
      </c>
      <c r="V29" s="275">
        <f>SUMIFS(BDD!$J:$J,BDD!$E:$E,FNP!$B29,BDD!$AN:$AN,FNP!V$3)</f>
        <v>0</v>
      </c>
      <c r="W29" s="275">
        <f>SUMIFS(BDD!$J:$J,BDD!$E:$E,FNP!$B29,BDD!$AN:$AN,FNP!W$3)</f>
        <v>0</v>
      </c>
      <c r="X29" s="275">
        <f>SUMIFS(BDD!$J:$J,BDD!$E:$E,FNP!$B29,BDD!$AN:$AN,FNP!X$3)</f>
        <v>0</v>
      </c>
      <c r="Y29" s="275">
        <f>SUMIFS(BDD!$J:$J,BDD!$E:$E,FNP!$B29,BDD!$AN:$AN,FNP!Y$3)</f>
        <v>0</v>
      </c>
      <c r="Z29" s="275">
        <f>SUMIFS(BDD!$J:$J,BDD!$E:$E,FNP!$B29,BDD!$AN:$AN,FNP!Z$3)</f>
        <v>0</v>
      </c>
      <c r="AA29" s="275">
        <f>SUMIFS(BDD!$J:$J,BDD!$E:$E,FNP!$B29,BDD!$AN:$AN,FNP!AA$3)</f>
        <v>0</v>
      </c>
      <c r="AB29" s="276">
        <f>SUMIFS(BDD!$J:$J,BDD!$E:$E,FNP!$B29,BDD!$AN:$AN,FNP!AB$3)</f>
        <v>0</v>
      </c>
      <c r="AC29" s="269">
        <f>SUM(Q29:AB29)</f>
        <v>6000</v>
      </c>
      <c r="AD29" s="269">
        <f t="shared" ca="1" si="0"/>
        <v>1500</v>
      </c>
    </row>
    <row r="30" spans="2:30" x14ac:dyDescent="0.25">
      <c r="B30" s="278" t="s">
        <v>283</v>
      </c>
      <c r="C30" s="57">
        <v>6207</v>
      </c>
      <c r="D30" s="279">
        <v>1500</v>
      </c>
      <c r="E30" s="280">
        <v>1500</v>
      </c>
      <c r="F30" s="280">
        <v>1500</v>
      </c>
      <c r="G30" s="280">
        <v>1500</v>
      </c>
      <c r="H30" s="280">
        <v>1500</v>
      </c>
      <c r="I30" s="280">
        <v>1500</v>
      </c>
      <c r="J30" s="280">
        <v>1500</v>
      </c>
      <c r="K30" s="280">
        <v>1500</v>
      </c>
      <c r="L30" s="280">
        <v>1500</v>
      </c>
      <c r="M30" s="280">
        <v>1500</v>
      </c>
      <c r="N30" s="280">
        <v>1500</v>
      </c>
      <c r="O30" s="281">
        <v>1500</v>
      </c>
      <c r="P30" s="282">
        <f ca="1">SUM(OFFSET(FNP!D30,,,,Référence!$AO$8))</f>
        <v>7500</v>
      </c>
      <c r="Q30" s="279">
        <f>SUMIFS(BDD!$J:$J,BDD!$E:$E,FNP!$B30,BDD!$AN:$AN,FNP!Q$3)</f>
        <v>1500</v>
      </c>
      <c r="R30" s="280">
        <f>SUMIFS(BDD!$J:$J,BDD!$E:$E,FNP!$B30,BDD!$AN:$AN,FNP!R$3)</f>
        <v>1500</v>
      </c>
      <c r="S30" s="280">
        <f>SUMIFS(BDD!$J:$J,BDD!$E:$E,FNP!$B30,BDD!$AN:$AN,FNP!S$3)</f>
        <v>1500</v>
      </c>
      <c r="T30" s="280">
        <f>SUMIFS(BDD!$J:$J,BDD!$E:$E,FNP!$B30,BDD!$AN:$AN,FNP!T$3)</f>
        <v>1500</v>
      </c>
      <c r="U30" s="280">
        <f>SUMIFS(BDD!$J:$J,BDD!$E:$E,FNP!$B30,BDD!$AN:$AN,FNP!U$3)</f>
        <v>0</v>
      </c>
      <c r="V30" s="280">
        <f>SUMIFS(BDD!$J:$J,BDD!$E:$E,FNP!$B30,BDD!$AN:$AN,FNP!V$3)</f>
        <v>0</v>
      </c>
      <c r="W30" s="280">
        <f>SUMIFS(BDD!$J:$J,BDD!$E:$E,FNP!$B30,BDD!$AN:$AN,FNP!W$3)</f>
        <v>0</v>
      </c>
      <c r="X30" s="280">
        <f>SUMIFS(BDD!$J:$J,BDD!$E:$E,FNP!$B30,BDD!$AN:$AN,FNP!X$3)</f>
        <v>0</v>
      </c>
      <c r="Y30" s="280">
        <f>SUMIFS(BDD!$J:$J,BDD!$E:$E,FNP!$B30,BDD!$AN:$AN,FNP!Y$3)</f>
        <v>0</v>
      </c>
      <c r="Z30" s="280">
        <f>SUMIFS(BDD!$J:$J,BDD!$E:$E,FNP!$B30,BDD!$AN:$AN,FNP!Z$3)</f>
        <v>0</v>
      </c>
      <c r="AA30" s="280">
        <f>SUMIFS(BDD!$J:$J,BDD!$E:$E,FNP!$B30,BDD!$AN:$AN,FNP!AA$3)</f>
        <v>0</v>
      </c>
      <c r="AB30" s="281">
        <f>SUMIFS(BDD!$J:$J,BDD!$E:$E,FNP!$B30,BDD!$AN:$AN,FNP!AB$3)</f>
        <v>0</v>
      </c>
      <c r="AC30" s="282">
        <f>SUM(Q30:AB30)</f>
        <v>6000</v>
      </c>
      <c r="AD30" s="282">
        <f t="shared" ca="1" si="0"/>
        <v>1500</v>
      </c>
    </row>
    <row r="31" spans="2:30" x14ac:dyDescent="0.25">
      <c r="B31" s="277" t="s">
        <v>282</v>
      </c>
      <c r="C31" s="294">
        <v>6208</v>
      </c>
      <c r="D31" s="274">
        <v>2000</v>
      </c>
      <c r="E31" s="275">
        <v>2000</v>
      </c>
      <c r="F31" s="275">
        <v>2000</v>
      </c>
      <c r="G31" s="275">
        <v>2000</v>
      </c>
      <c r="H31" s="275">
        <v>2000</v>
      </c>
      <c r="I31" s="275">
        <v>2000</v>
      </c>
      <c r="J31" s="275">
        <v>2000</v>
      </c>
      <c r="K31" s="275">
        <v>2000</v>
      </c>
      <c r="L31" s="275">
        <v>2000</v>
      </c>
      <c r="M31" s="275">
        <v>2000</v>
      </c>
      <c r="N31" s="275">
        <v>2000</v>
      </c>
      <c r="O31" s="276">
        <v>2000</v>
      </c>
      <c r="P31" s="269">
        <f ca="1">SUM(OFFSET(FNP!D31,,,,Référence!$AO$8))</f>
        <v>10000</v>
      </c>
      <c r="Q31" s="274">
        <f>SUMIFS(BDD!$J:$J,BDD!$E:$E,FNP!$B31,BDD!$AN:$AN,FNP!Q$3)</f>
        <v>2000</v>
      </c>
      <c r="R31" s="275">
        <f>SUMIFS(BDD!$J:$J,BDD!$E:$E,FNP!$B31,BDD!$AN:$AN,FNP!R$3)</f>
        <v>2000</v>
      </c>
      <c r="S31" s="275">
        <f>SUMIFS(BDD!$J:$J,BDD!$E:$E,FNP!$B31,BDD!$AN:$AN,FNP!S$3)</f>
        <v>2000</v>
      </c>
      <c r="T31" s="275">
        <f>SUMIFS(BDD!$J:$J,BDD!$E:$E,FNP!$B31,BDD!$AN:$AN,FNP!T$3)</f>
        <v>2000</v>
      </c>
      <c r="U31" s="275">
        <f>SUMIFS(BDD!$J:$J,BDD!$E:$E,FNP!$B31,BDD!$AN:$AN,FNP!U$3)</f>
        <v>2000</v>
      </c>
      <c r="V31" s="275">
        <f>SUMIFS(BDD!$J:$J,BDD!$E:$E,FNP!$B31,BDD!$AN:$AN,FNP!V$3)</f>
        <v>0</v>
      </c>
      <c r="W31" s="275">
        <f>SUMIFS(BDD!$J:$J,BDD!$E:$E,FNP!$B31,BDD!$AN:$AN,FNP!W$3)</f>
        <v>0</v>
      </c>
      <c r="X31" s="275">
        <f>SUMIFS(BDD!$J:$J,BDD!$E:$E,FNP!$B31,BDD!$AN:$AN,FNP!X$3)</f>
        <v>0</v>
      </c>
      <c r="Y31" s="275">
        <f>SUMIFS(BDD!$J:$J,BDD!$E:$E,FNP!$B31,BDD!$AN:$AN,FNP!Y$3)</f>
        <v>0</v>
      </c>
      <c r="Z31" s="275">
        <f>SUMIFS(BDD!$J:$J,BDD!$E:$E,FNP!$B31,BDD!$AN:$AN,FNP!Z$3)</f>
        <v>0</v>
      </c>
      <c r="AA31" s="275">
        <f>SUMIFS(BDD!$J:$J,BDD!$E:$E,FNP!$B31,BDD!$AN:$AN,FNP!AA$3)</f>
        <v>0</v>
      </c>
      <c r="AB31" s="276">
        <f>SUMIFS(BDD!$J:$J,BDD!$E:$E,FNP!$B31,BDD!$AN:$AN,FNP!AB$3)</f>
        <v>0</v>
      </c>
      <c r="AC31" s="269">
        <f>SUM(Q31:AB31)</f>
        <v>10000</v>
      </c>
      <c r="AD31" s="269">
        <f ca="1">P31-AC31</f>
        <v>0</v>
      </c>
    </row>
    <row r="32" spans="2:30" x14ac:dyDescent="0.25">
      <c r="B32" s="285" t="s">
        <v>43</v>
      </c>
      <c r="C32" s="286"/>
      <c r="D32" s="283">
        <f>SUM(D4:D31)</f>
        <v>28500</v>
      </c>
      <c r="E32" s="283">
        <f t="shared" ref="E32:AC32" si="3">SUM(E4:E31)</f>
        <v>21000</v>
      </c>
      <c r="F32" s="283">
        <f t="shared" si="3"/>
        <v>21000</v>
      </c>
      <c r="G32" s="283">
        <f t="shared" si="3"/>
        <v>21000</v>
      </c>
      <c r="H32" s="283">
        <f t="shared" si="3"/>
        <v>21000</v>
      </c>
      <c r="I32" s="283">
        <f t="shared" si="3"/>
        <v>21000</v>
      </c>
      <c r="J32" s="283">
        <f t="shared" si="3"/>
        <v>21000</v>
      </c>
      <c r="K32" s="283">
        <f t="shared" si="3"/>
        <v>21000</v>
      </c>
      <c r="L32" s="283">
        <f t="shared" si="3"/>
        <v>21000</v>
      </c>
      <c r="M32" s="283">
        <f t="shared" si="3"/>
        <v>21000</v>
      </c>
      <c r="N32" s="283">
        <f t="shared" si="3"/>
        <v>21000</v>
      </c>
      <c r="O32" s="283">
        <f t="shared" si="3"/>
        <v>21000</v>
      </c>
      <c r="P32" s="283">
        <f ca="1">SUM(OFFSET(FNP!D32,,,,Référence!$AO$8))</f>
        <v>112500</v>
      </c>
      <c r="Q32" s="283">
        <f>SUM(Q4:Q31)</f>
        <v>25900</v>
      </c>
      <c r="R32" s="283">
        <f t="shared" si="3"/>
        <v>15900</v>
      </c>
      <c r="S32" s="283">
        <f t="shared" si="3"/>
        <v>9800</v>
      </c>
      <c r="T32" s="283">
        <f t="shared" si="3"/>
        <v>19200</v>
      </c>
      <c r="U32" s="283">
        <f t="shared" si="3"/>
        <v>16300</v>
      </c>
      <c r="V32" s="283">
        <f t="shared" si="3"/>
        <v>0</v>
      </c>
      <c r="W32" s="283">
        <f t="shared" si="3"/>
        <v>0</v>
      </c>
      <c r="X32" s="283">
        <f t="shared" si="3"/>
        <v>0</v>
      </c>
      <c r="Y32" s="283">
        <f t="shared" si="3"/>
        <v>0</v>
      </c>
      <c r="Z32" s="283">
        <f t="shared" si="3"/>
        <v>0</v>
      </c>
      <c r="AA32" s="283">
        <f t="shared" si="3"/>
        <v>0</v>
      </c>
      <c r="AB32" s="283">
        <f t="shared" si="3"/>
        <v>0</v>
      </c>
      <c r="AC32" s="284">
        <f t="shared" si="3"/>
        <v>87100</v>
      </c>
      <c r="AD32" s="284">
        <f t="shared" ca="1" si="0"/>
        <v>25400</v>
      </c>
    </row>
    <row r="34" spans="2:2" x14ac:dyDescent="0.25">
      <c r="B34" t="s">
        <v>284</v>
      </c>
    </row>
  </sheetData>
  <mergeCells count="2">
    <mergeCell ref="D2:P2"/>
    <mergeCell ref="Q2:AC2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A770-211C-420C-8A94-95D8DCBA6EB0}">
  <dimension ref="A1:G38"/>
  <sheetViews>
    <sheetView workbookViewId="0">
      <selection activeCell="E7" activeCellId="6" sqref="E35 E33 E31 E25 E19 E13 E7"/>
    </sheetView>
  </sheetViews>
  <sheetFormatPr baseColWidth="10" defaultColWidth="11.42578125" defaultRowHeight="15" x14ac:dyDescent="0.25"/>
  <cols>
    <col min="1" max="1" width="28.85546875" customWidth="1"/>
    <col min="2" max="2" width="22.28515625" bestFit="1" customWidth="1"/>
    <col min="3" max="3" width="18.85546875" customWidth="1"/>
    <col min="4" max="4" width="14" bestFit="1" customWidth="1"/>
    <col min="5" max="5" width="10.42578125" bestFit="1" customWidth="1"/>
    <col min="6" max="6" width="16.7109375" bestFit="1" customWidth="1"/>
    <col min="7" max="7" width="16.28515625" bestFit="1" customWidth="1"/>
  </cols>
  <sheetData>
    <row r="1" spans="1:7" x14ac:dyDescent="0.25">
      <c r="B1" s="77" t="s">
        <v>48</v>
      </c>
      <c r="C1" s="77" t="s">
        <v>49</v>
      </c>
      <c r="D1" s="77" t="s">
        <v>44</v>
      </c>
      <c r="E1" s="77" t="s">
        <v>50</v>
      </c>
      <c r="F1" s="77" t="s">
        <v>70</v>
      </c>
      <c r="G1" s="77" t="s">
        <v>71</v>
      </c>
    </row>
    <row r="2" spans="1:7" x14ac:dyDescent="0.25">
      <c r="A2" s="355" t="s">
        <v>172</v>
      </c>
      <c r="B2" s="224" t="s">
        <v>51</v>
      </c>
      <c r="C2" s="56">
        <v>62110000</v>
      </c>
      <c r="D2" s="56">
        <v>6201</v>
      </c>
      <c r="E2" s="327">
        <f ca="1">SUMIFS(FNP!$AD:$AD,FNP!$B:$B,$A$2,FNP!$C:$C,$D2)</f>
        <v>1600</v>
      </c>
      <c r="F2" s="72"/>
      <c r="G2" s="15"/>
    </row>
    <row r="3" spans="1:7" x14ac:dyDescent="0.25">
      <c r="A3" s="356"/>
      <c r="B3" s="225" t="s">
        <v>51</v>
      </c>
      <c r="C3" s="57">
        <v>62110000</v>
      </c>
      <c r="D3" s="57">
        <v>6202</v>
      </c>
      <c r="E3" s="328">
        <f ca="1">SUMIFS(FNP!$AD:$AD,FNP!$B:$B,$A$2,FNP!$C:$C,$D3)</f>
        <v>3700</v>
      </c>
      <c r="F3" s="73"/>
      <c r="G3" s="75"/>
    </row>
    <row r="4" spans="1:7" x14ac:dyDescent="0.25">
      <c r="A4" s="356"/>
      <c r="B4" s="225" t="s">
        <v>51</v>
      </c>
      <c r="C4" s="57">
        <v>62110000</v>
      </c>
      <c r="D4" s="57">
        <v>6203</v>
      </c>
      <c r="E4" s="328">
        <f ca="1">SUMIFS(FNP!$AD:$AD,FNP!$B:$B,$A$2,FNP!$C:$C,$D4)</f>
        <v>3700</v>
      </c>
      <c r="F4" s="73"/>
      <c r="G4" s="75"/>
    </row>
    <row r="5" spans="1:7" x14ac:dyDescent="0.25">
      <c r="A5" s="356"/>
      <c r="B5" s="225" t="s">
        <v>51</v>
      </c>
      <c r="C5" s="57">
        <v>62110000</v>
      </c>
      <c r="D5" s="57">
        <v>6204</v>
      </c>
      <c r="E5" s="328">
        <f ca="1">SUMIFS(FNP!$AD:$AD,FNP!$B:$B,$A$2,FNP!$C:$C,$D5)</f>
        <v>3700</v>
      </c>
      <c r="F5" s="73"/>
      <c r="G5" s="75"/>
    </row>
    <row r="6" spans="1:7" x14ac:dyDescent="0.25">
      <c r="A6" s="356"/>
      <c r="B6" s="225" t="s">
        <v>51</v>
      </c>
      <c r="C6" s="57">
        <v>62110000</v>
      </c>
      <c r="D6" s="57">
        <v>6205</v>
      </c>
      <c r="E6" s="328">
        <f ca="1">SUMIFS(FNP!$AD:$AD,FNP!$B:$B,$A$2,FNP!$C:$C,$D6)</f>
        <v>1600</v>
      </c>
      <c r="F6" s="73"/>
      <c r="G6" s="75"/>
    </row>
    <row r="7" spans="1:7" x14ac:dyDescent="0.25">
      <c r="A7" s="357"/>
      <c r="B7" s="226" t="s">
        <v>55</v>
      </c>
      <c r="C7" s="58">
        <v>40800000</v>
      </c>
      <c r="D7" s="301"/>
      <c r="E7" s="329">
        <f ca="1">SUM(E2:E6)</f>
        <v>14300</v>
      </c>
      <c r="F7" s="74"/>
      <c r="G7" s="76"/>
    </row>
    <row r="8" spans="1:7" x14ac:dyDescent="0.25">
      <c r="A8" s="353" t="s">
        <v>277</v>
      </c>
      <c r="B8" s="227" t="s">
        <v>51</v>
      </c>
      <c r="C8" s="56">
        <v>64750000</v>
      </c>
      <c r="D8" s="56">
        <v>6201</v>
      </c>
      <c r="E8" s="327">
        <f>SUMIFS(FNP!$AD:$AD,FNP!$B:$B,$A$8,FNP!$C:$C,$D8)</f>
        <v>0</v>
      </c>
      <c r="F8" s="72"/>
      <c r="G8" s="15"/>
    </row>
    <row r="9" spans="1:7" x14ac:dyDescent="0.25">
      <c r="A9" s="358"/>
      <c r="B9" s="228" t="s">
        <v>51</v>
      </c>
      <c r="C9" s="57">
        <v>64750000</v>
      </c>
      <c r="D9" s="57">
        <v>6202</v>
      </c>
      <c r="E9" s="328">
        <f>SUMIFS(FNP!$AD:$AD,FNP!$B:$B,$A$8,FNP!$C:$C,$D9)</f>
        <v>0</v>
      </c>
      <c r="F9" s="73"/>
      <c r="G9" s="75"/>
    </row>
    <row r="10" spans="1:7" x14ac:dyDescent="0.25">
      <c r="A10" s="358"/>
      <c r="B10" s="229" t="s">
        <v>51</v>
      </c>
      <c r="C10" s="59">
        <v>64750000</v>
      </c>
      <c r="D10" s="57">
        <v>6203</v>
      </c>
      <c r="E10" s="328">
        <f>SUMIFS(FNP!$AD:$AD,FNP!$B:$B,$A$8,FNP!$C:$C,$D10)</f>
        <v>0</v>
      </c>
      <c r="F10" s="73"/>
      <c r="G10" s="75"/>
    </row>
    <row r="11" spans="1:7" x14ac:dyDescent="0.25">
      <c r="A11" s="358"/>
      <c r="B11" s="229" t="s">
        <v>51</v>
      </c>
      <c r="C11" s="59">
        <v>64750000</v>
      </c>
      <c r="D11" s="57">
        <v>6204</v>
      </c>
      <c r="E11" s="330">
        <f>SUMIFS(FNP!$AD:$AD,FNP!$B:$B,$A$8,FNP!$C:$C,$D11)</f>
        <v>0</v>
      </c>
      <c r="F11" s="73"/>
      <c r="G11" s="75"/>
    </row>
    <row r="12" spans="1:7" x14ac:dyDescent="0.25">
      <c r="A12" s="358"/>
      <c r="B12" s="229" t="s">
        <v>51</v>
      </c>
      <c r="C12" s="59">
        <v>64750000</v>
      </c>
      <c r="D12" s="57">
        <v>6205</v>
      </c>
      <c r="E12" s="330">
        <f>SUMIFS(FNP!$AD:$AD,FNP!$B:$B,$A$8,FNP!$C:$C,$D12)</f>
        <v>0</v>
      </c>
      <c r="F12" s="73"/>
      <c r="G12" s="75"/>
    </row>
    <row r="13" spans="1:7" x14ac:dyDescent="0.25">
      <c r="A13" s="354"/>
      <c r="B13" s="226" t="s">
        <v>55</v>
      </c>
      <c r="C13" s="58">
        <v>40800000</v>
      </c>
      <c r="D13" s="301"/>
      <c r="E13" s="329">
        <f>SUM($E$8:$E$12)</f>
        <v>0</v>
      </c>
      <c r="F13" s="73"/>
      <c r="G13" s="75"/>
    </row>
    <row r="14" spans="1:7" x14ac:dyDescent="0.25">
      <c r="A14" s="353" t="s">
        <v>278</v>
      </c>
      <c r="B14" s="227" t="s">
        <v>51</v>
      </c>
      <c r="C14" s="56">
        <v>60610001</v>
      </c>
      <c r="D14" s="56">
        <v>6201</v>
      </c>
      <c r="E14" s="327">
        <f ca="1">SUMIFS(FNP!$AD:$AD,FNP!$B:$B,$A$14,FNP!$C:$C,$D14)</f>
        <v>0</v>
      </c>
      <c r="F14" s="72"/>
      <c r="G14" s="15"/>
    </row>
    <row r="15" spans="1:7" x14ac:dyDescent="0.25">
      <c r="A15" s="358"/>
      <c r="B15" s="228" t="s">
        <v>51</v>
      </c>
      <c r="C15" s="57">
        <v>60610001</v>
      </c>
      <c r="D15" s="57">
        <v>6202</v>
      </c>
      <c r="E15" s="328">
        <f ca="1">SUMIFS(FNP!$AD:$AD,FNP!$B:$B,$A$14,FNP!$C:$C,$D15)</f>
        <v>200</v>
      </c>
      <c r="F15" s="73"/>
      <c r="G15" s="75"/>
    </row>
    <row r="16" spans="1:7" x14ac:dyDescent="0.25">
      <c r="A16" s="358"/>
      <c r="B16" s="229" t="s">
        <v>51</v>
      </c>
      <c r="C16" s="59">
        <v>60610001</v>
      </c>
      <c r="D16" s="57">
        <v>6203</v>
      </c>
      <c r="E16" s="328">
        <f ca="1">SUMIFS(FNP!$AD:$AD,FNP!$B:$B,$A$14,FNP!$C:$C,$D16)</f>
        <v>0</v>
      </c>
      <c r="F16" s="73"/>
      <c r="G16" s="75"/>
    </row>
    <row r="17" spans="1:7" x14ac:dyDescent="0.25">
      <c r="A17" s="358"/>
      <c r="B17" s="229" t="s">
        <v>51</v>
      </c>
      <c r="C17" s="59">
        <v>60610001</v>
      </c>
      <c r="D17" s="57">
        <v>6204</v>
      </c>
      <c r="E17" s="330">
        <f ca="1">SUMIFS(FNP!$AD:$AD,FNP!$B:$B,$A$14,FNP!$C:$C,$D17)</f>
        <v>300</v>
      </c>
      <c r="F17" s="73"/>
      <c r="G17" s="75"/>
    </row>
    <row r="18" spans="1:7" x14ac:dyDescent="0.25">
      <c r="A18" s="358"/>
      <c r="B18" s="229" t="s">
        <v>51</v>
      </c>
      <c r="C18" s="59">
        <v>60610001</v>
      </c>
      <c r="D18" s="57">
        <v>6205</v>
      </c>
      <c r="E18" s="330">
        <f ca="1">SUMIFS(FNP!$AD:$AD,FNP!$B:$B,$A$14,FNP!$C:$C,$D18)</f>
        <v>0</v>
      </c>
      <c r="F18" s="73"/>
      <c r="G18" s="75"/>
    </row>
    <row r="19" spans="1:7" x14ac:dyDescent="0.25">
      <c r="A19" s="354"/>
      <c r="B19" s="226" t="s">
        <v>55</v>
      </c>
      <c r="C19" s="58">
        <v>40800000</v>
      </c>
      <c r="D19" s="301"/>
      <c r="E19" s="329">
        <f ca="1">SUM($E$14:$E$18)</f>
        <v>500</v>
      </c>
      <c r="F19" s="300"/>
      <c r="G19" s="76"/>
    </row>
    <row r="20" spans="1:7" x14ac:dyDescent="0.25">
      <c r="A20" s="353" t="s">
        <v>279</v>
      </c>
      <c r="B20" s="227" t="s">
        <v>51</v>
      </c>
      <c r="C20" s="56">
        <v>60610002</v>
      </c>
      <c r="D20" s="56">
        <v>6201</v>
      </c>
      <c r="E20" s="327">
        <f ca="1">SUMIFS(FNP!$AD:$AD,FNP!$B:$B,$A$20,FNP!$C:$C,$D20)</f>
        <v>0</v>
      </c>
      <c r="F20" s="298"/>
      <c r="G20" s="299"/>
    </row>
    <row r="21" spans="1:7" x14ac:dyDescent="0.25">
      <c r="A21" s="358"/>
      <c r="B21" s="228" t="s">
        <v>51</v>
      </c>
      <c r="C21" s="57">
        <v>60610002</v>
      </c>
      <c r="D21" s="57">
        <v>6202</v>
      </c>
      <c r="E21" s="328">
        <f ca="1">SUMIFS(FNP!$AD:$AD,FNP!$B:$B,$A$20,FNP!$C:$C,$D21)</f>
        <v>2000</v>
      </c>
      <c r="F21" s="73"/>
      <c r="G21" s="75"/>
    </row>
    <row r="22" spans="1:7" x14ac:dyDescent="0.25">
      <c r="A22" s="358"/>
      <c r="B22" s="229" t="s">
        <v>51</v>
      </c>
      <c r="C22" s="59">
        <v>60610002</v>
      </c>
      <c r="D22" s="57">
        <v>6203</v>
      </c>
      <c r="E22" s="328">
        <f ca="1">SUMIFS(FNP!$AD:$AD,FNP!$B:$B,$A$20,FNP!$C:$C,$D22)</f>
        <v>2000</v>
      </c>
      <c r="F22" s="73"/>
      <c r="G22" s="75"/>
    </row>
    <row r="23" spans="1:7" x14ac:dyDescent="0.25">
      <c r="A23" s="358"/>
      <c r="B23" s="229" t="s">
        <v>51</v>
      </c>
      <c r="C23" s="59">
        <v>60610002</v>
      </c>
      <c r="D23" s="57">
        <v>6204</v>
      </c>
      <c r="E23" s="330">
        <f ca="1">SUMIFS(FNP!$AD:$AD,FNP!$B:$B,$A$20,FNP!$C:$C,$D23)</f>
        <v>1000</v>
      </c>
      <c r="F23" s="121"/>
      <c r="G23" s="122"/>
    </row>
    <row r="24" spans="1:7" x14ac:dyDescent="0.25">
      <c r="A24" s="358"/>
      <c r="B24" s="229" t="s">
        <v>51</v>
      </c>
      <c r="C24" s="59">
        <v>60610002</v>
      </c>
      <c r="D24" s="57">
        <v>6205</v>
      </c>
      <c r="E24" s="330">
        <f ca="1">SUMIFS(FNP!$AD:$AD,FNP!$B:$B,$A$20,FNP!$C:$C,$D24)</f>
        <v>2000</v>
      </c>
      <c r="F24" s="121"/>
      <c r="G24" s="122"/>
    </row>
    <row r="25" spans="1:7" x14ac:dyDescent="0.25">
      <c r="A25" s="354"/>
      <c r="B25" s="226" t="s">
        <v>55</v>
      </c>
      <c r="C25" s="58">
        <v>40800000</v>
      </c>
      <c r="D25" s="301"/>
      <c r="E25" s="329">
        <f ca="1">SUM($E$20:$E$24)</f>
        <v>7000</v>
      </c>
      <c r="F25" s="74"/>
      <c r="G25" s="76"/>
    </row>
    <row r="26" spans="1:7" x14ac:dyDescent="0.25">
      <c r="A26" s="353" t="s">
        <v>280</v>
      </c>
      <c r="B26" s="227" t="s">
        <v>51</v>
      </c>
      <c r="C26" s="56">
        <v>60610003</v>
      </c>
      <c r="D26" s="56">
        <v>6201</v>
      </c>
      <c r="E26" s="327">
        <f ca="1">SUMIFS(FNP!$AD:$AD,FNP!$B:$B,$A$26,FNP!$C:$C,$D26)</f>
        <v>100</v>
      </c>
      <c r="F26" s="72"/>
      <c r="G26" s="15"/>
    </row>
    <row r="27" spans="1:7" x14ac:dyDescent="0.25">
      <c r="A27" s="358"/>
      <c r="B27" s="228" t="s">
        <v>51</v>
      </c>
      <c r="C27" s="57">
        <v>60610003</v>
      </c>
      <c r="D27" s="57">
        <v>6202</v>
      </c>
      <c r="E27" s="328">
        <f ca="1">SUMIFS(FNP!$AD:$AD,FNP!$B:$B,$A$26,FNP!$C:$C,$D27)</f>
        <v>100</v>
      </c>
      <c r="F27" s="73"/>
      <c r="G27" s="75"/>
    </row>
    <row r="28" spans="1:7" x14ac:dyDescent="0.25">
      <c r="A28" s="358"/>
      <c r="B28" s="229" t="s">
        <v>51</v>
      </c>
      <c r="C28" s="59">
        <v>60610003</v>
      </c>
      <c r="D28" s="57">
        <v>6203</v>
      </c>
      <c r="E28" s="328">
        <f ca="1">SUMIFS(FNP!$AD:$AD,FNP!$B:$B,$A$26,FNP!$C:$C,$D28)</f>
        <v>0</v>
      </c>
      <c r="F28" s="73"/>
      <c r="G28" s="75"/>
    </row>
    <row r="29" spans="1:7" x14ac:dyDescent="0.25">
      <c r="A29" s="358"/>
      <c r="B29" s="229" t="s">
        <v>51</v>
      </c>
      <c r="C29" s="59">
        <v>60610003</v>
      </c>
      <c r="D29" s="57">
        <v>6204</v>
      </c>
      <c r="E29" s="330">
        <f ca="1">SUMIFS(FNP!$AD:$AD,FNP!$B:$B,$A$26,FNP!$C:$C,$D29)</f>
        <v>200</v>
      </c>
      <c r="F29" s="121"/>
      <c r="G29" s="122"/>
    </row>
    <row r="30" spans="1:7" x14ac:dyDescent="0.25">
      <c r="A30" s="358"/>
      <c r="B30" s="229" t="s">
        <v>51</v>
      </c>
      <c r="C30" s="59">
        <v>60610003</v>
      </c>
      <c r="D30" s="57">
        <v>6205</v>
      </c>
      <c r="E30" s="330">
        <f ca="1">SUMIFS(FNP!$AD:$AD,FNP!$B:$B,$A$26,FNP!$C:$C,$D30)</f>
        <v>200</v>
      </c>
      <c r="F30" s="121"/>
      <c r="G30" s="122"/>
    </row>
    <row r="31" spans="1:7" x14ac:dyDescent="0.25">
      <c r="A31" s="354"/>
      <c r="B31" s="226" t="s">
        <v>55</v>
      </c>
      <c r="C31" s="58">
        <v>40800000</v>
      </c>
      <c r="D31" s="301"/>
      <c r="E31" s="329">
        <f ca="1">SUM(E26:E30)</f>
        <v>600</v>
      </c>
      <c r="F31" s="74"/>
      <c r="G31" s="76"/>
    </row>
    <row r="32" spans="1:7" x14ac:dyDescent="0.25">
      <c r="A32" s="353" t="s">
        <v>281</v>
      </c>
      <c r="B32" s="227" t="s">
        <v>51</v>
      </c>
      <c r="C32" s="56">
        <v>61100000</v>
      </c>
      <c r="D32" s="56">
        <v>6206</v>
      </c>
      <c r="E32" s="327">
        <f ca="1">SUMIFS(FNP!$AD:$AD,FNP!$B:$B,$A$32,FNP!$C:$C,$D32)</f>
        <v>1500</v>
      </c>
      <c r="F32" s="72"/>
      <c r="G32" s="15"/>
    </row>
    <row r="33" spans="1:7" x14ac:dyDescent="0.25">
      <c r="A33" s="354"/>
      <c r="B33" s="226" t="s">
        <v>55</v>
      </c>
      <c r="C33" s="58">
        <v>40800000</v>
      </c>
      <c r="D33" s="301"/>
      <c r="E33" s="329">
        <f ca="1">SUM($E$32)</f>
        <v>1500</v>
      </c>
      <c r="F33" s="74"/>
      <c r="G33" s="76"/>
    </row>
    <row r="34" spans="1:7" x14ac:dyDescent="0.25">
      <c r="A34" s="353" t="s">
        <v>283</v>
      </c>
      <c r="B34" s="227" t="s">
        <v>51</v>
      </c>
      <c r="C34" s="56">
        <v>61520000</v>
      </c>
      <c r="D34" s="56">
        <v>6207</v>
      </c>
      <c r="E34" s="327">
        <f ca="1">SUMIFS(FNP!$AD:$AD,FNP!$B:$B,$A$34,FNP!$C:$C,$D34)</f>
        <v>1500</v>
      </c>
      <c r="F34" s="72"/>
      <c r="G34" s="15"/>
    </row>
    <row r="35" spans="1:7" x14ac:dyDescent="0.25">
      <c r="A35" s="354"/>
      <c r="B35" s="226" t="s">
        <v>55</v>
      </c>
      <c r="C35" s="58">
        <v>40800000</v>
      </c>
      <c r="D35" s="301"/>
      <c r="E35" s="329">
        <f ca="1">SUM($E$34)</f>
        <v>1500</v>
      </c>
      <c r="F35" s="74"/>
      <c r="G35" s="76"/>
    </row>
    <row r="36" spans="1:7" x14ac:dyDescent="0.25">
      <c r="A36" s="353" t="s">
        <v>282</v>
      </c>
      <c r="B36" s="227" t="s">
        <v>51</v>
      </c>
      <c r="C36" s="56">
        <v>62420000</v>
      </c>
      <c r="D36" s="56">
        <v>6208</v>
      </c>
      <c r="E36" s="327">
        <f ca="1">SUMIFS(FNP!$AD:$AD,FNP!$B:$B,$A$36,FNP!$C:$C,$D36)</f>
        <v>0</v>
      </c>
      <c r="F36" s="72"/>
      <c r="G36" s="15"/>
    </row>
    <row r="37" spans="1:7" x14ac:dyDescent="0.25">
      <c r="A37" s="354"/>
      <c r="B37" s="226" t="s">
        <v>55</v>
      </c>
      <c r="C37" s="58">
        <v>40800000</v>
      </c>
      <c r="D37" s="301"/>
      <c r="E37" s="329">
        <f ca="1">SUM($E$36)</f>
        <v>0</v>
      </c>
      <c r="F37" s="74"/>
      <c r="G37" s="76"/>
    </row>
    <row r="38" spans="1:7" x14ac:dyDescent="0.25">
      <c r="A38" s="302" t="s">
        <v>288</v>
      </c>
      <c r="B38" s="316"/>
      <c r="C38" s="316"/>
      <c r="D38" s="316"/>
      <c r="E38" s="303">
        <f ca="1">E7+E13+E19+E25+E31+E33+E35+E37-FNP!AD32</f>
        <v>0</v>
      </c>
      <c r="F38" s="316"/>
      <c r="G38" s="317"/>
    </row>
  </sheetData>
  <mergeCells count="8">
    <mergeCell ref="A36:A37"/>
    <mergeCell ref="A2:A7"/>
    <mergeCell ref="A20:A25"/>
    <mergeCell ref="A26:A31"/>
    <mergeCell ref="A14:A19"/>
    <mergeCell ref="A32:A33"/>
    <mergeCell ref="A34:A35"/>
    <mergeCell ref="A8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BDD</vt:lpstr>
      <vt:lpstr>Suivis consommation</vt:lpstr>
      <vt:lpstr>Intérim</vt:lpstr>
      <vt:lpstr>FNP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Jérémy Lenglet</cp:lastModifiedBy>
  <cp:lastPrinted>2023-09-25T19:17:02Z</cp:lastPrinted>
  <dcterms:created xsi:type="dcterms:W3CDTF">2015-06-05T18:19:34Z</dcterms:created>
  <dcterms:modified xsi:type="dcterms:W3CDTF">2024-04-12T19:21:22Z</dcterms:modified>
</cp:coreProperties>
</file>