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mc:AlternateContent xmlns:mc="http://schemas.openxmlformats.org/markup-compatibility/2006">
    <mc:Choice Requires="x15">
      <x15ac:absPath xmlns:x15ac="http://schemas.microsoft.com/office/spreadsheetml/2010/11/ac" url="G:\My Drive\UNLAM\TDW - IAP\Material\05 - Riesgos\"/>
    </mc:Choice>
  </mc:AlternateContent>
  <xr:revisionPtr revIDLastSave="0" documentId="13_ncr:40009_{66DACE27-D685-4497-97A3-43DE99558132}" xr6:coauthVersionLast="44" xr6:coauthVersionMax="44" xr10:uidLastSave="{00000000-0000-0000-0000-000000000000}"/>
  <bookViews>
    <workbookView xWindow="-120" yWindow="-120" windowWidth="29040" windowHeight="15840" firstSheet="2" activeTab="5"/>
  </bookViews>
  <sheets>
    <sheet name="1 - Capture Form" sheetId="1" state="hidden" r:id="rId1"/>
    <sheet name="2 - Capture Form Guide" sheetId="2" state="hidden" r:id="rId2"/>
    <sheet name="Cover Page" sheetId="3" r:id="rId3"/>
    <sheet name="Reference Table" sheetId="4" r:id="rId4"/>
    <sheet name="Scaling Table" sheetId="5" r:id="rId5"/>
    <sheet name="Risk &amp; Issue Log " sheetId="6" r:id="rId6"/>
    <sheet name="6 - Process Diagramme" sheetId="7" state="hidden" r:id="rId7"/>
  </sheets>
  <definedNames>
    <definedName name="_xlnm._FilterDatabase" localSheetId="5" hidden="1">'Risk &amp; Issue Log '!$A$1:$AB$25</definedName>
    <definedName name="Category">'Reference Table'!$C$33:$C$37</definedName>
    <definedName name="Escalate_to_Program">'Reference Table'!$D$33:$D$34</definedName>
    <definedName name="HTML_CodePage">1252</definedName>
    <definedName name="HTML_Control" localSheetId="1">{"'Flowchart'!$A$2:$AO$22"}</definedName>
    <definedName name="HTML_Control" localSheetId="3">{"'Flowchart'!$A$2:$AO$22"}</definedName>
    <definedName name="HTML_Control" localSheetId="5">{"'Flowchart'!$A$2:$AO$22"}</definedName>
    <definedName name="HTML_Control">{"'Flowchart'!$A$2:$AO$22"}</definedName>
    <definedName name="HTML_Description">""</definedName>
    <definedName name="HTML_Email">""</definedName>
    <definedName name="HTML_Header">"Flowchart"</definedName>
    <definedName name="HTML_LastUpdate">"23/03/99"</definedName>
    <definedName name="HTML_LineAfter">FALSE</definedName>
    <definedName name="HTML_LineBefore">FALSE</definedName>
    <definedName name="HTML_Name">"Phil Sheldrick"</definedName>
    <definedName name="HTML_OBDlg2">TRUE</definedName>
    <definedName name="HTML_OBDlg4">TRUE</definedName>
    <definedName name="HTML_OS">0</definedName>
    <definedName name="HTML_PathFile">"C:\My Documents\MyHTML.htm"</definedName>
    <definedName name="HTML_Title">"PMTemplate"</definedName>
    <definedName name="NTP_Projects">'Reference Table'!$B$33:$B$38</definedName>
    <definedName name="_xlnm.Print_Area" localSheetId="0">'1 - Capture Form'!$A$1:$J$11</definedName>
    <definedName name="_xlnm.Print_Area" localSheetId="1">'2 - Capture Form Guide'!$A$1:$J$12</definedName>
    <definedName name="_xlnm.Print_Area" localSheetId="4">'Scaling Table'!$A$1:$E$31</definedName>
    <definedName name="Status">'Reference Table'!$A$33:$A$35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 i="6" l="1"/>
  <c r="C2" i="6"/>
  <c r="C3" i="6"/>
  <c r="AA3" i="6"/>
  <c r="AB3" i="6"/>
  <c r="J3" i="1"/>
  <c r="J5" i="1" s="1"/>
  <c r="B2" i="6"/>
  <c r="A3" i="6"/>
  <c r="A4" i="6"/>
  <c r="A5" i="6" s="1"/>
  <c r="A6" i="6" s="1"/>
  <c r="A7" i="6" s="1"/>
  <c r="B3" i="6"/>
  <c r="B4" i="6"/>
  <c r="D4" i="6" s="1"/>
  <c r="AA4" i="6"/>
  <c r="AB4" i="6"/>
  <c r="B5" i="6"/>
  <c r="D5" i="6" s="1"/>
  <c r="AA5" i="6"/>
  <c r="C5" i="6"/>
  <c r="B6" i="6"/>
  <c r="AA6" i="6"/>
  <c r="C6" i="6"/>
  <c r="B7" i="6"/>
  <c r="D7" i="6" s="1"/>
  <c r="AA7" i="6"/>
  <c r="AB7" i="6"/>
  <c r="B8" i="6"/>
  <c r="D8" i="6" s="1"/>
  <c r="AA8" i="6"/>
  <c r="C8" i="6" s="1"/>
  <c r="B9" i="6"/>
  <c r="D9" i="6"/>
  <c r="AA9" i="6"/>
  <c r="C9" i="6" s="1"/>
  <c r="B10" i="6"/>
  <c r="D10" i="6" s="1"/>
  <c r="AA10" i="6"/>
  <c r="C10" i="6" s="1"/>
  <c r="B11" i="6"/>
  <c r="AA11" i="6"/>
  <c r="D11" i="6" s="1"/>
  <c r="B12" i="6"/>
  <c r="AA12" i="6"/>
  <c r="C12" i="6"/>
  <c r="B13" i="6"/>
  <c r="D13" i="6" s="1"/>
  <c r="AA13" i="6"/>
  <c r="AB13" i="6"/>
  <c r="B14" i="6"/>
  <c r="AA14" i="6"/>
  <c r="AB14" i="6"/>
  <c r="B15" i="6"/>
  <c r="D15" i="6" s="1"/>
  <c r="AA15" i="6"/>
  <c r="AB15" i="6" s="1"/>
  <c r="B16" i="6"/>
  <c r="AA16" i="6"/>
  <c r="D16" i="6" s="1"/>
  <c r="B17" i="6"/>
  <c r="AA17" i="6"/>
  <c r="C17" i="6"/>
  <c r="B18" i="6"/>
  <c r="AA18" i="6"/>
  <c r="AB18" i="6"/>
  <c r="B19" i="6"/>
  <c r="D19" i="6" s="1"/>
  <c r="AA19" i="6"/>
  <c r="C19" i="6"/>
  <c r="B20" i="6"/>
  <c r="D20" i="6" s="1"/>
  <c r="AA20" i="6"/>
  <c r="AB20" i="6"/>
  <c r="B21" i="6"/>
  <c r="D21" i="6" s="1"/>
  <c r="AA21" i="6"/>
  <c r="B22" i="6"/>
  <c r="AA22" i="6"/>
  <c r="AB22" i="6" s="1"/>
  <c r="B23" i="6"/>
  <c r="AA23" i="6"/>
  <c r="C23" i="6"/>
  <c r="B24" i="6"/>
  <c r="D24" i="6" s="1"/>
  <c r="AA24" i="6"/>
  <c r="AB24" i="6"/>
  <c r="B25" i="6"/>
  <c r="D25" i="6" s="1"/>
  <c r="AA25" i="6"/>
  <c r="AB25" i="6"/>
  <c r="AB17" i="6"/>
  <c r="C4" i="6"/>
  <c r="D17" i="6"/>
  <c r="D18" i="6"/>
  <c r="D14" i="6"/>
  <c r="AB8" i="6"/>
  <c r="AB19" i="6"/>
  <c r="C7" i="6"/>
  <c r="AB6" i="6"/>
  <c r="AB5" i="6"/>
  <c r="AB2" i="6"/>
  <c r="C24" i="6"/>
  <c r="C18" i="6"/>
  <c r="C13" i="6"/>
  <c r="AB12" i="6"/>
  <c r="C15" i="6"/>
  <c r="C20" i="6"/>
  <c r="D12" i="6"/>
  <c r="C14" i="6"/>
  <c r="D23" i="6"/>
  <c r="AB21" i="6"/>
  <c r="C25" i="6"/>
  <c r="C21" i="6"/>
  <c r="AB10" i="6"/>
  <c r="AB23" i="6"/>
  <c r="D6" i="6"/>
  <c r="C16" i="6" l="1"/>
  <c r="AB9" i="6"/>
  <c r="C22" i="6"/>
  <c r="C11" i="6"/>
  <c r="D22" i="6"/>
  <c r="AB16" i="6"/>
  <c r="AB11" i="6"/>
</calcChain>
</file>

<file path=xl/comments1.xml><?xml version="1.0" encoding="utf-8"?>
<comments xmlns="http://schemas.openxmlformats.org/spreadsheetml/2006/main">
  <authors>
    <author/>
  </authors>
  <commentList>
    <comment ref="G1" authorId="0" shapeId="0">
      <text>
        <r>
          <rPr>
            <b/>
            <sz val="8"/>
            <color indexed="8"/>
            <rFont val="Tahoma"/>
            <family val="2"/>
          </rPr>
          <t xml:space="preserve">diego.varela:
</t>
        </r>
        <r>
          <rPr>
            <sz val="8"/>
            <color indexed="8"/>
            <rFont val="Tahoma"/>
            <family val="2"/>
          </rPr>
          <t>dd/mm/yyyy</t>
        </r>
      </text>
    </comment>
    <comment ref="O1" authorId="0" shapeId="0">
      <text>
        <r>
          <rPr>
            <b/>
            <sz val="8"/>
            <color indexed="8"/>
            <rFont val="Tahoma"/>
            <family val="2"/>
          </rPr>
          <t xml:space="preserve">diego.varela:
</t>
        </r>
        <r>
          <rPr>
            <sz val="8"/>
            <color indexed="8"/>
            <rFont val="Tahoma"/>
            <family val="2"/>
          </rPr>
          <t>dd/mm/yyyy</t>
        </r>
      </text>
    </comment>
    <comment ref="R1" authorId="0" shapeId="0">
      <text>
        <r>
          <rPr>
            <b/>
            <sz val="8"/>
            <color indexed="8"/>
            <rFont val="Tahoma"/>
            <family val="2"/>
          </rPr>
          <t xml:space="preserve">diego.varela:
</t>
        </r>
        <r>
          <rPr>
            <sz val="8"/>
            <color indexed="8"/>
            <rFont val="Tahoma"/>
            <family val="2"/>
          </rPr>
          <t>dd/mm/yyyy</t>
        </r>
      </text>
    </comment>
    <comment ref="V1" authorId="0" shapeId="0">
      <text>
        <r>
          <rPr>
            <b/>
            <sz val="8"/>
            <color indexed="8"/>
            <rFont val="Tahoma"/>
            <family val="2"/>
          </rPr>
          <t xml:space="preserve">diego.varela:
</t>
        </r>
        <r>
          <rPr>
            <sz val="8"/>
            <color indexed="8"/>
            <rFont val="Tahoma"/>
            <family val="2"/>
          </rPr>
          <t>dd/mm/yyyy</t>
        </r>
      </text>
    </comment>
  </commentList>
</comments>
</file>

<file path=xl/sharedStrings.xml><?xml version="1.0" encoding="utf-8"?>
<sst xmlns="http://schemas.openxmlformats.org/spreadsheetml/2006/main" count="329" uniqueCount="211">
  <si>
    <t>Risk and Issue Capture Form</t>
  </si>
  <si>
    <t>Local ID</t>
  </si>
  <si>
    <t>Title</t>
  </si>
  <si>
    <t>Raised by</t>
  </si>
  <si>
    <t xml:space="preserve">Date raised </t>
  </si>
  <si>
    <t>dd/mm/yy</t>
  </si>
  <si>
    <t>Workstream L1</t>
  </si>
  <si>
    <t>Probability %</t>
  </si>
  <si>
    <t>Severity Score</t>
  </si>
  <si>
    <t>Risk Contact / Reviewer</t>
  </si>
  <si>
    <t>Target Resolution Date</t>
  </si>
  <si>
    <t>Workstream L2</t>
  </si>
  <si>
    <t xml:space="preserve">Cost </t>
  </si>
  <si>
    <t>NO IMPACT</t>
  </si>
  <si>
    <t>Owner</t>
  </si>
  <si>
    <t>Trigger Date</t>
  </si>
  <si>
    <t>Other Areas Impacted</t>
  </si>
  <si>
    <t>Quality</t>
  </si>
  <si>
    <t>Wkstrm/ Proj
Severity</t>
  </si>
  <si>
    <t>Response Type</t>
  </si>
  <si>
    <t>External_Coms</t>
  </si>
  <si>
    <t>Stage</t>
  </si>
  <si>
    <t>Time</t>
  </si>
  <si>
    <t>Description</t>
  </si>
  <si>
    <t>Impact Description</t>
  </si>
  <si>
    <t>Mitigation actions / Resolution</t>
  </si>
  <si>
    <t>Monitoring Actions</t>
  </si>
  <si>
    <t>Fallback / Contingency</t>
  </si>
  <si>
    <t>Impact Explanation</t>
  </si>
  <si>
    <t>Yes</t>
  </si>
  <si>
    <t>P1R1</t>
  </si>
  <si>
    <t>CDA / Requriemetns</t>
  </si>
  <si>
    <t>No</t>
  </si>
  <si>
    <t>P1R2</t>
  </si>
  <si>
    <t>CDA / Design Authority</t>
  </si>
  <si>
    <t>P2R1</t>
  </si>
  <si>
    <t>CDA / Value Management</t>
  </si>
  <si>
    <t>P2R2</t>
  </si>
  <si>
    <t>CDA / Business Process Change</t>
  </si>
  <si>
    <t>P3</t>
  </si>
  <si>
    <t>CDA / Service Development</t>
  </si>
  <si>
    <t>All Development Stages</t>
  </si>
  <si>
    <t>CDA / Clinical Group</t>
  </si>
  <si>
    <t>CDA / Assurance</t>
  </si>
  <si>
    <t>Delivery / P1R1</t>
  </si>
  <si>
    <t>Delivery / P1R2</t>
  </si>
  <si>
    <t>Delivery / P2R1</t>
  </si>
  <si>
    <t>Delivery / P3</t>
  </si>
  <si>
    <t>Delivery / Deployment</t>
  </si>
  <si>
    <t>Service Management</t>
  </si>
  <si>
    <t>Mobilisation</t>
  </si>
  <si>
    <t>Commercial</t>
  </si>
  <si>
    <t>Finance</t>
  </si>
  <si>
    <t>PMO</t>
  </si>
  <si>
    <t>Fujitsu</t>
  </si>
  <si>
    <t>LSPM</t>
  </si>
  <si>
    <t>The purpose of the capture form is to ensure that before the risk/issue is entered into the local workstream  log:
- The basic information has been captured - it is intended to focus the raiser on capturing the right information.
- That the High Level Assessment (HLA) of the impact is reasonably accurate - assists in prioritising the risk or issue.
- An authorised person (the workstream risk/issue contact, PM or the PMO) has reviewed the information to ensure quality, clarity, suitability, remove duplications and ensure the correct owner has been allocated.</t>
  </si>
  <si>
    <t>The Workstream Risk/Issue Contact will provide this.</t>
  </si>
  <si>
    <t xml:space="preserve">A brief but informative title to explain the risk / issue.  Short &amp; concise but pertinent &amp; relevant. </t>
  </si>
  <si>
    <t>Enter the name of person raising the risk / issue.</t>
  </si>
  <si>
    <t>dd/mm/yy. Enter the date when the risk / issue was raised &amp; received by the appropriate Workstream Risk/Issue Contact.</t>
  </si>
  <si>
    <t>The workstream / project area where the owner belongs.
1st level sort - i.e. Delivery or Finance areas (DEL &amp; FIN in drop-down list respectively).</t>
  </si>
  <si>
    <t>Probability</t>
  </si>
  <si>
    <t>Using scaling tables, the risk is accessed in terms of it actually occurring i.e. there is around 60% chance of it happening.
If a risk has a probability of more than 80% then it is an issue and the probability is set to 100.</t>
  </si>
  <si>
    <t>Automated field.
Calculated from Probability, Cost, Quality &amp; Time scores.
Calculated field - used to determine escalation to Programme Risk Management Team.
 If &gt;50 then the risk / issue must be passed to the Risk Management Team to be logged in Programme Database.</t>
  </si>
  <si>
    <t>Authorised Workstream Risk/Issue Contact for the Programme area.</t>
  </si>
  <si>
    <t>dd/mm/yy.  Date by which mitigating actions need to be resolved / in actions to avoid the risk/ to resolve the issue as planned.</t>
  </si>
  <si>
    <t>The workstream / project area where the owner belongs.
2nd level = pick list for each workstreams areas.</t>
  </si>
  <si>
    <t>Cost of Impact If risk occurs.
Use scaling tables on sheet 5.</t>
  </si>
  <si>
    <t>This is the person who is primarily responsible for the R/I and will manage the mitigating actions (others may be the owners of various actions).</t>
  </si>
  <si>
    <t xml:space="preserve">Event / date Impact will be triggered, or be come unavoidable.  When this date is hit the Risk will be come an issue, and the probability should be raised to 100% </t>
  </si>
  <si>
    <t xml:space="preserve">Please use this field to indicate any other areas / workstreams, which could be / are affected by this risk / issue. </t>
  </si>
  <si>
    <t>Impact on quality if risk occurs.
Use scaling tables on sheet 5.</t>
  </si>
  <si>
    <t>Automated. Calculated from NPfIT score - for use by the Project area.
High = 50 +
Med = 20 to 50
High = below 20</t>
  </si>
  <si>
    <t>Which way are we attempting to handle the Risk/issue?
Chose category from the drop-down list.</t>
  </si>
  <si>
    <r>
      <t xml:space="preserve">External Communication.
Can the Risk/Issue be communicated to/discussed with with NPfIT or 3rd Parties?
 - 'Yes'. Will be reported if/when felt appropriate.
 - 'Yes - Inform Auth'.  It is important that this is shared with/reported to NPfIT.
 - 'No' - Sensitive'.  The risk/issue is too sensitive &amp; should </t>
    </r>
    <r>
      <rPr>
        <u/>
        <sz val="8"/>
        <rFont val="Arial Narrow"/>
        <family val="2"/>
      </rPr>
      <t>not</t>
    </r>
    <r>
      <rPr>
        <sz val="8"/>
        <rFont val="Arial Narrow"/>
        <family val="2"/>
      </rPr>
      <t xml:space="preserve"> be reported or discussed externally without careful consideration.
This will indicate to the PMO RMT to check before including in any external reporting such as the monthly NPfIT reviews.</t>
    </r>
  </si>
  <si>
    <t>The stage in the LSP Programme that the risk / issue impacts. (Chose from drop-down list)</t>
  </si>
  <si>
    <t>Time delay if risk occurs.
Use scaling tables on sheet 5.</t>
  </si>
  <si>
    <t>This must describe what the risk or issue is.  A statement of fact is not adequate.
i.e. 'There is a risk that …' or  'The issue is that ...'</t>
  </si>
  <si>
    <t>A brief explanation of the impact should the risk occur, i.e. “If this risk occurs ...” 
If an issue, describe the impact it is having now.
Specify the point at which the impact will be triggered (relating to the 'Trigger Date').</t>
  </si>
  <si>
    <t xml:space="preserve">The formal action plan which is to be undertaken to prevent the risk from occurring/to resolve the issue
Must include any high-level tasks or activities to be performed by whom and by what date. 
Note: Detailed /specific actions will be noted with dates and owners in the 'Open Actions' field. </t>
  </si>
  <si>
    <t>How the risk / issue is to be monitored?
i.e. through weekly reports, monthly project board meetings etc</t>
  </si>
  <si>
    <t>What is plans / actions are in place if the risk was to occur?</t>
  </si>
  <si>
    <t>Briefly explain how the scores have been achieved to validate Cost, Quality and Time values
i.e. = 1 month delay due to …….
Penalties incurred cost £ x  (estimate)
Extra resource time / or equipment etc = £ ….
Quality reduced as ….
Note: this will be updated &amp; clarifies when the full Impact Assessment is undertaken.</t>
  </si>
  <si>
    <t>CDA / Requirements</t>
  </si>
  <si>
    <r>
      <t xml:space="preserve">
Risk and Issue Log
</t>
    </r>
    <r>
      <rPr>
        <sz val="16"/>
        <rFont val="Arial Narrow"/>
        <family val="2"/>
      </rPr>
      <t xml:space="preserve">
Created by: XXXXXXXXXXXXX
Creation date: XX/XX/XXXX
</t>
    </r>
    <r>
      <rPr>
        <sz val="12"/>
        <rFont val="Arial Narrow"/>
        <family val="2"/>
      </rPr>
      <t xml:space="preserve">
</t>
    </r>
  </si>
  <si>
    <t>Field Name</t>
  </si>
  <si>
    <t>Descripcion</t>
  </si>
  <si>
    <t>Entry No</t>
  </si>
  <si>
    <t>Unique number to identify risk and link it to the defined project.</t>
  </si>
  <si>
    <t>Risk/Issue</t>
  </si>
  <si>
    <r>
      <t xml:space="preserve">Automatic field. </t>
    </r>
    <r>
      <rPr>
        <sz val="10"/>
        <rFont val="Franklin Gothic Book"/>
        <family val="2"/>
      </rPr>
      <t>Identify if it is a risk or an issue.</t>
    </r>
  </si>
  <si>
    <t>Program Level Impact?</t>
  </si>
  <si>
    <r>
      <t>Automatic field.</t>
    </r>
    <r>
      <rPr>
        <sz val="10"/>
        <rFont val="Franklin Gothic Book"/>
        <family val="2"/>
      </rPr>
      <t xml:space="preserve"> Impact Level</t>
    </r>
  </si>
  <si>
    <t>Programme Severity</t>
  </si>
  <si>
    <r>
      <t xml:space="preserve">Automatic field. </t>
    </r>
    <r>
      <rPr>
        <sz val="10"/>
        <rFont val="Franklin Gothic Book"/>
        <family val="2"/>
      </rPr>
      <t>Severity</t>
    </r>
  </si>
  <si>
    <t>Status</t>
  </si>
  <si>
    <t>Status of issue</t>
  </si>
  <si>
    <t>Raised By</t>
  </si>
  <si>
    <t>Resource who identified risk/issue</t>
  </si>
  <si>
    <t>Date raised</t>
  </si>
  <si>
    <t>Date in which risk/issue was updated on excel sheet</t>
  </si>
  <si>
    <t>Resource who is repsonsable for doing the follow up and mitigate risk/issue</t>
  </si>
  <si>
    <t>Module</t>
  </si>
  <si>
    <t>Other areas impacted</t>
  </si>
  <si>
    <t>Areas in which risk might impact</t>
  </si>
  <si>
    <t>Category</t>
  </si>
  <si>
    <t>A clear description of the impact the risk/issue has on the current project</t>
  </si>
  <si>
    <t>Date in which risk/issue will began to be looked at.</t>
  </si>
  <si>
    <t>Cause of Risk / Issue</t>
  </si>
  <si>
    <t>Cause</t>
  </si>
  <si>
    <t>Mitigating Action / Resolution  Plan</t>
  </si>
  <si>
    <t>Mitigation plan</t>
  </si>
  <si>
    <t>Target Date</t>
  </si>
  <si>
    <t>Target date that risk/issue should be mitigated and solved.</t>
  </si>
  <si>
    <t>Progress / Review Notes</t>
  </si>
  <si>
    <t>Progress / Review notes</t>
  </si>
  <si>
    <t>Escalate to Program (Y/N)</t>
  </si>
  <si>
    <t>Actions To Do</t>
  </si>
  <si>
    <t>Date of last update</t>
  </si>
  <si>
    <t>Cost Impact</t>
  </si>
  <si>
    <t>Quality / Service Impact</t>
  </si>
  <si>
    <t>Time Impact</t>
  </si>
  <si>
    <t>Score</t>
  </si>
  <si>
    <r>
      <t xml:space="preserve">Automatic field. </t>
    </r>
    <r>
      <rPr>
        <sz val="10"/>
        <rFont val="Franklin Gothic Book"/>
        <family val="2"/>
      </rPr>
      <t>Puntaje con el que se califica al riesgo</t>
    </r>
  </si>
  <si>
    <t>Module Severity</t>
  </si>
  <si>
    <r>
      <t>Automatic field.</t>
    </r>
    <r>
      <rPr>
        <sz val="10"/>
        <rFont val="Franklin Gothic Book"/>
        <family val="2"/>
      </rPr>
      <t xml:space="preserve"> Severidad en el Módulo</t>
    </r>
  </si>
  <si>
    <t>Projects</t>
  </si>
  <si>
    <t>Escalate to Program</t>
  </si>
  <si>
    <t xml:space="preserve">1 - Open </t>
  </si>
  <si>
    <t>Proteci</t>
  </si>
  <si>
    <t>Management</t>
  </si>
  <si>
    <t>2 - Assigned</t>
  </si>
  <si>
    <t>Resources</t>
  </si>
  <si>
    <t>3 - Closed</t>
  </si>
  <si>
    <t>Schedule</t>
  </si>
  <si>
    <t>Technical</t>
  </si>
  <si>
    <t>3rd Party (Outsource)</t>
  </si>
  <si>
    <t>.</t>
  </si>
  <si>
    <t>Program - Probability &amp; Impact Scaling Tables</t>
  </si>
  <si>
    <t>Probability of Occurrence</t>
  </si>
  <si>
    <t>% Probability</t>
  </si>
  <si>
    <t>Issue</t>
  </si>
  <si>
    <t xml:space="preserve">Risk has been triggered </t>
  </si>
  <si>
    <t xml:space="preserve">  100 %</t>
  </si>
  <si>
    <t>VH - Very High</t>
  </si>
  <si>
    <t>Extremely likely to happen</t>
  </si>
  <si>
    <t xml:space="preserve">70 - 80% </t>
  </si>
  <si>
    <t>H – High Probability</t>
  </si>
  <si>
    <t>More Likely to happen than not</t>
  </si>
  <si>
    <t xml:space="preserve">50 - 69% </t>
  </si>
  <si>
    <t>M – Medium Probability</t>
  </si>
  <si>
    <t>Fairly Likely to happen</t>
  </si>
  <si>
    <t xml:space="preserve">20 - 49% </t>
  </si>
  <si>
    <t>L – Low Probability</t>
  </si>
  <si>
    <t>Low, but not impossible</t>
  </si>
  <si>
    <t xml:space="preserve">  5 -19%</t>
  </si>
  <si>
    <t>VL – Very Low</t>
  </si>
  <si>
    <t>Unlikely to occur</t>
  </si>
  <si>
    <t xml:space="preserve">   &lt;5% </t>
  </si>
  <si>
    <t>Impact On Time</t>
  </si>
  <si>
    <t>Description of Likely Delay</t>
  </si>
  <si>
    <t>Scoring</t>
  </si>
  <si>
    <t>VH – Very High</t>
  </si>
  <si>
    <r>
      <t xml:space="preserve">Major delay to all key program milestone </t>
    </r>
    <r>
      <rPr>
        <sz val="10"/>
        <rFont val="Arial"/>
        <family val="2"/>
      </rPr>
      <t>≥</t>
    </r>
    <r>
      <rPr>
        <sz val="10"/>
        <rFont val="Arial Narrow"/>
        <family val="2"/>
      </rPr>
      <t>1month</t>
    </r>
  </si>
  <si>
    <t>H – High Impact</t>
  </si>
  <si>
    <t>Delay to program milestone of &gt;1-3 weeks</t>
  </si>
  <si>
    <t>M – Medium Impact</t>
  </si>
  <si>
    <t>Delay to program milestone of up to 1 week</t>
  </si>
  <si>
    <t>L – Low Impact</t>
  </si>
  <si>
    <t>Delays to project  tasks, which does not impact any milestones</t>
  </si>
  <si>
    <t>Delays wholly contained within projects with no impact on milestones</t>
  </si>
  <si>
    <t>Impact On Cost</t>
  </si>
  <si>
    <t>Cost of Likely Impact</t>
  </si>
  <si>
    <t xml:space="preserve">Costs above </t>
  </si>
  <si>
    <t xml:space="preserve">Costs between </t>
  </si>
  <si>
    <t>Costs between</t>
  </si>
  <si>
    <t>Costs of &lt;</t>
  </si>
  <si>
    <t>Impact On Quality/Service</t>
  </si>
  <si>
    <t>Description of Likely Impact in Terms of Quality and/or Service</t>
  </si>
  <si>
    <t>H – High</t>
  </si>
  <si>
    <t>Product service and quality not acceptable</t>
  </si>
  <si>
    <t>Product service and quality compromised</t>
  </si>
  <si>
    <t>Product service and quality containable</t>
  </si>
  <si>
    <t>Programme
Severity</t>
  </si>
  <si>
    <t>Trigger
Date</t>
  </si>
  <si>
    <t>Mitigating Action / Resolution Plan</t>
  </si>
  <si>
    <t xml:space="preserve">Actions To Do
</t>
  </si>
  <si>
    <t>Date of
last update</t>
  </si>
  <si>
    <t>Cost
Impact</t>
  </si>
  <si>
    <t>Quality / Service
Impact</t>
  </si>
  <si>
    <t>Time
Impact</t>
  </si>
  <si>
    <t>Project
Severity</t>
  </si>
  <si>
    <t>MGM</t>
  </si>
  <si>
    <t>M</t>
  </si>
  <si>
    <t>VH</t>
  </si>
  <si>
    <t>H</t>
  </si>
  <si>
    <t>Inmobiliaria</t>
  </si>
  <si>
    <t>Karina Blanco</t>
  </si>
  <si>
    <t>Falta de experiencia del equipo en el negocio</t>
  </si>
  <si>
    <t>Falta de recursos financieros</t>
  </si>
  <si>
    <t>Fondos</t>
  </si>
  <si>
    <t>Experiencia</t>
  </si>
  <si>
    <t>Retraso en el comienzo de desarrollo de la herramiento</t>
  </si>
  <si>
    <t>Cancelacion del proyecto</t>
  </si>
  <si>
    <t>Mala eleccion del equipo</t>
  </si>
  <si>
    <t>Mala planificacion</t>
  </si>
  <si>
    <t>Planificar cursos de capacitacion e invitar al PO a participar de actividades con el equipo</t>
  </si>
  <si>
    <t>Realizar planificacion de admin de fondos eliminando gastos innecesarios</t>
  </si>
  <si>
    <t>Contratar un agente especializado en el negocio</t>
  </si>
  <si>
    <t>Renegociar con el cliente condiciones del contrato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</si>
</sst>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6" formatCode="0.0"/>
    <numFmt numFmtId="187" formatCode="dd/mm/yy;@"/>
    <numFmt numFmtId="188" formatCode="m/d/yyyy;@"/>
  </numFmts>
  <fonts count="27" x14ac:knownFonts="1">
    <font>
      <sz val="8"/>
      <name val="Arial Narrow"/>
      <family val="2"/>
    </font>
    <font>
      <sz val="10"/>
      <name val="MS Sans Serif"/>
      <family val="2"/>
    </font>
    <font>
      <sz val="10"/>
      <name val="Arial"/>
      <family val="2"/>
    </font>
    <font>
      <sz val="10"/>
      <color indexed="8"/>
      <name val="Arial"/>
      <family val="2"/>
    </font>
    <font>
      <b/>
      <sz val="12"/>
      <color indexed="9"/>
      <name val="Arial Narrow"/>
      <family val="2"/>
    </font>
    <font>
      <b/>
      <sz val="8"/>
      <name val="Arial Narrow"/>
      <family val="2"/>
    </font>
    <font>
      <sz val="8"/>
      <color indexed="8"/>
      <name val="Arial Narrow"/>
      <family val="2"/>
    </font>
    <font>
      <b/>
      <sz val="8"/>
      <color indexed="9"/>
      <name val="Arial Narrow"/>
      <family val="2"/>
    </font>
    <font>
      <b/>
      <sz val="8"/>
      <color indexed="8"/>
      <name val="Arial Narrow"/>
      <family val="2"/>
    </font>
    <font>
      <sz val="8"/>
      <color indexed="9"/>
      <name val="Arial Narrow"/>
      <family val="2"/>
    </font>
    <font>
      <sz val="10"/>
      <color indexed="9"/>
      <name val="Arial Narrow"/>
      <family val="2"/>
    </font>
    <font>
      <u/>
      <sz val="8"/>
      <name val="Arial Narrow"/>
      <family val="2"/>
    </font>
    <font>
      <sz val="4"/>
      <name val="Arial Narrow"/>
      <family val="2"/>
    </font>
    <font>
      <sz val="40"/>
      <name val="Arial Narrow"/>
      <family val="2"/>
    </font>
    <font>
      <b/>
      <sz val="4"/>
      <name val="Arial Narrow"/>
      <family val="2"/>
    </font>
    <font>
      <b/>
      <sz val="18"/>
      <name val="Arial Narrow"/>
      <family val="2"/>
    </font>
    <font>
      <sz val="16"/>
      <name val="Arial Narrow"/>
      <family val="2"/>
    </font>
    <font>
      <sz val="12"/>
      <name val="Arial Narrow"/>
      <family val="2"/>
    </font>
    <font>
      <sz val="10"/>
      <name val="Arial Narrow"/>
      <family val="2"/>
    </font>
    <font>
      <b/>
      <sz val="10"/>
      <name val="Arial Narrow"/>
      <family val="2"/>
    </font>
    <font>
      <b/>
      <sz val="10"/>
      <color indexed="8"/>
      <name val="Arial Narrow"/>
      <family val="2"/>
    </font>
    <font>
      <sz val="10"/>
      <name val="Franklin Gothic Book"/>
      <family val="2"/>
    </font>
    <font>
      <sz val="10"/>
      <color indexed="10"/>
      <name val="Franklin Gothic Book"/>
      <family val="2"/>
    </font>
    <font>
      <b/>
      <sz val="10"/>
      <name val="Arial"/>
      <family val="2"/>
    </font>
    <font>
      <sz val="10"/>
      <color indexed="8"/>
      <name val="Arial Narrow"/>
      <family val="2"/>
    </font>
    <font>
      <b/>
      <sz val="8"/>
      <color indexed="8"/>
      <name val="Tahoma"/>
      <family val="2"/>
    </font>
    <font>
      <sz val="8"/>
      <color indexed="8"/>
      <name val="Tahoma"/>
      <family val="2"/>
    </font>
  </fonts>
  <fills count="6">
    <fill>
      <patternFill patternType="none"/>
    </fill>
    <fill>
      <patternFill patternType="gray125"/>
    </fill>
    <fill>
      <patternFill patternType="solid">
        <fgColor indexed="46"/>
        <bgColor indexed="24"/>
      </patternFill>
    </fill>
    <fill>
      <patternFill patternType="solid">
        <fgColor indexed="22"/>
        <bgColor indexed="31"/>
      </patternFill>
    </fill>
    <fill>
      <patternFill patternType="solid">
        <fgColor indexed="8"/>
        <bgColor indexed="58"/>
      </patternFill>
    </fill>
    <fill>
      <patternFill patternType="solid">
        <fgColor indexed="13"/>
        <bgColor indexed="34"/>
      </patternFill>
    </fill>
  </fills>
  <borders count="33">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indexed="63"/>
      </right>
      <top style="thin">
        <color indexed="63"/>
      </top>
      <bottom/>
      <diagonal/>
    </border>
    <border>
      <left/>
      <right style="thin">
        <color indexed="63"/>
      </right>
      <top style="thin">
        <color indexed="63"/>
      </top>
      <bottom style="thin">
        <color indexed="63"/>
      </bottom>
      <diagonal/>
    </border>
    <border>
      <left style="medium">
        <color indexed="63"/>
      </left>
      <right style="medium">
        <color indexed="63"/>
      </right>
      <top style="medium">
        <color indexed="63"/>
      </top>
      <bottom style="medium">
        <color indexed="63"/>
      </bottom>
      <diagonal/>
    </border>
    <border>
      <left style="medium">
        <color indexed="63"/>
      </left>
      <right style="medium">
        <color indexed="63"/>
      </right>
      <top/>
      <bottom style="medium">
        <color indexed="63"/>
      </bottom>
      <diagonal/>
    </border>
    <border>
      <left/>
      <right style="medium">
        <color indexed="63"/>
      </right>
      <top/>
      <bottom style="medium">
        <color indexed="63"/>
      </bottom>
      <diagonal/>
    </border>
    <border>
      <left style="medium">
        <color indexed="63"/>
      </left>
      <right/>
      <top style="medium">
        <color indexed="63"/>
      </top>
      <bottom/>
      <diagonal/>
    </border>
    <border>
      <left style="medium">
        <color indexed="63"/>
      </left>
      <right style="medium">
        <color indexed="63"/>
      </right>
      <top style="medium">
        <color indexed="63"/>
      </top>
      <bottom/>
      <diagonal/>
    </border>
    <border>
      <left style="medium">
        <color indexed="63"/>
      </left>
      <right/>
      <top style="medium">
        <color indexed="63"/>
      </top>
      <bottom style="thin">
        <color indexed="63"/>
      </bottom>
      <diagonal/>
    </border>
    <border>
      <left style="medium">
        <color indexed="63"/>
      </left>
      <right style="medium">
        <color indexed="63"/>
      </right>
      <top style="medium">
        <color indexed="63"/>
      </top>
      <bottom style="thin">
        <color indexed="63"/>
      </bottom>
      <diagonal/>
    </border>
    <border>
      <left style="medium">
        <color indexed="63"/>
      </left>
      <right/>
      <top style="thin">
        <color indexed="63"/>
      </top>
      <bottom style="thin">
        <color indexed="63"/>
      </bottom>
      <diagonal/>
    </border>
    <border>
      <left style="medium">
        <color indexed="63"/>
      </left>
      <right style="medium">
        <color indexed="63"/>
      </right>
      <top style="thin">
        <color indexed="63"/>
      </top>
      <bottom style="thin">
        <color indexed="63"/>
      </bottom>
      <diagonal/>
    </border>
    <border>
      <left/>
      <right style="medium">
        <color indexed="63"/>
      </right>
      <top style="thin">
        <color indexed="63"/>
      </top>
      <bottom style="thin">
        <color indexed="63"/>
      </bottom>
      <diagonal/>
    </border>
    <border>
      <left style="medium">
        <color indexed="63"/>
      </left>
      <right style="thin">
        <color indexed="63"/>
      </right>
      <top style="medium">
        <color indexed="63"/>
      </top>
      <bottom style="medium">
        <color indexed="63"/>
      </bottom>
      <diagonal/>
    </border>
    <border>
      <left style="thin">
        <color indexed="63"/>
      </left>
      <right style="thin">
        <color indexed="63"/>
      </right>
      <top style="medium">
        <color indexed="63"/>
      </top>
      <bottom style="medium">
        <color indexed="63"/>
      </bottom>
      <diagonal/>
    </border>
    <border>
      <left style="thin">
        <color indexed="63"/>
      </left>
      <right style="medium">
        <color indexed="63"/>
      </right>
      <top style="medium">
        <color indexed="63"/>
      </top>
      <bottom style="medium">
        <color indexed="63"/>
      </bottom>
      <diagonal/>
    </border>
    <border>
      <left style="medium">
        <color indexed="63"/>
      </left>
      <right style="thin">
        <color indexed="63"/>
      </right>
      <top/>
      <bottom style="thin">
        <color indexed="63"/>
      </bottom>
      <diagonal/>
    </border>
    <border>
      <left style="thin">
        <color indexed="63"/>
      </left>
      <right style="medium">
        <color indexed="63"/>
      </right>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thin">
        <color indexed="63"/>
      </right>
      <top style="medium">
        <color indexed="63"/>
      </top>
      <bottom style="thin">
        <color indexed="63"/>
      </bottom>
      <diagonal/>
    </border>
    <border>
      <left style="thin">
        <color indexed="63"/>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right style="thin">
        <color indexed="63"/>
      </right>
      <top style="medium">
        <color indexed="63"/>
      </top>
      <bottom style="medium">
        <color indexed="63"/>
      </bottom>
      <diagonal/>
    </border>
    <border>
      <left/>
      <right style="thin">
        <color indexed="63"/>
      </right>
      <top/>
      <bottom style="thin">
        <color indexed="63"/>
      </bottom>
      <diagonal/>
    </border>
  </borders>
  <cellStyleXfs count="5">
    <xf numFmtId="0" fontId="0" fillId="0" borderId="0"/>
    <xf numFmtId="0" fontId="1" fillId="0" borderId="0"/>
    <xf numFmtId="0" fontId="2" fillId="0" borderId="0"/>
    <xf numFmtId="0" fontId="3" fillId="0" borderId="0"/>
    <xf numFmtId="0" fontId="3" fillId="0" borderId="0"/>
  </cellStyleXfs>
  <cellXfs count="148">
    <xf numFmtId="0" fontId="0" fillId="0" borderId="0" xfId="0"/>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wrapText="1"/>
    </xf>
    <xf numFmtId="186" fontId="5" fillId="2" borderId="1" xfId="1" applyNumberFormat="1" applyFont="1" applyFill="1" applyBorder="1" applyAlignment="1">
      <alignment horizontal="righ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5" fillId="2" borderId="1" xfId="1" applyNumberFormat="1" applyFont="1" applyFill="1" applyBorder="1" applyAlignment="1">
      <alignment horizontal="right" vertical="center" wrapText="1"/>
    </xf>
    <xf numFmtId="14" fontId="5" fillId="2" borderId="1" xfId="1" applyNumberFormat="1" applyFont="1" applyFill="1" applyBorder="1" applyAlignment="1">
      <alignment horizontal="right" vertical="center" wrapText="1"/>
    </xf>
    <xf numFmtId="0" fontId="0" fillId="0" borderId="2" xfId="0" applyFont="1" applyBorder="1" applyAlignment="1">
      <alignment vertical="center" wrapText="1"/>
    </xf>
    <xf numFmtId="186" fontId="5" fillId="2" borderId="2" xfId="1" applyNumberFormat="1" applyFont="1" applyFill="1" applyBorder="1" applyAlignment="1">
      <alignment horizontal="right" vertical="center" wrapText="1"/>
    </xf>
    <xf numFmtId="0" fontId="6" fillId="0" borderId="1" xfId="3" applyFont="1" applyFill="1" applyBorder="1" applyAlignment="1">
      <alignment horizontal="left" vertical="top" wrapText="1"/>
    </xf>
    <xf numFmtId="186" fontId="5" fillId="2" borderId="3" xfId="1" applyNumberFormat="1" applyFont="1" applyFill="1" applyBorder="1" applyAlignment="1">
      <alignment horizontal="right" vertical="center" wrapText="1"/>
    </xf>
    <xf numFmtId="0" fontId="0" fillId="0" borderId="4" xfId="0" applyFont="1" applyBorder="1" applyAlignment="1">
      <alignment horizontal="left" vertical="center" wrapText="1"/>
    </xf>
    <xf numFmtId="0" fontId="6" fillId="0" borderId="1" xfId="3" applyFont="1" applyFill="1" applyBorder="1" applyAlignment="1">
      <alignment horizontal="left" vertical="center" wrapText="1"/>
    </xf>
    <xf numFmtId="186" fontId="5" fillId="2" borderId="4" xfId="1" applyNumberFormat="1" applyFont="1" applyFill="1" applyBorder="1" applyAlignment="1">
      <alignment horizontal="right" vertical="center" wrapText="1"/>
    </xf>
    <xf numFmtId="0" fontId="6" fillId="0" borderId="3" xfId="1" applyFont="1" applyFill="1" applyBorder="1" applyAlignment="1">
      <alignment horizontal="left" vertical="center" wrapText="1"/>
    </xf>
    <xf numFmtId="186" fontId="5" fillId="3" borderId="1" xfId="1" applyNumberFormat="1" applyFont="1" applyFill="1" applyBorder="1" applyAlignment="1">
      <alignment horizontal="right" vertical="center" wrapText="1"/>
    </xf>
    <xf numFmtId="0" fontId="0" fillId="0" borderId="0" xfId="0" applyFont="1" applyAlignment="1">
      <alignment horizontal="left" vertical="center" wrapText="1"/>
    </xf>
    <xf numFmtId="186" fontId="5" fillId="2" borderId="5" xfId="1" applyNumberFormat="1" applyFont="1" applyFill="1" applyBorder="1" applyAlignment="1">
      <alignment horizontal="right" vertical="center" wrapText="1"/>
    </xf>
    <xf numFmtId="0" fontId="6" fillId="0" borderId="4" xfId="1" applyFont="1" applyFill="1" applyBorder="1" applyAlignment="1">
      <alignment horizontal="left" vertical="center" wrapText="1"/>
    </xf>
    <xf numFmtId="187" fontId="8" fillId="2" borderId="6" xfId="3" applyNumberFormat="1" applyFont="1" applyFill="1" applyBorder="1" applyAlignment="1">
      <alignment horizontal="right" vertical="center" wrapText="1"/>
    </xf>
    <xf numFmtId="187" fontId="6" fillId="0" borderId="6" xfId="3" applyNumberFormat="1" applyFont="1" applyFill="1" applyBorder="1" applyAlignment="1">
      <alignment horizontal="left" vertical="center" wrapText="1"/>
    </xf>
    <xf numFmtId="186" fontId="5" fillId="2" borderId="6" xfId="1" applyNumberFormat="1" applyFont="1" applyFill="1" applyBorder="1" applyAlignment="1">
      <alignment horizontal="right" vertical="center" wrapText="1"/>
    </xf>
    <xf numFmtId="186" fontId="5" fillId="3" borderId="6" xfId="1" applyNumberFormat="1" applyFont="1" applyFill="1" applyBorder="1" applyAlignment="1">
      <alignment horizontal="right" vertical="center" wrapText="1"/>
    </xf>
    <xf numFmtId="186" fontId="7" fillId="4" borderId="1" xfId="1"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186" fontId="5" fillId="3" borderId="1" xfId="1" applyNumberFormat="1" applyFont="1" applyFill="1" applyBorder="1" applyAlignment="1">
      <alignment vertical="center" wrapText="1"/>
    </xf>
    <xf numFmtId="0" fontId="0" fillId="0" borderId="1" xfId="0" applyFont="1" applyBorder="1" applyAlignment="1">
      <alignment vertical="top" wrapText="1"/>
    </xf>
    <xf numFmtId="186" fontId="5" fillId="2" borderId="1" xfId="1" applyNumberFormat="1" applyFont="1" applyFill="1" applyBorder="1" applyAlignment="1">
      <alignment vertical="top" wrapText="1"/>
    </xf>
    <xf numFmtId="0" fontId="0" fillId="0" borderId="1" xfId="0" applyFont="1" applyBorder="1" applyAlignment="1">
      <alignment horizontal="left" vertical="top" wrapText="1"/>
    </xf>
    <xf numFmtId="0" fontId="5" fillId="2" borderId="1" xfId="1" applyNumberFormat="1" applyFont="1" applyFill="1" applyBorder="1" applyAlignment="1">
      <alignment vertical="center" wrapText="1"/>
    </xf>
    <xf numFmtId="14" fontId="5" fillId="2" borderId="1" xfId="1" applyNumberFormat="1" applyFont="1" applyFill="1" applyBorder="1" applyAlignment="1">
      <alignment vertical="top" wrapText="1"/>
    </xf>
    <xf numFmtId="0" fontId="0" fillId="0" borderId="2" xfId="0" applyFont="1" applyBorder="1" applyAlignment="1">
      <alignment horizontal="left" vertical="top" wrapText="1"/>
    </xf>
    <xf numFmtId="186" fontId="5" fillId="2" borderId="2" xfId="1" applyNumberFormat="1" applyFont="1" applyFill="1" applyBorder="1" applyAlignment="1">
      <alignment horizontal="center" vertical="center" wrapText="1"/>
    </xf>
    <xf numFmtId="186" fontId="5" fillId="2" borderId="3" xfId="1" applyNumberFormat="1" applyFont="1" applyFill="1" applyBorder="1" applyAlignment="1">
      <alignment vertical="top" wrapText="1"/>
    </xf>
    <xf numFmtId="0" fontId="0" fillId="0" borderId="4" xfId="0" applyFont="1" applyBorder="1" applyAlignment="1">
      <alignment horizontal="left" vertical="top" wrapText="1"/>
    </xf>
    <xf numFmtId="186" fontId="5" fillId="2" borderId="1" xfId="1" applyNumberFormat="1" applyFont="1" applyFill="1" applyBorder="1" applyAlignment="1">
      <alignment vertical="center" wrapText="1"/>
    </xf>
    <xf numFmtId="186" fontId="5" fillId="2" borderId="4" xfId="1" applyNumberFormat="1" applyFont="1" applyFill="1" applyBorder="1" applyAlignment="1">
      <alignment vertical="top" wrapText="1"/>
    </xf>
    <xf numFmtId="0" fontId="6" fillId="0" borderId="3" xfId="1" applyFont="1" applyFill="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wrapText="1"/>
    </xf>
    <xf numFmtId="186" fontId="5" fillId="2" borderId="5" xfId="1" applyNumberFormat="1" applyFont="1" applyFill="1" applyBorder="1" applyAlignment="1">
      <alignment vertical="top" wrapText="1"/>
    </xf>
    <xf numFmtId="0" fontId="6" fillId="0" borderId="4" xfId="1" applyFont="1" applyFill="1" applyBorder="1" applyAlignment="1">
      <alignment horizontal="left" vertical="top" wrapText="1"/>
    </xf>
    <xf numFmtId="187" fontId="8" fillId="2" borderId="6" xfId="3" applyNumberFormat="1" applyFont="1" applyFill="1" applyBorder="1" applyAlignment="1">
      <alignment vertical="center" wrapText="1"/>
    </xf>
    <xf numFmtId="187" fontId="6" fillId="0" borderId="6" xfId="3" applyNumberFormat="1" applyFont="1" applyFill="1" applyBorder="1" applyAlignment="1">
      <alignment vertical="top" wrapText="1"/>
    </xf>
    <xf numFmtId="186" fontId="5" fillId="2" borderId="6" xfId="1" applyNumberFormat="1" applyFont="1" applyFill="1" applyBorder="1" applyAlignment="1">
      <alignment vertical="top" wrapText="1"/>
    </xf>
    <xf numFmtId="186" fontId="5" fillId="3" borderId="6" xfId="1" applyNumberFormat="1" applyFont="1" applyFill="1" applyBorder="1" applyAlignment="1">
      <alignment vertical="top" wrapText="1"/>
    </xf>
    <xf numFmtId="0" fontId="12" fillId="4" borderId="2" xfId="0" applyFont="1" applyFill="1" applyBorder="1" applyAlignment="1">
      <alignment vertical="center" wrapText="1"/>
    </xf>
    <xf numFmtId="0" fontId="12" fillId="4" borderId="2" xfId="0" applyFont="1" applyFill="1" applyBorder="1" applyAlignment="1">
      <alignment vertical="top" wrapText="1"/>
    </xf>
    <xf numFmtId="0" fontId="12" fillId="4" borderId="1" xfId="0" applyFont="1" applyFill="1" applyBorder="1" applyAlignment="1">
      <alignment vertical="top" wrapText="1"/>
    </xf>
    <xf numFmtId="0" fontId="12" fillId="0" borderId="0" xfId="0" applyFont="1" applyAlignment="1">
      <alignment vertical="center" wrapText="1"/>
    </xf>
    <xf numFmtId="0" fontId="13" fillId="0" borderId="0" xfId="0" applyFont="1" applyAlignment="1">
      <alignment vertical="center" wrapText="1"/>
    </xf>
    <xf numFmtId="0" fontId="18" fillId="0" borderId="0" xfId="2" applyFont="1"/>
    <xf numFmtId="0" fontId="19" fillId="3" borderId="1" xfId="2" applyFont="1" applyFill="1" applyBorder="1"/>
    <xf numFmtId="0" fontId="20" fillId="3" borderId="1" xfId="4" applyFont="1" applyFill="1" applyBorder="1" applyAlignment="1">
      <alignment horizontal="center" vertical="center" wrapText="1"/>
    </xf>
    <xf numFmtId="0" fontId="19" fillId="0" borderId="8" xfId="0" applyFont="1" applyFill="1" applyBorder="1" applyAlignment="1">
      <alignment wrapText="1"/>
    </xf>
    <xf numFmtId="0" fontId="21" fillId="0" borderId="8" xfId="0" applyFont="1" applyBorder="1" applyAlignment="1">
      <alignment vertical="top" wrapText="1"/>
    </xf>
    <xf numFmtId="0" fontId="19" fillId="0" borderId="9" xfId="0" applyFont="1" applyBorder="1" applyAlignment="1">
      <alignment wrapText="1"/>
    </xf>
    <xf numFmtId="0" fontId="22" fillId="0" borderId="10" xfId="0" applyFont="1" applyBorder="1" applyAlignment="1">
      <alignment vertical="top" wrapText="1"/>
    </xf>
    <xf numFmtId="0" fontId="22" fillId="0" borderId="9" xfId="0" applyFont="1" applyBorder="1" applyAlignment="1">
      <alignment vertical="top" wrapText="1"/>
    </xf>
    <xf numFmtId="0" fontId="21" fillId="0" borderId="9" xfId="0" applyFont="1" applyBorder="1" applyAlignment="1">
      <alignment vertical="top" wrapText="1"/>
    </xf>
    <xf numFmtId="0" fontId="19" fillId="3" borderId="11" xfId="2" applyFont="1" applyFill="1" applyBorder="1"/>
    <xf numFmtId="0" fontId="20" fillId="3" borderId="12" xfId="4" applyFont="1" applyFill="1" applyBorder="1" applyAlignment="1">
      <alignment horizontal="center" vertical="center" wrapText="1"/>
    </xf>
    <xf numFmtId="0" fontId="19" fillId="0" borderId="0" xfId="2" applyFont="1" applyFill="1"/>
    <xf numFmtId="0" fontId="18" fillId="0" borderId="13" xfId="2" applyFont="1" applyBorder="1"/>
    <xf numFmtId="0" fontId="18" fillId="0" borderId="14" xfId="2" applyFont="1" applyBorder="1"/>
    <xf numFmtId="0" fontId="18" fillId="0" borderId="5" xfId="2" applyFont="1" applyBorder="1"/>
    <xf numFmtId="0" fontId="18" fillId="0" borderId="1" xfId="2" applyFont="1" applyBorder="1"/>
    <xf numFmtId="0" fontId="18" fillId="0" borderId="15" xfId="2" applyFont="1" applyBorder="1"/>
    <xf numFmtId="0" fontId="18" fillId="0" borderId="16" xfId="2" applyFont="1" applyBorder="1"/>
    <xf numFmtId="0" fontId="18" fillId="0" borderId="17" xfId="2" applyFont="1" applyBorder="1"/>
    <xf numFmtId="0" fontId="18" fillId="0" borderId="0" xfId="0" applyFont="1"/>
    <xf numFmtId="0" fontId="18" fillId="0" borderId="0" xfId="0" applyFont="1" applyAlignment="1">
      <alignment vertical="center"/>
    </xf>
    <xf numFmtId="0" fontId="19" fillId="0" borderId="0" xfId="0" applyFont="1" applyAlignment="1">
      <alignment vertical="center"/>
    </xf>
    <xf numFmtId="0" fontId="19" fillId="0" borderId="18" xfId="0" applyFont="1" applyBorder="1" applyAlignment="1">
      <alignment vertical="center" wrapText="1"/>
    </xf>
    <xf numFmtId="0" fontId="19" fillId="0" borderId="19" xfId="0" applyFont="1" applyBorder="1" applyAlignment="1">
      <alignment vertical="center" wrapText="1"/>
    </xf>
    <xf numFmtId="0" fontId="19" fillId="0" borderId="20" xfId="0" applyFont="1" applyBorder="1" applyAlignment="1">
      <alignment vertical="center" wrapText="1"/>
    </xf>
    <xf numFmtId="0" fontId="18" fillId="0" borderId="21" xfId="0" applyFont="1" applyBorder="1" applyAlignment="1">
      <alignment vertical="center" wrapText="1"/>
    </xf>
    <xf numFmtId="0" fontId="18" fillId="0" borderId="2" xfId="0" applyFont="1" applyBorder="1" applyAlignment="1">
      <alignment vertical="center" wrapText="1"/>
    </xf>
    <xf numFmtId="49" fontId="18" fillId="0" borderId="22" xfId="0" applyNumberFormat="1" applyFont="1" applyBorder="1" applyAlignment="1">
      <alignment horizontal="center" vertical="center" wrapText="1"/>
    </xf>
    <xf numFmtId="0" fontId="18" fillId="0" borderId="23" xfId="0" applyFont="1" applyBorder="1" applyAlignment="1">
      <alignment vertical="center" wrapText="1"/>
    </xf>
    <xf numFmtId="0" fontId="18" fillId="0" borderId="1" xfId="0" applyFont="1" applyBorder="1" applyAlignment="1">
      <alignment vertical="center" wrapText="1"/>
    </xf>
    <xf numFmtId="0" fontId="18" fillId="0" borderId="24" xfId="0" applyFont="1" applyBorder="1" applyAlignment="1">
      <alignment horizontal="center" vertical="center" wrapText="1"/>
    </xf>
    <xf numFmtId="0" fontId="18" fillId="0" borderId="25" xfId="0" applyFont="1" applyBorder="1" applyAlignment="1">
      <alignment vertical="center" wrapText="1"/>
    </xf>
    <xf numFmtId="0" fontId="18" fillId="0" borderId="26" xfId="0" applyFont="1" applyBorder="1" applyAlignment="1">
      <alignment vertical="center" wrapText="1"/>
    </xf>
    <xf numFmtId="0" fontId="18" fillId="0" borderId="27" xfId="0" applyFont="1" applyBorder="1" applyAlignment="1">
      <alignment horizontal="center" vertical="center" wrapText="1"/>
    </xf>
    <xf numFmtId="0" fontId="18" fillId="0" borderId="0" xfId="0" applyFont="1" applyBorder="1" applyAlignment="1">
      <alignment vertical="center"/>
    </xf>
    <xf numFmtId="0" fontId="18" fillId="0" borderId="22" xfId="0" applyFont="1" applyBorder="1" applyAlignment="1">
      <alignment horizontal="center" vertical="center" wrapText="1"/>
    </xf>
    <xf numFmtId="0" fontId="18" fillId="0" borderId="28" xfId="0" applyFont="1" applyBorder="1" applyAlignment="1">
      <alignment vertical="center" wrapText="1"/>
    </xf>
    <xf numFmtId="0" fontId="18" fillId="0" borderId="29" xfId="0" applyFont="1" applyBorder="1" applyAlignment="1">
      <alignment vertical="center" wrapText="1"/>
    </xf>
    <xf numFmtId="0" fontId="18" fillId="0" borderId="30" xfId="0" applyFont="1" applyBorder="1" applyAlignment="1">
      <alignment horizontal="center" vertical="center" wrapText="1"/>
    </xf>
    <xf numFmtId="1" fontId="19" fillId="3" borderId="18" xfId="1" applyNumberFormat="1" applyFont="1" applyFill="1" applyBorder="1" applyAlignment="1">
      <alignment horizontal="center" vertical="center" textRotation="90" wrapText="1"/>
    </xf>
    <xf numFmtId="187" fontId="19" fillId="3" borderId="31" xfId="3" applyNumberFormat="1" applyFont="1" applyFill="1" applyBorder="1" applyAlignment="1">
      <alignment horizontal="center" vertical="center" textRotation="90" wrapText="1"/>
    </xf>
    <xf numFmtId="187" fontId="19" fillId="3" borderId="19" xfId="3" applyNumberFormat="1" applyFont="1" applyFill="1" applyBorder="1" applyAlignment="1">
      <alignment horizontal="center" vertical="center" textRotation="90" wrapText="1"/>
    </xf>
    <xf numFmtId="0" fontId="19" fillId="3" borderId="19" xfId="4" applyFont="1" applyFill="1" applyBorder="1" applyAlignment="1">
      <alignment horizontal="center" vertical="center" textRotation="90" wrapText="1"/>
    </xf>
    <xf numFmtId="0" fontId="19" fillId="3" borderId="19" xfId="3" applyFont="1" applyFill="1" applyBorder="1" applyAlignment="1">
      <alignment horizontal="center" vertical="center" textRotation="90" wrapText="1"/>
    </xf>
    <xf numFmtId="1" fontId="19" fillId="3" borderId="19" xfId="1" applyNumberFormat="1" applyFont="1" applyFill="1" applyBorder="1" applyAlignment="1">
      <alignment horizontal="center" vertical="center" textRotation="90" wrapText="1"/>
    </xf>
    <xf numFmtId="0" fontId="23" fillId="3" borderId="19" xfId="3" applyFont="1" applyFill="1" applyBorder="1" applyAlignment="1">
      <alignment horizontal="center" vertical="center" textRotation="90" wrapText="1"/>
    </xf>
    <xf numFmtId="187" fontId="23" fillId="3" borderId="19" xfId="3" applyNumberFormat="1" applyFont="1" applyFill="1" applyBorder="1" applyAlignment="1">
      <alignment horizontal="center" vertical="center" textRotation="90" wrapText="1"/>
    </xf>
    <xf numFmtId="0" fontId="23" fillId="3" borderId="19" xfId="4" applyFont="1" applyFill="1" applyBorder="1" applyAlignment="1">
      <alignment horizontal="center" vertical="center" textRotation="90" wrapText="1"/>
    </xf>
    <xf numFmtId="1" fontId="23" fillId="3" borderId="19" xfId="1" applyNumberFormat="1" applyFont="1" applyFill="1" applyBorder="1" applyAlignment="1">
      <alignment horizontal="center" vertical="center" textRotation="90" wrapText="1"/>
    </xf>
    <xf numFmtId="1" fontId="19" fillId="3" borderId="20" xfId="1" applyNumberFormat="1" applyFont="1" applyFill="1" applyBorder="1" applyAlignment="1">
      <alignment horizontal="center" vertical="center" textRotation="90" wrapText="1"/>
    </xf>
    <xf numFmtId="0" fontId="19" fillId="0" borderId="0" xfId="2" applyFont="1" applyAlignment="1">
      <alignment vertical="center" wrapText="1"/>
    </xf>
    <xf numFmtId="0" fontId="19" fillId="0" borderId="1" xfId="1" applyFont="1" applyFill="1" applyBorder="1" applyAlignment="1">
      <alignment horizontal="left" vertical="top" wrapText="1"/>
    </xf>
    <xf numFmtId="1" fontId="18" fillId="0" borderId="32" xfId="3" applyNumberFormat="1" applyFont="1" applyFill="1" applyBorder="1" applyAlignment="1">
      <alignment horizontal="center" vertical="center" textRotation="90" wrapText="1"/>
    </xf>
    <xf numFmtId="1" fontId="24" fillId="0" borderId="2" xfId="3" applyNumberFormat="1" applyFont="1" applyFill="1" applyBorder="1" applyAlignment="1">
      <alignment horizontal="center" vertical="center" textRotation="90" wrapText="1"/>
    </xf>
    <xf numFmtId="0" fontId="19" fillId="0" borderId="1" xfId="2" applyFont="1" applyFill="1" applyBorder="1" applyAlignment="1">
      <alignment horizontal="center" vertical="center" wrapText="1"/>
    </xf>
    <xf numFmtId="187" fontId="18" fillId="0" borderId="1" xfId="2" applyNumberFormat="1" applyFont="1" applyBorder="1" applyAlignment="1">
      <alignment horizontal="center" vertical="center" textRotation="90" wrapText="1"/>
    </xf>
    <xf numFmtId="1" fontId="18" fillId="0" borderId="32" xfId="1" applyNumberFormat="1" applyFont="1" applyFill="1" applyBorder="1" applyAlignment="1">
      <alignment horizontal="center" vertical="center" wrapText="1"/>
    </xf>
    <xf numFmtId="188"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24" fillId="0" borderId="2" xfId="3"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horizontal="center" vertical="center" wrapText="1"/>
    </xf>
    <xf numFmtId="14" fontId="3" fillId="0" borderId="2" xfId="3" applyNumberFormat="1" applyFont="1" applyFill="1" applyBorder="1" applyAlignment="1">
      <alignment horizontal="center" vertical="center" wrapText="1"/>
    </xf>
    <xf numFmtId="0" fontId="2" fillId="5" borderId="1" xfId="2" applyFont="1" applyFill="1" applyBorder="1" applyAlignment="1">
      <alignment vertical="center" wrapText="1"/>
    </xf>
    <xf numFmtId="0" fontId="2" fillId="5" borderId="1" xfId="2" applyFont="1" applyFill="1" applyBorder="1" applyAlignment="1">
      <alignment horizontal="center" vertical="center" wrapText="1"/>
    </xf>
    <xf numFmtId="1" fontId="2" fillId="5" borderId="2" xfId="2" applyNumberFormat="1" applyFont="1" applyFill="1" applyBorder="1" applyAlignment="1">
      <alignment horizontal="center" vertical="center" wrapText="1"/>
    </xf>
    <xf numFmtId="187" fontId="3" fillId="0" borderId="2" xfId="3" applyNumberFormat="1" applyFont="1" applyFill="1" applyBorder="1" applyAlignment="1">
      <alignment horizontal="center" vertical="center" wrapText="1"/>
    </xf>
    <xf numFmtId="0" fontId="3" fillId="0" borderId="2" xfId="3" applyFont="1" applyFill="1" applyBorder="1" applyAlignment="1">
      <alignment horizontal="center" vertical="center" wrapText="1"/>
    </xf>
    <xf numFmtId="1" fontId="20" fillId="0" borderId="1" xfId="1" applyNumberFormat="1" applyFont="1" applyFill="1" applyBorder="1" applyAlignment="1">
      <alignment horizontal="center" vertical="center" wrapText="1"/>
    </xf>
    <xf numFmtId="0" fontId="18" fillId="0" borderId="1" xfId="2" applyFont="1" applyFill="1" applyBorder="1" applyAlignment="1">
      <alignment horizontal="center" vertical="center" wrapText="1"/>
    </xf>
    <xf numFmtId="0" fontId="18" fillId="0" borderId="0" xfId="2" applyFont="1" applyAlignment="1">
      <alignment vertical="center" wrapText="1"/>
    </xf>
    <xf numFmtId="188" fontId="18" fillId="0" borderId="1" xfId="2" applyNumberFormat="1" applyFont="1" applyBorder="1" applyAlignment="1">
      <alignment horizontal="center" vertical="center" textRotation="90" wrapText="1"/>
    </xf>
    <xf numFmtId="1" fontId="2" fillId="0" borderId="2" xfId="2" applyNumberFormat="1" applyFont="1" applyFill="1" applyBorder="1" applyAlignment="1">
      <alignment horizontal="center" vertical="center" wrapText="1"/>
    </xf>
    <xf numFmtId="0" fontId="2" fillId="0" borderId="1" xfId="2" applyFont="1" applyFill="1" applyBorder="1" applyAlignment="1">
      <alignment horizontal="left" vertical="center" wrapText="1"/>
    </xf>
    <xf numFmtId="1" fontId="18" fillId="0" borderId="1" xfId="2" applyNumberFormat="1" applyFont="1" applyFill="1" applyBorder="1" applyAlignment="1">
      <alignment horizontal="center" vertical="center" wrapText="1"/>
    </xf>
    <xf numFmtId="186" fontId="5" fillId="4" borderId="1" xfId="1" applyNumberFormat="1" applyFont="1" applyFill="1" applyBorder="1" applyAlignment="1">
      <alignment vertical="center" wrapText="1"/>
    </xf>
    <xf numFmtId="0" fontId="0" fillId="4" borderId="2" xfId="0" applyFont="1" applyFill="1" applyBorder="1" applyAlignment="1">
      <alignment vertical="center" wrapText="1"/>
    </xf>
    <xf numFmtId="0" fontId="0" fillId="0" borderId="1" xfId="0" applyFont="1" applyBorder="1" applyAlignment="1">
      <alignment vertical="center" wrapText="1"/>
    </xf>
    <xf numFmtId="0" fontId="4" fillId="4" borderId="1" xfId="0" applyFont="1" applyFill="1" applyBorder="1" applyAlignment="1">
      <alignment horizontal="center" wrapText="1"/>
    </xf>
    <xf numFmtId="186" fontId="7" fillId="4" borderId="1" xfId="1" applyNumberFormat="1" applyFont="1" applyFill="1" applyBorder="1" applyAlignment="1">
      <alignment horizontal="right" vertical="center" wrapText="1"/>
    </xf>
    <xf numFmtId="0" fontId="8" fillId="0" borderId="1" xfId="1" applyFont="1" applyFill="1" applyBorder="1" applyAlignment="1">
      <alignment horizontal="center" vertical="center" wrapText="1"/>
    </xf>
    <xf numFmtId="1" fontId="7" fillId="4" borderId="1" xfId="1" applyNumberFormat="1" applyFont="1" applyFill="1" applyBorder="1" applyAlignment="1">
      <alignment horizontal="right" vertical="center" wrapText="1"/>
    </xf>
    <xf numFmtId="0" fontId="0" fillId="0" borderId="1" xfId="0" applyFont="1" applyFill="1" applyBorder="1" applyAlignment="1">
      <alignment horizontal="center" vertical="center" wrapText="1"/>
    </xf>
    <xf numFmtId="186" fontId="14" fillId="4" borderId="1" xfId="1" applyNumberFormat="1" applyFont="1" applyFill="1" applyBorder="1" applyAlignment="1">
      <alignment vertical="center" wrapText="1"/>
    </xf>
    <xf numFmtId="0" fontId="0" fillId="0" borderId="1" xfId="0" applyFont="1" applyBorder="1" applyAlignment="1">
      <alignment horizontal="left" vertical="center" wrapText="1"/>
    </xf>
    <xf numFmtId="0" fontId="10" fillId="4" borderId="4" xfId="0" applyFont="1" applyFill="1" applyBorder="1" applyAlignment="1">
      <alignment horizontal="left" vertical="center" wrapText="1"/>
    </xf>
    <xf numFmtId="0" fontId="0" fillId="0" borderId="1" xfId="0" applyFont="1" applyBorder="1" applyAlignment="1">
      <alignment horizontal="left" vertical="top" wrapText="1"/>
    </xf>
    <xf numFmtId="186" fontId="7" fillId="4" borderId="1" xfId="1" applyNumberFormat="1" applyFont="1" applyFill="1" applyBorder="1" applyAlignment="1">
      <alignment horizontal="center" vertical="top" wrapText="1"/>
    </xf>
    <xf numFmtId="0" fontId="6" fillId="0" borderId="1" xfId="1" applyFont="1" applyFill="1" applyBorder="1" applyAlignment="1">
      <alignment horizontal="left" vertical="top" wrapText="1"/>
    </xf>
    <xf numFmtId="1" fontId="7" fillId="4" borderId="1" xfId="1" applyNumberFormat="1" applyFont="1" applyFill="1" applyBorder="1" applyAlignment="1">
      <alignment horizontal="center" vertical="top" wrapText="1"/>
    </xf>
    <xf numFmtId="0" fontId="0" fillId="0" borderId="1" xfId="0" applyFont="1" applyFill="1" applyBorder="1" applyAlignment="1">
      <alignment horizontal="center" vertical="top" wrapText="1"/>
    </xf>
    <xf numFmtId="0" fontId="15" fillId="0" borderId="0" xfId="0" applyFont="1" applyBorder="1" applyAlignment="1">
      <alignment horizontal="center" vertical="center" wrapText="1"/>
    </xf>
    <xf numFmtId="0" fontId="0" fillId="0" borderId="0" xfId="0"/>
    <xf numFmtId="0" fontId="19" fillId="0" borderId="8" xfId="0" applyFont="1" applyBorder="1" applyAlignment="1">
      <alignment horizontal="left" vertical="center"/>
    </xf>
  </cellXfs>
  <cellStyles count="5">
    <cellStyle name="Normal" xfId="0" builtinId="0"/>
    <cellStyle name="Normal_blank Risk Register Iss 1.0" xfId="1"/>
    <cellStyle name="Normal_P1R1_Risk &amp; Issue Register 21_07_04" xfId="2"/>
    <cellStyle name="Normal_Sheet1" xfId="3"/>
    <cellStyle name="Normal_Sheet2" xfId="4"/>
  </cellStyles>
  <dxfs count="17">
    <dxf>
      <font>
        <b/>
        <i val="0"/>
        <condense val="0"/>
        <extend val="0"/>
        <sz val="8"/>
        <color indexed="16"/>
      </font>
      <fill>
        <patternFill patternType="solid">
          <fgColor indexed="24"/>
          <bgColor indexed="46"/>
        </patternFill>
      </fill>
    </dxf>
    <dxf>
      <font>
        <b/>
        <i val="0"/>
        <condense val="0"/>
        <extend val="0"/>
        <sz val="8"/>
        <color indexed="46"/>
      </font>
      <fill>
        <patternFill patternType="solid">
          <fgColor indexed="37"/>
          <bgColor indexed="16"/>
        </patternFill>
      </fill>
    </dxf>
    <dxf>
      <font>
        <b val="0"/>
        <condense val="0"/>
        <extend val="0"/>
        <sz val="8"/>
      </font>
      <fill>
        <patternFill patternType="solid">
          <fgColor indexed="31"/>
          <bgColor indexed="22"/>
        </patternFill>
      </fill>
    </dxf>
    <dxf>
      <font>
        <b/>
        <i val="0"/>
        <condense val="0"/>
        <extend val="0"/>
        <sz val="8"/>
        <color indexed="16"/>
      </font>
      <fill>
        <patternFill patternType="solid">
          <fgColor indexed="24"/>
          <bgColor indexed="46"/>
        </patternFill>
      </fill>
    </dxf>
    <dxf>
      <font>
        <b val="0"/>
        <condense val="0"/>
        <extend val="0"/>
        <sz val="8"/>
      </font>
      <fill>
        <patternFill patternType="solid">
          <fgColor indexed="49"/>
          <bgColor indexed="11"/>
        </patternFill>
      </fill>
    </dxf>
    <dxf>
      <font>
        <b val="0"/>
        <condense val="0"/>
        <extend val="0"/>
        <sz val="8"/>
      </font>
      <fill>
        <patternFill patternType="solid">
          <fgColor indexed="13"/>
          <bgColor indexed="51"/>
        </patternFill>
      </fill>
    </dxf>
    <dxf>
      <font>
        <b val="0"/>
        <condense val="0"/>
        <extend val="0"/>
        <sz val="8"/>
        <color indexed="9"/>
      </font>
      <fill>
        <patternFill patternType="solid">
          <fgColor indexed="60"/>
          <bgColor indexed="10"/>
        </patternFill>
      </fill>
    </dxf>
    <dxf>
      <font>
        <b/>
        <i val="0"/>
        <condense val="0"/>
        <extend val="0"/>
        <sz val="8"/>
        <color indexed="0"/>
      </font>
      <fill>
        <patternFill patternType="solid">
          <fgColor indexed="49"/>
          <bgColor indexed="11"/>
        </patternFill>
      </fill>
    </dxf>
    <dxf>
      <font>
        <b/>
        <i val="0"/>
        <condense val="0"/>
        <extend val="0"/>
        <sz val="8"/>
        <color indexed="8"/>
      </font>
      <fill>
        <patternFill patternType="solid">
          <fgColor indexed="13"/>
          <bgColor indexed="51"/>
        </patternFill>
      </fill>
    </dxf>
    <dxf>
      <font>
        <b/>
        <i val="0"/>
        <condense val="0"/>
        <extend val="0"/>
        <sz val="8"/>
        <color indexed="9"/>
      </font>
      <fill>
        <patternFill patternType="solid">
          <fgColor indexed="60"/>
          <bgColor indexed="10"/>
        </patternFill>
      </fill>
    </dxf>
    <dxf>
      <font>
        <b/>
        <i val="0"/>
        <condense val="0"/>
        <extend val="0"/>
        <sz val="8"/>
        <color indexed="0"/>
      </font>
      <fill>
        <patternFill patternType="solid">
          <fgColor indexed="24"/>
          <bgColor indexed="46"/>
        </patternFill>
      </fill>
    </dxf>
    <dxf>
      <font>
        <b val="0"/>
        <condense val="0"/>
        <extend val="0"/>
        <sz val="8"/>
      </font>
      <fill>
        <patternFill patternType="solid">
          <fgColor indexed="51"/>
          <bgColor indexed="50"/>
        </patternFill>
      </fill>
    </dxf>
    <dxf>
      <font>
        <b val="0"/>
        <condense val="0"/>
        <extend val="0"/>
        <sz val="8"/>
      </font>
      <fill>
        <patternFill patternType="solid">
          <fgColor indexed="13"/>
          <bgColor indexed="51"/>
        </patternFill>
      </fill>
    </dxf>
    <dxf>
      <font>
        <b val="0"/>
        <condense val="0"/>
        <extend val="0"/>
        <sz val="8"/>
      </font>
      <fill>
        <patternFill patternType="solid">
          <fgColor indexed="60"/>
          <bgColor indexed="10"/>
        </patternFill>
      </fill>
    </dxf>
    <dxf>
      <font>
        <b/>
        <i val="0"/>
        <condense val="0"/>
        <extend val="0"/>
        <sz val="8"/>
        <color indexed="0"/>
      </font>
      <fill>
        <patternFill patternType="solid">
          <fgColor indexed="51"/>
          <bgColor indexed="50"/>
        </patternFill>
      </fill>
    </dxf>
    <dxf>
      <font>
        <b/>
        <i val="0"/>
        <condense val="0"/>
        <extend val="0"/>
        <sz val="8"/>
        <color indexed="8"/>
      </font>
      <fill>
        <patternFill patternType="solid">
          <fgColor indexed="13"/>
          <bgColor indexed="51"/>
        </patternFill>
      </fill>
    </dxf>
    <dxf>
      <font>
        <b/>
        <i val="0"/>
        <condense val="0"/>
        <extend val="0"/>
        <sz val="8"/>
        <color indexed="8"/>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v>Probabilidad de Ocurrencia</c:v>
          </c:tx>
          <c:spPr>
            <a:ln w="19050">
              <a:noFill/>
            </a:ln>
          </c:spPr>
          <c:xVal>
            <c:numRef>
              <c:f>'Risk &amp; Issue Log '!$W$2:$W$3</c:f>
              <c:numCache>
                <c:formatCode>General</c:formatCode>
                <c:ptCount val="2"/>
                <c:pt idx="0">
                  <c:v>75</c:v>
                </c:pt>
                <c:pt idx="1">
                  <c:v>75</c:v>
                </c:pt>
              </c:numCache>
            </c:numRef>
          </c:xVal>
          <c:yVal>
            <c:numRef>
              <c:f>'Risk &amp; Issue Log '!$AA$2:$AA$3</c:f>
              <c:numCache>
                <c:formatCode>0</c:formatCode>
                <c:ptCount val="2"/>
                <c:pt idx="0">
                  <c:v>56.25</c:v>
                </c:pt>
                <c:pt idx="1">
                  <c:v>82.5</c:v>
                </c:pt>
              </c:numCache>
            </c:numRef>
          </c:yVal>
          <c:smooth val="0"/>
          <c:extLst>
            <c:ext xmlns:c16="http://schemas.microsoft.com/office/drawing/2014/chart" uri="{C3380CC4-5D6E-409C-BE32-E72D297353CC}">
              <c16:uniqueId val="{00000000-F6D7-4441-841E-038965517CB0}"/>
            </c:ext>
          </c:extLst>
        </c:ser>
        <c:dLbls>
          <c:showLegendKey val="0"/>
          <c:showVal val="0"/>
          <c:showCatName val="0"/>
          <c:showSerName val="0"/>
          <c:showPercent val="0"/>
          <c:showBubbleSize val="0"/>
        </c:dLbls>
        <c:axId val="2048798959"/>
        <c:axId val="1"/>
      </c:scatterChart>
      <c:valAx>
        <c:axId val="2048798959"/>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AR"/>
          </a:p>
        </c:txPr>
        <c:crossAx val="1"/>
        <c:crosses val="autoZero"/>
        <c:crossBetween val="midCat"/>
      </c:valAx>
      <c:valAx>
        <c:axId val="1"/>
        <c:scaling>
          <c:orientation val="minMax"/>
        </c:scaling>
        <c:delete val="0"/>
        <c:axPos val="l"/>
        <c:majorGridlines/>
        <c:numFmt formatCode="0" sourceLinked="1"/>
        <c:majorTickMark val="out"/>
        <c:minorTickMark val="none"/>
        <c:tickLblPos val="nextTo"/>
        <c:crossAx val="204879895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438150</xdr:colOff>
      <xdr:row>26</xdr:row>
      <xdr:rowOff>28575</xdr:rowOff>
    </xdr:from>
    <xdr:to>
      <xdr:col>9</xdr:col>
      <xdr:colOff>9525</xdr:colOff>
      <xdr:row>42</xdr:row>
      <xdr:rowOff>104775</xdr:rowOff>
    </xdr:to>
    <xdr:graphicFrame macro="">
      <xdr:nvGraphicFramePr>
        <xdr:cNvPr id="6185" name="Chart 2">
          <a:extLst>
            <a:ext uri="{FF2B5EF4-FFF2-40B4-BE49-F238E27FC236}">
              <a16:creationId xmlns:a16="http://schemas.microsoft.com/office/drawing/2014/main" id="{22AB5775-45DD-4BCE-9256-D12F2D392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60"/>
  <sheetViews>
    <sheetView workbookViewId="0">
      <selection activeCell="B6" sqref="B6"/>
    </sheetView>
  </sheetViews>
  <sheetFormatPr defaultColWidth="11.19921875" defaultRowHeight="12.75" x14ac:dyDescent="0.25"/>
  <cols>
    <col min="1" max="1" width="23.19921875" style="1" customWidth="1"/>
    <col min="2" max="2" width="19" style="1" customWidth="1"/>
    <col min="3" max="3" width="22.3984375" style="1" customWidth="1"/>
    <col min="4" max="4" width="17.3984375" style="1" customWidth="1"/>
    <col min="5" max="5" width="24.59765625" style="1" customWidth="1"/>
    <col min="6" max="6" width="25.796875" style="1" customWidth="1"/>
    <col min="7" max="7" width="13.796875" style="1" customWidth="1"/>
    <col min="8" max="8" width="16.796875" style="1" customWidth="1"/>
    <col min="9" max="9" width="18" style="2" customWidth="1"/>
    <col min="10" max="10" width="11" style="2" customWidth="1"/>
    <col min="11" max="25" width="11.19921875" style="1" customWidth="1"/>
    <col min="26" max="26" width="29.19921875" style="1" customWidth="1"/>
    <col min="27" max="27" width="41" style="1" customWidth="1"/>
    <col min="28" max="16384" width="11.19921875" style="1"/>
  </cols>
  <sheetData>
    <row r="1" spans="1:11" ht="15.75" customHeight="1" x14ac:dyDescent="0.25">
      <c r="A1" s="132" t="s">
        <v>0</v>
      </c>
      <c r="B1" s="132"/>
      <c r="C1" s="132"/>
      <c r="D1" s="132"/>
      <c r="E1" s="132"/>
      <c r="F1" s="132"/>
      <c r="G1" s="132"/>
      <c r="H1" s="132"/>
      <c r="I1" s="132"/>
      <c r="J1" s="132"/>
      <c r="K1" s="3"/>
    </row>
    <row r="2" spans="1:11" ht="18" customHeight="1" x14ac:dyDescent="0.25">
      <c r="A2" s="4" t="s">
        <v>1</v>
      </c>
      <c r="B2" s="5"/>
      <c r="C2" s="4" t="s">
        <v>2</v>
      </c>
      <c r="D2" s="131"/>
      <c r="E2" s="131"/>
      <c r="F2" s="131"/>
      <c r="G2" s="131"/>
      <c r="H2" s="131"/>
      <c r="I2" s="131"/>
      <c r="J2" s="131"/>
    </row>
    <row r="3" spans="1:11" ht="18.75" customHeight="1" x14ac:dyDescent="0.25">
      <c r="A3" s="7" t="s">
        <v>3</v>
      </c>
      <c r="B3" s="5"/>
      <c r="C3" s="8" t="s">
        <v>4</v>
      </c>
      <c r="D3" s="9" t="s">
        <v>5</v>
      </c>
      <c r="E3" s="10" t="s">
        <v>6</v>
      </c>
      <c r="F3" s="11"/>
      <c r="G3" s="12" t="s">
        <v>7</v>
      </c>
      <c r="H3" s="13">
        <v>0</v>
      </c>
      <c r="I3" s="133" t="s">
        <v>8</v>
      </c>
      <c r="J3" s="134">
        <f>(5*(IF(H4="VERY LOW",1,IF(H4="LOW",2,IF(H4="Medium",3,IF(H4="HIGH",6,IF(H4="VERY HIGH",10)))))+IF(H5="VERY LOW",1,IF(H5="LOW",2,IF(H5="Medium",3,IF(H5="HIGH",6,IF(H5="VERY HIGH",10)))))+IF(H6="VERY LOW",1,IF(H6="LOW",2,IF(H6="Medium",3,IF(H6="HIGH",6,IF(H6="VERY HIGH",10))))))*H3)/100</f>
        <v>0</v>
      </c>
    </row>
    <row r="4" spans="1:11" ht="25.5" x14ac:dyDescent="0.25">
      <c r="A4" s="4" t="s">
        <v>9</v>
      </c>
      <c r="B4" s="5"/>
      <c r="C4" s="4" t="s">
        <v>10</v>
      </c>
      <c r="D4" s="6"/>
      <c r="E4" s="4" t="s">
        <v>11</v>
      </c>
      <c r="F4" s="14"/>
      <c r="G4" s="15" t="s">
        <v>12</v>
      </c>
      <c r="H4" s="16" t="s">
        <v>13</v>
      </c>
      <c r="I4" s="133"/>
      <c r="J4" s="134"/>
    </row>
    <row r="5" spans="1:11" ht="21" customHeight="1" x14ac:dyDescent="0.25">
      <c r="A5" s="17" t="s">
        <v>14</v>
      </c>
      <c r="B5" s="18"/>
      <c r="C5" s="8" t="s">
        <v>15</v>
      </c>
      <c r="E5" s="4" t="s">
        <v>16</v>
      </c>
      <c r="F5" s="5"/>
      <c r="G5" s="19" t="s">
        <v>17</v>
      </c>
      <c r="H5" s="20" t="s">
        <v>13</v>
      </c>
      <c r="I5" s="135" t="s">
        <v>18</v>
      </c>
      <c r="J5" s="136" t="str">
        <f>(IF(J3&gt;50,"High",IF(J3&gt;19,"Medium",IF(J3&lt;20,"Low"))))</f>
        <v>Low</v>
      </c>
    </row>
    <row r="6" spans="1:11" ht="18.75" customHeight="1" x14ac:dyDescent="0.25">
      <c r="A6" s="21" t="s">
        <v>19</v>
      </c>
      <c r="B6" s="22"/>
      <c r="C6" s="23" t="s">
        <v>20</v>
      </c>
      <c r="D6" s="6"/>
      <c r="E6" s="24" t="s">
        <v>21</v>
      </c>
      <c r="F6" s="14"/>
      <c r="G6" s="19" t="s">
        <v>22</v>
      </c>
      <c r="H6" s="20" t="s">
        <v>13</v>
      </c>
      <c r="I6" s="135"/>
      <c r="J6" s="136"/>
    </row>
    <row r="7" spans="1:11" ht="12.75" customHeight="1" x14ac:dyDescent="0.25">
      <c r="A7" s="130"/>
      <c r="B7" s="130"/>
      <c r="C7" s="130"/>
      <c r="D7" s="130"/>
      <c r="E7" s="130"/>
      <c r="F7" s="130"/>
      <c r="G7" s="130"/>
      <c r="H7" s="130"/>
      <c r="I7" s="130"/>
      <c r="J7" s="130"/>
    </row>
    <row r="8" spans="1:11" ht="46.5" customHeight="1" x14ac:dyDescent="0.25">
      <c r="A8" s="4" t="s">
        <v>23</v>
      </c>
      <c r="B8" s="131"/>
      <c r="C8" s="131"/>
      <c r="D8" s="131"/>
      <c r="E8" s="4" t="s">
        <v>24</v>
      </c>
      <c r="F8" s="131"/>
      <c r="G8" s="131"/>
      <c r="H8" s="131"/>
      <c r="I8" s="131"/>
      <c r="J8" s="131"/>
    </row>
    <row r="9" spans="1:11" ht="45" customHeight="1" x14ac:dyDescent="0.25">
      <c r="A9" s="4" t="s">
        <v>25</v>
      </c>
      <c r="B9" s="131"/>
      <c r="C9" s="131"/>
      <c r="D9" s="131"/>
      <c r="E9" s="4" t="s">
        <v>26</v>
      </c>
      <c r="F9" s="131"/>
      <c r="G9" s="131"/>
      <c r="H9" s="131"/>
      <c r="I9" s="131"/>
      <c r="J9" s="131"/>
    </row>
    <row r="10" spans="1:11" ht="37.5" customHeight="1" x14ac:dyDescent="0.25">
      <c r="A10" s="17" t="s">
        <v>27</v>
      </c>
      <c r="B10" s="131"/>
      <c r="C10" s="131"/>
      <c r="D10" s="131"/>
      <c r="E10" s="17" t="s">
        <v>28</v>
      </c>
      <c r="F10" s="131"/>
      <c r="G10" s="131"/>
      <c r="H10" s="131"/>
      <c r="I10" s="131"/>
      <c r="J10" s="131"/>
    </row>
    <row r="11" spans="1:11" ht="12.75" customHeight="1" x14ac:dyDescent="0.25">
      <c r="A11" s="129"/>
      <c r="B11" s="129"/>
      <c r="C11" s="129"/>
      <c r="D11" s="129"/>
      <c r="E11" s="129"/>
      <c r="F11" s="129"/>
      <c r="G11" s="129"/>
      <c r="H11" s="129"/>
      <c r="I11" s="129"/>
      <c r="J11" s="129"/>
    </row>
    <row r="41" spans="25:27" x14ac:dyDescent="0.25">
      <c r="Y41" s="1" t="s">
        <v>29</v>
      </c>
      <c r="Z41" s="1" t="s">
        <v>30</v>
      </c>
      <c r="AA41" s="1" t="s">
        <v>31</v>
      </c>
    </row>
    <row r="42" spans="25:27" x14ac:dyDescent="0.25">
      <c r="Y42" s="1" t="s">
        <v>32</v>
      </c>
      <c r="Z42" s="1" t="s">
        <v>33</v>
      </c>
      <c r="AA42" s="1" t="s">
        <v>34</v>
      </c>
    </row>
    <row r="43" spans="25:27" x14ac:dyDescent="0.25">
      <c r="Z43" s="1" t="s">
        <v>35</v>
      </c>
      <c r="AA43" s="1" t="s">
        <v>36</v>
      </c>
    </row>
    <row r="44" spans="25:27" x14ac:dyDescent="0.25">
      <c r="Z44" s="1" t="s">
        <v>37</v>
      </c>
      <c r="AA44" s="1" t="s">
        <v>38</v>
      </c>
    </row>
    <row r="45" spans="25:27" x14ac:dyDescent="0.25">
      <c r="Z45" s="1" t="s">
        <v>39</v>
      </c>
      <c r="AA45" s="1" t="s">
        <v>40</v>
      </c>
    </row>
    <row r="46" spans="25:27" x14ac:dyDescent="0.25">
      <c r="Z46" s="1" t="s">
        <v>41</v>
      </c>
      <c r="AA46" s="1" t="s">
        <v>42</v>
      </c>
    </row>
    <row r="47" spans="25:27" x14ac:dyDescent="0.25">
      <c r="AA47" s="1" t="s">
        <v>43</v>
      </c>
    </row>
    <row r="48" spans="25:27" x14ac:dyDescent="0.25">
      <c r="AA48" s="1" t="s">
        <v>44</v>
      </c>
    </row>
    <row r="49" spans="27:27" x14ac:dyDescent="0.25">
      <c r="AA49" s="1" t="s">
        <v>45</v>
      </c>
    </row>
    <row r="50" spans="27:27" x14ac:dyDescent="0.25">
      <c r="AA50" s="1" t="s">
        <v>46</v>
      </c>
    </row>
    <row r="51" spans="27:27" x14ac:dyDescent="0.25">
      <c r="AA51" s="1" t="s">
        <v>47</v>
      </c>
    </row>
    <row r="52" spans="27:27" x14ac:dyDescent="0.25">
      <c r="AA52" s="1" t="s">
        <v>48</v>
      </c>
    </row>
    <row r="53" spans="27:27" x14ac:dyDescent="0.25">
      <c r="AA53" s="1" t="s">
        <v>49</v>
      </c>
    </row>
    <row r="54" spans="27:27" x14ac:dyDescent="0.25">
      <c r="AA54" s="1" t="s">
        <v>50</v>
      </c>
    </row>
    <row r="55" spans="27:27" x14ac:dyDescent="0.25">
      <c r="AA55" s="1" t="s">
        <v>51</v>
      </c>
    </row>
    <row r="56" spans="27:27" x14ac:dyDescent="0.25">
      <c r="AA56" s="1" t="s">
        <v>52</v>
      </c>
    </row>
    <row r="57" spans="27:27" x14ac:dyDescent="0.25">
      <c r="AA57" s="1" t="s">
        <v>17</v>
      </c>
    </row>
    <row r="58" spans="27:27" x14ac:dyDescent="0.25">
      <c r="AA58" s="1" t="s">
        <v>53</v>
      </c>
    </row>
    <row r="59" spans="27:27" x14ac:dyDescent="0.25">
      <c r="AA59" s="1" t="s">
        <v>54</v>
      </c>
    </row>
    <row r="60" spans="27:27" x14ac:dyDescent="0.25">
      <c r="AA60" s="1" t="s">
        <v>55</v>
      </c>
    </row>
  </sheetData>
  <sheetProtection selectLockedCells="1" selectUnlockedCells="1"/>
  <mergeCells count="14">
    <mergeCell ref="A1:J1"/>
    <mergeCell ref="D2:J2"/>
    <mergeCell ref="I3:I4"/>
    <mergeCell ref="J3:J4"/>
    <mergeCell ref="I5:I6"/>
    <mergeCell ref="J5:J6"/>
    <mergeCell ref="A11:J11"/>
    <mergeCell ref="A7:J7"/>
    <mergeCell ref="B8:D8"/>
    <mergeCell ref="F8:J8"/>
    <mergeCell ref="B9:D9"/>
    <mergeCell ref="F9:J9"/>
    <mergeCell ref="B10:D10"/>
    <mergeCell ref="F10:J10"/>
  </mergeCells>
  <conditionalFormatting sqref="J5">
    <cfRule type="cellIs" dxfId="16" priority="1" stopIfTrue="1" operator="equal">
      <formula>"High"</formula>
    </cfRule>
    <cfRule type="cellIs" dxfId="15" priority="2" stopIfTrue="1" operator="equal">
      <formula>"Medium"</formula>
    </cfRule>
    <cfRule type="cellIs" dxfId="14" priority="3" stopIfTrue="1" operator="equal">
      <formula>"Low"</formula>
    </cfRule>
  </conditionalFormatting>
  <conditionalFormatting sqref="J3:J4">
    <cfRule type="cellIs" dxfId="13" priority="4" stopIfTrue="1" operator="greaterThanOrEqual">
      <formula>50</formula>
    </cfRule>
    <cfRule type="cellIs" dxfId="12" priority="5" stopIfTrue="1" operator="between">
      <formula>20</formula>
      <formula>49</formula>
    </cfRule>
    <cfRule type="cellIs" dxfId="11" priority="6" stopIfTrue="1" operator="lessThan">
      <formula>20</formula>
    </cfRule>
  </conditionalFormatting>
  <dataValidations count="10">
    <dataValidation allowBlank="1" showErrorMessage="1" sqref="J3:J6 B8:D10">
      <formula1>0</formula1>
      <formula2>0</formula2>
    </dataValidation>
    <dataValidation type="list" allowBlank="1" showErrorMessage="1" sqref="A6">
      <formula1>"Prevention,Reduction,Transference,Acceptance,Contingency"</formula1>
      <formula2>0</formula2>
    </dataValidation>
    <dataValidation type="whole" allowBlank="1" error="Please enter a value between 0.01 and 1.00" sqref="H3">
      <formula1>1</formula1>
      <formula2>100</formula2>
    </dataValidation>
    <dataValidation type="list" allowBlank="1" showErrorMessage="1" sqref="H4:H6">
      <formula1>"NO IMPACT,VERY LOW,LOW,MEDIUM,HIGH,VERY HIGH"</formula1>
      <formula2>0</formula2>
    </dataValidation>
    <dataValidation type="list" allowBlank="1" showErrorMessage="1" sqref="B4">
      <formula1>#NAME?</formula1>
      <formula2>0</formula2>
    </dataValidation>
    <dataValidation type="list" allowBlank="1" showErrorMessage="1" sqref="B6">
      <formula1>#NAME?</formula1>
      <formula2>0</formula2>
    </dataValidation>
    <dataValidation type="list" allowBlank="1" showErrorMessage="1" sqref="F3">
      <formula1>#NAME?</formula1>
      <formula2>0</formula2>
    </dataValidation>
    <dataValidation type="list" allowBlank="1" showErrorMessage="1" sqref="F4">
      <formula1>#NAME?</formula1>
      <formula2>0</formula2>
    </dataValidation>
    <dataValidation type="list" allowBlank="1" showErrorMessage="1" sqref="F6">
      <formula1>#NAME?</formula1>
      <formula2>0</formula2>
    </dataValidation>
    <dataValidation type="list" allowBlank="1" showErrorMessage="1" sqref="D6">
      <formula1>#NAME?</formula1>
      <formula2>0</formula2>
    </dataValidation>
  </dataValidations>
  <pageMargins left="0.4201388888888889" right="0.4" top="0.4597222222222222" bottom="0.42986111111111114" header="0.15972222222222221" footer="0.1701388888888889"/>
  <pageSetup paperSize="9" firstPageNumber="0" orientation="landscape" horizontalDpi="300" verticalDpi="300"/>
  <headerFooter alignWithMargins="0">
    <oddHeader>&amp;C&amp;10&amp;U&amp;F - &amp;A</oddHead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61"/>
  <sheetViews>
    <sheetView workbookViewId="0">
      <selection activeCell="A4" sqref="A4"/>
    </sheetView>
  </sheetViews>
  <sheetFormatPr defaultColWidth="11.19921875" defaultRowHeight="12.75" x14ac:dyDescent="0.25"/>
  <cols>
    <col min="1" max="1" width="13" style="1" customWidth="1"/>
    <col min="2" max="2" width="25.3984375" style="1" customWidth="1"/>
    <col min="3" max="3" width="11" style="1" customWidth="1"/>
    <col min="4" max="4" width="43" style="1" customWidth="1"/>
    <col min="5" max="5" width="15.796875" style="1" customWidth="1"/>
    <col min="6" max="6" width="27.796875" style="1" customWidth="1"/>
    <col min="7" max="7" width="11" style="1" customWidth="1"/>
    <col min="8" max="8" width="32.59765625" style="1" customWidth="1"/>
    <col min="9" max="9" width="9.796875" style="2" customWidth="1"/>
    <col min="10" max="10" width="27.59765625" style="2" customWidth="1"/>
    <col min="11" max="25" width="11.19921875" style="1" customWidth="1"/>
    <col min="26" max="26" width="29.19921875" style="1" customWidth="1"/>
    <col min="27" max="27" width="41" style="1" customWidth="1"/>
    <col min="28" max="16384" width="11.19921875" style="1"/>
  </cols>
  <sheetData>
    <row r="1" spans="1:11" ht="15.75" customHeight="1" x14ac:dyDescent="0.25">
      <c r="A1" s="132" t="s">
        <v>0</v>
      </c>
      <c r="B1" s="132"/>
      <c r="C1" s="132"/>
      <c r="D1" s="132"/>
      <c r="E1" s="132"/>
      <c r="F1" s="132"/>
      <c r="G1" s="132"/>
      <c r="H1" s="132"/>
      <c r="I1" s="25"/>
      <c r="J1" s="26"/>
      <c r="K1" s="3"/>
    </row>
    <row r="2" spans="1:11" ht="67.5" customHeight="1" x14ac:dyDescent="0.25">
      <c r="A2" s="139" t="s">
        <v>56</v>
      </c>
      <c r="B2" s="139"/>
      <c r="C2" s="139"/>
      <c r="D2" s="139"/>
      <c r="E2" s="139"/>
      <c r="F2" s="139"/>
      <c r="G2" s="139"/>
      <c r="H2" s="139"/>
      <c r="I2" s="139"/>
      <c r="J2" s="27"/>
      <c r="K2" s="3"/>
    </row>
    <row r="3" spans="1:11" ht="25.5" customHeight="1" x14ac:dyDescent="0.25">
      <c r="A3" s="28" t="s">
        <v>1</v>
      </c>
      <c r="B3" s="29" t="s">
        <v>57</v>
      </c>
      <c r="C3" s="30" t="s">
        <v>2</v>
      </c>
      <c r="D3" s="140" t="s">
        <v>58</v>
      </c>
      <c r="E3" s="140"/>
      <c r="F3" s="140"/>
      <c r="G3" s="140"/>
      <c r="H3" s="140"/>
      <c r="I3" s="140"/>
      <c r="J3" s="140"/>
    </row>
    <row r="4" spans="1:11" ht="89.25" customHeight="1" x14ac:dyDescent="0.25">
      <c r="A4" s="32" t="s">
        <v>3</v>
      </c>
      <c r="B4" s="29" t="s">
        <v>59</v>
      </c>
      <c r="C4" s="33" t="s">
        <v>4</v>
      </c>
      <c r="D4" s="34" t="s">
        <v>60</v>
      </c>
      <c r="E4" s="35" t="s">
        <v>6</v>
      </c>
      <c r="F4" s="11" t="s">
        <v>61</v>
      </c>
      <c r="G4" s="36" t="s">
        <v>62</v>
      </c>
      <c r="H4" s="37" t="s">
        <v>63</v>
      </c>
      <c r="I4" s="141" t="s">
        <v>8</v>
      </c>
      <c r="J4" s="142" t="s">
        <v>64</v>
      </c>
    </row>
    <row r="5" spans="1:11" ht="51" x14ac:dyDescent="0.25">
      <c r="A5" s="38" t="s">
        <v>9</v>
      </c>
      <c r="B5" s="29" t="s">
        <v>65</v>
      </c>
      <c r="C5" s="30" t="s">
        <v>10</v>
      </c>
      <c r="D5" s="31" t="s">
        <v>66</v>
      </c>
      <c r="E5" s="4" t="s">
        <v>11</v>
      </c>
      <c r="F5" s="11" t="s">
        <v>67</v>
      </c>
      <c r="G5" s="39" t="s">
        <v>12</v>
      </c>
      <c r="H5" s="40" t="s">
        <v>68</v>
      </c>
      <c r="I5" s="141"/>
      <c r="J5" s="142"/>
    </row>
    <row r="6" spans="1:11" ht="76.5" customHeight="1" x14ac:dyDescent="0.25">
      <c r="A6" s="28" t="s">
        <v>14</v>
      </c>
      <c r="B6" s="41" t="s">
        <v>69</v>
      </c>
      <c r="C6" s="33" t="s">
        <v>15</v>
      </c>
      <c r="D6" s="42" t="s">
        <v>70</v>
      </c>
      <c r="E6" s="30" t="s">
        <v>16</v>
      </c>
      <c r="F6" s="31" t="s">
        <v>71</v>
      </c>
      <c r="G6" s="43" t="s">
        <v>17</v>
      </c>
      <c r="H6" s="44" t="s">
        <v>72</v>
      </c>
      <c r="I6" s="143" t="s">
        <v>18</v>
      </c>
      <c r="J6" s="144" t="s">
        <v>73</v>
      </c>
    </row>
    <row r="7" spans="1:11" ht="153" x14ac:dyDescent="0.25">
      <c r="A7" s="45" t="s">
        <v>19</v>
      </c>
      <c r="B7" s="46" t="s">
        <v>74</v>
      </c>
      <c r="C7" s="47" t="s">
        <v>20</v>
      </c>
      <c r="D7" s="31" t="s">
        <v>75</v>
      </c>
      <c r="E7" s="48" t="s">
        <v>21</v>
      </c>
      <c r="F7" s="11" t="s">
        <v>76</v>
      </c>
      <c r="G7" s="43" t="s">
        <v>22</v>
      </c>
      <c r="H7" s="44" t="s">
        <v>77</v>
      </c>
      <c r="I7" s="143"/>
      <c r="J7" s="144"/>
    </row>
    <row r="8" spans="1:11" s="52" customFormat="1" ht="6.75" x14ac:dyDescent="0.25">
      <c r="A8" s="49"/>
      <c r="B8" s="50"/>
      <c r="C8" s="50"/>
      <c r="D8" s="50"/>
      <c r="E8" s="50"/>
      <c r="F8" s="50"/>
      <c r="G8" s="50"/>
      <c r="H8" s="50"/>
      <c r="I8" s="51"/>
      <c r="J8" s="51"/>
    </row>
    <row r="9" spans="1:11" ht="49.5" customHeight="1" x14ac:dyDescent="0.25">
      <c r="A9" s="38" t="s">
        <v>23</v>
      </c>
      <c r="B9" s="131" t="s">
        <v>78</v>
      </c>
      <c r="C9" s="131"/>
      <c r="D9" s="131"/>
      <c r="E9" s="38" t="s">
        <v>24</v>
      </c>
      <c r="F9" s="138" t="s">
        <v>79</v>
      </c>
      <c r="G9" s="138"/>
      <c r="H9" s="138"/>
      <c r="I9" s="138"/>
      <c r="J9" s="138"/>
      <c r="K9" s="53"/>
    </row>
    <row r="10" spans="1:11" ht="67.5" customHeight="1" x14ac:dyDescent="0.25">
      <c r="A10" s="38" t="s">
        <v>25</v>
      </c>
      <c r="B10" s="131" t="s">
        <v>80</v>
      </c>
      <c r="C10" s="131"/>
      <c r="D10" s="131"/>
      <c r="E10" s="38" t="s">
        <v>26</v>
      </c>
      <c r="F10" s="138" t="s">
        <v>81</v>
      </c>
      <c r="G10" s="138"/>
      <c r="H10" s="138"/>
      <c r="I10" s="138"/>
      <c r="J10" s="138"/>
      <c r="K10" s="53"/>
    </row>
    <row r="11" spans="1:11" ht="90" customHeight="1" x14ac:dyDescent="0.25">
      <c r="A11" s="28" t="s">
        <v>27</v>
      </c>
      <c r="B11" s="131" t="s">
        <v>82</v>
      </c>
      <c r="C11" s="131"/>
      <c r="D11" s="131"/>
      <c r="E11" s="28" t="s">
        <v>28</v>
      </c>
      <c r="F11" s="138" t="s">
        <v>83</v>
      </c>
      <c r="G11" s="138"/>
      <c r="H11" s="138"/>
      <c r="I11" s="138"/>
      <c r="J11" s="138"/>
      <c r="K11" s="53"/>
    </row>
    <row r="12" spans="1:11" s="52" customFormat="1" ht="6.75" customHeight="1" x14ac:dyDescent="0.25">
      <c r="A12" s="137"/>
      <c r="B12" s="137"/>
      <c r="C12" s="137"/>
      <c r="D12" s="137"/>
      <c r="E12" s="137"/>
      <c r="F12" s="137"/>
      <c r="G12" s="137"/>
      <c r="H12" s="137"/>
      <c r="I12" s="137"/>
      <c r="J12" s="137"/>
    </row>
    <row r="42" spans="25:27" x14ac:dyDescent="0.25">
      <c r="Y42" s="1" t="s">
        <v>29</v>
      </c>
      <c r="Z42" s="1" t="s">
        <v>30</v>
      </c>
      <c r="AA42" s="1" t="s">
        <v>84</v>
      </c>
    </row>
    <row r="43" spans="25:27" x14ac:dyDescent="0.25">
      <c r="Y43" s="1" t="s">
        <v>32</v>
      </c>
      <c r="Z43" s="1" t="s">
        <v>33</v>
      </c>
      <c r="AA43" s="1" t="s">
        <v>34</v>
      </c>
    </row>
    <row r="44" spans="25:27" x14ac:dyDescent="0.25">
      <c r="Z44" s="1" t="s">
        <v>35</v>
      </c>
      <c r="AA44" s="1" t="s">
        <v>36</v>
      </c>
    </row>
    <row r="45" spans="25:27" x14ac:dyDescent="0.25">
      <c r="Z45" s="1" t="s">
        <v>37</v>
      </c>
      <c r="AA45" s="1" t="s">
        <v>38</v>
      </c>
    </row>
    <row r="46" spans="25:27" x14ac:dyDescent="0.25">
      <c r="Z46" s="1" t="s">
        <v>39</v>
      </c>
      <c r="AA46" s="1" t="s">
        <v>40</v>
      </c>
    </row>
    <row r="47" spans="25:27" x14ac:dyDescent="0.25">
      <c r="Z47" s="1" t="s">
        <v>41</v>
      </c>
      <c r="AA47" s="1" t="s">
        <v>42</v>
      </c>
    </row>
    <row r="48" spans="25:27" x14ac:dyDescent="0.25">
      <c r="AA48" s="1" t="s">
        <v>43</v>
      </c>
    </row>
    <row r="49" spans="27:27" x14ac:dyDescent="0.25">
      <c r="AA49" s="1" t="s">
        <v>44</v>
      </c>
    </row>
    <row r="50" spans="27:27" x14ac:dyDescent="0.25">
      <c r="AA50" s="1" t="s">
        <v>45</v>
      </c>
    </row>
    <row r="51" spans="27:27" x14ac:dyDescent="0.25">
      <c r="AA51" s="1" t="s">
        <v>46</v>
      </c>
    </row>
    <row r="52" spans="27:27" x14ac:dyDescent="0.25">
      <c r="AA52" s="1" t="s">
        <v>47</v>
      </c>
    </row>
    <row r="53" spans="27:27" x14ac:dyDescent="0.25">
      <c r="AA53" s="1" t="s">
        <v>48</v>
      </c>
    </row>
    <row r="54" spans="27:27" x14ac:dyDescent="0.25">
      <c r="AA54" s="1" t="s">
        <v>49</v>
      </c>
    </row>
    <row r="55" spans="27:27" x14ac:dyDescent="0.25">
      <c r="AA55" s="1" t="s">
        <v>50</v>
      </c>
    </row>
    <row r="56" spans="27:27" x14ac:dyDescent="0.25">
      <c r="AA56" s="1" t="s">
        <v>51</v>
      </c>
    </row>
    <row r="57" spans="27:27" x14ac:dyDescent="0.25">
      <c r="AA57" s="1" t="s">
        <v>52</v>
      </c>
    </row>
    <row r="58" spans="27:27" x14ac:dyDescent="0.25">
      <c r="AA58" s="1" t="s">
        <v>17</v>
      </c>
    </row>
    <row r="59" spans="27:27" x14ac:dyDescent="0.25">
      <c r="AA59" s="1" t="s">
        <v>53</v>
      </c>
    </row>
    <row r="60" spans="27:27" x14ac:dyDescent="0.25">
      <c r="AA60" s="1" t="s">
        <v>54</v>
      </c>
    </row>
    <row r="61" spans="27:27" x14ac:dyDescent="0.25">
      <c r="AA61" s="1" t="s">
        <v>55</v>
      </c>
    </row>
  </sheetData>
  <sheetProtection selectLockedCells="1" selectUnlockedCells="1"/>
  <mergeCells count="14">
    <mergeCell ref="A1:H1"/>
    <mergeCell ref="A2:I2"/>
    <mergeCell ref="D3:J3"/>
    <mergeCell ref="I4:I5"/>
    <mergeCell ref="J4:J5"/>
    <mergeCell ref="I6:I7"/>
    <mergeCell ref="J6:J7"/>
    <mergeCell ref="A12:J12"/>
    <mergeCell ref="B9:D9"/>
    <mergeCell ref="F9:J9"/>
    <mergeCell ref="B10:D10"/>
    <mergeCell ref="F10:J10"/>
    <mergeCell ref="B11:D11"/>
    <mergeCell ref="F11:J11"/>
  </mergeCells>
  <dataValidations count="1">
    <dataValidation type="list" allowBlank="1" showErrorMessage="1" sqref="A7">
      <formula1>"Prevention,Reduction,Transference,Acceptance,Contingency"</formula1>
      <formula2>0</formula2>
    </dataValidation>
  </dataValidations>
  <pageMargins left="0.2" right="0.20972222222222223" top="0.4" bottom="0.35" header="0.15972222222222221" footer="0.1701388888888889"/>
  <pageSetup paperSize="9" scale="90" firstPageNumber="0" orientation="landscape" horizontalDpi="300" verticalDpi="300"/>
  <headerFooter alignWithMargins="0">
    <oddHeader>&amp;C&amp;10&amp;U&amp;F - &amp;A</oddHeader>
    <oddFooter>&amp;C&amp;P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sqref="A1:R21"/>
    </sheetView>
  </sheetViews>
  <sheetFormatPr defaultRowHeight="12.75" x14ac:dyDescent="0.25"/>
  <cols>
    <col min="1" max="256" width="11.19921875" customWidth="1"/>
  </cols>
  <sheetData>
    <row r="1" spans="1:18" ht="102" customHeight="1" x14ac:dyDescent="0.25">
      <c r="A1" s="145" t="s">
        <v>85</v>
      </c>
      <c r="B1" s="145"/>
      <c r="C1" s="145"/>
      <c r="D1" s="145"/>
      <c r="E1" s="145"/>
      <c r="F1" s="145"/>
      <c r="G1" s="145"/>
      <c r="H1" s="145"/>
      <c r="I1" s="145"/>
      <c r="J1" s="145"/>
      <c r="K1" s="145"/>
      <c r="L1" s="145"/>
      <c r="M1" s="145"/>
      <c r="N1" s="145"/>
      <c r="O1" s="145"/>
      <c r="P1" s="145"/>
      <c r="Q1" s="145"/>
      <c r="R1" s="145"/>
    </row>
    <row r="2" spans="1:18" x14ac:dyDescent="0.25">
      <c r="A2" s="146"/>
      <c r="B2" s="146"/>
      <c r="C2" s="146"/>
      <c r="D2" s="146"/>
      <c r="E2" s="146"/>
      <c r="F2" s="146"/>
      <c r="G2" s="146"/>
      <c r="H2" s="146"/>
      <c r="I2" s="146"/>
      <c r="J2" s="146"/>
      <c r="K2" s="146"/>
      <c r="L2" s="146"/>
      <c r="M2" s="146"/>
      <c r="N2" s="146"/>
      <c r="O2" s="146"/>
      <c r="P2" s="146"/>
      <c r="Q2" s="146"/>
      <c r="R2" s="146"/>
    </row>
    <row r="3" spans="1:18" x14ac:dyDescent="0.25">
      <c r="A3" s="146"/>
      <c r="B3" s="146"/>
      <c r="C3" s="146"/>
      <c r="D3" s="146"/>
      <c r="E3" s="146"/>
      <c r="F3" s="146"/>
      <c r="G3" s="146"/>
      <c r="H3" s="146"/>
      <c r="I3" s="146"/>
      <c r="J3" s="146"/>
      <c r="K3" s="146"/>
      <c r="L3" s="146"/>
      <c r="M3" s="146"/>
      <c r="N3" s="146"/>
      <c r="O3" s="146"/>
      <c r="P3" s="146"/>
      <c r="Q3" s="146"/>
      <c r="R3" s="146"/>
    </row>
    <row r="4" spans="1:18" x14ac:dyDescent="0.25">
      <c r="A4" s="146"/>
      <c r="B4" s="146"/>
      <c r="C4" s="146"/>
      <c r="D4" s="146"/>
      <c r="E4" s="146"/>
      <c r="F4" s="146"/>
      <c r="G4" s="146"/>
      <c r="H4" s="146"/>
      <c r="I4" s="146"/>
      <c r="J4" s="146"/>
      <c r="K4" s="146"/>
      <c r="L4" s="146"/>
      <c r="M4" s="146"/>
      <c r="N4" s="146"/>
      <c r="O4" s="146"/>
      <c r="P4" s="146"/>
      <c r="Q4" s="146"/>
      <c r="R4" s="146"/>
    </row>
    <row r="5" spans="1:18" x14ac:dyDescent="0.25">
      <c r="A5" s="146"/>
      <c r="B5" s="146"/>
      <c r="C5" s="146"/>
      <c r="D5" s="146"/>
      <c r="E5" s="146"/>
      <c r="F5" s="146"/>
      <c r="G5" s="146"/>
      <c r="H5" s="146"/>
      <c r="I5" s="146"/>
      <c r="J5" s="146"/>
      <c r="K5" s="146"/>
      <c r="L5" s="146"/>
      <c r="M5" s="146"/>
      <c r="N5" s="146"/>
      <c r="O5" s="146"/>
      <c r="P5" s="146"/>
      <c r="Q5" s="146"/>
      <c r="R5" s="146"/>
    </row>
    <row r="6" spans="1:18" x14ac:dyDescent="0.25">
      <c r="A6" s="146"/>
      <c r="B6" s="146"/>
      <c r="C6" s="146"/>
      <c r="D6" s="146"/>
      <c r="E6" s="146"/>
      <c r="F6" s="146"/>
      <c r="G6" s="146"/>
      <c r="H6" s="146"/>
      <c r="I6" s="146"/>
      <c r="J6" s="146"/>
      <c r="K6" s="146"/>
      <c r="L6" s="146"/>
      <c r="M6" s="146"/>
      <c r="N6" s="146"/>
      <c r="O6" s="146"/>
      <c r="P6" s="146"/>
      <c r="Q6" s="146"/>
      <c r="R6" s="146"/>
    </row>
    <row r="7" spans="1:18" x14ac:dyDescent="0.25">
      <c r="A7" s="146"/>
      <c r="B7" s="146"/>
      <c r="C7" s="146"/>
      <c r="D7" s="146"/>
      <c r="E7" s="146"/>
      <c r="F7" s="146"/>
      <c r="G7" s="146"/>
      <c r="H7" s="146"/>
      <c r="I7" s="146"/>
      <c r="J7" s="146"/>
      <c r="K7" s="146"/>
      <c r="L7" s="146"/>
      <c r="M7" s="146"/>
      <c r="N7" s="146"/>
      <c r="O7" s="146"/>
      <c r="P7" s="146"/>
      <c r="Q7" s="146"/>
      <c r="R7" s="146"/>
    </row>
    <row r="8" spans="1:18" x14ac:dyDescent="0.25">
      <c r="A8" s="146"/>
      <c r="B8" s="146"/>
      <c r="C8" s="146"/>
      <c r="D8" s="146"/>
      <c r="E8" s="146"/>
      <c r="F8" s="146"/>
      <c r="G8" s="146"/>
      <c r="H8" s="146"/>
      <c r="I8" s="146"/>
      <c r="J8" s="146"/>
      <c r="K8" s="146"/>
      <c r="L8" s="146"/>
      <c r="M8" s="146"/>
      <c r="N8" s="146"/>
      <c r="O8" s="146"/>
      <c r="P8" s="146"/>
      <c r="Q8" s="146"/>
      <c r="R8" s="146"/>
    </row>
    <row r="9" spans="1:18" x14ac:dyDescent="0.25">
      <c r="A9" s="146"/>
      <c r="B9" s="146"/>
      <c r="C9" s="146"/>
      <c r="D9" s="146"/>
      <c r="E9" s="146"/>
      <c r="F9" s="146"/>
      <c r="G9" s="146"/>
      <c r="H9" s="146"/>
      <c r="I9" s="146"/>
      <c r="J9" s="146"/>
      <c r="K9" s="146"/>
      <c r="L9" s="146"/>
      <c r="M9" s="146"/>
      <c r="N9" s="146"/>
      <c r="O9" s="146"/>
      <c r="P9" s="146"/>
      <c r="Q9" s="146"/>
      <c r="R9" s="146"/>
    </row>
    <row r="10" spans="1:18" x14ac:dyDescent="0.25">
      <c r="A10" s="146"/>
      <c r="B10" s="146"/>
      <c r="C10" s="146"/>
      <c r="D10" s="146"/>
      <c r="E10" s="146"/>
      <c r="F10" s="146"/>
      <c r="G10" s="146"/>
      <c r="H10" s="146"/>
      <c r="I10" s="146"/>
      <c r="J10" s="146"/>
      <c r="K10" s="146"/>
      <c r="L10" s="146"/>
      <c r="M10" s="146"/>
      <c r="N10" s="146"/>
      <c r="O10" s="146"/>
      <c r="P10" s="146"/>
      <c r="Q10" s="146"/>
      <c r="R10" s="146"/>
    </row>
    <row r="11" spans="1:18" x14ac:dyDescent="0.25">
      <c r="A11" s="146"/>
      <c r="B11" s="146"/>
      <c r="C11" s="146"/>
      <c r="D11" s="146"/>
      <c r="E11" s="146"/>
      <c r="F11" s="146"/>
      <c r="G11" s="146"/>
      <c r="H11" s="146"/>
      <c r="I11" s="146"/>
      <c r="J11" s="146"/>
      <c r="K11" s="146"/>
      <c r="L11" s="146"/>
      <c r="M11" s="146"/>
      <c r="N11" s="146"/>
      <c r="O11" s="146"/>
      <c r="P11" s="146"/>
      <c r="Q11" s="146"/>
      <c r="R11" s="146"/>
    </row>
    <row r="12" spans="1:18" x14ac:dyDescent="0.25">
      <c r="A12" s="146"/>
      <c r="B12" s="146"/>
      <c r="C12" s="146"/>
      <c r="D12" s="146"/>
      <c r="E12" s="146"/>
      <c r="F12" s="146"/>
      <c r="G12" s="146"/>
      <c r="H12" s="146"/>
      <c r="I12" s="146"/>
      <c r="J12" s="146"/>
      <c r="K12" s="146"/>
      <c r="L12" s="146"/>
      <c r="M12" s="146"/>
      <c r="N12" s="146"/>
      <c r="O12" s="146"/>
      <c r="P12" s="146"/>
      <c r="Q12" s="146"/>
      <c r="R12" s="146"/>
    </row>
    <row r="13" spans="1:18" x14ac:dyDescent="0.25">
      <c r="A13" s="146"/>
      <c r="B13" s="146"/>
      <c r="C13" s="146"/>
      <c r="D13" s="146"/>
      <c r="E13" s="146"/>
      <c r="F13" s="146"/>
      <c r="G13" s="146"/>
      <c r="H13" s="146"/>
      <c r="I13" s="146"/>
      <c r="J13" s="146"/>
      <c r="K13" s="146"/>
      <c r="L13" s="146"/>
      <c r="M13" s="146"/>
      <c r="N13" s="146"/>
      <c r="O13" s="146"/>
      <c r="P13" s="146"/>
      <c r="Q13" s="146"/>
      <c r="R13" s="146"/>
    </row>
    <row r="14" spans="1:18" x14ac:dyDescent="0.25">
      <c r="A14" s="146"/>
      <c r="B14" s="146"/>
      <c r="C14" s="146"/>
      <c r="D14" s="146"/>
      <c r="E14" s="146"/>
      <c r="F14" s="146"/>
      <c r="G14" s="146"/>
      <c r="H14" s="146"/>
      <c r="I14" s="146"/>
      <c r="J14" s="146"/>
      <c r="K14" s="146"/>
      <c r="L14" s="146"/>
      <c r="M14" s="146"/>
      <c r="N14" s="146"/>
      <c r="O14" s="146"/>
      <c r="P14" s="146"/>
      <c r="Q14" s="146"/>
      <c r="R14" s="146"/>
    </row>
    <row r="15" spans="1:18" x14ac:dyDescent="0.25">
      <c r="A15" s="146"/>
      <c r="B15" s="146"/>
      <c r="C15" s="146"/>
      <c r="D15" s="146"/>
      <c r="E15" s="146"/>
      <c r="F15" s="146"/>
      <c r="G15" s="146"/>
      <c r="H15" s="146"/>
      <c r="I15" s="146"/>
      <c r="J15" s="146"/>
      <c r="K15" s="146"/>
      <c r="L15" s="146"/>
      <c r="M15" s="146"/>
      <c r="N15" s="146"/>
      <c r="O15" s="146"/>
      <c r="P15" s="146"/>
      <c r="Q15" s="146"/>
      <c r="R15" s="146"/>
    </row>
    <row r="16" spans="1:18" x14ac:dyDescent="0.25">
      <c r="A16" s="146"/>
      <c r="B16" s="146"/>
      <c r="C16" s="146"/>
      <c r="D16" s="146"/>
      <c r="E16" s="146"/>
      <c r="F16" s="146"/>
      <c r="G16" s="146"/>
      <c r="H16" s="146"/>
      <c r="I16" s="146"/>
      <c r="J16" s="146"/>
      <c r="K16" s="146"/>
      <c r="L16" s="146"/>
      <c r="M16" s="146"/>
      <c r="N16" s="146"/>
      <c r="O16" s="146"/>
      <c r="P16" s="146"/>
      <c r="Q16" s="146"/>
      <c r="R16" s="146"/>
    </row>
    <row r="17" spans="1:18" x14ac:dyDescent="0.25">
      <c r="A17" s="146"/>
      <c r="B17" s="146"/>
      <c r="C17" s="146"/>
      <c r="D17" s="146"/>
      <c r="E17" s="146"/>
      <c r="F17" s="146"/>
      <c r="G17" s="146"/>
      <c r="H17" s="146"/>
      <c r="I17" s="146"/>
      <c r="J17" s="146"/>
      <c r="K17" s="146"/>
      <c r="L17" s="146"/>
      <c r="M17" s="146"/>
      <c r="N17" s="146"/>
      <c r="O17" s="146"/>
      <c r="P17" s="146"/>
      <c r="Q17" s="146"/>
      <c r="R17" s="146"/>
    </row>
    <row r="18" spans="1:18" x14ac:dyDescent="0.25">
      <c r="A18" s="146"/>
      <c r="B18" s="146"/>
      <c r="C18" s="146"/>
      <c r="D18" s="146"/>
      <c r="E18" s="146"/>
      <c r="F18" s="146"/>
      <c r="G18" s="146"/>
      <c r="H18" s="146"/>
      <c r="I18" s="146"/>
      <c r="J18" s="146"/>
      <c r="K18" s="146"/>
      <c r="L18" s="146"/>
      <c r="M18" s="146"/>
      <c r="N18" s="146"/>
      <c r="O18" s="146"/>
      <c r="P18" s="146"/>
      <c r="Q18" s="146"/>
      <c r="R18" s="146"/>
    </row>
    <row r="19" spans="1:18" x14ac:dyDescent="0.25">
      <c r="A19" s="146"/>
      <c r="B19" s="146"/>
      <c r="C19" s="146"/>
      <c r="D19" s="146"/>
      <c r="E19" s="146"/>
      <c r="F19" s="146"/>
      <c r="G19" s="146"/>
      <c r="H19" s="146"/>
      <c r="I19" s="146"/>
      <c r="J19" s="146"/>
      <c r="K19" s="146"/>
      <c r="L19" s="146"/>
      <c r="M19" s="146"/>
      <c r="N19" s="146"/>
      <c r="O19" s="146"/>
      <c r="P19" s="146"/>
      <c r="Q19" s="146"/>
      <c r="R19" s="146"/>
    </row>
    <row r="20" spans="1:18" x14ac:dyDescent="0.25">
      <c r="A20" s="146"/>
      <c r="B20" s="146"/>
      <c r="C20" s="146"/>
      <c r="D20" s="146"/>
      <c r="E20" s="146"/>
      <c r="F20" s="146"/>
      <c r="G20" s="146"/>
      <c r="H20" s="146"/>
      <c r="I20" s="146"/>
      <c r="J20" s="146"/>
      <c r="K20" s="146"/>
      <c r="L20" s="146"/>
      <c r="M20" s="146"/>
      <c r="N20" s="146"/>
      <c r="O20" s="146"/>
      <c r="P20" s="146"/>
      <c r="Q20" s="146"/>
      <c r="R20" s="146"/>
    </row>
    <row r="21" spans="1:18" x14ac:dyDescent="0.25">
      <c r="A21" s="146"/>
      <c r="B21" s="146"/>
      <c r="C21" s="146"/>
      <c r="D21" s="146"/>
      <c r="E21" s="146"/>
      <c r="F21" s="146"/>
      <c r="G21" s="146"/>
      <c r="H21" s="146"/>
      <c r="I21" s="146"/>
      <c r="J21" s="146"/>
      <c r="K21" s="146"/>
      <c r="L21" s="146"/>
      <c r="M21" s="146"/>
      <c r="N21" s="146"/>
      <c r="O21" s="146"/>
      <c r="P21" s="146"/>
      <c r="Q21" s="146"/>
      <c r="R21" s="146"/>
    </row>
  </sheetData>
  <sheetProtection selectLockedCells="1" selectUnlockedCells="1"/>
  <mergeCells count="1">
    <mergeCell ref="A1:R21"/>
  </mergeCells>
  <pageMargins left="0.75" right="0.75" top="1" bottom="1"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46" workbookViewId="0">
      <selection activeCell="B18" sqref="B18"/>
    </sheetView>
  </sheetViews>
  <sheetFormatPr defaultColWidth="12.796875" defaultRowHeight="12.75" x14ac:dyDescent="0.2"/>
  <cols>
    <col min="1" max="1" width="30.19921875" style="54" customWidth="1"/>
    <col min="2" max="2" width="72" style="54" customWidth="1"/>
    <col min="3" max="3" width="25.59765625" style="54" customWidth="1"/>
    <col min="4" max="4" width="26" style="54" customWidth="1"/>
    <col min="5" max="16384" width="12.796875" style="54"/>
  </cols>
  <sheetData>
    <row r="1" spans="1:2" x14ac:dyDescent="0.2">
      <c r="A1" s="55" t="s">
        <v>86</v>
      </c>
      <c r="B1" s="56" t="s">
        <v>87</v>
      </c>
    </row>
    <row r="2" spans="1:2" ht="18" customHeight="1" x14ac:dyDescent="0.2">
      <c r="A2" s="57" t="s">
        <v>88</v>
      </c>
      <c r="B2" s="58" t="s">
        <v>89</v>
      </c>
    </row>
    <row r="3" spans="1:2" ht="13.5" x14ac:dyDescent="0.2">
      <c r="A3" s="59" t="s">
        <v>90</v>
      </c>
      <c r="B3" s="60" t="s">
        <v>91</v>
      </c>
    </row>
    <row r="4" spans="1:2" ht="13.5" x14ac:dyDescent="0.2">
      <c r="A4" s="59" t="s">
        <v>92</v>
      </c>
      <c r="B4" s="61" t="s">
        <v>93</v>
      </c>
    </row>
    <row r="5" spans="1:2" ht="13.5" x14ac:dyDescent="0.2">
      <c r="A5" s="59" t="s">
        <v>94</v>
      </c>
      <c r="B5" s="61" t="s">
        <v>95</v>
      </c>
    </row>
    <row r="6" spans="1:2" ht="13.5" x14ac:dyDescent="0.2">
      <c r="A6" s="59" t="s">
        <v>96</v>
      </c>
      <c r="B6" s="62" t="s">
        <v>97</v>
      </c>
    </row>
    <row r="7" spans="1:2" ht="13.5" x14ac:dyDescent="0.2">
      <c r="A7" s="59" t="s">
        <v>98</v>
      </c>
      <c r="B7" s="62" t="s">
        <v>99</v>
      </c>
    </row>
    <row r="8" spans="1:2" ht="13.5" x14ac:dyDescent="0.2">
      <c r="A8" s="59" t="s">
        <v>100</v>
      </c>
      <c r="B8" s="62" t="s">
        <v>101</v>
      </c>
    </row>
    <row r="9" spans="1:2" ht="27" x14ac:dyDescent="0.2">
      <c r="A9" s="59" t="s">
        <v>14</v>
      </c>
      <c r="B9" s="62" t="s">
        <v>102</v>
      </c>
    </row>
    <row r="10" spans="1:2" ht="13.5" x14ac:dyDescent="0.2">
      <c r="A10" s="59" t="s">
        <v>103</v>
      </c>
      <c r="B10" s="62" t="s">
        <v>103</v>
      </c>
    </row>
    <row r="11" spans="1:2" ht="13.5" x14ac:dyDescent="0.2">
      <c r="A11" s="59" t="s">
        <v>104</v>
      </c>
      <c r="B11" s="62" t="s">
        <v>105</v>
      </c>
    </row>
    <row r="12" spans="1:2" ht="13.5" x14ac:dyDescent="0.2">
      <c r="A12" s="59" t="s">
        <v>2</v>
      </c>
      <c r="B12" s="62" t="s">
        <v>2</v>
      </c>
    </row>
    <row r="13" spans="1:2" ht="13.5" x14ac:dyDescent="0.2">
      <c r="A13" s="59" t="s">
        <v>23</v>
      </c>
      <c r="B13" s="62" t="s">
        <v>87</v>
      </c>
    </row>
    <row r="14" spans="1:2" ht="13.5" x14ac:dyDescent="0.2">
      <c r="A14" s="59" t="s">
        <v>106</v>
      </c>
      <c r="B14" s="62" t="s">
        <v>106</v>
      </c>
    </row>
    <row r="15" spans="1:2" ht="27" x14ac:dyDescent="0.2">
      <c r="A15" s="59" t="s">
        <v>24</v>
      </c>
      <c r="B15" s="62" t="s">
        <v>107</v>
      </c>
    </row>
    <row r="16" spans="1:2" ht="13.5" x14ac:dyDescent="0.2">
      <c r="A16" s="59" t="s">
        <v>15</v>
      </c>
      <c r="B16" s="62" t="s">
        <v>108</v>
      </c>
    </row>
    <row r="17" spans="1:5" ht="13.5" x14ac:dyDescent="0.2">
      <c r="A17" s="59" t="s">
        <v>109</v>
      </c>
      <c r="B17" s="62" t="s">
        <v>110</v>
      </c>
    </row>
    <row r="18" spans="1:5" ht="25.5" x14ac:dyDescent="0.2">
      <c r="A18" s="59" t="s">
        <v>111</v>
      </c>
      <c r="B18" s="62" t="s">
        <v>112</v>
      </c>
    </row>
    <row r="19" spans="1:5" ht="13.5" x14ac:dyDescent="0.2">
      <c r="A19" s="59" t="s">
        <v>113</v>
      </c>
      <c r="B19" s="62" t="s">
        <v>114</v>
      </c>
    </row>
    <row r="20" spans="1:5" ht="13.5" x14ac:dyDescent="0.2">
      <c r="A20" s="59" t="s">
        <v>115</v>
      </c>
      <c r="B20" s="62" t="s">
        <v>116</v>
      </c>
    </row>
    <row r="21" spans="1:5" ht="13.5" x14ac:dyDescent="0.2">
      <c r="A21" s="59" t="s">
        <v>117</v>
      </c>
      <c r="B21" s="62"/>
    </row>
    <row r="22" spans="1:5" ht="13.5" x14ac:dyDescent="0.2">
      <c r="A22" s="59" t="s">
        <v>118</v>
      </c>
      <c r="B22" s="62"/>
    </row>
    <row r="23" spans="1:5" ht="13.5" x14ac:dyDescent="0.2">
      <c r="A23" s="59" t="s">
        <v>119</v>
      </c>
      <c r="B23" s="62"/>
    </row>
    <row r="24" spans="1:5" ht="13.5" x14ac:dyDescent="0.2">
      <c r="A24" s="59" t="s">
        <v>7</v>
      </c>
      <c r="B24" s="62"/>
    </row>
    <row r="25" spans="1:5" ht="13.5" x14ac:dyDescent="0.2">
      <c r="A25" s="59" t="s">
        <v>120</v>
      </c>
      <c r="B25" s="62"/>
    </row>
    <row r="26" spans="1:5" ht="13.5" x14ac:dyDescent="0.2">
      <c r="A26" s="59" t="s">
        <v>121</v>
      </c>
      <c r="B26" s="62"/>
    </row>
    <row r="27" spans="1:5" ht="13.5" x14ac:dyDescent="0.2">
      <c r="A27" s="59" t="s">
        <v>122</v>
      </c>
      <c r="B27" s="62"/>
    </row>
    <row r="28" spans="1:5" ht="13.5" x14ac:dyDescent="0.2">
      <c r="A28" s="59" t="s">
        <v>123</v>
      </c>
      <c r="B28" s="61" t="s">
        <v>124</v>
      </c>
    </row>
    <row r="29" spans="1:5" ht="13.5" x14ac:dyDescent="0.2">
      <c r="A29" s="59" t="s">
        <v>125</v>
      </c>
      <c r="B29" s="61" t="s">
        <v>126</v>
      </c>
    </row>
    <row r="32" spans="1:5" x14ac:dyDescent="0.2">
      <c r="A32" s="63" t="s">
        <v>96</v>
      </c>
      <c r="B32" s="64" t="s">
        <v>127</v>
      </c>
      <c r="C32" s="63" t="s">
        <v>106</v>
      </c>
      <c r="D32" s="55" t="s">
        <v>128</v>
      </c>
      <c r="E32" s="65"/>
    </row>
    <row r="33" spans="1:4" x14ac:dyDescent="0.2">
      <c r="A33" s="66" t="s">
        <v>129</v>
      </c>
      <c r="B33" s="67" t="s">
        <v>130</v>
      </c>
      <c r="C33" s="68" t="s">
        <v>131</v>
      </c>
      <c r="D33" s="69" t="s">
        <v>29</v>
      </c>
    </row>
    <row r="34" spans="1:4" x14ac:dyDescent="0.2">
      <c r="A34" s="70" t="s">
        <v>132</v>
      </c>
      <c r="B34" s="71"/>
      <c r="C34" s="68" t="s">
        <v>133</v>
      </c>
      <c r="D34" s="69" t="s">
        <v>32</v>
      </c>
    </row>
    <row r="35" spans="1:4" x14ac:dyDescent="0.2">
      <c r="A35" s="70" t="s">
        <v>134</v>
      </c>
      <c r="B35" s="71"/>
      <c r="C35" s="72" t="s">
        <v>135</v>
      </c>
    </row>
    <row r="36" spans="1:4" x14ac:dyDescent="0.2">
      <c r="A36" s="70"/>
      <c r="B36" s="71"/>
      <c r="C36" s="72" t="s">
        <v>136</v>
      </c>
    </row>
    <row r="37" spans="1:4" x14ac:dyDescent="0.2">
      <c r="A37" s="70"/>
      <c r="B37" s="71"/>
      <c r="C37" s="72" t="s">
        <v>137</v>
      </c>
    </row>
    <row r="38" spans="1:4" x14ac:dyDescent="0.2">
      <c r="A38" s="70"/>
      <c r="B38" s="71"/>
      <c r="C38" s="72"/>
    </row>
    <row r="39" spans="1:4" x14ac:dyDescent="0.2">
      <c r="B39" s="54" t="s">
        <v>138</v>
      </c>
    </row>
    <row r="40" spans="1:4" x14ac:dyDescent="0.2">
      <c r="B40" s="54" t="s">
        <v>138</v>
      </c>
    </row>
  </sheetData>
  <sheetProtection selectLockedCells="1" selectUnlockedCells="1"/>
  <pageMargins left="0.75" right="0.75" top="0.88888888888888884" bottom="1" header="0.5" footer="0.5"/>
  <pageSetup paperSize="9" firstPageNumber="0" orientation="portrait" horizontalDpi="300" verticalDpi="300"/>
  <headerFooter alignWithMargins="0">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D51"/>
  <sheetViews>
    <sheetView workbookViewId="0">
      <selection activeCell="F3" sqref="F3"/>
    </sheetView>
  </sheetViews>
  <sheetFormatPr defaultColWidth="11.19921875" defaultRowHeight="12.75" x14ac:dyDescent="0.2"/>
  <cols>
    <col min="1" max="1" width="10" style="73" customWidth="1"/>
    <col min="2" max="2" width="25.796875" style="74" customWidth="1"/>
    <col min="3" max="3" width="80.19921875" style="74" customWidth="1"/>
    <col min="4" max="4" width="15.19921875" style="74" customWidth="1"/>
    <col min="5" max="8" width="16.59765625" style="73" customWidth="1"/>
    <col min="9" max="16384" width="11.19921875" style="73"/>
  </cols>
  <sheetData>
    <row r="1" spans="2:4" ht="13.5" customHeight="1" x14ac:dyDescent="0.2">
      <c r="B1" s="147" t="s">
        <v>139</v>
      </c>
      <c r="C1" s="147"/>
      <c r="D1" s="147"/>
    </row>
    <row r="2" spans="2:4" x14ac:dyDescent="0.2">
      <c r="B2" s="75"/>
    </row>
    <row r="3" spans="2:4" ht="25.5" x14ac:dyDescent="0.2">
      <c r="B3" s="76" t="s">
        <v>140</v>
      </c>
      <c r="C3" s="77" t="s">
        <v>23</v>
      </c>
      <c r="D3" s="78" t="s">
        <v>141</v>
      </c>
    </row>
    <row r="4" spans="2:4" x14ac:dyDescent="0.2">
      <c r="B4" s="79" t="s">
        <v>142</v>
      </c>
      <c r="C4" s="80" t="s">
        <v>143</v>
      </c>
      <c r="D4" s="81" t="s">
        <v>144</v>
      </c>
    </row>
    <row r="5" spans="2:4" x14ac:dyDescent="0.2">
      <c r="B5" s="82" t="s">
        <v>145</v>
      </c>
      <c r="C5" s="83" t="s">
        <v>146</v>
      </c>
      <c r="D5" s="84" t="s">
        <v>147</v>
      </c>
    </row>
    <row r="6" spans="2:4" x14ac:dyDescent="0.2">
      <c r="B6" s="82" t="s">
        <v>148</v>
      </c>
      <c r="C6" s="83" t="s">
        <v>149</v>
      </c>
      <c r="D6" s="84" t="s">
        <v>150</v>
      </c>
    </row>
    <row r="7" spans="2:4" x14ac:dyDescent="0.2">
      <c r="B7" s="82" t="s">
        <v>151</v>
      </c>
      <c r="C7" s="83" t="s">
        <v>152</v>
      </c>
      <c r="D7" s="84" t="s">
        <v>153</v>
      </c>
    </row>
    <row r="8" spans="2:4" x14ac:dyDescent="0.2">
      <c r="B8" s="82" t="s">
        <v>154</v>
      </c>
      <c r="C8" s="83" t="s">
        <v>155</v>
      </c>
      <c r="D8" s="84" t="s">
        <v>156</v>
      </c>
    </row>
    <row r="9" spans="2:4" x14ac:dyDescent="0.2">
      <c r="B9" s="85" t="s">
        <v>157</v>
      </c>
      <c r="C9" s="86" t="s">
        <v>158</v>
      </c>
      <c r="D9" s="87" t="s">
        <v>159</v>
      </c>
    </row>
    <row r="10" spans="2:4" x14ac:dyDescent="0.2">
      <c r="B10" s="88"/>
      <c r="C10" s="88"/>
    </row>
    <row r="11" spans="2:4" x14ac:dyDescent="0.2">
      <c r="B11" s="76" t="s">
        <v>160</v>
      </c>
      <c r="C11" s="77" t="s">
        <v>161</v>
      </c>
      <c r="D11" s="78" t="s">
        <v>162</v>
      </c>
    </row>
    <row r="12" spans="2:4" x14ac:dyDescent="0.2">
      <c r="B12" s="79" t="s">
        <v>163</v>
      </c>
      <c r="C12" s="80" t="s">
        <v>164</v>
      </c>
      <c r="D12" s="89">
        <v>10</v>
      </c>
    </row>
    <row r="13" spans="2:4" x14ac:dyDescent="0.2">
      <c r="B13" s="82" t="s">
        <v>165</v>
      </c>
      <c r="C13" s="83" t="s">
        <v>166</v>
      </c>
      <c r="D13" s="84">
        <v>6</v>
      </c>
    </row>
    <row r="14" spans="2:4" x14ac:dyDescent="0.2">
      <c r="B14" s="82" t="s">
        <v>167</v>
      </c>
      <c r="C14" s="83" t="s">
        <v>168</v>
      </c>
      <c r="D14" s="84">
        <v>3</v>
      </c>
    </row>
    <row r="15" spans="2:4" x14ac:dyDescent="0.2">
      <c r="B15" s="82" t="s">
        <v>169</v>
      </c>
      <c r="C15" s="83" t="s">
        <v>170</v>
      </c>
      <c r="D15" s="84">
        <v>2</v>
      </c>
    </row>
    <row r="16" spans="2:4" x14ac:dyDescent="0.2">
      <c r="B16" s="85" t="s">
        <v>157</v>
      </c>
      <c r="C16" s="86" t="s">
        <v>171</v>
      </c>
      <c r="D16" s="87">
        <v>1</v>
      </c>
    </row>
    <row r="17" spans="2:4" x14ac:dyDescent="0.2">
      <c r="B17" s="88"/>
      <c r="C17" s="88"/>
    </row>
    <row r="18" spans="2:4" x14ac:dyDescent="0.2">
      <c r="B18" s="76" t="s">
        <v>172</v>
      </c>
      <c r="C18" s="77" t="s">
        <v>173</v>
      </c>
      <c r="D18" s="78" t="s">
        <v>162</v>
      </c>
    </row>
    <row r="19" spans="2:4" x14ac:dyDescent="0.2">
      <c r="B19" s="79" t="s">
        <v>163</v>
      </c>
      <c r="C19" s="80" t="s">
        <v>174</v>
      </c>
      <c r="D19" s="89">
        <v>10</v>
      </c>
    </row>
    <row r="20" spans="2:4" x14ac:dyDescent="0.2">
      <c r="B20" s="82" t="s">
        <v>165</v>
      </c>
      <c r="C20" s="83" t="s">
        <v>175</v>
      </c>
      <c r="D20" s="84">
        <v>6</v>
      </c>
    </row>
    <row r="21" spans="2:4" x14ac:dyDescent="0.2">
      <c r="B21" s="82" t="s">
        <v>167</v>
      </c>
      <c r="C21" s="83" t="s">
        <v>176</v>
      </c>
      <c r="D21" s="84">
        <v>3</v>
      </c>
    </row>
    <row r="22" spans="2:4" x14ac:dyDescent="0.2">
      <c r="B22" s="82" t="s">
        <v>169</v>
      </c>
      <c r="C22" s="83" t="s">
        <v>176</v>
      </c>
      <c r="D22" s="84">
        <v>2</v>
      </c>
    </row>
    <row r="23" spans="2:4" x14ac:dyDescent="0.2">
      <c r="B23" s="85" t="s">
        <v>157</v>
      </c>
      <c r="C23" s="86" t="s">
        <v>177</v>
      </c>
      <c r="D23" s="87">
        <v>1</v>
      </c>
    </row>
    <row r="25" spans="2:4" ht="25.5" x14ac:dyDescent="0.2">
      <c r="B25" s="76" t="s">
        <v>178</v>
      </c>
      <c r="C25" s="77" t="s">
        <v>179</v>
      </c>
      <c r="D25" s="78" t="s">
        <v>162</v>
      </c>
    </row>
    <row r="26" spans="2:4" x14ac:dyDescent="0.2">
      <c r="B26" s="90" t="s">
        <v>180</v>
      </c>
      <c r="C26" s="91" t="s">
        <v>181</v>
      </c>
      <c r="D26" s="92">
        <v>10</v>
      </c>
    </row>
    <row r="27" spans="2:4" x14ac:dyDescent="0.2">
      <c r="B27" s="82" t="s">
        <v>167</v>
      </c>
      <c r="C27" s="83" t="s">
        <v>182</v>
      </c>
      <c r="D27" s="84">
        <v>6</v>
      </c>
    </row>
    <row r="28" spans="2:4" x14ac:dyDescent="0.2">
      <c r="B28" s="85" t="s">
        <v>169</v>
      </c>
      <c r="C28" s="86" t="s">
        <v>183</v>
      </c>
      <c r="D28" s="87">
        <v>3</v>
      </c>
    </row>
    <row r="33" ht="15" customHeight="1" x14ac:dyDescent="0.2"/>
    <row r="34" ht="27" customHeight="1" x14ac:dyDescent="0.2"/>
    <row r="36" ht="13.5" customHeight="1" x14ac:dyDescent="0.2"/>
    <row r="37" ht="13.5" customHeight="1" x14ac:dyDescent="0.2"/>
    <row r="38" ht="14.2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8" ht="13.5" customHeight="1" x14ac:dyDescent="0.2"/>
    <row r="49" ht="13.5" customHeight="1" x14ac:dyDescent="0.2"/>
    <row r="50" ht="12.75" customHeight="1" x14ac:dyDescent="0.2"/>
    <row r="51" ht="14.25" customHeight="1" x14ac:dyDescent="0.2"/>
  </sheetData>
  <sheetProtection selectLockedCells="1" selectUnlockedCells="1"/>
  <mergeCells count="1">
    <mergeCell ref="B1:D1"/>
  </mergeCells>
  <pageMargins left="0.43333333333333335" right="0.39374999999999999" top="0.36180555555555555" bottom="0.43333333333333335" header="0.15763888888888888" footer="0.15763888888888888"/>
  <pageSetup paperSize="9" firstPageNumber="0" orientation="portrait" horizontalDpi="300" verticalDpi="300"/>
  <headerFooter alignWithMargins="0">
    <oddFooter>&amp;C&amp;P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
  <sheetViews>
    <sheetView tabSelected="1" zoomScale="80" zoomScaleNormal="80" workbookViewId="0">
      <pane xSplit="11" ySplit="1" topLeftCell="L17" activePane="bottomRight" state="frozen"/>
      <selection pane="topRight" activeCell="M1" sqref="M1"/>
      <selection pane="bottomLeft" activeCell="A2" sqref="A2"/>
      <selection pane="bottomRight" activeCell="K24" sqref="K24"/>
    </sheetView>
  </sheetViews>
  <sheetFormatPr defaultColWidth="12.796875" defaultRowHeight="12.75" x14ac:dyDescent="0.25"/>
  <cols>
    <col min="1" max="1" width="7.19921875" customWidth="1"/>
    <col min="2" max="3" width="11.59765625" customWidth="1"/>
    <col min="4" max="4" width="13" customWidth="1"/>
    <col min="5" max="5" width="8.796875" customWidth="1"/>
    <col min="6" max="6" width="13.59765625" customWidth="1"/>
    <col min="7" max="7" width="13.796875" customWidth="1"/>
    <col min="8" max="8" width="14.19921875" customWidth="1"/>
    <col min="9" max="9" width="30.19921875" customWidth="1"/>
    <col min="10" max="10" width="11.59765625" customWidth="1"/>
    <col min="11" max="11" width="28.796875" customWidth="1"/>
    <col min="12" max="12" width="52.796875" customWidth="1"/>
    <col min="13" max="13" width="19.19921875" customWidth="1"/>
    <col min="14" max="14" width="23.3984375" customWidth="1"/>
    <col min="15" max="15" width="15.796875" customWidth="1"/>
    <col min="16" max="16" width="46.19921875" customWidth="1"/>
    <col min="17" max="17" width="52.19921875" customWidth="1"/>
    <col min="18" max="18" width="15.19921875" customWidth="1"/>
    <col min="19" max="19" width="34.3984375" customWidth="1"/>
    <col min="20" max="21" width="17.19921875" customWidth="1"/>
    <col min="22" max="22" width="15.796875" customWidth="1"/>
    <col min="23" max="23" width="11.59765625" customWidth="1"/>
    <col min="24" max="26" width="15.796875" customWidth="1"/>
    <col min="27" max="27" width="11.59765625" customWidth="1"/>
    <col min="28" max="28" width="15.796875" customWidth="1"/>
  </cols>
  <sheetData>
    <row r="1" spans="1:28" s="104" customFormat="1" ht="99" x14ac:dyDescent="0.25">
      <c r="A1" s="93" t="s">
        <v>88</v>
      </c>
      <c r="B1" s="94" t="s">
        <v>90</v>
      </c>
      <c r="C1" s="95" t="s">
        <v>92</v>
      </c>
      <c r="D1" s="96" t="s">
        <v>184</v>
      </c>
      <c r="E1" s="95" t="s">
        <v>96</v>
      </c>
      <c r="F1" s="97" t="s">
        <v>98</v>
      </c>
      <c r="G1" s="95" t="s">
        <v>100</v>
      </c>
      <c r="H1" s="97" t="s">
        <v>14</v>
      </c>
      <c r="I1" s="98" t="s">
        <v>127</v>
      </c>
      <c r="J1" s="96" t="s">
        <v>104</v>
      </c>
      <c r="K1" s="99" t="s">
        <v>2</v>
      </c>
      <c r="L1" s="99" t="s">
        <v>23</v>
      </c>
      <c r="M1" s="99" t="s">
        <v>106</v>
      </c>
      <c r="N1" s="99" t="s">
        <v>24</v>
      </c>
      <c r="O1" s="100" t="s">
        <v>185</v>
      </c>
      <c r="P1" s="99" t="s">
        <v>109</v>
      </c>
      <c r="Q1" s="99" t="s">
        <v>186</v>
      </c>
      <c r="R1" s="100" t="s">
        <v>113</v>
      </c>
      <c r="S1" s="101" t="s">
        <v>115</v>
      </c>
      <c r="T1" s="102" t="s">
        <v>117</v>
      </c>
      <c r="U1" s="101" t="s">
        <v>187</v>
      </c>
      <c r="V1" s="100" t="s">
        <v>188</v>
      </c>
      <c r="W1" s="99" t="s">
        <v>7</v>
      </c>
      <c r="X1" s="99" t="s">
        <v>189</v>
      </c>
      <c r="Y1" s="99" t="s">
        <v>190</v>
      </c>
      <c r="Z1" s="99" t="s">
        <v>191</v>
      </c>
      <c r="AA1" s="98" t="s">
        <v>123</v>
      </c>
      <c r="AB1" s="103" t="s">
        <v>192</v>
      </c>
    </row>
    <row r="2" spans="1:28" s="124" customFormat="1" ht="63.75" x14ac:dyDescent="0.25">
      <c r="A2" s="105">
        <v>1</v>
      </c>
      <c r="B2" s="106" t="str">
        <f t="shared" ref="B2:B25" si="0">IF(W2&gt;=81,"Issue","Risk")</f>
        <v>Risk</v>
      </c>
      <c r="C2" s="107" t="str">
        <f t="shared" ref="C2:C25" si="1">IF(X2="VH","Yes",IF(Y2="VH","Yes",IF(Z2="VH","Yes",IF(AA2&gt;50,"Yes","No"))))</f>
        <v>Yes</v>
      </c>
      <c r="D2" s="108" t="s">
        <v>196</v>
      </c>
      <c r="E2" s="109" t="s">
        <v>132</v>
      </c>
      <c r="F2" s="110" t="s">
        <v>198</v>
      </c>
      <c r="G2" s="111">
        <v>41916</v>
      </c>
      <c r="H2" s="110" t="s">
        <v>198</v>
      </c>
      <c r="I2" s="113" t="s">
        <v>197</v>
      </c>
      <c r="J2" s="112" t="s">
        <v>193</v>
      </c>
      <c r="K2" s="114" t="s">
        <v>202</v>
      </c>
      <c r="L2" s="114" t="s">
        <v>199</v>
      </c>
      <c r="M2" s="115" t="s">
        <v>137</v>
      </c>
      <c r="N2" s="114" t="s">
        <v>203</v>
      </c>
      <c r="O2" s="116">
        <v>41932</v>
      </c>
      <c r="P2" s="114" t="s">
        <v>205</v>
      </c>
      <c r="Q2" s="117" t="s">
        <v>207</v>
      </c>
      <c r="R2" s="116"/>
      <c r="S2" s="118"/>
      <c r="T2" s="119" t="s">
        <v>29</v>
      </c>
      <c r="U2" s="118" t="s">
        <v>209</v>
      </c>
      <c r="V2" s="120">
        <v>41916</v>
      </c>
      <c r="W2" s="115">
        <v>75</v>
      </c>
      <c r="X2" s="115" t="s">
        <v>196</v>
      </c>
      <c r="Y2" s="121" t="s">
        <v>196</v>
      </c>
      <c r="Z2" s="115" t="s">
        <v>194</v>
      </c>
      <c r="AA2" s="122">
        <f t="shared" ref="AA2:AA25" si="2">(5*(IF(X2="VL",1,IF(X2="L",2,IF(X2="M",3,IF(X2="H",6,IF(X2="VH",10)))))+IF(Y2="VL",1,IF(Y2="L",2,IF(Y2="M",3,IF(Y2="H",6,IF(Y2="VH",10)))))+IF(Z2="VL",1,IF(Z2="L",2,IF(Z2="M",3,IF(Z2="H",6,IF(Z2="VH",10))))))*W2)/100</f>
        <v>56.25</v>
      </c>
      <c r="AB2" s="123" t="str">
        <f t="shared" ref="AB2:AB25" si="3">(IF(AA2&gt;50,"High",IF(AA2&gt;19,"Med.",IF(AA2&lt;20,"Low"))))</f>
        <v>High</v>
      </c>
    </row>
    <row r="3" spans="1:28" s="124" customFormat="1" ht="51" x14ac:dyDescent="0.25">
      <c r="A3" s="105">
        <f>A2+1</f>
        <v>2</v>
      </c>
      <c r="B3" s="106" t="str">
        <f t="shared" si="0"/>
        <v>Risk</v>
      </c>
      <c r="C3" s="107" t="str">
        <f t="shared" si="1"/>
        <v>Yes</v>
      </c>
      <c r="D3" s="108" t="s">
        <v>196</v>
      </c>
      <c r="E3" s="109" t="s">
        <v>132</v>
      </c>
      <c r="F3" s="110" t="s">
        <v>198</v>
      </c>
      <c r="G3" s="111">
        <v>41917</v>
      </c>
      <c r="H3" s="110" t="s">
        <v>198</v>
      </c>
      <c r="I3" s="113" t="s">
        <v>197</v>
      </c>
      <c r="J3" s="112" t="s">
        <v>193</v>
      </c>
      <c r="K3" s="114" t="s">
        <v>201</v>
      </c>
      <c r="L3" s="114" t="s">
        <v>200</v>
      </c>
      <c r="M3" s="115" t="s">
        <v>137</v>
      </c>
      <c r="N3" s="114" t="s">
        <v>204</v>
      </c>
      <c r="O3" s="116">
        <v>41937</v>
      </c>
      <c r="P3" s="114" t="s">
        <v>206</v>
      </c>
      <c r="Q3" s="117" t="s">
        <v>208</v>
      </c>
      <c r="R3" s="116"/>
      <c r="S3" s="118"/>
      <c r="T3" s="119" t="s">
        <v>29</v>
      </c>
      <c r="U3" s="118" t="s">
        <v>210</v>
      </c>
      <c r="V3" s="120">
        <v>41916</v>
      </c>
      <c r="W3" s="115">
        <v>75</v>
      </c>
      <c r="X3" s="115" t="s">
        <v>196</v>
      </c>
      <c r="Y3" s="121" t="s">
        <v>196</v>
      </c>
      <c r="Z3" s="115" t="s">
        <v>195</v>
      </c>
      <c r="AA3" s="122">
        <f t="shared" si="2"/>
        <v>82.5</v>
      </c>
      <c r="AB3" s="123" t="str">
        <f t="shared" si="3"/>
        <v>High</v>
      </c>
    </row>
    <row r="4" spans="1:28" s="124" customFormat="1" ht="20.25" x14ac:dyDescent="0.25">
      <c r="A4" s="105">
        <f>A3+1</f>
        <v>3</v>
      </c>
      <c r="B4" s="106" t="str">
        <f t="shared" si="0"/>
        <v>Risk</v>
      </c>
      <c r="C4" s="107" t="str">
        <f t="shared" si="1"/>
        <v>No</v>
      </c>
      <c r="D4" s="108" t="str">
        <f t="shared" ref="D4:D25" si="4">IF(B4="Issue",(IF(AA4&gt;=130,"VH",IF(AA4&gt;=90,"H",IF(AA4&gt;=50,"M",IF(AA4&gt;=30,"L",IF(AA4&lt;30,"VL")))))),(IF(AA4&gt;=110,"VH",IF(AA4&gt;=90,"H",IF(AA4&gt;=50,"M",IF(AA4&gt;=30,"L",IF(AA4&lt;30,"VL")))))))</f>
        <v>VL</v>
      </c>
      <c r="E4" s="109"/>
      <c r="F4" s="112"/>
      <c r="G4" s="125"/>
      <c r="H4" s="112"/>
      <c r="I4" s="113"/>
      <c r="J4" s="112"/>
      <c r="K4" s="114"/>
      <c r="L4" s="114"/>
      <c r="M4" s="115"/>
      <c r="N4" s="114"/>
      <c r="O4" s="116"/>
      <c r="P4" s="114"/>
      <c r="Q4" s="114"/>
      <c r="R4" s="116"/>
      <c r="S4" s="115"/>
      <c r="T4" s="126"/>
      <c r="U4" s="127"/>
      <c r="V4" s="120"/>
      <c r="W4" s="115"/>
      <c r="X4" s="115"/>
      <c r="Y4" s="121"/>
      <c r="Z4" s="115"/>
      <c r="AA4" s="122">
        <f t="shared" si="2"/>
        <v>0</v>
      </c>
      <c r="AB4" s="123" t="str">
        <f t="shared" si="3"/>
        <v>Low</v>
      </c>
    </row>
    <row r="5" spans="1:28" s="124" customFormat="1" ht="20.25" x14ac:dyDescent="0.25">
      <c r="A5" s="105">
        <f>A4+1</f>
        <v>4</v>
      </c>
      <c r="B5" s="106" t="str">
        <f t="shared" si="0"/>
        <v>Risk</v>
      </c>
      <c r="C5" s="107" t="str">
        <f t="shared" si="1"/>
        <v>No</v>
      </c>
      <c r="D5" s="108" t="str">
        <f t="shared" si="4"/>
        <v>VL</v>
      </c>
      <c r="E5" s="109"/>
      <c r="F5" s="112"/>
      <c r="G5" s="125"/>
      <c r="H5" s="112"/>
      <c r="I5" s="113"/>
      <c r="J5" s="112"/>
      <c r="K5" s="114"/>
      <c r="L5" s="114"/>
      <c r="M5" s="115"/>
      <c r="N5" s="114"/>
      <c r="O5" s="116"/>
      <c r="P5" s="114"/>
      <c r="Q5" s="114"/>
      <c r="R5" s="116"/>
      <c r="S5" s="115"/>
      <c r="T5" s="126"/>
      <c r="U5" s="127"/>
      <c r="V5" s="120"/>
      <c r="W5" s="115"/>
      <c r="X5" s="115"/>
      <c r="Y5" s="121"/>
      <c r="Z5" s="115"/>
      <c r="AA5" s="122">
        <f t="shared" si="2"/>
        <v>0</v>
      </c>
      <c r="AB5" s="123" t="str">
        <f t="shared" si="3"/>
        <v>Low</v>
      </c>
    </row>
    <row r="6" spans="1:28" s="124" customFormat="1" ht="20.25" x14ac:dyDescent="0.25">
      <c r="A6" s="105">
        <f>A5+1</f>
        <v>5</v>
      </c>
      <c r="B6" s="106" t="str">
        <f t="shared" si="0"/>
        <v>Risk</v>
      </c>
      <c r="C6" s="107" t="str">
        <f t="shared" si="1"/>
        <v>No</v>
      </c>
      <c r="D6" s="108" t="str">
        <f t="shared" si="4"/>
        <v>VL</v>
      </c>
      <c r="E6" s="109"/>
      <c r="F6" s="112"/>
      <c r="G6" s="125"/>
      <c r="H6" s="112"/>
      <c r="I6" s="113"/>
      <c r="J6" s="112"/>
      <c r="K6" s="114"/>
      <c r="L6" s="114"/>
      <c r="M6" s="115"/>
      <c r="N6" s="114"/>
      <c r="O6" s="116"/>
      <c r="P6" s="114"/>
      <c r="Q6" s="114"/>
      <c r="R6" s="116"/>
      <c r="S6" s="115"/>
      <c r="T6" s="126"/>
      <c r="U6" s="127"/>
      <c r="V6" s="120"/>
      <c r="W6" s="115"/>
      <c r="X6" s="115"/>
      <c r="Y6" s="121"/>
      <c r="Z6" s="115"/>
      <c r="AA6" s="122">
        <f t="shared" si="2"/>
        <v>0</v>
      </c>
      <c r="AB6" s="123" t="str">
        <f t="shared" si="3"/>
        <v>Low</v>
      </c>
    </row>
    <row r="7" spans="1:28" s="124" customFormat="1" ht="20.25" x14ac:dyDescent="0.25">
      <c r="A7" s="105">
        <f>A6+1</f>
        <v>6</v>
      </c>
      <c r="B7" s="106" t="str">
        <f t="shared" si="0"/>
        <v>Risk</v>
      </c>
      <c r="C7" s="107" t="str">
        <f t="shared" si="1"/>
        <v>No</v>
      </c>
      <c r="D7" s="108" t="str">
        <f t="shared" si="4"/>
        <v>VL</v>
      </c>
      <c r="E7" s="109"/>
      <c r="F7" s="112"/>
      <c r="G7" s="125"/>
      <c r="H7" s="112"/>
      <c r="I7" s="113"/>
      <c r="J7" s="112"/>
      <c r="K7" s="114"/>
      <c r="L7" s="114"/>
      <c r="M7" s="115"/>
      <c r="N7" s="114"/>
      <c r="O7" s="116"/>
      <c r="P7" s="114"/>
      <c r="Q7" s="114"/>
      <c r="R7" s="116"/>
      <c r="S7" s="115"/>
      <c r="T7" s="126"/>
      <c r="U7" s="127"/>
      <c r="V7" s="120"/>
      <c r="W7" s="115"/>
      <c r="X7" s="115"/>
      <c r="Y7" s="121"/>
      <c r="Z7" s="115"/>
      <c r="AA7" s="122">
        <f t="shared" si="2"/>
        <v>0</v>
      </c>
      <c r="AB7" s="123" t="str">
        <f t="shared" si="3"/>
        <v>Low</v>
      </c>
    </row>
    <row r="8" spans="1:28" s="124" customFormat="1" ht="20.25" x14ac:dyDescent="0.25">
      <c r="A8" s="128"/>
      <c r="B8" s="106" t="str">
        <f t="shared" si="0"/>
        <v>Risk</v>
      </c>
      <c r="C8" s="107" t="str">
        <f t="shared" si="1"/>
        <v>No</v>
      </c>
      <c r="D8" s="108" t="str">
        <f t="shared" si="4"/>
        <v>VL</v>
      </c>
      <c r="E8" s="109"/>
      <c r="F8" s="112"/>
      <c r="G8" s="125"/>
      <c r="H8" s="112"/>
      <c r="I8" s="113"/>
      <c r="J8" s="112"/>
      <c r="K8" s="114"/>
      <c r="L8" s="114"/>
      <c r="M8" s="115"/>
      <c r="N8" s="114"/>
      <c r="O8" s="116"/>
      <c r="P8" s="114"/>
      <c r="Q8" s="114"/>
      <c r="R8" s="116"/>
      <c r="S8" s="115"/>
      <c r="T8" s="126"/>
      <c r="U8" s="127"/>
      <c r="V8" s="120"/>
      <c r="W8" s="115"/>
      <c r="X8" s="115"/>
      <c r="Y8" s="121"/>
      <c r="Z8" s="115"/>
      <c r="AA8" s="122">
        <f t="shared" si="2"/>
        <v>0</v>
      </c>
      <c r="AB8" s="123" t="str">
        <f t="shared" si="3"/>
        <v>Low</v>
      </c>
    </row>
    <row r="9" spans="1:28" s="124" customFormat="1" ht="20.25" x14ac:dyDescent="0.25">
      <c r="A9" s="128"/>
      <c r="B9" s="106" t="str">
        <f t="shared" si="0"/>
        <v>Risk</v>
      </c>
      <c r="C9" s="107" t="str">
        <f t="shared" si="1"/>
        <v>No</v>
      </c>
      <c r="D9" s="108" t="str">
        <f t="shared" si="4"/>
        <v>VL</v>
      </c>
      <c r="E9" s="109"/>
      <c r="F9" s="112"/>
      <c r="G9" s="125"/>
      <c r="H9" s="112"/>
      <c r="I9" s="113"/>
      <c r="J9" s="112"/>
      <c r="K9" s="114"/>
      <c r="L9" s="114"/>
      <c r="M9" s="115"/>
      <c r="N9" s="114"/>
      <c r="O9" s="116"/>
      <c r="P9" s="114"/>
      <c r="Q9" s="114"/>
      <c r="R9" s="116"/>
      <c r="S9" s="115"/>
      <c r="T9" s="126"/>
      <c r="U9" s="127"/>
      <c r="V9" s="120"/>
      <c r="W9" s="115"/>
      <c r="X9" s="115"/>
      <c r="Y9" s="121"/>
      <c r="Z9" s="115"/>
      <c r="AA9" s="122">
        <f t="shared" si="2"/>
        <v>0</v>
      </c>
      <c r="AB9" s="123" t="str">
        <f t="shared" si="3"/>
        <v>Low</v>
      </c>
    </row>
    <row r="10" spans="1:28" s="124" customFormat="1" ht="20.25" x14ac:dyDescent="0.25">
      <c r="A10" s="128"/>
      <c r="B10" s="106" t="str">
        <f t="shared" si="0"/>
        <v>Risk</v>
      </c>
      <c r="C10" s="107" t="str">
        <f t="shared" si="1"/>
        <v>No</v>
      </c>
      <c r="D10" s="108" t="str">
        <f t="shared" si="4"/>
        <v>VL</v>
      </c>
      <c r="E10" s="109"/>
      <c r="F10" s="112"/>
      <c r="G10" s="125"/>
      <c r="H10" s="112"/>
      <c r="I10" s="113"/>
      <c r="J10" s="112"/>
      <c r="K10" s="114"/>
      <c r="L10" s="114"/>
      <c r="M10" s="115"/>
      <c r="N10" s="114"/>
      <c r="O10" s="116"/>
      <c r="P10" s="114"/>
      <c r="Q10" s="114"/>
      <c r="R10" s="116"/>
      <c r="S10" s="115"/>
      <c r="T10" s="126"/>
      <c r="U10" s="127"/>
      <c r="V10" s="120"/>
      <c r="W10" s="115"/>
      <c r="X10" s="115"/>
      <c r="Y10" s="121"/>
      <c r="Z10" s="115"/>
      <c r="AA10" s="122">
        <f t="shared" si="2"/>
        <v>0</v>
      </c>
      <c r="AB10" s="123" t="str">
        <f t="shared" si="3"/>
        <v>Low</v>
      </c>
    </row>
    <row r="11" spans="1:28" s="124" customFormat="1" ht="20.25" x14ac:dyDescent="0.25">
      <c r="A11" s="128"/>
      <c r="B11" s="106" t="str">
        <f t="shared" si="0"/>
        <v>Risk</v>
      </c>
      <c r="C11" s="107" t="str">
        <f t="shared" si="1"/>
        <v>No</v>
      </c>
      <c r="D11" s="108" t="str">
        <f t="shared" si="4"/>
        <v>VL</v>
      </c>
      <c r="E11" s="109"/>
      <c r="F11" s="112"/>
      <c r="G11" s="125"/>
      <c r="H11" s="112"/>
      <c r="I11" s="113"/>
      <c r="J11" s="112"/>
      <c r="K11" s="114"/>
      <c r="L11" s="114"/>
      <c r="M11" s="115"/>
      <c r="N11" s="114"/>
      <c r="O11" s="116"/>
      <c r="P11" s="114"/>
      <c r="Q11" s="114"/>
      <c r="R11" s="116"/>
      <c r="S11" s="115"/>
      <c r="T11" s="126"/>
      <c r="U11" s="127"/>
      <c r="V11" s="120"/>
      <c r="W11" s="115"/>
      <c r="X11" s="115"/>
      <c r="Y11" s="121"/>
      <c r="Z11" s="115"/>
      <c r="AA11" s="122">
        <f t="shared" si="2"/>
        <v>0</v>
      </c>
      <c r="AB11" s="123" t="str">
        <f t="shared" si="3"/>
        <v>Low</v>
      </c>
    </row>
    <row r="12" spans="1:28" s="124" customFormat="1" ht="20.25" x14ac:dyDescent="0.25">
      <c r="A12" s="128"/>
      <c r="B12" s="106" t="str">
        <f t="shared" si="0"/>
        <v>Risk</v>
      </c>
      <c r="C12" s="107" t="str">
        <f t="shared" si="1"/>
        <v>No</v>
      </c>
      <c r="D12" s="108" t="str">
        <f t="shared" si="4"/>
        <v>VL</v>
      </c>
      <c r="E12" s="109"/>
      <c r="F12" s="112"/>
      <c r="G12" s="125"/>
      <c r="H12" s="112"/>
      <c r="I12" s="113"/>
      <c r="J12" s="112"/>
      <c r="K12" s="114"/>
      <c r="L12" s="114"/>
      <c r="M12" s="115"/>
      <c r="N12" s="114"/>
      <c r="O12" s="116"/>
      <c r="P12" s="114"/>
      <c r="Q12" s="114"/>
      <c r="R12" s="116"/>
      <c r="S12" s="115"/>
      <c r="T12" s="126"/>
      <c r="U12" s="127"/>
      <c r="V12" s="120"/>
      <c r="W12" s="115"/>
      <c r="X12" s="115"/>
      <c r="Y12" s="121"/>
      <c r="Z12" s="115"/>
      <c r="AA12" s="122">
        <f t="shared" si="2"/>
        <v>0</v>
      </c>
      <c r="AB12" s="123" t="str">
        <f t="shared" si="3"/>
        <v>Low</v>
      </c>
    </row>
    <row r="13" spans="1:28" s="124" customFormat="1" ht="20.25" x14ac:dyDescent="0.25">
      <c r="A13" s="128"/>
      <c r="B13" s="106" t="str">
        <f t="shared" si="0"/>
        <v>Risk</v>
      </c>
      <c r="C13" s="107" t="str">
        <f t="shared" si="1"/>
        <v>No</v>
      </c>
      <c r="D13" s="108" t="str">
        <f t="shared" si="4"/>
        <v>VL</v>
      </c>
      <c r="E13" s="109"/>
      <c r="F13" s="112"/>
      <c r="G13" s="125"/>
      <c r="H13" s="112"/>
      <c r="I13" s="113"/>
      <c r="J13" s="112"/>
      <c r="K13" s="114"/>
      <c r="L13" s="114"/>
      <c r="M13" s="115"/>
      <c r="N13" s="114"/>
      <c r="O13" s="116"/>
      <c r="P13" s="114"/>
      <c r="Q13" s="114"/>
      <c r="R13" s="116"/>
      <c r="S13" s="115"/>
      <c r="T13" s="126"/>
      <c r="U13" s="127"/>
      <c r="V13" s="120"/>
      <c r="W13" s="115"/>
      <c r="X13" s="115"/>
      <c r="Y13" s="121"/>
      <c r="Z13" s="115"/>
      <c r="AA13" s="122">
        <f t="shared" si="2"/>
        <v>0</v>
      </c>
      <c r="AB13" s="123" t="str">
        <f t="shared" si="3"/>
        <v>Low</v>
      </c>
    </row>
    <row r="14" spans="1:28" s="124" customFormat="1" ht="20.25" x14ac:dyDescent="0.25">
      <c r="A14" s="128"/>
      <c r="B14" s="106" t="str">
        <f t="shared" si="0"/>
        <v>Risk</v>
      </c>
      <c r="C14" s="107" t="str">
        <f t="shared" si="1"/>
        <v>No</v>
      </c>
      <c r="D14" s="108" t="str">
        <f t="shared" si="4"/>
        <v>VL</v>
      </c>
      <c r="E14" s="109"/>
      <c r="F14" s="112"/>
      <c r="G14" s="125"/>
      <c r="H14" s="112"/>
      <c r="I14" s="113"/>
      <c r="J14" s="112"/>
      <c r="K14" s="114"/>
      <c r="L14" s="114"/>
      <c r="M14" s="115"/>
      <c r="N14" s="114"/>
      <c r="O14" s="116"/>
      <c r="P14" s="114"/>
      <c r="Q14" s="114"/>
      <c r="R14" s="116"/>
      <c r="S14" s="115"/>
      <c r="T14" s="126"/>
      <c r="U14" s="127"/>
      <c r="V14" s="120"/>
      <c r="W14" s="115"/>
      <c r="X14" s="115"/>
      <c r="Y14" s="121"/>
      <c r="Z14" s="115"/>
      <c r="AA14" s="122">
        <f t="shared" si="2"/>
        <v>0</v>
      </c>
      <c r="AB14" s="123" t="str">
        <f t="shared" si="3"/>
        <v>Low</v>
      </c>
    </row>
    <row r="15" spans="1:28" s="124" customFormat="1" ht="20.25" x14ac:dyDescent="0.25">
      <c r="A15" s="128"/>
      <c r="B15" s="106" t="str">
        <f t="shared" si="0"/>
        <v>Risk</v>
      </c>
      <c r="C15" s="107" t="str">
        <f t="shared" si="1"/>
        <v>No</v>
      </c>
      <c r="D15" s="108" t="str">
        <f t="shared" si="4"/>
        <v>VL</v>
      </c>
      <c r="E15" s="109"/>
      <c r="F15" s="112"/>
      <c r="G15" s="125"/>
      <c r="H15" s="112"/>
      <c r="I15" s="113"/>
      <c r="J15" s="112"/>
      <c r="K15" s="114"/>
      <c r="L15" s="114"/>
      <c r="M15" s="115"/>
      <c r="N15" s="114"/>
      <c r="O15" s="116"/>
      <c r="P15" s="114"/>
      <c r="Q15" s="114"/>
      <c r="R15" s="116"/>
      <c r="S15" s="115"/>
      <c r="T15" s="126"/>
      <c r="U15" s="127"/>
      <c r="V15" s="120"/>
      <c r="W15" s="115"/>
      <c r="X15" s="115"/>
      <c r="Y15" s="121"/>
      <c r="Z15" s="115"/>
      <c r="AA15" s="122">
        <f t="shared" si="2"/>
        <v>0</v>
      </c>
      <c r="AB15" s="123" t="str">
        <f t="shared" si="3"/>
        <v>Low</v>
      </c>
    </row>
    <row r="16" spans="1:28" s="124" customFormat="1" ht="20.25" x14ac:dyDescent="0.25">
      <c r="A16" s="128"/>
      <c r="B16" s="106" t="str">
        <f t="shared" si="0"/>
        <v>Risk</v>
      </c>
      <c r="C16" s="107" t="str">
        <f t="shared" si="1"/>
        <v>No</v>
      </c>
      <c r="D16" s="108" t="str">
        <f t="shared" si="4"/>
        <v>VL</v>
      </c>
      <c r="E16" s="109"/>
      <c r="F16" s="112"/>
      <c r="G16" s="125"/>
      <c r="H16" s="112"/>
      <c r="I16" s="113"/>
      <c r="J16" s="112"/>
      <c r="K16" s="114"/>
      <c r="L16" s="114"/>
      <c r="M16" s="115"/>
      <c r="N16" s="114"/>
      <c r="O16" s="116"/>
      <c r="P16" s="114"/>
      <c r="Q16" s="114"/>
      <c r="R16" s="116"/>
      <c r="S16" s="115"/>
      <c r="T16" s="126"/>
      <c r="U16" s="127"/>
      <c r="V16" s="120"/>
      <c r="W16" s="115"/>
      <c r="X16" s="115"/>
      <c r="Y16" s="121"/>
      <c r="Z16" s="115"/>
      <c r="AA16" s="122">
        <f t="shared" si="2"/>
        <v>0</v>
      </c>
      <c r="AB16" s="123" t="str">
        <f t="shared" si="3"/>
        <v>Low</v>
      </c>
    </row>
    <row r="17" spans="1:28" s="124" customFormat="1" ht="20.25" x14ac:dyDescent="0.25">
      <c r="A17" s="128"/>
      <c r="B17" s="106" t="str">
        <f t="shared" si="0"/>
        <v>Risk</v>
      </c>
      <c r="C17" s="107" t="str">
        <f t="shared" si="1"/>
        <v>No</v>
      </c>
      <c r="D17" s="108" t="str">
        <f t="shared" si="4"/>
        <v>VL</v>
      </c>
      <c r="E17" s="109"/>
      <c r="F17" s="112"/>
      <c r="G17" s="125"/>
      <c r="H17" s="112"/>
      <c r="I17" s="113"/>
      <c r="J17" s="112"/>
      <c r="K17" s="114"/>
      <c r="L17" s="114"/>
      <c r="M17" s="115"/>
      <c r="N17" s="114"/>
      <c r="O17" s="116"/>
      <c r="P17" s="114"/>
      <c r="Q17" s="114"/>
      <c r="R17" s="116"/>
      <c r="S17" s="115"/>
      <c r="T17" s="126"/>
      <c r="U17" s="127"/>
      <c r="V17" s="120"/>
      <c r="W17" s="115"/>
      <c r="X17" s="115"/>
      <c r="Y17" s="121"/>
      <c r="Z17" s="115"/>
      <c r="AA17" s="122">
        <f t="shared" si="2"/>
        <v>0</v>
      </c>
      <c r="AB17" s="123" t="str">
        <f t="shared" si="3"/>
        <v>Low</v>
      </c>
    </row>
    <row r="18" spans="1:28" s="124" customFormat="1" ht="20.25" x14ac:dyDescent="0.25">
      <c r="A18" s="128"/>
      <c r="B18" s="106" t="str">
        <f t="shared" si="0"/>
        <v>Risk</v>
      </c>
      <c r="C18" s="107" t="str">
        <f t="shared" si="1"/>
        <v>No</v>
      </c>
      <c r="D18" s="108" t="str">
        <f t="shared" si="4"/>
        <v>VL</v>
      </c>
      <c r="E18" s="109"/>
      <c r="F18" s="112"/>
      <c r="G18" s="125"/>
      <c r="H18" s="112"/>
      <c r="I18" s="113"/>
      <c r="J18" s="112"/>
      <c r="K18" s="114"/>
      <c r="L18" s="114"/>
      <c r="M18" s="115"/>
      <c r="N18" s="114"/>
      <c r="O18" s="116"/>
      <c r="P18" s="114"/>
      <c r="Q18" s="114"/>
      <c r="R18" s="116"/>
      <c r="S18" s="115"/>
      <c r="T18" s="126"/>
      <c r="U18" s="127"/>
      <c r="V18" s="120"/>
      <c r="W18" s="115"/>
      <c r="X18" s="115"/>
      <c r="Y18" s="121"/>
      <c r="Z18" s="115"/>
      <c r="AA18" s="122">
        <f t="shared" si="2"/>
        <v>0</v>
      </c>
      <c r="AB18" s="123" t="str">
        <f t="shared" si="3"/>
        <v>Low</v>
      </c>
    </row>
    <row r="19" spans="1:28" s="124" customFormat="1" ht="20.25" x14ac:dyDescent="0.25">
      <c r="A19" s="128"/>
      <c r="B19" s="106" t="str">
        <f t="shared" si="0"/>
        <v>Risk</v>
      </c>
      <c r="C19" s="107" t="str">
        <f t="shared" si="1"/>
        <v>No</v>
      </c>
      <c r="D19" s="108" t="str">
        <f t="shared" si="4"/>
        <v>VL</v>
      </c>
      <c r="E19" s="109"/>
      <c r="F19" s="112"/>
      <c r="G19" s="125"/>
      <c r="H19" s="112"/>
      <c r="I19" s="113"/>
      <c r="J19" s="112"/>
      <c r="K19" s="114"/>
      <c r="L19" s="114"/>
      <c r="M19" s="115"/>
      <c r="N19" s="114"/>
      <c r="O19" s="116"/>
      <c r="P19" s="114"/>
      <c r="Q19" s="114"/>
      <c r="R19" s="116"/>
      <c r="S19" s="115"/>
      <c r="T19" s="126"/>
      <c r="U19" s="127"/>
      <c r="V19" s="120"/>
      <c r="W19" s="115"/>
      <c r="X19" s="115"/>
      <c r="Y19" s="121"/>
      <c r="Z19" s="115"/>
      <c r="AA19" s="122">
        <f t="shared" si="2"/>
        <v>0</v>
      </c>
      <c r="AB19" s="123" t="str">
        <f t="shared" si="3"/>
        <v>Low</v>
      </c>
    </row>
    <row r="20" spans="1:28" s="124" customFormat="1" ht="20.25" x14ac:dyDescent="0.25">
      <c r="A20" s="128"/>
      <c r="B20" s="106" t="str">
        <f t="shared" si="0"/>
        <v>Risk</v>
      </c>
      <c r="C20" s="107" t="str">
        <f t="shared" si="1"/>
        <v>No</v>
      </c>
      <c r="D20" s="108" t="str">
        <f t="shared" si="4"/>
        <v>VL</v>
      </c>
      <c r="E20" s="109"/>
      <c r="F20" s="112"/>
      <c r="G20" s="125"/>
      <c r="H20" s="112"/>
      <c r="I20" s="113"/>
      <c r="J20" s="112"/>
      <c r="K20" s="114"/>
      <c r="L20" s="114"/>
      <c r="M20" s="115"/>
      <c r="N20" s="114"/>
      <c r="O20" s="116"/>
      <c r="P20" s="114"/>
      <c r="Q20" s="114"/>
      <c r="R20" s="116"/>
      <c r="S20" s="115"/>
      <c r="T20" s="126"/>
      <c r="U20" s="127"/>
      <c r="V20" s="120"/>
      <c r="W20" s="115"/>
      <c r="X20" s="115"/>
      <c r="Y20" s="121"/>
      <c r="Z20" s="115"/>
      <c r="AA20" s="122">
        <f t="shared" si="2"/>
        <v>0</v>
      </c>
      <c r="AB20" s="123" t="str">
        <f t="shared" si="3"/>
        <v>Low</v>
      </c>
    </row>
    <row r="21" spans="1:28" s="124" customFormat="1" ht="20.25" x14ac:dyDescent="0.25">
      <c r="A21" s="128"/>
      <c r="B21" s="106" t="str">
        <f t="shared" si="0"/>
        <v>Risk</v>
      </c>
      <c r="C21" s="107" t="str">
        <f t="shared" si="1"/>
        <v>No</v>
      </c>
      <c r="D21" s="108" t="str">
        <f t="shared" si="4"/>
        <v>VL</v>
      </c>
      <c r="E21" s="109"/>
      <c r="F21" s="112"/>
      <c r="G21" s="125"/>
      <c r="H21" s="112"/>
      <c r="I21" s="113"/>
      <c r="J21" s="112"/>
      <c r="K21" s="114"/>
      <c r="L21" s="114"/>
      <c r="M21" s="115"/>
      <c r="N21" s="114"/>
      <c r="O21" s="116"/>
      <c r="P21" s="114"/>
      <c r="Q21" s="114"/>
      <c r="R21" s="116"/>
      <c r="S21" s="115"/>
      <c r="T21" s="126"/>
      <c r="U21" s="127"/>
      <c r="V21" s="120"/>
      <c r="W21" s="115"/>
      <c r="X21" s="115"/>
      <c r="Y21" s="121"/>
      <c r="Z21" s="115"/>
      <c r="AA21" s="122">
        <f t="shared" si="2"/>
        <v>0</v>
      </c>
      <c r="AB21" s="123" t="str">
        <f t="shared" si="3"/>
        <v>Low</v>
      </c>
    </row>
    <row r="22" spans="1:28" s="124" customFormat="1" ht="20.25" x14ac:dyDescent="0.25">
      <c r="A22" s="128"/>
      <c r="B22" s="106" t="str">
        <f t="shared" si="0"/>
        <v>Risk</v>
      </c>
      <c r="C22" s="107" t="str">
        <f t="shared" si="1"/>
        <v>No</v>
      </c>
      <c r="D22" s="108" t="str">
        <f t="shared" si="4"/>
        <v>VL</v>
      </c>
      <c r="E22" s="109"/>
      <c r="F22" s="112"/>
      <c r="G22" s="125"/>
      <c r="H22" s="112"/>
      <c r="I22" s="113"/>
      <c r="J22" s="112"/>
      <c r="K22" s="114"/>
      <c r="L22" s="114"/>
      <c r="M22" s="115"/>
      <c r="N22" s="114"/>
      <c r="O22" s="116"/>
      <c r="P22" s="114"/>
      <c r="Q22" s="114"/>
      <c r="R22" s="116"/>
      <c r="S22" s="115"/>
      <c r="T22" s="126"/>
      <c r="U22" s="127"/>
      <c r="V22" s="120"/>
      <c r="W22" s="115"/>
      <c r="X22" s="115"/>
      <c r="Y22" s="121"/>
      <c r="Z22" s="115"/>
      <c r="AA22" s="122">
        <f t="shared" si="2"/>
        <v>0</v>
      </c>
      <c r="AB22" s="123" t="str">
        <f t="shared" si="3"/>
        <v>Low</v>
      </c>
    </row>
    <row r="23" spans="1:28" s="124" customFormat="1" ht="20.25" x14ac:dyDescent="0.25">
      <c r="A23" s="128"/>
      <c r="B23" s="106" t="str">
        <f t="shared" si="0"/>
        <v>Risk</v>
      </c>
      <c r="C23" s="107" t="str">
        <f t="shared" si="1"/>
        <v>No</v>
      </c>
      <c r="D23" s="108" t="str">
        <f t="shared" si="4"/>
        <v>VL</v>
      </c>
      <c r="E23" s="109"/>
      <c r="F23" s="112"/>
      <c r="G23" s="125"/>
      <c r="H23" s="112"/>
      <c r="I23" s="113"/>
      <c r="J23" s="112"/>
      <c r="K23" s="114"/>
      <c r="L23" s="114"/>
      <c r="M23" s="115"/>
      <c r="N23" s="114"/>
      <c r="O23" s="116"/>
      <c r="P23" s="114"/>
      <c r="Q23" s="114"/>
      <c r="R23" s="116"/>
      <c r="S23" s="115"/>
      <c r="T23" s="126"/>
      <c r="U23" s="127"/>
      <c r="V23" s="120"/>
      <c r="W23" s="115"/>
      <c r="X23" s="115"/>
      <c r="Y23" s="121"/>
      <c r="Z23" s="115"/>
      <c r="AA23" s="122">
        <f t="shared" si="2"/>
        <v>0</v>
      </c>
      <c r="AB23" s="123" t="str">
        <f t="shared" si="3"/>
        <v>Low</v>
      </c>
    </row>
    <row r="24" spans="1:28" s="124" customFormat="1" ht="20.25" x14ac:dyDescent="0.25">
      <c r="A24" s="128"/>
      <c r="B24" s="106" t="str">
        <f t="shared" si="0"/>
        <v>Risk</v>
      </c>
      <c r="C24" s="107" t="str">
        <f t="shared" si="1"/>
        <v>No</v>
      </c>
      <c r="D24" s="108" t="str">
        <f t="shared" si="4"/>
        <v>VL</v>
      </c>
      <c r="E24" s="109"/>
      <c r="F24" s="112"/>
      <c r="G24" s="125"/>
      <c r="H24" s="112"/>
      <c r="I24" s="113"/>
      <c r="J24" s="112"/>
      <c r="K24" s="114"/>
      <c r="L24" s="114"/>
      <c r="M24" s="115"/>
      <c r="N24" s="114"/>
      <c r="O24" s="116"/>
      <c r="P24" s="114"/>
      <c r="Q24" s="114"/>
      <c r="R24" s="116"/>
      <c r="S24" s="115"/>
      <c r="T24" s="126"/>
      <c r="U24" s="127"/>
      <c r="V24" s="120"/>
      <c r="W24" s="115"/>
      <c r="X24" s="115"/>
      <c r="Y24" s="121"/>
      <c r="Z24" s="115"/>
      <c r="AA24" s="122">
        <f t="shared" si="2"/>
        <v>0</v>
      </c>
      <c r="AB24" s="123" t="str">
        <f t="shared" si="3"/>
        <v>Low</v>
      </c>
    </row>
    <row r="25" spans="1:28" s="124" customFormat="1" ht="20.25" x14ac:dyDescent="0.25">
      <c r="A25" s="128"/>
      <c r="B25" s="106" t="str">
        <f t="shared" si="0"/>
        <v>Risk</v>
      </c>
      <c r="C25" s="107" t="str">
        <f t="shared" si="1"/>
        <v>No</v>
      </c>
      <c r="D25" s="108" t="str">
        <f t="shared" si="4"/>
        <v>VL</v>
      </c>
      <c r="E25" s="109"/>
      <c r="F25" s="112"/>
      <c r="G25" s="125"/>
      <c r="H25" s="112"/>
      <c r="I25" s="113"/>
      <c r="J25" s="112"/>
      <c r="K25" s="114"/>
      <c r="L25" s="114"/>
      <c r="M25" s="115"/>
      <c r="N25" s="114"/>
      <c r="O25" s="116"/>
      <c r="P25" s="114"/>
      <c r="Q25" s="114"/>
      <c r="R25" s="116"/>
      <c r="S25" s="115"/>
      <c r="T25" s="126"/>
      <c r="U25" s="127"/>
      <c r="V25" s="120"/>
      <c r="W25" s="115"/>
      <c r="X25" s="115"/>
      <c r="Y25" s="121"/>
      <c r="Z25" s="115"/>
      <c r="AA25" s="122">
        <f t="shared" si="2"/>
        <v>0</v>
      </c>
      <c r="AB25" s="123" t="str">
        <f t="shared" si="3"/>
        <v>Low</v>
      </c>
    </row>
  </sheetData>
  <sheetProtection selectLockedCells="1" selectUnlockedCells="1"/>
  <autoFilter ref="A1:AB25"/>
  <conditionalFormatting sqref="C1 E2:E25">
    <cfRule type="cellIs" dxfId="10" priority="1" stopIfTrue="1" operator="equal">
      <formula>"yES"</formula>
    </cfRule>
  </conditionalFormatting>
  <conditionalFormatting sqref="AB2:AB25">
    <cfRule type="cellIs" dxfId="9" priority="2" stopIfTrue="1" operator="equal">
      <formula>"High"</formula>
    </cfRule>
    <cfRule type="cellIs" dxfId="8" priority="3" stopIfTrue="1" operator="equal">
      <formula>"Med."</formula>
    </cfRule>
    <cfRule type="cellIs" dxfId="7" priority="4" stopIfTrue="1" operator="equal">
      <formula>"Low"</formula>
    </cfRule>
  </conditionalFormatting>
  <conditionalFormatting sqref="AA2:AA25">
    <cfRule type="cellIs" dxfId="6" priority="5" stopIfTrue="1" operator="greaterThanOrEqual">
      <formula>89</formula>
    </cfRule>
    <cfRule type="cellIs" dxfId="5" priority="6" stopIfTrue="1" operator="between">
      <formula>49</formula>
      <formula>89</formula>
    </cfRule>
    <cfRule type="cellIs" dxfId="4" priority="7" stopIfTrue="1" operator="lessThan">
      <formula>50</formula>
    </cfRule>
  </conditionalFormatting>
  <conditionalFormatting sqref="C2:C25">
    <cfRule type="cellIs" dxfId="3" priority="8" stopIfTrue="1" operator="equal">
      <formula>"Yes"</formula>
    </cfRule>
    <cfRule type="cellIs" dxfId="2" priority="9" stopIfTrue="1" operator="equal">
      <formula>"X"</formula>
    </cfRule>
  </conditionalFormatting>
  <conditionalFormatting sqref="B1:B25">
    <cfRule type="cellIs" dxfId="1" priority="10" stopIfTrue="1" operator="equal">
      <formula>"Issue"</formula>
    </cfRule>
    <cfRule type="cellIs" dxfId="0" priority="11" stopIfTrue="1" operator="equal">
      <formula>"Risk"</formula>
    </cfRule>
  </conditionalFormatting>
  <dataValidations count="7">
    <dataValidation type="list" allowBlank="1" showErrorMessage="1" sqref="X2:X25 Z2:Z25">
      <formula1>"VL,L,M,H,VH"</formula1>
      <formula2>0</formula2>
    </dataValidation>
    <dataValidation type="list" allowBlank="1" showErrorMessage="1" sqref="E2:E25">
      <formula1>Status</formula1>
      <formula2>0</formula2>
    </dataValidation>
    <dataValidation type="list" allowBlank="1" showErrorMessage="1" sqref="M1:M25">
      <formula1>Category</formula1>
      <formula2>0</formula2>
    </dataValidation>
    <dataValidation type="whole" allowBlank="1" showErrorMessage="1" sqref="W1:W25">
      <formula1>1</formula1>
      <formula2>100</formula2>
    </dataValidation>
    <dataValidation type="list" allowBlank="1" showErrorMessage="1" sqref="I2:I25">
      <formula1>NTP_Projects</formula1>
      <formula2>0</formula2>
    </dataValidation>
    <dataValidation type="list" allowBlank="1" showErrorMessage="1" sqref="Y2:Y25">
      <formula1>"L,M,H"</formula1>
      <formula2>0</formula2>
    </dataValidation>
    <dataValidation type="list" allowBlank="1" showErrorMessage="1" sqref="T2:T25">
      <formula1>Escalate_to_Program</formula1>
      <formula2>0</formula2>
    </dataValidation>
  </dataValidations>
  <printOptions horizontalCentered="1" verticalCentered="1"/>
  <pageMargins left="0.19652777777777777" right="0.19652777777777777" top="0.35416666666666663" bottom="0.39374999999999999" header="0.15763888888888888" footer="0.15763888888888888"/>
  <pageSetup paperSize="9" scale="55" firstPageNumber="0" orientation="landscape" horizontalDpi="300" verticalDpi="300"/>
  <headerFooter alignWithMargins="0">
    <oddHeader>&amp;CRisk and Issues</oddHeader>
    <oddFooter>&amp;CPage &amp;P of &amp;N</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5"/>
  <cols>
    <col min="1" max="256" width="11.19921875" customWidth="1"/>
  </cols>
  <sheetData/>
  <sheetProtection selectLockedCells="1" selectUnlockedCells="1"/>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1 - Capture Form</vt:lpstr>
      <vt:lpstr>2 - Capture Form Guide</vt:lpstr>
      <vt:lpstr>Cover Page</vt:lpstr>
      <vt:lpstr>Reference Table</vt:lpstr>
      <vt:lpstr>Scaling Table</vt:lpstr>
      <vt:lpstr>Risk &amp; Issue Log </vt:lpstr>
      <vt:lpstr>6 - Process Diagramme</vt:lpstr>
      <vt:lpstr>Category</vt:lpstr>
      <vt:lpstr>Escalate_to_Program</vt:lpstr>
      <vt:lpstr>NTP_Projects</vt:lpstr>
      <vt:lpstr>'1 - Capture Form'!Print_Area</vt:lpstr>
      <vt:lpstr>'2 - Capture Form Guide'!Print_Area</vt:lpstr>
      <vt:lpstr>'Scaling Table'!Print_Area</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R</dc:creator>
  <cp:lastModifiedBy>Alejandro Ramos</cp:lastModifiedBy>
  <dcterms:created xsi:type="dcterms:W3CDTF">2014-10-04T02:14:55Z</dcterms:created>
  <dcterms:modified xsi:type="dcterms:W3CDTF">2020-06-06T13:20:57Z</dcterms:modified>
</cp:coreProperties>
</file>