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Template" sheetId="1" r:id="rId4"/>
    <sheet state="visible" name="Sprint Backlog Template" sheetId="2" r:id="rId5"/>
    <sheet state="visible" name="Ejemplo Capacidad" sheetId="3" r:id="rId6"/>
  </sheets>
  <definedNames/>
  <calcPr/>
  <extLst>
    <ext uri="GoogleSheetsCustomDataVersion1">
      <go:sheetsCustomData xmlns:go="http://customooxmlschemas.google.com/" r:id="rId7" roundtripDataSignature="AMtx7mhiUNWU4vrqrlJIh7WVVqFH8cVli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======
ID#AAAAGcS3l9s
Juiz, Mariano Domingo    (2020-04-22 22:53:45)
La suma de hs de todas las subtarea debe coincidir con el esfuerzo total del PBI</t>
      </text>
    </comment>
    <comment authorId="0" ref="G9">
      <text>
        <t xml:space="preserve">======
ID#AAAAGcS3l9o
Juiz, Mariano Domingo    (2020-04-22 22:53:45)
Pendiente, En Proceso, Finalizada</t>
      </text>
    </comment>
  </commentList>
  <extLst>
    <ext uri="GoogleSheetsCustomDataVersion1">
      <go:sheetsCustomData xmlns:go="http://customooxmlschemas.google.com/" r:id="rId1" roundtripDataSignature="AMtx7mj/jTu78a97TnfdpF2dgTc1eBYGcw=="/>
    </ext>
  </extLst>
</comments>
</file>

<file path=xl/sharedStrings.xml><?xml version="1.0" encoding="utf-8"?>
<sst xmlns="http://schemas.openxmlformats.org/spreadsheetml/2006/main" count="115" uniqueCount="79">
  <si>
    <t>#PBI
(Historia)</t>
  </si>
  <si>
    <t>Sección / Epica
(Walking Skeleton)</t>
  </si>
  <si>
    <t>Nombre</t>
  </si>
  <si>
    <t>Descripión</t>
  </si>
  <si>
    <t>Prioridad</t>
  </si>
  <si>
    <t>Estimación (Hs) / Puntos de Historia</t>
  </si>
  <si>
    <t>Complejidad</t>
  </si>
  <si>
    <t>Observaciones</t>
  </si>
  <si>
    <t>Como Probarlo?</t>
  </si>
  <si>
    <t>Sprint</t>
  </si>
  <si>
    <t>Ventas</t>
  </si>
  <si>
    <t>Registrar Venta</t>
  </si>
  <si>
    <t>Como vendedor quiero registrar una venta para poder almacenar la misma en el sistema</t>
  </si>
  <si>
    <t>Alta</t>
  </si>
  <si>
    <t>Son 3 pasos tipo wizard, mas confirmación</t>
  </si>
  <si>
    <t xml:space="preserve">Ingresar al sistema como un representante de Ventas, elegir del menu principal la opción Nueva Venta, Completar los campos:
- Producto
- Cantidad Vendida
- Cliente
 y elegir registrar Venta.
</t>
  </si>
  <si>
    <t>Sprint-Nro1</t>
  </si>
  <si>
    <t xml:space="preserve">Imprimir Comprobante </t>
  </si>
  <si>
    <t>Como vendedor quiero Imprimir un comprobante para entregárselo al cliente</t>
  </si>
  <si>
    <t>Se debe permitir exportación a .pdf</t>
  </si>
  <si>
    <t>Gestionar Clientes</t>
  </si>
  <si>
    <t>Administración de Clientes</t>
  </si>
  <si>
    <t>Como Administrador quiero administrar clientes para poder mantener sus datos actualizados</t>
  </si>
  <si>
    <t>Baja</t>
  </si>
  <si>
    <t>Alta, Baja, Modificacion</t>
  </si>
  <si>
    <t>Busqueda Avanzada</t>
  </si>
  <si>
    <t>Como administrador quiero buscar clientes para poder administrarlos</t>
  </si>
  <si>
    <t>Media</t>
  </si>
  <si>
    <t xml:space="preserve">Busqueda </t>
  </si>
  <si>
    <t>Sprint-Nro2</t>
  </si>
  <si>
    <t>…..</t>
  </si>
  <si>
    <t>SPRINT</t>
  </si>
  <si>
    <t>INICIO</t>
  </si>
  <si>
    <t>DURACIÓN</t>
  </si>
  <si>
    <t>Tareas pendientes</t>
  </si>
  <si>
    <t>Esfuerzo de trabajo pendiente</t>
  </si>
  <si>
    <t>PILA DEL SPRINT Sprint-Nro1</t>
  </si>
  <si>
    <t>ESFUERZO</t>
  </si>
  <si>
    <t>#PBI</t>
  </si>
  <si>
    <t>Tarea</t>
  </si>
  <si>
    <t>Tipo</t>
  </si>
  <si>
    <t>Responsable</t>
  </si>
  <si>
    <t>Estado</t>
  </si>
  <si>
    <t>Hs x Tarea</t>
  </si>
  <si>
    <t>Registrar Venta (Ventas)</t>
  </si>
  <si>
    <t>Desarrollo y Diseño Pantalla paso 1</t>
  </si>
  <si>
    <t>Desarrollo</t>
  </si>
  <si>
    <t>Persona 1</t>
  </si>
  <si>
    <t>Pendiente</t>
  </si>
  <si>
    <t>Desarrollo y Diseño Pantalla paso 2</t>
  </si>
  <si>
    <t>Persona 2</t>
  </si>
  <si>
    <t>Desarrollo y Diseño Pantalla paso 3</t>
  </si>
  <si>
    <t>Persona 3</t>
  </si>
  <si>
    <t>Pantalla Confirmación</t>
  </si>
  <si>
    <t>Testing 3 pasos y Confirmacion</t>
  </si>
  <si>
    <t>Testing</t>
  </si>
  <si>
    <t>Imprimir Comprobante (Ventas)</t>
  </si>
  <si>
    <t>Desarrollo Pantalla de impresión</t>
  </si>
  <si>
    <t>Query y logica para generar para reporte</t>
  </si>
  <si>
    <t>Impresión en Pdf</t>
  </si>
  <si>
    <t>Integrante</t>
  </si>
  <si>
    <t>Capacidad por día (en horas)</t>
  </si>
  <si>
    <t>Capacidad por semana (en horas)</t>
  </si>
  <si>
    <t>Capacidad por sprint (en horas)</t>
  </si>
  <si>
    <t>Lu</t>
  </si>
  <si>
    <t>Ma</t>
  </si>
  <si>
    <t>Mie</t>
  </si>
  <si>
    <t>Ju</t>
  </si>
  <si>
    <t>Vi</t>
  </si>
  <si>
    <t>Sa</t>
  </si>
  <si>
    <t>Do</t>
  </si>
  <si>
    <t>….</t>
  </si>
  <si>
    <t>Capacidad de equipo (ideal)</t>
  </si>
  <si>
    <t>Capacidad x Sprint</t>
  </si>
  <si>
    <t>Variables:</t>
  </si>
  <si>
    <t>Capacidad total del proyecto</t>
  </si>
  <si>
    <t>Semanas por sprint</t>
  </si>
  <si>
    <t>Cantidad de sprints</t>
  </si>
  <si>
    <t>Factor de dedicación - No planificados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</si>
</sst>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"/>
    <numFmt numFmtId="165" formatCode="yyyy\-mm\-dd"/>
  </numFmts>
  <fonts count="14">
    <font>
      <sz val="11.0"/>
      <color theme="1"/>
      <name val="Arial"/>
    </font>
    <font>
      <sz val="11.0"/>
      <color theme="1"/>
      <name val="Calibri"/>
    </font>
    <font>
      <b/>
      <sz val="12.0"/>
      <color rgb="FFFFFFFF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0.0"/>
      <color rgb="FF808080"/>
      <name val="Calibri"/>
    </font>
    <font/>
    <font>
      <sz val="8.0"/>
      <color theme="1"/>
      <name val="Calibri"/>
    </font>
    <font>
      <b/>
      <sz val="10.0"/>
      <color theme="1"/>
      <name val="Calibri"/>
    </font>
    <font>
      <b/>
      <sz val="10.0"/>
      <color rgb="FFFFFFFF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sz val="9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333333"/>
        <bgColor rgb="FF333333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808080"/>
      </left>
      <right style="thin">
        <color rgb="FF808080"/>
      </right>
      <top/>
      <bottom/>
    </border>
    <border>
      <left style="thin">
        <color rgb="FF80808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 style="thin">
        <color rgb="FF80808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/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vertical="top"/>
    </xf>
    <xf borderId="1" fillId="0" fontId="1" numFmtId="0" xfId="0" applyBorder="1" applyFont="1"/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" numFmtId="164" xfId="0" applyFont="1" applyNumberFormat="1"/>
    <xf borderId="1" fillId="3" fontId="4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center"/>
    </xf>
    <xf borderId="1" fillId="4" fontId="5" numFmtId="0" xfId="0" applyAlignment="1" applyBorder="1" applyFont="1">
      <alignment horizontal="center" vertical="center"/>
    </xf>
    <xf borderId="1" fillId="4" fontId="5" numFmtId="165" xfId="0" applyAlignment="1" applyBorder="1" applyFont="1" applyNumberFormat="1">
      <alignment horizontal="center" readingOrder="0" vertical="center"/>
    </xf>
    <xf borderId="1" fillId="4" fontId="5" numFmtId="1" xfId="0" applyAlignment="1" applyBorder="1" applyFont="1" applyNumberFormat="1">
      <alignment horizontal="center" vertical="center"/>
    </xf>
    <xf borderId="2" fillId="4" fontId="5" numFmtId="164" xfId="0" applyAlignment="1" applyBorder="1" applyFont="1" applyNumberFormat="1">
      <alignment horizontal="center" textRotation="90" vertical="center"/>
    </xf>
    <xf borderId="0" fillId="0" fontId="4" numFmtId="0" xfId="0" applyAlignment="1" applyFont="1">
      <alignment horizontal="right" vertical="center"/>
    </xf>
    <xf borderId="2" fillId="5" fontId="1" numFmtId="1" xfId="0" applyAlignment="1" applyBorder="1" applyFill="1" applyFont="1" applyNumberFormat="1">
      <alignment horizontal="right" vertical="center"/>
    </xf>
    <xf borderId="0" fillId="0" fontId="4" numFmtId="0" xfId="0" applyAlignment="1" applyFont="1">
      <alignment horizontal="right" readingOrder="0"/>
    </xf>
    <xf borderId="3" fillId="0" fontId="6" numFmtId="0" xfId="0" applyBorder="1" applyFont="1"/>
    <xf borderId="4" fillId="5" fontId="7" numFmtId="0" xfId="0" applyBorder="1" applyFont="1"/>
    <xf borderId="5" fillId="3" fontId="8" numFmtId="0" xfId="0" applyAlignment="1" applyBorder="1" applyFont="1">
      <alignment horizontal="center" readingOrder="0"/>
    </xf>
    <xf borderId="6" fillId="0" fontId="6" numFmtId="0" xfId="0" applyBorder="1" applyFont="1"/>
    <xf borderId="7" fillId="0" fontId="6" numFmtId="0" xfId="0" applyBorder="1" applyFont="1"/>
    <xf borderId="1" fillId="3" fontId="1" numFmtId="0" xfId="0" applyAlignment="1" applyBorder="1" applyFont="1">
      <alignment horizontal="center"/>
    </xf>
    <xf borderId="8" fillId="3" fontId="8" numFmtId="0" xfId="0" applyAlignment="1" applyBorder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1" fillId="3" fontId="8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6" fontId="9" numFmtId="0" xfId="0" applyAlignment="1" applyBorder="1" applyFill="1" applyFont="1">
      <alignment horizontal="left"/>
    </xf>
    <xf borderId="15" fillId="6" fontId="9" numFmtId="0" xfId="0" applyAlignment="1" applyBorder="1" applyFont="1">
      <alignment horizontal="center"/>
    </xf>
    <xf borderId="16" fillId="0" fontId="1" numFmtId="0" xfId="0" applyBorder="1" applyFont="1"/>
    <xf borderId="1" fillId="7" fontId="10" numFmtId="0" xfId="0" applyAlignment="1" applyBorder="1" applyFill="1" applyFont="1">
      <alignment horizontal="left"/>
    </xf>
    <xf borderId="5" fillId="7" fontId="11" numFmtId="0" xfId="0" applyAlignment="1" applyBorder="1" applyFont="1">
      <alignment horizontal="left"/>
    </xf>
    <xf borderId="17" fillId="0" fontId="6" numFmtId="0" xfId="0" applyBorder="1" applyFont="1"/>
    <xf borderId="1" fillId="7" fontId="11" numFmtId="0" xfId="0" applyAlignment="1" applyBorder="1" applyFont="1">
      <alignment horizontal="left"/>
    </xf>
    <xf borderId="18" fillId="6" fontId="9" numFmtId="0" xfId="0" applyAlignment="1" applyBorder="1" applyFont="1">
      <alignment horizontal="left"/>
    </xf>
    <xf borderId="19" fillId="6" fontId="9" numFmtId="0" xfId="0" applyAlignment="1" applyBorder="1" applyFont="1">
      <alignment horizontal="center"/>
    </xf>
    <xf borderId="20" fillId="0" fontId="6" numFmtId="0" xfId="0" applyBorder="1" applyFont="1"/>
    <xf borderId="21" fillId="0" fontId="6" numFmtId="0" xfId="0" applyBorder="1" applyFont="1"/>
    <xf borderId="22" fillId="7" fontId="10" numFmtId="0" xfId="0" applyAlignment="1" applyBorder="1" applyFont="1">
      <alignment horizontal="left"/>
    </xf>
    <xf borderId="23" fillId="7" fontId="11" numFmtId="0" xfId="0" applyAlignment="1" applyBorder="1" applyFont="1">
      <alignment horizontal="left"/>
    </xf>
    <xf borderId="24" fillId="0" fontId="6" numFmtId="0" xfId="0" applyBorder="1" applyFont="1"/>
    <xf borderId="25" fillId="0" fontId="6" numFmtId="0" xfId="0" applyBorder="1" applyFont="1"/>
    <xf borderId="2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7" fillId="0" fontId="6" numFmtId="0" xfId="0" applyBorder="1" applyFont="1"/>
    <xf borderId="28" fillId="0" fontId="6" numFmtId="0" xfId="0" applyBorder="1" applyFont="1"/>
    <xf borderId="29" fillId="2" fontId="9" numFmtId="0" xfId="0" applyAlignment="1" applyBorder="1" applyFont="1">
      <alignment horizontal="center" shrinkToFit="0" vertical="center" wrapText="1"/>
    </xf>
    <xf borderId="5" fillId="2" fontId="9" numFmtId="0" xfId="0" applyAlignment="1" applyBorder="1" applyFont="1">
      <alignment horizontal="center" shrinkToFit="0" wrapText="1"/>
    </xf>
    <xf borderId="16" fillId="0" fontId="6" numFmtId="0" xfId="0" applyBorder="1" applyFont="1"/>
    <xf borderId="1" fillId="2" fontId="9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shrinkToFit="0" wrapText="1"/>
    </xf>
    <xf borderId="1" fillId="0" fontId="12" numFmtId="0" xfId="0" applyAlignment="1" applyBorder="1" applyFont="1">
      <alignment horizontal="right" shrinkToFit="0" wrapText="1"/>
    </xf>
    <xf borderId="1" fillId="0" fontId="8" numFmtId="0" xfId="0" applyAlignment="1" applyBorder="1" applyFont="1">
      <alignment horizontal="right" shrinkToFit="0" wrapText="1"/>
    </xf>
    <xf borderId="1" fillId="2" fontId="8" numFmtId="0" xfId="0" applyAlignment="1" applyBorder="1" applyFont="1">
      <alignment horizontal="center" shrinkToFit="0" wrapText="1"/>
    </xf>
    <xf borderId="1" fillId="2" fontId="8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right" shrinkToFit="0" vertical="center" wrapText="1"/>
    </xf>
    <xf borderId="5" fillId="0" fontId="8" numFmtId="0" xfId="0" applyAlignment="1" applyBorder="1" applyFont="1">
      <alignment horizontal="right" shrinkToFit="0" wrapText="1"/>
    </xf>
    <xf borderId="1" fillId="0" fontId="4" numFmtId="0" xfId="0" applyBorder="1" applyFont="1"/>
    <xf borderId="0" fillId="0" fontId="12" numFmtId="0" xfId="0" applyAlignment="1" applyFont="1">
      <alignment horizontal="right"/>
    </xf>
    <xf borderId="0" fillId="0" fontId="8" numFmtId="0" xfId="0" applyFont="1"/>
    <xf borderId="0" fillId="0" fontId="13" numFmtId="0" xfId="0" applyFont="1"/>
    <xf borderId="0" fillId="0" fontId="13" numFmtId="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06835929840735"/>
          <c:y val="0.0626340340814941"/>
          <c:w val="0.8901968503937008"/>
          <c:h val="0.8416746864975212"/>
        </c:manualLayout>
      </c:layout>
      <c:lineChart>
        <c:varyColors val="0"/>
        <c:ser>
          <c:idx val="0"/>
          <c:order val="0"/>
          <c:spPr>
            <a:ln cmpd="sng" w="28575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'Sprint Backlog Template'!$I$7:$W$7</c:f>
              <c:numCache/>
            </c:numRef>
          </c:val>
          <c:smooth val="0"/>
        </c:ser>
        <c:axId val="1953009204"/>
        <c:axId val="563311159"/>
      </c:lineChart>
      <c:catAx>
        <c:axId val="1953009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563311159"/>
      </c:catAx>
      <c:valAx>
        <c:axId val="563311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53009204"/>
      </c:valAx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209550</xdr:colOff>
      <xdr:row>4</xdr:row>
      <xdr:rowOff>190500</xdr:rowOff>
    </xdr:from>
    <xdr:ext cx="4352925" cy="2847975"/>
    <xdr:graphicFrame>
      <xdr:nvGraphicFramePr>
        <xdr:cNvPr id="20616928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200025</xdr:colOff>
      <xdr:row>4</xdr:row>
      <xdr:rowOff>476250</xdr:rowOff>
    </xdr:from>
    <xdr:ext cx="3657600" cy="2295525"/>
    <xdr:grpSp>
      <xdr:nvGrpSpPr>
        <xdr:cNvPr id="2" name="Shape 2"/>
        <xdr:cNvGrpSpPr/>
      </xdr:nvGrpSpPr>
      <xdr:grpSpPr>
        <a:xfrm>
          <a:off x="3526725" y="2641763"/>
          <a:ext cx="3638550" cy="2276475"/>
          <a:chOff x="3526725" y="2641763"/>
          <a:chExt cx="3638550" cy="2276475"/>
        </a:xfrm>
      </xdr:grpSpPr>
      <xdr:cxnSp>
        <xdr:nvCxnSpPr>
          <xdr:cNvPr id="3" name="Shape 3"/>
          <xdr:cNvCxnSpPr/>
        </xdr:nvCxnSpPr>
        <xdr:spPr>
          <a:xfrm>
            <a:off x="3526725" y="2641763"/>
            <a:ext cx="3638550" cy="2276475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4.75"/>
    <col customWidth="1" min="3" max="3" width="21.5"/>
    <col customWidth="1" min="4" max="4" width="43.38"/>
    <col customWidth="1" min="5" max="5" width="5.5"/>
    <col customWidth="1" min="6" max="6" width="9.88"/>
    <col customWidth="1" min="7" max="7" width="14.88"/>
    <col customWidth="1" min="8" max="8" width="30.88"/>
    <col customWidth="1" min="9" max="9" width="35.25"/>
    <col customWidth="1" min="10" max="10" width="15.0"/>
    <col customWidth="1" min="11" max="28" width="8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47.25" customHeigh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22.5" customHeight="1">
      <c r="A3" s="4">
        <v>1.0</v>
      </c>
      <c r="B3" s="5" t="s">
        <v>10</v>
      </c>
      <c r="C3" s="4" t="s">
        <v>11</v>
      </c>
      <c r="D3" s="6" t="s">
        <v>12</v>
      </c>
      <c r="E3" s="4">
        <v>1.0</v>
      </c>
      <c r="F3" s="4">
        <v>60.0</v>
      </c>
      <c r="G3" s="4" t="s">
        <v>13</v>
      </c>
      <c r="H3" s="4" t="s">
        <v>14</v>
      </c>
      <c r="I3" s="5" t="s">
        <v>15</v>
      </c>
      <c r="J3" s="6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4.25" customHeight="1">
      <c r="A4" s="4">
        <v>2.0</v>
      </c>
      <c r="B4" s="5" t="s">
        <v>10</v>
      </c>
      <c r="C4" s="4" t="s">
        <v>17</v>
      </c>
      <c r="D4" s="6" t="s">
        <v>18</v>
      </c>
      <c r="E4" s="4">
        <v>1.0</v>
      </c>
      <c r="F4" s="4">
        <v>35.0</v>
      </c>
      <c r="G4" s="4" t="s">
        <v>13</v>
      </c>
      <c r="H4" s="5" t="s">
        <v>19</v>
      </c>
      <c r="I4" s="4"/>
      <c r="J4" s="6" t="s">
        <v>16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4.25" customHeight="1">
      <c r="A5" s="4">
        <v>3.0</v>
      </c>
      <c r="B5" s="5" t="s">
        <v>20</v>
      </c>
      <c r="C5" s="5" t="s">
        <v>21</v>
      </c>
      <c r="D5" s="6" t="s">
        <v>22</v>
      </c>
      <c r="E5" s="4">
        <v>2.0</v>
      </c>
      <c r="F5" s="4">
        <v>16.0</v>
      </c>
      <c r="G5" s="4" t="s">
        <v>23</v>
      </c>
      <c r="H5" s="7" t="s">
        <v>24</v>
      </c>
      <c r="I5" s="4"/>
      <c r="J5" s="6" t="s">
        <v>16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4.25" customHeight="1">
      <c r="A6" s="4">
        <v>4.0</v>
      </c>
      <c r="B6" s="5" t="s">
        <v>20</v>
      </c>
      <c r="C6" s="4" t="s">
        <v>25</v>
      </c>
      <c r="D6" s="6" t="s">
        <v>26</v>
      </c>
      <c r="E6" s="4">
        <v>2.0</v>
      </c>
      <c r="F6" s="4">
        <v>20.0</v>
      </c>
      <c r="G6" s="4" t="s">
        <v>27</v>
      </c>
      <c r="H6" s="6" t="s">
        <v>28</v>
      </c>
      <c r="I6" s="4"/>
      <c r="J6" s="6" t="s">
        <v>29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4.25" customHeight="1">
      <c r="A7" s="4">
        <v>5.0</v>
      </c>
      <c r="B7" s="4" t="s">
        <v>30</v>
      </c>
      <c r="C7" s="4" t="s">
        <v>30</v>
      </c>
      <c r="D7" s="4"/>
      <c r="E7" s="4" t="s">
        <v>30</v>
      </c>
      <c r="F7" s="4" t="s">
        <v>30</v>
      </c>
      <c r="G7" s="4" t="s">
        <v>30</v>
      </c>
      <c r="H7" s="4" t="s">
        <v>30</v>
      </c>
      <c r="I7" s="4"/>
      <c r="J7" s="4" t="s">
        <v>30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4.25" customHeight="1">
      <c r="A8" s="4">
        <v>6.0</v>
      </c>
      <c r="B8" s="4"/>
      <c r="C8" s="4"/>
      <c r="D8" s="4"/>
      <c r="E8" s="4"/>
      <c r="F8" s="4"/>
      <c r="G8" s="4"/>
      <c r="H8" s="4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4.25" customHeight="1">
      <c r="A9" s="4">
        <v>7.0</v>
      </c>
      <c r="B9" s="4"/>
      <c r="C9" s="4"/>
      <c r="D9" s="4"/>
      <c r="E9" s="4"/>
      <c r="F9" s="4"/>
      <c r="G9" s="4"/>
      <c r="H9" s="4"/>
      <c r="I9" s="4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4.25" customHeight="1">
      <c r="A10" s="4">
        <v>8.0</v>
      </c>
      <c r="B10" s="4"/>
      <c r="C10" s="4"/>
      <c r="D10" s="4"/>
      <c r="E10" s="4"/>
      <c r="F10" s="4"/>
      <c r="G10" s="4"/>
      <c r="H10" s="4"/>
      <c r="I10" s="4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4.25" customHeight="1">
      <c r="A11" s="4">
        <v>9.0</v>
      </c>
      <c r="B11" s="4"/>
      <c r="C11" s="4"/>
      <c r="D11" s="4"/>
      <c r="E11" s="4"/>
      <c r="F11" s="4"/>
      <c r="G11" s="4"/>
      <c r="H11" s="4"/>
      <c r="I11" s="4"/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4.25" customHeight="1">
      <c r="A12" s="4">
        <v>10.0</v>
      </c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4.25" customHeight="1">
      <c r="A13" s="4">
        <v>11.0</v>
      </c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4.25" customHeight="1">
      <c r="A14" s="4">
        <v>12.0</v>
      </c>
      <c r="B14" s="4"/>
      <c r="C14" s="4"/>
      <c r="D14" s="4"/>
      <c r="E14" s="4"/>
      <c r="F14" s="4"/>
      <c r="G14" s="4"/>
      <c r="H14" s="4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4.25" customHeight="1">
      <c r="A15" s="4">
        <v>13.0</v>
      </c>
      <c r="B15" s="4"/>
      <c r="C15" s="4"/>
      <c r="D15" s="4"/>
      <c r="E15" s="4"/>
      <c r="F15" s="4"/>
      <c r="G15" s="4"/>
      <c r="H15" s="4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4.25" customHeight="1">
      <c r="A16" s="4">
        <v>14.0</v>
      </c>
      <c r="B16" s="4"/>
      <c r="C16" s="4"/>
      <c r="D16" s="4"/>
      <c r="E16" s="4"/>
      <c r="F16" s="4"/>
      <c r="G16" s="4"/>
      <c r="H16" s="4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4">
        <v>15.0</v>
      </c>
      <c r="B17" s="4"/>
      <c r="C17" s="4"/>
      <c r="D17" s="4"/>
      <c r="E17" s="4"/>
      <c r="F17" s="4"/>
      <c r="G17" s="4"/>
      <c r="H17" s="4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4">
        <v>16.0</v>
      </c>
      <c r="B18" s="4"/>
      <c r="C18" s="4"/>
      <c r="D18" s="4"/>
      <c r="E18" s="4"/>
      <c r="F18" s="4"/>
      <c r="G18" s="4"/>
      <c r="H18" s="4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4">
        <v>17.0</v>
      </c>
      <c r="B19" s="4"/>
      <c r="C19" s="4"/>
      <c r="D19" s="4"/>
      <c r="E19" s="4"/>
      <c r="F19" s="4"/>
      <c r="G19" s="4"/>
      <c r="H19" s="4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4">
        <v>18.0</v>
      </c>
      <c r="B20" s="4"/>
      <c r="C20" s="4"/>
      <c r="D20" s="4"/>
      <c r="E20" s="4"/>
      <c r="F20" s="4"/>
      <c r="G20" s="4"/>
      <c r="H20" s="4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4">
        <v>19.0</v>
      </c>
      <c r="B21" s="4"/>
      <c r="C21" s="4"/>
      <c r="D21" s="4"/>
      <c r="E21" s="4"/>
      <c r="F21" s="4"/>
      <c r="G21" s="4"/>
      <c r="H21" s="4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4">
        <v>20.0</v>
      </c>
      <c r="B22" s="4"/>
      <c r="C22" s="4"/>
      <c r="D22" s="4"/>
      <c r="E22" s="4"/>
      <c r="F22" s="4"/>
      <c r="G22" s="4"/>
      <c r="H22" s="4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4">
        <v>21.0</v>
      </c>
      <c r="B23" s="4"/>
      <c r="C23" s="4"/>
      <c r="D23" s="4"/>
      <c r="E23" s="4"/>
      <c r="F23" s="4"/>
      <c r="G23" s="4"/>
      <c r="H23" s="4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4">
        <v>22.0</v>
      </c>
      <c r="B24" s="4"/>
      <c r="C24" s="4"/>
      <c r="D24" s="4"/>
      <c r="E24" s="4"/>
      <c r="F24" s="4"/>
      <c r="G24" s="4"/>
      <c r="H24" s="4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4">
        <v>23.0</v>
      </c>
      <c r="B25" s="4"/>
      <c r="C25" s="4"/>
      <c r="D25" s="4"/>
      <c r="E25" s="4"/>
      <c r="F25" s="4"/>
      <c r="G25" s="4"/>
      <c r="H25" s="4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3" width="8.88"/>
    <col customWidth="1" min="4" max="4" width="28.38"/>
    <col customWidth="1" min="5" max="5" width="9.0"/>
    <col customWidth="1" min="6" max="6" width="9.88"/>
    <col customWidth="1" min="7" max="7" width="9.38"/>
    <col customWidth="1" min="8" max="8" width="9.0"/>
    <col customWidth="1" min="9" max="9" width="4.25"/>
    <col customWidth="1" min="10" max="10" width="4.0"/>
    <col customWidth="1" min="11" max="11" width="3.75"/>
    <col customWidth="1" min="12" max="12" width="3.38"/>
    <col customWidth="1" min="13" max="13" width="3.75"/>
    <col customWidth="1" min="14" max="14" width="3.88"/>
    <col customWidth="1" min="15" max="15" width="3.5"/>
    <col customWidth="1" min="16" max="16" width="3.75"/>
    <col customWidth="1" min="17" max="17" width="4.25"/>
    <col customWidth="1" min="18" max="23" width="3.75"/>
    <col customWidth="1" min="24" max="24" width="5.13"/>
    <col customWidth="1" min="25" max="25" width="5.25"/>
    <col customWidth="1" min="26" max="43" width="10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ht="14.25" customHeight="1">
      <c r="A3" s="1"/>
      <c r="B3" s="1"/>
      <c r="C3" s="1"/>
      <c r="D3" s="1"/>
      <c r="E3" s="8"/>
      <c r="F3" s="8"/>
      <c r="G3" s="8"/>
      <c r="H3" s="8"/>
      <c r="I3" s="1"/>
      <c r="J3" s="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ht="14.25" customHeight="1">
      <c r="A4" s="1"/>
      <c r="B4" s="1"/>
      <c r="C4" s="1"/>
      <c r="D4" s="10" t="s">
        <v>31</v>
      </c>
      <c r="E4" s="10" t="s">
        <v>32</v>
      </c>
      <c r="F4" s="10" t="s">
        <v>33</v>
      </c>
      <c r="G4" s="1"/>
      <c r="H4" s="1"/>
      <c r="I4" s="11" t="str">
        <f t="shared" ref="I4:W4" si="1">IF(I5=""," ",CHOOSE(WEEKDAY(I5,2),"L","M","X","J","V","S","D"))</f>
        <v>X</v>
      </c>
      <c r="J4" s="11" t="str">
        <f t="shared" si="1"/>
        <v>J</v>
      </c>
      <c r="K4" s="11" t="str">
        <f t="shared" si="1"/>
        <v>V</v>
      </c>
      <c r="L4" s="11" t="str">
        <f t="shared" si="1"/>
        <v>S</v>
      </c>
      <c r="M4" s="11" t="str">
        <f t="shared" si="1"/>
        <v>D</v>
      </c>
      <c r="N4" s="11" t="str">
        <f t="shared" si="1"/>
        <v>L</v>
      </c>
      <c r="O4" s="11" t="str">
        <f t="shared" si="1"/>
        <v>M</v>
      </c>
      <c r="P4" s="11" t="str">
        <f t="shared" si="1"/>
        <v>X</v>
      </c>
      <c r="Q4" s="11" t="str">
        <f t="shared" si="1"/>
        <v>J</v>
      </c>
      <c r="R4" s="11" t="str">
        <f t="shared" si="1"/>
        <v>V</v>
      </c>
      <c r="S4" s="11" t="str">
        <f t="shared" si="1"/>
        <v>S</v>
      </c>
      <c r="T4" s="11" t="str">
        <f t="shared" si="1"/>
        <v>D</v>
      </c>
      <c r="U4" s="11" t="str">
        <f t="shared" si="1"/>
        <v>L</v>
      </c>
      <c r="V4" s="11" t="str">
        <f t="shared" si="1"/>
        <v>M</v>
      </c>
      <c r="W4" s="11" t="str">
        <f t="shared" si="1"/>
        <v>X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ht="41.25" customHeight="1">
      <c r="A5" s="8"/>
      <c r="B5" s="8"/>
      <c r="C5" s="8"/>
      <c r="D5" s="12">
        <v>1.0</v>
      </c>
      <c r="E5" s="13">
        <v>44321.0</v>
      </c>
      <c r="F5" s="14">
        <v>15.0</v>
      </c>
      <c r="G5" s="8"/>
      <c r="H5" s="8"/>
      <c r="I5" s="15">
        <f>E5</f>
        <v>44321</v>
      </c>
      <c r="J5" s="15">
        <f t="shared" ref="J5:W5" si="2">I5+1</f>
        <v>44322</v>
      </c>
      <c r="K5" s="15">
        <f t="shared" si="2"/>
        <v>44323</v>
      </c>
      <c r="L5" s="15">
        <f t="shared" si="2"/>
        <v>44324</v>
      </c>
      <c r="M5" s="15">
        <f t="shared" si="2"/>
        <v>44325</v>
      </c>
      <c r="N5" s="15">
        <f t="shared" si="2"/>
        <v>44326</v>
      </c>
      <c r="O5" s="15">
        <f t="shared" si="2"/>
        <v>44327</v>
      </c>
      <c r="P5" s="15">
        <f t="shared" si="2"/>
        <v>44328</v>
      </c>
      <c r="Q5" s="15">
        <f t="shared" si="2"/>
        <v>44329</v>
      </c>
      <c r="R5" s="15">
        <f t="shared" si="2"/>
        <v>44330</v>
      </c>
      <c r="S5" s="15">
        <f t="shared" si="2"/>
        <v>44331</v>
      </c>
      <c r="T5" s="15">
        <f t="shared" si="2"/>
        <v>44332</v>
      </c>
      <c r="U5" s="15">
        <f t="shared" si="2"/>
        <v>44333</v>
      </c>
      <c r="V5" s="15">
        <f t="shared" si="2"/>
        <v>44334</v>
      </c>
      <c r="W5" s="15">
        <f t="shared" si="2"/>
        <v>44335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ht="15.0" customHeight="1">
      <c r="A6" s="8"/>
      <c r="B6" s="8"/>
      <c r="C6" s="8"/>
      <c r="D6" s="8"/>
      <c r="E6" s="8"/>
      <c r="F6" s="16" t="s">
        <v>34</v>
      </c>
      <c r="I6" s="17">
        <f t="shared" ref="I6:W6" si="3">COUNTIF(I10:I885,"&gt;0")</f>
        <v>9</v>
      </c>
      <c r="J6" s="17">
        <f t="shared" si="3"/>
        <v>9</v>
      </c>
      <c r="K6" s="17">
        <f t="shared" si="3"/>
        <v>9</v>
      </c>
      <c r="L6" s="17">
        <f t="shared" si="3"/>
        <v>9</v>
      </c>
      <c r="M6" s="17">
        <f t="shared" si="3"/>
        <v>9</v>
      </c>
      <c r="N6" s="17">
        <f t="shared" si="3"/>
        <v>8</v>
      </c>
      <c r="O6" s="17">
        <f t="shared" si="3"/>
        <v>8</v>
      </c>
      <c r="P6" s="17">
        <f t="shared" si="3"/>
        <v>8</v>
      </c>
      <c r="Q6" s="17">
        <f t="shared" si="3"/>
        <v>8</v>
      </c>
      <c r="R6" s="17">
        <f t="shared" si="3"/>
        <v>8</v>
      </c>
      <c r="S6" s="17">
        <f t="shared" si="3"/>
        <v>8</v>
      </c>
      <c r="T6" s="17">
        <f t="shared" si="3"/>
        <v>5</v>
      </c>
      <c r="U6" s="17">
        <f t="shared" si="3"/>
        <v>2</v>
      </c>
      <c r="V6" s="17">
        <f t="shared" si="3"/>
        <v>1</v>
      </c>
      <c r="W6" s="17">
        <f t="shared" si="3"/>
        <v>0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ht="14.25" customHeight="1">
      <c r="A7" s="1"/>
      <c r="B7" s="1"/>
      <c r="C7" s="1"/>
      <c r="D7" s="1"/>
      <c r="E7" s="1"/>
      <c r="F7" s="18" t="s">
        <v>35</v>
      </c>
      <c r="H7" s="19"/>
      <c r="I7" s="20">
        <f t="shared" ref="I7:W7" si="4">SUM(I9:I20)</f>
        <v>95</v>
      </c>
      <c r="J7" s="20">
        <f t="shared" si="4"/>
        <v>87</v>
      </c>
      <c r="K7" s="20">
        <f t="shared" si="4"/>
        <v>87</v>
      </c>
      <c r="L7" s="20">
        <f t="shared" si="4"/>
        <v>87</v>
      </c>
      <c r="M7" s="20">
        <f t="shared" si="4"/>
        <v>87</v>
      </c>
      <c r="N7" s="20">
        <f t="shared" si="4"/>
        <v>63</v>
      </c>
      <c r="O7" s="20">
        <f t="shared" si="4"/>
        <v>50</v>
      </c>
      <c r="P7" s="20">
        <f t="shared" si="4"/>
        <v>50</v>
      </c>
      <c r="Q7" s="20">
        <f t="shared" si="4"/>
        <v>50</v>
      </c>
      <c r="R7" s="20">
        <f t="shared" si="4"/>
        <v>42</v>
      </c>
      <c r="S7" s="20">
        <f t="shared" si="4"/>
        <v>42</v>
      </c>
      <c r="T7" s="20">
        <f t="shared" si="4"/>
        <v>28</v>
      </c>
      <c r="U7" s="20">
        <f t="shared" si="4"/>
        <v>16</v>
      </c>
      <c r="V7" s="20">
        <f t="shared" si="4"/>
        <v>8</v>
      </c>
      <c r="W7" s="20">
        <f t="shared" si="4"/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ht="14.25" customHeight="1">
      <c r="A8" s="21" t="s">
        <v>36</v>
      </c>
      <c r="B8" s="22"/>
      <c r="C8" s="22"/>
      <c r="D8" s="23"/>
      <c r="E8" s="24"/>
      <c r="F8" s="24"/>
      <c r="G8" s="24"/>
      <c r="H8" s="24"/>
      <c r="I8" s="25" t="s">
        <v>37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7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ht="14.25" customHeight="1">
      <c r="A9" s="28" t="s">
        <v>38</v>
      </c>
      <c r="B9" s="29" t="s">
        <v>39</v>
      </c>
      <c r="C9" s="22"/>
      <c r="D9" s="23"/>
      <c r="E9" s="28" t="s">
        <v>40</v>
      </c>
      <c r="F9" s="28" t="s">
        <v>41</v>
      </c>
      <c r="G9" s="28" t="s">
        <v>42</v>
      </c>
      <c r="H9" s="28" t="s">
        <v>43</v>
      </c>
      <c r="I9" s="3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ht="14.25" customHeight="1">
      <c r="A10" s="33">
        <v>1.0</v>
      </c>
      <c r="B10" s="34" t="s">
        <v>44</v>
      </c>
      <c r="C10" s="22"/>
      <c r="D10" s="22"/>
      <c r="E10" s="22"/>
      <c r="F10" s="22"/>
      <c r="G10" s="22"/>
      <c r="H10" s="23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ht="14.25" customHeight="1">
      <c r="A11" s="36">
        <v>1.1</v>
      </c>
      <c r="B11" s="37" t="s">
        <v>45</v>
      </c>
      <c r="C11" s="22"/>
      <c r="D11" s="38"/>
      <c r="E11" s="39" t="s">
        <v>46</v>
      </c>
      <c r="F11" s="39" t="s">
        <v>47</v>
      </c>
      <c r="G11" s="39" t="s">
        <v>48</v>
      </c>
      <c r="H11" s="36">
        <v>12.0</v>
      </c>
      <c r="I11" s="4">
        <v>12.0</v>
      </c>
      <c r="J11" s="5">
        <v>8.0</v>
      </c>
      <c r="K11" s="4">
        <f t="shared" ref="K11:M11" si="5">J11</f>
        <v>8</v>
      </c>
      <c r="L11" s="4">
        <f t="shared" si="5"/>
        <v>8</v>
      </c>
      <c r="M11" s="4">
        <f t="shared" si="5"/>
        <v>8</v>
      </c>
      <c r="N11" s="5">
        <v>4.0</v>
      </c>
      <c r="O11" s="4">
        <f t="shared" ref="O11:T11" si="6">N11</f>
        <v>4</v>
      </c>
      <c r="P11" s="4">
        <f t="shared" si="6"/>
        <v>4</v>
      </c>
      <c r="Q11" s="4">
        <f t="shared" si="6"/>
        <v>4</v>
      </c>
      <c r="R11" s="4">
        <f t="shared" si="6"/>
        <v>4</v>
      </c>
      <c r="S11" s="4">
        <f t="shared" si="6"/>
        <v>4</v>
      </c>
      <c r="T11" s="4">
        <f t="shared" si="6"/>
        <v>4</v>
      </c>
      <c r="U11" s="5">
        <v>0.0</v>
      </c>
      <c r="V11" s="4">
        <f t="shared" ref="V11:W11" si="7">U11</f>
        <v>0</v>
      </c>
      <c r="W11" s="4">
        <f t="shared" si="7"/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ht="14.25" customHeight="1">
      <c r="A12" s="36">
        <v>1.2</v>
      </c>
      <c r="B12" s="37" t="s">
        <v>49</v>
      </c>
      <c r="C12" s="22"/>
      <c r="D12" s="38"/>
      <c r="E12" s="39" t="s">
        <v>46</v>
      </c>
      <c r="F12" s="39" t="s">
        <v>50</v>
      </c>
      <c r="G12" s="39" t="s">
        <v>48</v>
      </c>
      <c r="H12" s="36">
        <v>12.0</v>
      </c>
      <c r="I12" s="4">
        <v>12.0</v>
      </c>
      <c r="J12" s="5">
        <v>8.0</v>
      </c>
      <c r="K12" s="4">
        <f t="shared" ref="K12:S12" si="8">J12</f>
        <v>8</v>
      </c>
      <c r="L12" s="4">
        <f t="shared" si="8"/>
        <v>8</v>
      </c>
      <c r="M12" s="4">
        <f t="shared" si="8"/>
        <v>8</v>
      </c>
      <c r="N12" s="4">
        <f t="shared" si="8"/>
        <v>8</v>
      </c>
      <c r="O12" s="4">
        <f t="shared" si="8"/>
        <v>8</v>
      </c>
      <c r="P12" s="4">
        <f t="shared" si="8"/>
        <v>8</v>
      </c>
      <c r="Q12" s="4">
        <f t="shared" si="8"/>
        <v>8</v>
      </c>
      <c r="R12" s="4">
        <f t="shared" si="8"/>
        <v>8</v>
      </c>
      <c r="S12" s="4">
        <f t="shared" si="8"/>
        <v>8</v>
      </c>
      <c r="T12" s="5">
        <v>0.0</v>
      </c>
      <c r="U12" s="4">
        <f t="shared" ref="U12:W12" si="9">T12</f>
        <v>0</v>
      </c>
      <c r="V12" s="4">
        <f t="shared" si="9"/>
        <v>0</v>
      </c>
      <c r="W12" s="4">
        <f t="shared" si="9"/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ht="14.25" customHeight="1">
      <c r="A13" s="36">
        <v>1.3</v>
      </c>
      <c r="B13" s="37" t="s">
        <v>51</v>
      </c>
      <c r="C13" s="22"/>
      <c r="D13" s="38"/>
      <c r="E13" s="39" t="s">
        <v>46</v>
      </c>
      <c r="F13" s="39" t="s">
        <v>52</v>
      </c>
      <c r="G13" s="39" t="s">
        <v>48</v>
      </c>
      <c r="H13" s="36">
        <v>12.0</v>
      </c>
      <c r="I13" s="4">
        <v>12.0</v>
      </c>
      <c r="J13" s="4">
        <f t="shared" ref="J13:M13" si="10">I13</f>
        <v>12</v>
      </c>
      <c r="K13" s="4">
        <f t="shared" si="10"/>
        <v>12</v>
      </c>
      <c r="L13" s="4">
        <f t="shared" si="10"/>
        <v>12</v>
      </c>
      <c r="M13" s="4">
        <f t="shared" si="10"/>
        <v>12</v>
      </c>
      <c r="N13" s="5">
        <v>0.0</v>
      </c>
      <c r="O13" s="4">
        <f t="shared" ref="O13:W13" si="11">N13</f>
        <v>0</v>
      </c>
      <c r="P13" s="4">
        <f t="shared" si="11"/>
        <v>0</v>
      </c>
      <c r="Q13" s="4">
        <f t="shared" si="11"/>
        <v>0</v>
      </c>
      <c r="R13" s="4">
        <f t="shared" si="11"/>
        <v>0</v>
      </c>
      <c r="S13" s="4">
        <f t="shared" si="11"/>
        <v>0</v>
      </c>
      <c r="T13" s="4">
        <f t="shared" si="11"/>
        <v>0</v>
      </c>
      <c r="U13" s="4">
        <f t="shared" si="11"/>
        <v>0</v>
      </c>
      <c r="V13" s="4">
        <f t="shared" si="11"/>
        <v>0</v>
      </c>
      <c r="W13" s="4">
        <f t="shared" si="11"/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ht="14.25" customHeight="1">
      <c r="A14" s="36">
        <v>1.4</v>
      </c>
      <c r="B14" s="37" t="s">
        <v>53</v>
      </c>
      <c r="C14" s="22"/>
      <c r="D14" s="38"/>
      <c r="E14" s="39" t="s">
        <v>46</v>
      </c>
      <c r="F14" s="39" t="s">
        <v>52</v>
      </c>
      <c r="G14" s="39" t="s">
        <v>48</v>
      </c>
      <c r="H14" s="36">
        <v>16.0</v>
      </c>
      <c r="I14" s="4">
        <v>16.0</v>
      </c>
      <c r="J14" s="4">
        <f t="shared" ref="J14:M14" si="12">I14</f>
        <v>16</v>
      </c>
      <c r="K14" s="4">
        <f t="shared" si="12"/>
        <v>16</v>
      </c>
      <c r="L14" s="4">
        <f t="shared" si="12"/>
        <v>16</v>
      </c>
      <c r="M14" s="4">
        <f t="shared" si="12"/>
        <v>16</v>
      </c>
      <c r="N14" s="5">
        <v>8.0</v>
      </c>
      <c r="O14" s="4">
        <f t="shared" ref="O14:Q14" si="13">N14</f>
        <v>8</v>
      </c>
      <c r="P14" s="4">
        <f t="shared" si="13"/>
        <v>8</v>
      </c>
      <c r="Q14" s="4">
        <f t="shared" si="13"/>
        <v>8</v>
      </c>
      <c r="R14" s="5">
        <v>4.0</v>
      </c>
      <c r="S14" s="4">
        <f>R14</f>
        <v>4</v>
      </c>
      <c r="T14" s="5">
        <v>5.0</v>
      </c>
      <c r="U14" s="5">
        <v>0.0</v>
      </c>
      <c r="V14" s="4">
        <f t="shared" ref="V14:W14" si="14">U14</f>
        <v>0</v>
      </c>
      <c r="W14" s="4">
        <f t="shared" si="14"/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ht="14.25" customHeight="1">
      <c r="A15" s="36">
        <v>1.5</v>
      </c>
      <c r="B15" s="37" t="s">
        <v>54</v>
      </c>
      <c r="C15" s="22"/>
      <c r="D15" s="38"/>
      <c r="E15" s="39" t="s">
        <v>55</v>
      </c>
      <c r="F15" s="39" t="s">
        <v>47</v>
      </c>
      <c r="G15" s="39" t="s">
        <v>48</v>
      </c>
      <c r="H15" s="36">
        <v>8.0</v>
      </c>
      <c r="I15" s="4">
        <v>8.0</v>
      </c>
      <c r="J15" s="6">
        <v>8.0</v>
      </c>
      <c r="K15" s="4">
        <f t="shared" ref="K15:U15" si="15">J15</f>
        <v>8</v>
      </c>
      <c r="L15" s="4">
        <f t="shared" si="15"/>
        <v>8</v>
      </c>
      <c r="M15" s="4">
        <f t="shared" si="15"/>
        <v>8</v>
      </c>
      <c r="N15" s="4">
        <f t="shared" si="15"/>
        <v>8</v>
      </c>
      <c r="O15" s="4">
        <f t="shared" si="15"/>
        <v>8</v>
      </c>
      <c r="P15" s="4">
        <f t="shared" si="15"/>
        <v>8</v>
      </c>
      <c r="Q15" s="4">
        <f t="shared" si="15"/>
        <v>8</v>
      </c>
      <c r="R15" s="4">
        <f t="shared" si="15"/>
        <v>8</v>
      </c>
      <c r="S15" s="4">
        <f t="shared" si="15"/>
        <v>8</v>
      </c>
      <c r="T15" s="4">
        <f t="shared" si="15"/>
        <v>8</v>
      </c>
      <c r="U15" s="4">
        <f t="shared" si="15"/>
        <v>8</v>
      </c>
      <c r="V15" s="5">
        <v>8.0</v>
      </c>
      <c r="W15" s="6">
        <v>0.0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ht="14.25" customHeight="1">
      <c r="A16" s="40">
        <v>2.0</v>
      </c>
      <c r="B16" s="41" t="s">
        <v>56</v>
      </c>
      <c r="C16" s="42"/>
      <c r="D16" s="42"/>
      <c r="E16" s="42"/>
      <c r="F16" s="42"/>
      <c r="G16" s="42"/>
      <c r="H16" s="4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ht="14.25" customHeight="1">
      <c r="A17" s="44">
        <v>2.1</v>
      </c>
      <c r="B17" s="45" t="s">
        <v>57</v>
      </c>
      <c r="C17" s="46"/>
      <c r="D17" s="47"/>
      <c r="E17" s="39" t="s">
        <v>46</v>
      </c>
      <c r="F17" s="39" t="s">
        <v>47</v>
      </c>
      <c r="G17" s="39" t="s">
        <v>48</v>
      </c>
      <c r="H17" s="36">
        <v>12.0</v>
      </c>
      <c r="I17" s="4">
        <v>12.0</v>
      </c>
      <c r="J17" s="4">
        <f t="shared" ref="J17:N17" si="16">I17</f>
        <v>12</v>
      </c>
      <c r="K17" s="4">
        <f t="shared" si="16"/>
        <v>12</v>
      </c>
      <c r="L17" s="4">
        <f t="shared" si="16"/>
        <v>12</v>
      </c>
      <c r="M17" s="4">
        <f t="shared" si="16"/>
        <v>12</v>
      </c>
      <c r="N17" s="4">
        <f t="shared" si="16"/>
        <v>12</v>
      </c>
      <c r="O17" s="5">
        <v>3.0</v>
      </c>
      <c r="P17" s="4">
        <f t="shared" ref="P17:T17" si="17">O17</f>
        <v>3</v>
      </c>
      <c r="Q17" s="4">
        <f t="shared" si="17"/>
        <v>3</v>
      </c>
      <c r="R17" s="4">
        <f t="shared" si="17"/>
        <v>3</v>
      </c>
      <c r="S17" s="4">
        <f t="shared" si="17"/>
        <v>3</v>
      </c>
      <c r="T17" s="4">
        <f t="shared" si="17"/>
        <v>3</v>
      </c>
      <c r="U17" s="5">
        <v>0.0</v>
      </c>
      <c r="V17" s="4">
        <f t="shared" ref="V17:W17" si="18">U17</f>
        <v>0</v>
      </c>
      <c r="W17" s="4">
        <f t="shared" si="18"/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ht="14.25" customHeight="1">
      <c r="A18" s="44">
        <v>2.2</v>
      </c>
      <c r="B18" s="45" t="s">
        <v>58</v>
      </c>
      <c r="C18" s="46"/>
      <c r="D18" s="47"/>
      <c r="E18" s="39" t="s">
        <v>46</v>
      </c>
      <c r="F18" s="39" t="s">
        <v>50</v>
      </c>
      <c r="G18" s="39" t="s">
        <v>48</v>
      </c>
      <c r="H18" s="36">
        <v>8.0</v>
      </c>
      <c r="I18" s="4">
        <v>8.0</v>
      </c>
      <c r="J18" s="4">
        <f t="shared" ref="J18:U18" si="19">I18</f>
        <v>8</v>
      </c>
      <c r="K18" s="4">
        <f t="shared" si="19"/>
        <v>8</v>
      </c>
      <c r="L18" s="4">
        <f t="shared" si="19"/>
        <v>8</v>
      </c>
      <c r="M18" s="4">
        <f t="shared" si="19"/>
        <v>8</v>
      </c>
      <c r="N18" s="4">
        <f t="shared" si="19"/>
        <v>8</v>
      </c>
      <c r="O18" s="4">
        <f t="shared" si="19"/>
        <v>8</v>
      </c>
      <c r="P18" s="4">
        <f t="shared" si="19"/>
        <v>8</v>
      </c>
      <c r="Q18" s="4">
        <f t="shared" si="19"/>
        <v>8</v>
      </c>
      <c r="R18" s="4">
        <f t="shared" si="19"/>
        <v>8</v>
      </c>
      <c r="S18" s="4">
        <f t="shared" si="19"/>
        <v>8</v>
      </c>
      <c r="T18" s="4">
        <f t="shared" si="19"/>
        <v>8</v>
      </c>
      <c r="U18" s="4">
        <f t="shared" si="19"/>
        <v>8</v>
      </c>
      <c r="V18" s="5">
        <v>0.0</v>
      </c>
      <c r="W18" s="4">
        <f>V18</f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ht="14.25" customHeight="1">
      <c r="A19" s="44">
        <v>2.2</v>
      </c>
      <c r="B19" s="45" t="s">
        <v>59</v>
      </c>
      <c r="C19" s="46"/>
      <c r="D19" s="47"/>
      <c r="E19" s="39" t="s">
        <v>46</v>
      </c>
      <c r="F19" s="39" t="s">
        <v>50</v>
      </c>
      <c r="G19" s="39" t="s">
        <v>48</v>
      </c>
      <c r="H19" s="36">
        <v>8.0</v>
      </c>
      <c r="I19" s="4">
        <v>8.0</v>
      </c>
      <c r="J19" s="4">
        <f t="shared" ref="J19:Q19" si="20">I19</f>
        <v>8</v>
      </c>
      <c r="K19" s="4">
        <f t="shared" si="20"/>
        <v>8</v>
      </c>
      <c r="L19" s="4">
        <f t="shared" si="20"/>
        <v>8</v>
      </c>
      <c r="M19" s="4">
        <f t="shared" si="20"/>
        <v>8</v>
      </c>
      <c r="N19" s="4">
        <f t="shared" si="20"/>
        <v>8</v>
      </c>
      <c r="O19" s="4">
        <f t="shared" si="20"/>
        <v>8</v>
      </c>
      <c r="P19" s="4">
        <f t="shared" si="20"/>
        <v>8</v>
      </c>
      <c r="Q19" s="4">
        <f t="shared" si="20"/>
        <v>8</v>
      </c>
      <c r="R19" s="5">
        <v>4.0</v>
      </c>
      <c r="S19" s="4">
        <f>R19</f>
        <v>4</v>
      </c>
      <c r="T19" s="5">
        <v>0.0</v>
      </c>
      <c r="U19" s="4">
        <f t="shared" ref="U19:W19" si="21">T19</f>
        <v>0</v>
      </c>
      <c r="V19" s="4">
        <f t="shared" si="21"/>
        <v>0</v>
      </c>
      <c r="W19" s="4">
        <f t="shared" si="21"/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ht="15.75" customHeight="1">
      <c r="A20" s="44">
        <v>2.3</v>
      </c>
      <c r="B20" s="45" t="s">
        <v>55</v>
      </c>
      <c r="C20" s="46"/>
      <c r="D20" s="47"/>
      <c r="E20" s="39" t="s">
        <v>55</v>
      </c>
      <c r="F20" s="39" t="s">
        <v>50</v>
      </c>
      <c r="G20" s="39" t="s">
        <v>48</v>
      </c>
      <c r="H20" s="36">
        <v>7.0</v>
      </c>
      <c r="I20" s="4">
        <v>7.0</v>
      </c>
      <c r="J20" s="4">
        <f t="shared" ref="J20:N20" si="22">I20</f>
        <v>7</v>
      </c>
      <c r="K20" s="4">
        <f t="shared" si="22"/>
        <v>7</v>
      </c>
      <c r="L20" s="4">
        <f t="shared" si="22"/>
        <v>7</v>
      </c>
      <c r="M20" s="4">
        <f t="shared" si="22"/>
        <v>7</v>
      </c>
      <c r="N20" s="4">
        <f t="shared" si="22"/>
        <v>7</v>
      </c>
      <c r="O20" s="5">
        <v>3.0</v>
      </c>
      <c r="P20" s="4">
        <f t="shared" ref="P20:S20" si="23">O20</f>
        <v>3</v>
      </c>
      <c r="Q20" s="4">
        <f t="shared" si="23"/>
        <v>3</v>
      </c>
      <c r="R20" s="4">
        <f t="shared" si="23"/>
        <v>3</v>
      </c>
      <c r="S20" s="4">
        <f t="shared" si="23"/>
        <v>3</v>
      </c>
      <c r="T20" s="5">
        <v>0.0</v>
      </c>
      <c r="U20" s="4">
        <f t="shared" ref="U20:W20" si="24">T20</f>
        <v>0</v>
      </c>
      <c r="V20" s="4">
        <f t="shared" si="24"/>
        <v>0</v>
      </c>
      <c r="W20" s="4">
        <f t="shared" si="24"/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ht="14.25" customHeight="1">
      <c r="A21" s="48"/>
      <c r="B21" s="49"/>
      <c r="C21" s="50"/>
      <c r="D21" s="51"/>
      <c r="E21" s="51"/>
      <c r="F21" s="51"/>
      <c r="G21" s="51"/>
      <c r="H21" s="51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ht="14.25" customHeight="1">
      <c r="A22" s="48"/>
      <c r="B22" s="49"/>
      <c r="C22" s="52"/>
      <c r="D22" s="53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ht="14.25" customHeight="1">
      <c r="A23" s="48"/>
      <c r="B23" s="49"/>
      <c r="C23" s="52"/>
      <c r="D23" s="53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ht="14.25" customHeight="1">
      <c r="A24" s="48"/>
      <c r="B24" s="49"/>
      <c r="C24" s="52"/>
      <c r="D24" s="53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ht="14.25" customHeight="1">
      <c r="A25" s="48"/>
      <c r="B25" s="49"/>
      <c r="C25" s="52"/>
      <c r="D25" s="53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ht="14.25" customHeight="1">
      <c r="A26" s="48"/>
      <c r="B26" s="49"/>
      <c r="C26" s="52"/>
      <c r="D26" s="53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ht="14.25" customHeight="1">
      <c r="A27" s="48"/>
      <c r="B27" s="49"/>
      <c r="C27" s="52"/>
      <c r="D27" s="53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ht="14.25" customHeight="1">
      <c r="A28" s="48"/>
      <c r="B28" s="49"/>
      <c r="C28" s="52"/>
      <c r="D28" s="53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ht="14.25" customHeight="1">
      <c r="A29" s="48"/>
      <c r="B29" s="49"/>
      <c r="C29" s="52"/>
      <c r="D29" s="53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ht="14.25" customHeight="1">
      <c r="A30" s="48"/>
      <c r="B30" s="49"/>
      <c r="C30" s="52"/>
      <c r="D30" s="53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ht="14.25" customHeight="1">
      <c r="A31" s="48"/>
      <c r="B31" s="49"/>
      <c r="C31" s="52"/>
      <c r="D31" s="53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ht="14.25" customHeight="1">
      <c r="A32" s="48"/>
      <c r="B32" s="49"/>
      <c r="C32" s="52"/>
      <c r="D32" s="53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ht="14.25" customHeight="1">
      <c r="A33" s="48"/>
      <c r="B33" s="49"/>
      <c r="C33" s="52"/>
      <c r="D33" s="53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ht="14.25" customHeight="1">
      <c r="A34" s="48"/>
      <c r="B34" s="49"/>
      <c r="C34" s="52"/>
      <c r="D34" s="53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ht="14.25" customHeight="1">
      <c r="A35" s="48"/>
      <c r="B35" s="49"/>
      <c r="C35" s="52"/>
      <c r="D35" s="53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ht="14.25" customHeight="1">
      <c r="A36" s="48"/>
      <c r="B36" s="49"/>
      <c r="C36" s="52"/>
      <c r="D36" s="53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ht="14.25" customHeight="1">
      <c r="A37" s="48"/>
      <c r="B37" s="49"/>
      <c r="C37" s="52"/>
      <c r="D37" s="53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ht="14.25" customHeight="1">
      <c r="A38" s="48"/>
      <c r="B38" s="49"/>
      <c r="C38" s="52"/>
      <c r="D38" s="53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ht="14.25" customHeight="1">
      <c r="A39" s="48"/>
      <c r="B39" s="49"/>
      <c r="C39" s="52"/>
      <c r="D39" s="53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ht="14.25" customHeight="1">
      <c r="A40" s="48"/>
      <c r="B40" s="49"/>
      <c r="C40" s="52"/>
      <c r="D40" s="53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ht="14.25" customHeight="1">
      <c r="A41" s="48"/>
      <c r="B41" s="49"/>
      <c r="C41" s="52"/>
      <c r="D41" s="53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ht="14.25" customHeight="1">
      <c r="A42" s="48"/>
      <c r="B42" s="49"/>
      <c r="C42" s="52"/>
      <c r="D42" s="53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ht="14.25" customHeight="1">
      <c r="A43" s="48"/>
      <c r="B43" s="49"/>
      <c r="C43" s="52"/>
      <c r="D43" s="53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ht="14.25" customHeight="1">
      <c r="A44" s="48"/>
      <c r="B44" s="49"/>
      <c r="C44" s="52"/>
      <c r="D44" s="53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ht="14.25" customHeight="1">
      <c r="A45" s="48"/>
      <c r="B45" s="49"/>
      <c r="C45" s="52"/>
      <c r="D45" s="53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ht="14.25" customHeight="1">
      <c r="A46" s="48"/>
      <c r="B46" s="49"/>
      <c r="C46" s="52"/>
      <c r="D46" s="53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ht="14.25" customHeight="1">
      <c r="A47" s="48"/>
      <c r="B47" s="49"/>
      <c r="C47" s="52"/>
      <c r="D47" s="53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ht="14.25" customHeight="1">
      <c r="A48" s="48"/>
      <c r="B48" s="49"/>
      <c r="C48" s="52"/>
      <c r="D48" s="53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ht="14.25" customHeight="1">
      <c r="A49" s="48"/>
      <c r="B49" s="49"/>
      <c r="C49" s="52"/>
      <c r="D49" s="53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14.25" customHeight="1">
      <c r="A50" s="48"/>
      <c r="B50" s="49"/>
      <c r="C50" s="52"/>
      <c r="D50" s="53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14.25" customHeight="1">
      <c r="A51" s="48"/>
      <c r="B51" s="49"/>
      <c r="C51" s="52"/>
      <c r="D51" s="53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ht="14.25" customHeight="1">
      <c r="A52" s="48"/>
      <c r="B52" s="49"/>
      <c r="C52" s="52"/>
      <c r="D52" s="53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ht="14.25" customHeight="1">
      <c r="A53" s="48"/>
      <c r="B53" s="49"/>
      <c r="C53" s="52"/>
      <c r="D53" s="53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ht="14.25" customHeight="1">
      <c r="A54" s="48"/>
      <c r="B54" s="49"/>
      <c r="C54" s="52"/>
      <c r="D54" s="53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ht="14.25" customHeight="1">
      <c r="A55" s="48"/>
      <c r="B55" s="49"/>
      <c r="C55" s="52"/>
      <c r="D55" s="53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ht="14.25" customHeight="1">
      <c r="A56" s="48"/>
      <c r="B56" s="49"/>
      <c r="C56" s="52"/>
      <c r="D56" s="53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ht="14.25" customHeight="1">
      <c r="A57" s="48"/>
      <c r="B57" s="49"/>
      <c r="C57" s="52"/>
      <c r="D57" s="53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ht="14.25" customHeight="1">
      <c r="A58" s="48"/>
      <c r="B58" s="49"/>
      <c r="C58" s="52"/>
      <c r="D58" s="53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ht="14.25" customHeight="1">
      <c r="A59" s="48"/>
      <c r="B59" s="49"/>
      <c r="C59" s="52"/>
      <c r="D59" s="53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ht="14.25" customHeight="1">
      <c r="A60" s="48"/>
      <c r="B60" s="49"/>
      <c r="C60" s="52"/>
      <c r="D60" s="53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ht="14.25" customHeight="1">
      <c r="A61" s="48"/>
      <c r="B61" s="49"/>
      <c r="C61" s="52"/>
      <c r="D61" s="53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ht="14.25" customHeight="1">
      <c r="A62" s="48"/>
      <c r="B62" s="49"/>
      <c r="C62" s="52"/>
      <c r="D62" s="53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ht="14.25" customHeight="1">
      <c r="A63" s="48"/>
      <c r="B63" s="49"/>
      <c r="C63" s="52"/>
      <c r="D63" s="53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ht="14.25" customHeight="1">
      <c r="A64" s="48"/>
      <c r="B64" s="49"/>
      <c r="C64" s="52"/>
      <c r="D64" s="53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ht="14.25" customHeight="1">
      <c r="A65" s="48"/>
      <c r="B65" s="49"/>
      <c r="C65" s="52"/>
      <c r="D65" s="53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ht="14.25" customHeight="1">
      <c r="A66" s="48"/>
      <c r="B66" s="49"/>
      <c r="C66" s="52"/>
      <c r="D66" s="53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ht="14.25" customHeight="1">
      <c r="A67" s="48"/>
      <c r="B67" s="49"/>
      <c r="C67" s="52"/>
      <c r="D67" s="53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ht="14.25" customHeight="1">
      <c r="A68" s="48"/>
      <c r="B68" s="49"/>
      <c r="C68" s="52"/>
      <c r="D68" s="53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ht="14.25" customHeight="1">
      <c r="A69" s="48"/>
      <c r="B69" s="49"/>
      <c r="C69" s="52"/>
      <c r="D69" s="53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ht="14.25" customHeight="1">
      <c r="A70" s="48"/>
      <c r="B70" s="49"/>
      <c r="C70" s="52"/>
      <c r="D70" s="53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ht="14.25" customHeight="1">
      <c r="A71" s="48"/>
      <c r="B71" s="49"/>
      <c r="C71" s="52"/>
      <c r="D71" s="53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ht="14.25" customHeight="1">
      <c r="A72" s="48"/>
      <c r="B72" s="49"/>
      <c r="C72" s="52"/>
      <c r="D72" s="53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ht="14.25" customHeight="1">
      <c r="A73" s="48"/>
      <c r="B73" s="49"/>
      <c r="C73" s="52"/>
      <c r="D73" s="53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ht="14.25" customHeight="1">
      <c r="A74" s="48"/>
      <c r="B74" s="49"/>
      <c r="C74" s="52"/>
      <c r="D74" s="53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ht="14.25" customHeight="1">
      <c r="A75" s="48"/>
      <c r="B75" s="49"/>
      <c r="C75" s="52"/>
      <c r="D75" s="53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ht="14.25" customHeight="1">
      <c r="A76" s="48"/>
      <c r="B76" s="49"/>
      <c r="C76" s="52"/>
      <c r="D76" s="53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ht="14.25" customHeight="1">
      <c r="A77" s="48"/>
      <c r="B77" s="49"/>
      <c r="C77" s="52"/>
      <c r="D77" s="53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ht="14.25" customHeight="1">
      <c r="A78" s="48"/>
      <c r="B78" s="49"/>
      <c r="C78" s="52"/>
      <c r="D78" s="53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ht="14.25" customHeight="1">
      <c r="A79" s="48"/>
      <c r="B79" s="49"/>
      <c r="C79" s="52"/>
      <c r="D79" s="53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ht="14.25" customHeight="1">
      <c r="A80" s="48"/>
      <c r="B80" s="49"/>
      <c r="C80" s="52"/>
      <c r="D80" s="53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ht="14.25" customHeight="1">
      <c r="A81" s="48"/>
      <c r="B81" s="49"/>
      <c r="C81" s="52"/>
      <c r="D81" s="53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ht="14.25" customHeight="1">
      <c r="A82" s="48"/>
      <c r="B82" s="49"/>
      <c r="C82" s="52"/>
      <c r="D82" s="53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ht="14.25" customHeight="1">
      <c r="A83" s="48"/>
      <c r="B83" s="49"/>
      <c r="C83" s="52"/>
      <c r="D83" s="53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ht="14.25" customHeight="1">
      <c r="A84" s="48"/>
      <c r="B84" s="49"/>
      <c r="C84" s="52"/>
      <c r="D84" s="53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ht="14.25" customHeight="1">
      <c r="A85" s="48"/>
      <c r="B85" s="49"/>
      <c r="C85" s="52"/>
      <c r="D85" s="53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ht="14.25" customHeight="1">
      <c r="A86" s="48"/>
      <c r="B86" s="49"/>
      <c r="C86" s="52"/>
      <c r="D86" s="53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ht="14.25" customHeight="1">
      <c r="A87" s="48"/>
      <c r="B87" s="49"/>
      <c r="C87" s="52"/>
      <c r="D87" s="53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ht="14.25" customHeight="1">
      <c r="A88" s="48"/>
      <c r="B88" s="49"/>
      <c r="C88" s="52"/>
      <c r="D88" s="53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ht="14.25" customHeight="1">
      <c r="A89" s="48"/>
      <c r="B89" s="49"/>
      <c r="C89" s="52"/>
      <c r="D89" s="53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ht="14.25" customHeight="1">
      <c r="A90" s="48"/>
      <c r="B90" s="49"/>
      <c r="C90" s="52"/>
      <c r="D90" s="53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ht="14.25" customHeight="1">
      <c r="A91" s="48"/>
      <c r="B91" s="49"/>
      <c r="C91" s="52"/>
      <c r="D91" s="53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ht="14.25" customHeight="1">
      <c r="A92" s="48"/>
      <c r="B92" s="49"/>
      <c r="C92" s="52"/>
      <c r="D92" s="53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ht="14.25" customHeight="1">
      <c r="A93" s="48"/>
      <c r="B93" s="49"/>
      <c r="C93" s="52"/>
      <c r="D93" s="53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ht="14.25" customHeight="1">
      <c r="A94" s="48"/>
      <c r="B94" s="49"/>
      <c r="C94" s="52"/>
      <c r="D94" s="53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ht="14.25" customHeight="1">
      <c r="A95" s="48"/>
      <c r="B95" s="49"/>
      <c r="C95" s="52"/>
      <c r="D95" s="53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ht="14.25" customHeight="1">
      <c r="A96" s="48"/>
      <c r="B96" s="49"/>
      <c r="C96" s="52"/>
      <c r="D96" s="53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ht="14.25" customHeight="1">
      <c r="A97" s="48"/>
      <c r="B97" s="49"/>
      <c r="C97" s="52"/>
      <c r="D97" s="53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ht="14.25" customHeight="1">
      <c r="A98" s="48"/>
      <c r="B98" s="49"/>
      <c r="C98" s="52"/>
      <c r="D98" s="53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ht="14.25" customHeight="1">
      <c r="A99" s="48"/>
      <c r="B99" s="49"/>
      <c r="C99" s="52"/>
      <c r="D99" s="53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ht="14.25" customHeight="1">
      <c r="A100" s="48"/>
      <c r="B100" s="49"/>
      <c r="C100" s="52"/>
      <c r="D100" s="53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ht="14.25" customHeight="1">
      <c r="A101" s="48"/>
      <c r="B101" s="49"/>
      <c r="C101" s="52"/>
      <c r="D101" s="53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ht="14.25" customHeight="1">
      <c r="A102" s="48"/>
      <c r="B102" s="49"/>
      <c r="C102" s="52"/>
      <c r="D102" s="53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ht="14.25" customHeight="1">
      <c r="A103" s="48"/>
      <c r="B103" s="49"/>
      <c r="C103" s="52"/>
      <c r="D103" s="53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ht="14.25" customHeight="1">
      <c r="A104" s="48"/>
      <c r="B104" s="49"/>
      <c r="C104" s="52"/>
      <c r="D104" s="53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ht="14.25" customHeight="1">
      <c r="A105" s="48"/>
      <c r="B105" s="49"/>
      <c r="C105" s="52"/>
      <c r="D105" s="53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ht="14.25" customHeight="1">
      <c r="A106" s="48"/>
      <c r="B106" s="49"/>
      <c r="C106" s="52"/>
      <c r="D106" s="53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ht="14.25" customHeight="1">
      <c r="A107" s="48"/>
      <c r="B107" s="49"/>
      <c r="C107" s="52"/>
      <c r="D107" s="53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ht="14.25" customHeight="1">
      <c r="A108" s="48"/>
      <c r="B108" s="49"/>
      <c r="C108" s="52"/>
      <c r="D108" s="53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ht="14.25" customHeight="1">
      <c r="A109" s="48"/>
      <c r="B109" s="49"/>
      <c r="C109" s="52"/>
      <c r="D109" s="53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ht="14.25" customHeight="1">
      <c r="A110" s="48"/>
      <c r="B110" s="49"/>
      <c r="C110" s="52"/>
      <c r="D110" s="53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ht="14.25" customHeight="1">
      <c r="A111" s="48"/>
      <c r="B111" s="49"/>
      <c r="C111" s="52"/>
      <c r="D111" s="53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ht="14.25" customHeight="1">
      <c r="A112" s="48"/>
      <c r="B112" s="49"/>
      <c r="C112" s="52"/>
      <c r="D112" s="53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ht="14.25" customHeight="1">
      <c r="A113" s="48"/>
      <c r="B113" s="49"/>
      <c r="C113" s="52"/>
      <c r="D113" s="53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ht="14.25" customHeight="1">
      <c r="A114" s="48"/>
      <c r="B114" s="49"/>
      <c r="C114" s="52"/>
      <c r="D114" s="53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ht="14.25" customHeight="1">
      <c r="A115" s="48"/>
      <c r="B115" s="49"/>
      <c r="C115" s="52"/>
      <c r="D115" s="53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ht="14.25" customHeight="1">
      <c r="A116" s="48"/>
      <c r="B116" s="49"/>
      <c r="C116" s="52"/>
      <c r="D116" s="53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ht="14.25" customHeight="1">
      <c r="A117" s="48"/>
      <c r="B117" s="49"/>
      <c r="C117" s="52"/>
      <c r="D117" s="53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ht="14.25" customHeight="1">
      <c r="A118" s="48"/>
      <c r="B118" s="49"/>
      <c r="C118" s="52"/>
      <c r="D118" s="53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ht="14.25" customHeight="1">
      <c r="A119" s="48"/>
      <c r="B119" s="49"/>
      <c r="C119" s="52"/>
      <c r="D119" s="53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ht="14.25" customHeight="1">
      <c r="A120" s="48"/>
      <c r="B120" s="49"/>
      <c r="C120" s="52"/>
      <c r="D120" s="53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ht="14.25" customHeight="1">
      <c r="A121" s="48"/>
      <c r="B121" s="49"/>
      <c r="C121" s="52"/>
      <c r="D121" s="53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ht="14.25" customHeight="1">
      <c r="A122" s="48"/>
      <c r="B122" s="49"/>
      <c r="C122" s="52"/>
      <c r="D122" s="53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ht="14.25" customHeight="1">
      <c r="A123" s="48"/>
      <c r="B123" s="49"/>
      <c r="C123" s="52"/>
      <c r="D123" s="53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ht="14.25" customHeight="1">
      <c r="A124" s="48"/>
      <c r="B124" s="49"/>
      <c r="C124" s="52"/>
      <c r="D124" s="53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ht="14.25" customHeight="1">
      <c r="A125" s="48"/>
      <c r="B125" s="49"/>
      <c r="C125" s="52"/>
      <c r="D125" s="53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ht="14.25" customHeight="1">
      <c r="A126" s="48"/>
      <c r="B126" s="49"/>
      <c r="C126" s="52"/>
      <c r="D126" s="53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ht="14.25" customHeight="1">
      <c r="A127" s="48"/>
      <c r="B127" s="49"/>
      <c r="C127" s="52"/>
      <c r="D127" s="53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ht="14.25" customHeight="1">
      <c r="A128" s="48"/>
      <c r="B128" s="49"/>
      <c r="C128" s="52"/>
      <c r="D128" s="53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ht="14.25" customHeight="1">
      <c r="A129" s="48"/>
      <c r="B129" s="49"/>
      <c r="C129" s="52"/>
      <c r="D129" s="53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ht="14.25" customHeight="1">
      <c r="A130" s="48"/>
      <c r="B130" s="49"/>
      <c r="C130" s="52"/>
      <c r="D130" s="53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ht="14.25" customHeight="1">
      <c r="A131" s="48"/>
      <c r="B131" s="49"/>
      <c r="C131" s="52"/>
      <c r="D131" s="53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ht="14.25" customHeight="1">
      <c r="A132" s="48"/>
      <c r="B132" s="49"/>
      <c r="C132" s="52"/>
      <c r="D132" s="53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ht="14.25" customHeight="1">
      <c r="A133" s="48"/>
      <c r="B133" s="49"/>
      <c r="C133" s="52"/>
      <c r="D133" s="53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ht="14.25" customHeight="1">
      <c r="A134" s="48"/>
      <c r="B134" s="49"/>
      <c r="C134" s="52"/>
      <c r="D134" s="53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ht="14.25" customHeight="1">
      <c r="A135" s="48"/>
      <c r="B135" s="49"/>
      <c r="C135" s="52"/>
      <c r="D135" s="53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ht="14.25" customHeight="1">
      <c r="A136" s="48"/>
      <c r="B136" s="49"/>
      <c r="C136" s="52"/>
      <c r="D136" s="53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ht="14.25" customHeight="1">
      <c r="A137" s="48"/>
      <c r="B137" s="49"/>
      <c r="C137" s="52"/>
      <c r="D137" s="53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ht="14.25" customHeight="1">
      <c r="A138" s="48"/>
      <c r="B138" s="49"/>
      <c r="C138" s="52"/>
      <c r="D138" s="53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ht="14.25" customHeight="1">
      <c r="A139" s="48"/>
      <c r="B139" s="49"/>
      <c r="C139" s="52"/>
      <c r="D139" s="53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ht="14.25" customHeight="1">
      <c r="A140" s="48"/>
      <c r="B140" s="49"/>
      <c r="C140" s="52"/>
      <c r="D140" s="53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ht="14.25" customHeight="1">
      <c r="A141" s="48"/>
      <c r="B141" s="49"/>
      <c r="C141" s="52"/>
      <c r="D141" s="53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ht="14.25" customHeight="1">
      <c r="A142" s="48"/>
      <c r="B142" s="49"/>
      <c r="C142" s="52"/>
      <c r="D142" s="53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ht="14.25" customHeight="1">
      <c r="A143" s="48"/>
      <c r="B143" s="49"/>
      <c r="C143" s="52"/>
      <c r="D143" s="53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ht="14.25" customHeight="1">
      <c r="A144" s="48"/>
      <c r="B144" s="49"/>
      <c r="C144" s="52"/>
      <c r="D144" s="53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ht="14.25" customHeight="1">
      <c r="A145" s="48"/>
      <c r="B145" s="49"/>
      <c r="C145" s="52"/>
      <c r="D145" s="53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ht="14.25" customHeight="1">
      <c r="A146" s="48"/>
      <c r="B146" s="49"/>
      <c r="C146" s="52"/>
      <c r="D146" s="53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ht="14.25" customHeight="1">
      <c r="A147" s="48"/>
      <c r="B147" s="49"/>
      <c r="C147" s="52"/>
      <c r="D147" s="53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ht="14.25" customHeight="1">
      <c r="A148" s="48"/>
      <c r="B148" s="49"/>
      <c r="C148" s="52"/>
      <c r="D148" s="53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ht="14.25" customHeight="1">
      <c r="A149" s="48"/>
      <c r="B149" s="49"/>
      <c r="C149" s="52"/>
      <c r="D149" s="53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ht="14.25" customHeight="1">
      <c r="A150" s="48"/>
      <c r="B150" s="49"/>
      <c r="C150" s="52"/>
      <c r="D150" s="53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ht="14.25" customHeight="1">
      <c r="A151" s="48"/>
      <c r="B151" s="49"/>
      <c r="C151" s="52"/>
      <c r="D151" s="53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ht="14.25" customHeight="1">
      <c r="A152" s="48"/>
      <c r="B152" s="49"/>
      <c r="C152" s="52"/>
      <c r="D152" s="53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ht="14.25" customHeight="1">
      <c r="A153" s="48"/>
      <c r="B153" s="49"/>
      <c r="C153" s="52"/>
      <c r="D153" s="53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ht="14.25" customHeight="1">
      <c r="A154" s="48"/>
      <c r="B154" s="49"/>
      <c r="C154" s="52"/>
      <c r="D154" s="53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ht="14.25" customHeight="1">
      <c r="A155" s="48"/>
      <c r="B155" s="49"/>
      <c r="C155" s="52"/>
      <c r="D155" s="53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ht="14.25" customHeight="1">
      <c r="A156" s="48"/>
      <c r="B156" s="49"/>
      <c r="C156" s="52"/>
      <c r="D156" s="53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ht="14.25" customHeight="1">
      <c r="A157" s="48"/>
      <c r="B157" s="49"/>
      <c r="C157" s="52"/>
      <c r="D157" s="53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ht="14.25" customHeight="1">
      <c r="A158" s="48"/>
      <c r="B158" s="49"/>
      <c r="C158" s="52"/>
      <c r="D158" s="53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ht="14.25" customHeight="1">
      <c r="A159" s="48"/>
      <c r="B159" s="49"/>
      <c r="C159" s="52"/>
      <c r="D159" s="53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ht="14.25" customHeight="1">
      <c r="A160" s="48"/>
      <c r="B160" s="49"/>
      <c r="C160" s="52"/>
      <c r="D160" s="53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ht="14.25" customHeight="1">
      <c r="A161" s="48"/>
      <c r="B161" s="49"/>
      <c r="C161" s="52"/>
      <c r="D161" s="53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ht="14.25" customHeight="1">
      <c r="A162" s="48"/>
      <c r="B162" s="49"/>
      <c r="C162" s="52"/>
      <c r="D162" s="53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ht="14.25" customHeight="1">
      <c r="A163" s="48"/>
      <c r="B163" s="49"/>
      <c r="C163" s="52"/>
      <c r="D163" s="53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ht="14.25" customHeight="1">
      <c r="A164" s="48"/>
      <c r="B164" s="49"/>
      <c r="C164" s="52"/>
      <c r="D164" s="53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ht="14.25" customHeight="1">
      <c r="A165" s="48"/>
      <c r="B165" s="49"/>
      <c r="C165" s="52"/>
      <c r="D165" s="53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ht="14.25" customHeight="1">
      <c r="A166" s="48"/>
      <c r="B166" s="49"/>
      <c r="C166" s="52"/>
      <c r="D166" s="53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ht="14.25" customHeight="1">
      <c r="A167" s="48"/>
      <c r="B167" s="49"/>
      <c r="C167" s="52"/>
      <c r="D167" s="53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ht="14.25" customHeight="1">
      <c r="A168" s="48"/>
      <c r="B168" s="49"/>
      <c r="C168" s="52"/>
      <c r="D168" s="53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ht="14.25" customHeight="1">
      <c r="A169" s="48"/>
      <c r="B169" s="49"/>
      <c r="C169" s="52"/>
      <c r="D169" s="53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ht="14.25" customHeight="1">
      <c r="A170" s="48"/>
      <c r="B170" s="49"/>
      <c r="C170" s="52"/>
      <c r="D170" s="53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ht="14.25" customHeight="1">
      <c r="A171" s="48"/>
      <c r="B171" s="49"/>
      <c r="C171" s="52"/>
      <c r="D171" s="53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ht="14.25" customHeight="1">
      <c r="A172" s="48"/>
      <c r="B172" s="49"/>
      <c r="C172" s="52"/>
      <c r="D172" s="53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ht="14.25" customHeight="1">
      <c r="A173" s="48"/>
      <c r="B173" s="49"/>
      <c r="C173" s="52"/>
      <c r="D173" s="53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ht="14.25" customHeight="1">
      <c r="A174" s="48"/>
      <c r="B174" s="49"/>
      <c r="C174" s="52"/>
      <c r="D174" s="53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ht="14.25" customHeight="1">
      <c r="A175" s="48"/>
      <c r="B175" s="49"/>
      <c r="C175" s="52"/>
      <c r="D175" s="53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ht="14.25" customHeight="1">
      <c r="A176" s="48"/>
      <c r="B176" s="49"/>
      <c r="C176" s="52"/>
      <c r="D176" s="53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ht="14.25" customHeight="1">
      <c r="A177" s="48"/>
      <c r="B177" s="49"/>
      <c r="C177" s="52"/>
      <c r="D177" s="53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ht="14.25" customHeight="1">
      <c r="A178" s="48"/>
      <c r="B178" s="49"/>
      <c r="C178" s="52"/>
      <c r="D178" s="53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ht="14.25" customHeight="1">
      <c r="A179" s="48"/>
      <c r="B179" s="49"/>
      <c r="C179" s="52"/>
      <c r="D179" s="53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ht="14.25" customHeight="1">
      <c r="A180" s="48"/>
      <c r="B180" s="49"/>
      <c r="C180" s="52"/>
      <c r="D180" s="53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ht="14.25" customHeight="1">
      <c r="A181" s="48"/>
      <c r="B181" s="49"/>
      <c r="C181" s="52"/>
      <c r="D181" s="53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ht="14.25" customHeight="1">
      <c r="A182" s="48"/>
      <c r="B182" s="49"/>
      <c r="C182" s="52"/>
      <c r="D182" s="53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ht="14.25" customHeight="1">
      <c r="A183" s="48"/>
      <c r="B183" s="49"/>
      <c r="C183" s="52"/>
      <c r="D183" s="53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ht="14.25" customHeight="1">
      <c r="A184" s="48"/>
      <c r="B184" s="49"/>
      <c r="C184" s="52"/>
      <c r="D184" s="53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ht="14.25" customHeight="1">
      <c r="A185" s="48"/>
      <c r="B185" s="49"/>
      <c r="C185" s="52"/>
      <c r="D185" s="53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ht="14.25" customHeight="1">
      <c r="A186" s="48"/>
      <c r="B186" s="49"/>
      <c r="C186" s="52"/>
      <c r="D186" s="53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ht="14.25" customHeight="1">
      <c r="A187" s="48"/>
      <c r="B187" s="49"/>
      <c r="C187" s="52"/>
      <c r="D187" s="53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ht="14.25" customHeight="1">
      <c r="A188" s="48"/>
      <c r="B188" s="49"/>
      <c r="C188" s="52"/>
      <c r="D188" s="53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ht="14.25" customHeight="1">
      <c r="A189" s="48"/>
      <c r="B189" s="49"/>
      <c r="C189" s="52"/>
      <c r="D189" s="53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ht="14.25" customHeight="1">
      <c r="A190" s="48"/>
      <c r="B190" s="49"/>
      <c r="C190" s="52"/>
      <c r="D190" s="53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ht="14.25" customHeight="1">
      <c r="A191" s="48"/>
      <c r="B191" s="49"/>
      <c r="C191" s="52"/>
      <c r="D191" s="53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ht="14.25" customHeight="1">
      <c r="A192" s="48"/>
      <c r="B192" s="49"/>
      <c r="C192" s="52"/>
      <c r="D192" s="53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ht="14.25" customHeight="1">
      <c r="A193" s="48"/>
      <c r="B193" s="49"/>
      <c r="C193" s="52"/>
      <c r="D193" s="53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ht="14.25" customHeight="1">
      <c r="A194" s="48"/>
      <c r="B194" s="49"/>
      <c r="C194" s="52"/>
      <c r="D194" s="53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ht="14.25" customHeight="1">
      <c r="A195" s="48"/>
      <c r="B195" s="49"/>
      <c r="C195" s="52"/>
      <c r="D195" s="53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ht="14.25" customHeight="1">
      <c r="A196" s="48"/>
      <c r="B196" s="49"/>
      <c r="C196" s="52"/>
      <c r="D196" s="53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ht="14.25" customHeight="1">
      <c r="A197" s="48"/>
      <c r="B197" s="49"/>
      <c r="C197" s="52"/>
      <c r="D197" s="53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ht="14.25" customHeight="1">
      <c r="A198" s="48"/>
      <c r="B198" s="49"/>
      <c r="C198" s="52"/>
      <c r="D198" s="53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ht="14.25" customHeight="1">
      <c r="A199" s="48"/>
      <c r="B199" s="49"/>
      <c r="C199" s="52"/>
      <c r="D199" s="53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ht="14.25" customHeight="1">
      <c r="A200" s="48"/>
      <c r="B200" s="49"/>
      <c r="C200" s="52"/>
      <c r="D200" s="53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ht="14.25" customHeight="1">
      <c r="A201" s="48"/>
      <c r="B201" s="49"/>
      <c r="C201" s="52"/>
      <c r="D201" s="53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ht="14.25" customHeight="1">
      <c r="A202" s="48"/>
      <c r="B202" s="49"/>
      <c r="C202" s="52"/>
      <c r="D202" s="53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ht="14.25" customHeight="1">
      <c r="A203" s="48"/>
      <c r="B203" s="49"/>
      <c r="C203" s="52"/>
      <c r="D203" s="53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ht="14.25" customHeight="1">
      <c r="A204" s="48"/>
      <c r="B204" s="49"/>
      <c r="C204" s="52"/>
      <c r="D204" s="53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ht="14.25" customHeight="1">
      <c r="A205" s="48"/>
      <c r="B205" s="49"/>
      <c r="C205" s="52"/>
      <c r="D205" s="53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ht="14.25" customHeight="1">
      <c r="A206" s="48"/>
      <c r="B206" s="49"/>
      <c r="C206" s="52"/>
      <c r="D206" s="53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ht="14.25" customHeight="1">
      <c r="A207" s="48"/>
      <c r="B207" s="49"/>
      <c r="C207" s="52"/>
      <c r="D207" s="53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ht="14.25" customHeight="1">
      <c r="A208" s="48"/>
      <c r="B208" s="49"/>
      <c r="C208" s="52"/>
      <c r="D208" s="53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ht="14.25" customHeight="1">
      <c r="A209" s="48"/>
      <c r="B209" s="49"/>
      <c r="C209" s="52"/>
      <c r="D209" s="53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ht="14.25" customHeight="1">
      <c r="A210" s="48"/>
      <c r="B210" s="49"/>
      <c r="C210" s="52"/>
      <c r="D210" s="53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ht="14.25" customHeight="1">
      <c r="A211" s="48"/>
      <c r="B211" s="49"/>
      <c r="C211" s="52"/>
      <c r="D211" s="53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ht="14.25" customHeight="1">
      <c r="A212" s="48"/>
      <c r="B212" s="49"/>
      <c r="C212" s="52"/>
      <c r="D212" s="53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ht="14.25" customHeight="1">
      <c r="A213" s="48"/>
      <c r="B213" s="49"/>
      <c r="C213" s="52"/>
      <c r="D213" s="53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ht="14.25" customHeight="1">
      <c r="A214" s="48"/>
      <c r="B214" s="49"/>
      <c r="C214" s="52"/>
      <c r="D214" s="53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ht="14.25" customHeight="1">
      <c r="A215" s="48"/>
      <c r="B215" s="49"/>
      <c r="C215" s="52"/>
      <c r="D215" s="53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ht="14.25" customHeight="1">
      <c r="A216" s="48"/>
      <c r="B216" s="49"/>
      <c r="C216" s="52"/>
      <c r="D216" s="53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ht="14.25" customHeight="1">
      <c r="A217" s="48"/>
      <c r="B217" s="49"/>
      <c r="C217" s="52"/>
      <c r="D217" s="53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ht="14.25" customHeight="1">
      <c r="A218" s="48"/>
      <c r="B218" s="49"/>
      <c r="C218" s="52"/>
      <c r="D218" s="53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ht="14.25" customHeight="1">
      <c r="A219" s="48"/>
      <c r="B219" s="49"/>
      <c r="C219" s="52"/>
      <c r="D219" s="53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ht="14.25" customHeight="1">
      <c r="A220" s="48"/>
      <c r="B220" s="49"/>
      <c r="C220" s="52"/>
      <c r="D220" s="53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15">
    <mergeCell ref="F6:H6"/>
    <mergeCell ref="F7:H7"/>
    <mergeCell ref="A8:D8"/>
    <mergeCell ref="I8:W9"/>
    <mergeCell ref="B9:D9"/>
    <mergeCell ref="B10:H10"/>
    <mergeCell ref="B11:D11"/>
    <mergeCell ref="B12:D12"/>
    <mergeCell ref="B13:D13"/>
    <mergeCell ref="B14:D14"/>
    <mergeCell ref="B15:D15"/>
    <mergeCell ref="B16:H16"/>
    <mergeCell ref="B17:D17"/>
    <mergeCell ref="B18:D18"/>
    <mergeCell ref="B19:D19"/>
    <mergeCell ref="B20:D20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2:D202"/>
    <mergeCell ref="B203:D203"/>
    <mergeCell ref="B204:D204"/>
    <mergeCell ref="B205:D205"/>
    <mergeCell ref="B206:D206"/>
    <mergeCell ref="B207:D207"/>
    <mergeCell ref="B208:D208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</mergeCells>
  <conditionalFormatting sqref="I4:S4">
    <cfRule type="cellIs" dxfId="0" priority="1" stopIfTrue="1" operator="equal">
      <formula>"S"</formula>
    </cfRule>
  </conditionalFormatting>
  <conditionalFormatting sqref="I4:S4">
    <cfRule type="cellIs" dxfId="0" priority="2" stopIfTrue="1" operator="equal">
      <formula>"D"</formula>
    </cfRule>
  </conditionalFormatting>
  <conditionalFormatting sqref="T4">
    <cfRule type="cellIs" dxfId="0" priority="3" stopIfTrue="1" operator="equal">
      <formula>"S"</formula>
    </cfRule>
  </conditionalFormatting>
  <conditionalFormatting sqref="T4">
    <cfRule type="cellIs" dxfId="0" priority="4" stopIfTrue="1" operator="equal">
      <formula>"D"</formula>
    </cfRule>
  </conditionalFormatting>
  <conditionalFormatting sqref="U4">
    <cfRule type="cellIs" dxfId="0" priority="5" stopIfTrue="1" operator="equal">
      <formula>"S"</formula>
    </cfRule>
  </conditionalFormatting>
  <conditionalFormatting sqref="U4">
    <cfRule type="cellIs" dxfId="0" priority="6" stopIfTrue="1" operator="equal">
      <formula>"D"</formula>
    </cfRule>
  </conditionalFormatting>
  <conditionalFormatting sqref="V4">
    <cfRule type="cellIs" dxfId="0" priority="7" stopIfTrue="1" operator="equal">
      <formula>"S"</formula>
    </cfRule>
  </conditionalFormatting>
  <conditionalFormatting sqref="V4">
    <cfRule type="cellIs" dxfId="0" priority="8" stopIfTrue="1" operator="equal">
      <formula>"D"</formula>
    </cfRule>
  </conditionalFormatting>
  <conditionalFormatting sqref="W4">
    <cfRule type="cellIs" dxfId="0" priority="9" stopIfTrue="1" operator="equal">
      <formula>"S"</formula>
    </cfRule>
  </conditionalFormatting>
  <conditionalFormatting sqref="W4">
    <cfRule type="cellIs" dxfId="0" priority="10" stopIfTrue="1" operator="equal">
      <formula>"D"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8" width="3.63"/>
    <col customWidth="1" min="9" max="9" width="10.75"/>
    <col customWidth="1" min="10" max="10" width="9.5"/>
    <col customWidth="1" min="11" max="26" width="8.0"/>
  </cols>
  <sheetData>
    <row r="1" ht="35.25" customHeight="1">
      <c r="A1" s="54" t="s">
        <v>60</v>
      </c>
      <c r="B1" s="55" t="s">
        <v>61</v>
      </c>
      <c r="C1" s="22"/>
      <c r="D1" s="22"/>
      <c r="E1" s="22"/>
      <c r="F1" s="22"/>
      <c r="G1" s="22"/>
      <c r="H1" s="23"/>
      <c r="I1" s="54" t="s">
        <v>62</v>
      </c>
      <c r="J1" s="54" t="s">
        <v>63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6"/>
      <c r="B2" s="57" t="s">
        <v>64</v>
      </c>
      <c r="C2" s="57" t="s">
        <v>65</v>
      </c>
      <c r="D2" s="57" t="s">
        <v>66</v>
      </c>
      <c r="E2" s="57" t="s">
        <v>67</v>
      </c>
      <c r="F2" s="57" t="s">
        <v>68</v>
      </c>
      <c r="G2" s="57" t="s">
        <v>69</v>
      </c>
      <c r="H2" s="57" t="s">
        <v>70</v>
      </c>
      <c r="I2" s="56"/>
      <c r="J2" s="5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58" t="s">
        <v>47</v>
      </c>
      <c r="B3" s="59">
        <v>3.0</v>
      </c>
      <c r="C3" s="59">
        <v>0.0</v>
      </c>
      <c r="D3" s="59">
        <v>0.0</v>
      </c>
      <c r="E3" s="59">
        <v>3.0</v>
      </c>
      <c r="F3" s="59">
        <v>3.0</v>
      </c>
      <c r="G3" s="59">
        <v>5.0</v>
      </c>
      <c r="H3" s="59">
        <v>5.0</v>
      </c>
      <c r="I3" s="60">
        <f t="shared" ref="I3:I5" si="1">SUM(B3:H3)</f>
        <v>19</v>
      </c>
      <c r="J3" s="60">
        <f>I3*B12</f>
        <v>38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58" t="s">
        <v>50</v>
      </c>
      <c r="B4" s="59">
        <v>3.0</v>
      </c>
      <c r="C4" s="59">
        <v>0.0</v>
      </c>
      <c r="D4" s="59">
        <v>0.0</v>
      </c>
      <c r="E4" s="59">
        <v>3.0</v>
      </c>
      <c r="F4" s="59">
        <v>3.0</v>
      </c>
      <c r="G4" s="59">
        <v>5.0</v>
      </c>
      <c r="H4" s="59">
        <v>5.0</v>
      </c>
      <c r="I4" s="60">
        <f t="shared" si="1"/>
        <v>19</v>
      </c>
      <c r="J4" s="60">
        <f>I4*B12</f>
        <v>38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58" t="s">
        <v>52</v>
      </c>
      <c r="B5" s="59">
        <v>0.0</v>
      </c>
      <c r="C5" s="59">
        <v>2.0</v>
      </c>
      <c r="D5" s="59">
        <v>0.0</v>
      </c>
      <c r="E5" s="59">
        <v>2.0</v>
      </c>
      <c r="F5" s="59">
        <v>3.0</v>
      </c>
      <c r="G5" s="59">
        <v>7.0</v>
      </c>
      <c r="H5" s="59">
        <v>4.0</v>
      </c>
      <c r="I5" s="60">
        <f t="shared" si="1"/>
        <v>18</v>
      </c>
      <c r="J5" s="60">
        <f>I5*B12</f>
        <v>36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58" t="s">
        <v>71</v>
      </c>
      <c r="B6" s="58"/>
      <c r="C6" s="58"/>
      <c r="D6" s="58"/>
      <c r="E6" s="58"/>
      <c r="F6" s="58"/>
      <c r="G6" s="58"/>
      <c r="H6" s="58"/>
      <c r="I6" s="58"/>
      <c r="J6" s="5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61" t="s">
        <v>72</v>
      </c>
      <c r="B7" s="62">
        <f t="shared" ref="B7:J7" si="2">SUM(B3:B6)</f>
        <v>6</v>
      </c>
      <c r="C7" s="62">
        <f t="shared" si="2"/>
        <v>2</v>
      </c>
      <c r="D7" s="62">
        <f t="shared" si="2"/>
        <v>0</v>
      </c>
      <c r="E7" s="62">
        <f t="shared" si="2"/>
        <v>8</v>
      </c>
      <c r="F7" s="62">
        <f t="shared" si="2"/>
        <v>9</v>
      </c>
      <c r="G7" s="62">
        <f t="shared" si="2"/>
        <v>17</v>
      </c>
      <c r="H7" s="62">
        <f t="shared" si="2"/>
        <v>14</v>
      </c>
      <c r="I7" s="63">
        <f t="shared" si="2"/>
        <v>56</v>
      </c>
      <c r="J7" s="63">
        <f t="shared" si="2"/>
        <v>112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1"/>
      <c r="C9" s="1"/>
      <c r="D9" s="1"/>
      <c r="E9" s="64" t="s">
        <v>73</v>
      </c>
      <c r="F9" s="22"/>
      <c r="G9" s="22"/>
      <c r="H9" s="22"/>
      <c r="I9" s="23"/>
      <c r="J9" s="65">
        <f>ROUNDDOWN(J7* (1-B14),0)</f>
        <v>95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66"/>
      <c r="F10" s="66"/>
      <c r="G10" s="66"/>
      <c r="H10" s="66"/>
      <c r="I10" s="6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67" t="s">
        <v>74</v>
      </c>
      <c r="B11" s="1"/>
      <c r="C11" s="1"/>
      <c r="D11" s="1"/>
      <c r="E11" s="64" t="s">
        <v>75</v>
      </c>
      <c r="F11" s="22"/>
      <c r="G11" s="22"/>
      <c r="H11" s="22"/>
      <c r="I11" s="23"/>
      <c r="J11" s="65">
        <f>J9*B13</f>
        <v>285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68" t="s">
        <v>76</v>
      </c>
      <c r="B12" s="68">
        <v>2.0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68" t="s">
        <v>77</v>
      </c>
      <c r="B13" s="68">
        <v>3.0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68" t="s">
        <v>78</v>
      </c>
      <c r="B14" s="69">
        <v>0.15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A2"/>
    <mergeCell ref="B1:H1"/>
    <mergeCell ref="I1:I2"/>
    <mergeCell ref="J1:J2"/>
    <mergeCell ref="E9:I9"/>
    <mergeCell ref="E11:I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2018-04-21T14:06:42Z</dcterms:created>
  <dc:creator>Juiz, Mariano Domingo</dc:creator>
</cp:coreProperties>
</file>