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ja_\Downloads\"/>
    </mc:Choice>
  </mc:AlternateContent>
  <xr:revisionPtr revIDLastSave="0" documentId="13_ncr:1_{BDCCBB57-AB0D-4D9A-B3C5-9A72E22308F0}" xr6:coauthVersionLast="47" xr6:coauthVersionMax="47" xr10:uidLastSave="{00000000-0000-0000-0000-000000000000}"/>
  <bookViews>
    <workbookView xWindow="11424" yWindow="0" windowWidth="11712" windowHeight="12336" tabRatio="522" activeTab="1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Producto'!$B$5:$P$189</definedName>
    <definedName name="RealizedSpeed">OFFSET(#REF!,1,0,#REF!,1)</definedName>
    <definedName name="Sprint">'Backlog del Producto'!$N$7:$N$189</definedName>
    <definedName name="SprintCount">#REF!</definedName>
    <definedName name="SprintsInTrend">#REF!</definedName>
    <definedName name="SprintTasks">#REF!</definedName>
    <definedName name="Status">'Backlog del Producto'!$O$7:$O$189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  <c r="E4" i="7" s="1"/>
  <c r="F18" i="7"/>
  <c r="G9" i="7"/>
  <c r="G10" i="7" s="1"/>
  <c r="G11" i="7" s="1"/>
  <c r="G12" i="7" s="1"/>
  <c r="G13" i="7" s="1"/>
  <c r="G14" i="7" s="1"/>
  <c r="G15" i="7" s="1"/>
  <c r="G16" i="7" s="1"/>
  <c r="G17" i="7" s="1"/>
  <c r="C9" i="7"/>
  <c r="C10" i="7" s="1"/>
  <c r="E10" i="7" l="1"/>
  <c r="B10" i="7"/>
  <c r="F10" i="7" s="1"/>
  <c r="C11" i="7"/>
  <c r="C5" i="7"/>
  <c r="B9" i="7"/>
  <c r="F9" i="7" s="1"/>
  <c r="E9" i="7"/>
  <c r="E5" i="7" l="1"/>
  <c r="C6" i="7"/>
  <c r="E11" i="7"/>
  <c r="C12" i="7"/>
  <c r="B11" i="7"/>
  <c r="F11" i="7" s="1"/>
  <c r="B12" i="7" l="1"/>
  <c r="F12" i="7" s="1"/>
  <c r="E12" i="7"/>
  <c r="C13" i="7"/>
  <c r="C7" i="7"/>
  <c r="E7" i="7" s="1"/>
  <c r="E6" i="7"/>
  <c r="E13" i="7" l="1"/>
  <c r="C14" i="7"/>
  <c r="B13" i="7"/>
  <c r="F13" i="7" s="1"/>
  <c r="C15" i="7" l="1"/>
  <c r="E14" i="7"/>
  <c r="B14" i="7"/>
  <c r="F14" i="7" s="1"/>
  <c r="B15" i="7" l="1"/>
  <c r="F15" i="7" s="1"/>
  <c r="E15" i="7"/>
  <c r="C16" i="7"/>
  <c r="C17" i="7" l="1"/>
  <c r="E16" i="7"/>
  <c r="B16" i="7"/>
  <c r="F16" i="7" s="1"/>
  <c r="E17" i="7" l="1"/>
  <c r="B17" i="7"/>
  <c r="F1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rgb="FF000000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rgb="FF000000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rgb="FF000000"/>
            <rFont val="Tahoma"/>
            <family val="2"/>
          </rPr>
          <t xml:space="preserve">Debe asignarle prioridad a cada Historia, pero tenga en mente que la prioridad no es siempre el orden de implementación, mas bien la prioridad para el negocio.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Rango: 1-10  (donde 1 es lo mas alto)</t>
        </r>
      </text>
    </comment>
    <comment ref="L6" authorId="1" shapeId="0" xr:uid="{00000000-0006-0000-0000-000004000000}">
      <text>
        <r>
          <rPr>
            <sz val="8"/>
            <color rgb="FF000000"/>
            <rFont val="Tahoma"/>
            <family val="2"/>
          </rPr>
          <t xml:space="preserve">Representa el esfuerzo que conlleva realizar la Historia de Usuario.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En la metodología tradicional Scrum se deben utilizar Story Points.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Sin embargo, siempre deberás traducir el esfuerzo a hrs, dias, etc.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M6" authorId="2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Esta columna indica en que Sprint será desarrollada la Historia de Usuario.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 debe crear un plan de liberación mediante la asignación de historias de usuario a los sprints planificados. 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rgb="FF000000"/>
            <rFont val="Tahoma"/>
            <family val="2"/>
          </rPr>
          <t>Use los siguientes estados: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Por Hacer
</t>
        </r>
        <r>
          <rPr>
            <sz val="8"/>
            <color rgb="FF000000"/>
            <rFont val="Tahoma"/>
            <family val="2"/>
          </rPr>
          <t xml:space="preserve">En Progreso
</t>
        </r>
        <r>
          <rPr>
            <sz val="8"/>
            <color rgb="FF000000"/>
            <rFont val="Tahoma"/>
            <family val="2"/>
          </rPr>
          <t xml:space="preserve">Terminado
</t>
        </r>
        <r>
          <rPr>
            <sz val="8"/>
            <color rgb="FF000000"/>
            <rFont val="Tahoma"/>
            <family val="2"/>
          </rPr>
          <t xml:space="preserve">Eliminado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<sst xmlns="http://schemas.openxmlformats.org/spreadsheetml/2006/main" count="123" uniqueCount="94">
  <si>
    <t>Backlog del Producto</t>
  </si>
  <si>
    <t>Por Hacer</t>
  </si>
  <si>
    <t>Nombre del Proyecto:</t>
  </si>
  <si>
    <t>En Progreso</t>
  </si>
  <si>
    <t>Dueño del Producto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</si>
  <si>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</si>
  <si>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</si>
  <si>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</si>
  <si>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</si>
  <si>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</si>
  <si>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</si>
  <si>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</si>
  <si>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</si>
  <si>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</si>
  <si>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</si>
  <si>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</si>
  <si>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</si>
  <si>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</si>
  <si>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</si>
  <si>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</si>
  <si>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</si>
  <si>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</si>
  <si>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</si>
  <si>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</si>
  <si>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</si>
  <si>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EPIC-01</t>
  </si>
  <si>
    <t>HU-001</t>
  </si>
  <si>
    <t>EPIC-02</t>
  </si>
  <si>
    <t>HU-002</t>
  </si>
  <si>
    <t>HU-003</t>
  </si>
  <si>
    <t>EPIC-03</t>
  </si>
  <si>
    <t>HU-004</t>
  </si>
  <si>
    <t>Evitar fraude o transacciones no autorizadas</t>
  </si>
  <si>
    <t>EPIC-04</t>
  </si>
  <si>
    <t>HU-005</t>
  </si>
  <si>
    <t>HU-006</t>
  </si>
  <si>
    <t>Inicio</t>
  </si>
  <si>
    <t>Días</t>
  </si>
  <si>
    <t>Final</t>
  </si>
  <si>
    <t>Fecha Liberación</t>
  </si>
  <si>
    <t>Meta</t>
  </si>
  <si>
    <t>Planeado</t>
  </si>
  <si>
    <t>Historias sin Asignar</t>
  </si>
  <si>
    <t xml:space="preserve">Carga Horaria </t>
  </si>
  <si>
    <t>Coordinador academico</t>
  </si>
  <si>
    <t>Iniciar sesión en el sistema</t>
  </si>
  <si>
    <t>El usuario accede con usuario y contraseña en un canal encriptado. Tras 3 intentos fallidos, se bloquea. Solo el administrador puede desbloquear o restablecer contraseña.</t>
  </si>
  <si>
    <t>Coordinador Académico</t>
  </si>
  <si>
    <t>Asignar automáticamente horarios a docentes</t>
  </si>
  <si>
    <t>Reducir errores y agilizar planificación</t>
  </si>
  <si>
    <t>El sistema debe considerar: disponibilidad, tipo de contrato, carga máxima, y preferencias de grupo (niños, teens, seniors).</t>
  </si>
  <si>
    <t xml:space="preserve">Visualizar docentes asi como sus atributos </t>
  </si>
  <si>
    <t>Consultar información necesaria para ajustar asignaciones</t>
  </si>
  <si>
    <t>Debe poder acceder a una lista de docentes con sus horarios, disponibilidad, niveles que puede impartir y tipo de contrato, sin opción de edición.</t>
  </si>
  <si>
    <t>Ver la propuesta automática de asignación de carga horaria</t>
  </si>
  <si>
    <t>El sistema muestra un resumen editable: horarios, grupos, aulas y docentes asignados.</t>
  </si>
  <si>
    <t>Revisar y ajustar manualmente la asignación de la carga horaria propuesta</t>
  </si>
  <si>
    <t>Corregir conflictos o redistribuir mejor la carga horaria</t>
  </si>
  <si>
    <t>Puede reubicar docentes o agregar, modificar y eliminar clases , siempre que respete su disponibilidad y carga máxima. El sistema alerta si se supera el límite.</t>
  </si>
  <si>
    <t>Ver resumen por docente de carga horaria asignada</t>
  </si>
  <si>
    <t>Verificar equidad y cumplimiento del contrato</t>
  </si>
  <si>
    <t>El sistema debe mostrar: docente, número de clases asignadas, horas, tipo de contrato y cumplimiento del rango establecido.</t>
  </si>
  <si>
    <t>HU-007</t>
  </si>
  <si>
    <t>Talento Humano</t>
  </si>
  <si>
    <t>Gestionar el ingreso y registro de docentes</t>
  </si>
  <si>
    <t>HU-008</t>
  </si>
  <si>
    <t>HU-009</t>
  </si>
  <si>
    <t>Registrar la información completa de un docente</t>
  </si>
  <si>
    <t>Mantener actualizada la base de datos de instructores</t>
  </si>
  <si>
    <t xml:space="preserve"> El sistema debe permitir ingresar y administrar información como nombre, correo, tipo de contrato, jornada laboral, horas contratadas, horarios disponibles, niveles que puede impartir y grupos de preferencia (niños, teens, seniors).</t>
  </si>
  <si>
    <t>HU-010</t>
  </si>
  <si>
    <t>Visualizar el total de horas asignadas por docente</t>
  </si>
  <si>
    <t>Verificar cumplimiento contractual</t>
  </si>
  <si>
    <t>Ver resumen por docente: horas contratadas vs. asignadas y estado (cumple / no cumple).</t>
  </si>
  <si>
    <t>Coordinador y Talento Humano</t>
  </si>
  <si>
    <t>Gestionar la carga horaria académica</t>
  </si>
  <si>
    <t>Asegurar planificación y distribución equitativa</t>
  </si>
  <si>
    <t>Garantizar acceso seguro solo a personas autorizadas</t>
  </si>
  <si>
    <t>Garantizar acceso autorizado</t>
  </si>
  <si>
    <t>Usuario y contraseña en canal encriptado, bloqueo tras 3 intentos</t>
  </si>
  <si>
    <t>Alta</t>
  </si>
  <si>
    <t>Talento Human</t>
  </si>
  <si>
    <t>Registrar información completa de docentes</t>
  </si>
  <si>
    <t>Mantener la base actualizada</t>
  </si>
  <si>
    <t>Generar reportes automáticos</t>
  </si>
  <si>
    <t>Facilitar comunicación con gerencia</t>
  </si>
  <si>
    <t>Reporte en Excel y PDF con horarios y conflictos</t>
  </si>
  <si>
    <t>Generar reportes de asignación y cumplimiento</t>
  </si>
  <si>
    <t>Apoyar decisiones y auditoría</t>
  </si>
  <si>
    <t>HU-001, HU-002, HU-003, HU-004, HU-005, HU-006</t>
  </si>
  <si>
    <t>HU-009, HU-010</t>
  </si>
  <si>
    <t>HU-007, HU-008</t>
  </si>
  <si>
    <t>(Reserva para refactor, testing, documentación)</t>
  </si>
  <si>
    <t>(Mantenimiento, despliegue y feedback)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</si>
</sst>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5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6" fillId="6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7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14" fontId="0" fillId="7" borderId="1" xfId="0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0" borderId="1" xfId="0" applyFont="1" applyBorder="1" applyAlignment="1">
      <alignment horizontal="left" wrapText="1"/>
    </xf>
    <xf numFmtId="0" fontId="2" fillId="9" borderId="4" xfId="0" applyFont="1" applyFill="1" applyBorder="1" applyAlignment="1">
      <alignment vertical="top" wrapText="1"/>
    </xf>
    <xf numFmtId="0" fontId="2" fillId="9" borderId="2" xfId="0" applyFont="1" applyFill="1" applyBorder="1" applyAlignment="1">
      <alignment vertical="top" wrapText="1"/>
    </xf>
    <xf numFmtId="0" fontId="2" fillId="9" borderId="3" xfId="0" applyFont="1" applyFill="1" applyBorder="1" applyAlignment="1">
      <alignment vertical="top" wrapText="1"/>
    </xf>
    <xf numFmtId="0" fontId="4" fillId="4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2" fillId="2" borderId="4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8" borderId="4" xfId="0" applyFont="1" applyFill="1" applyBorder="1" applyAlignment="1">
      <alignment horizontal="center" vertical="top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</cellXfs>
  <cellStyles count="2">
    <cellStyle name="Normal" xfId="0" builtinId="0"/>
    <cellStyle name="Normal 2" xfId="1" xr:uid="{9088E3C9-E354-4C2C-A4B7-BFDD164F2160}"/>
  </cellStyles>
  <dxfs count="40"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79"/>
  <sheetViews>
    <sheetView showGridLines="0" zoomScale="101" zoomScaleNormal="150" workbookViewId="0">
      <selection activeCell="E22" sqref="E22"/>
    </sheetView>
  </sheetViews>
  <sheetFormatPr baseColWidth="10" defaultColWidth="9.109375" defaultRowHeight="13.2" x14ac:dyDescent="0.25"/>
  <cols>
    <col min="1" max="1" width="3.44140625" style="6" customWidth="1"/>
    <col min="2" max="2" width="10.88671875" style="5" customWidth="1"/>
    <col min="3" max="3" width="19.6640625" style="5" customWidth="1"/>
    <col min="4" max="4" width="48" style="5" customWidth="1"/>
    <col min="5" max="5" width="24.33203125" style="5" customWidth="1"/>
    <col min="6" max="6" width="11.33203125" style="5" customWidth="1"/>
    <col min="7" max="7" width="19" style="4" customWidth="1"/>
    <col min="8" max="8" width="56.44140625" style="4" customWidth="1"/>
    <col min="9" max="9" width="23.44140625" style="4" customWidth="1"/>
    <col min="10" max="10" width="53.109375" style="4" customWidth="1"/>
    <col min="11" max="11" width="10.33203125" style="5" hidden="1" customWidth="1"/>
    <col min="12" max="13" width="15" style="5" hidden="1" customWidth="1"/>
    <col min="14" max="14" width="11.44140625" style="5" customWidth="1"/>
    <col min="15" max="15" width="12.44140625" style="5" customWidth="1"/>
    <col min="16" max="16" width="39.44140625" style="4" customWidth="1"/>
    <col min="17" max="17" width="6" style="6" customWidth="1"/>
    <col min="18" max="16384" width="9.109375" style="6"/>
  </cols>
  <sheetData>
    <row r="1" spans="2:19" ht="17.399999999999999" x14ac:dyDescent="0.25">
      <c r="B1" s="26" t="s">
        <v>0</v>
      </c>
      <c r="C1" s="26"/>
      <c r="D1" s="26"/>
      <c r="E1" s="26"/>
      <c r="R1" s="12"/>
      <c r="S1" s="10" t="s">
        <v>1</v>
      </c>
    </row>
    <row r="2" spans="2:19" customFormat="1" ht="18" customHeight="1" x14ac:dyDescent="0.25">
      <c r="B2" s="50" t="s">
        <v>2</v>
      </c>
      <c r="C2" s="50"/>
      <c r="D2" s="51" t="s">
        <v>43</v>
      </c>
      <c r="E2" s="51"/>
      <c r="F2" s="33"/>
      <c r="G2" s="33"/>
      <c r="H2" s="33"/>
      <c r="I2" s="40"/>
      <c r="J2" s="40"/>
      <c r="K2" s="40"/>
      <c r="L2" s="40"/>
      <c r="M2" s="40"/>
      <c r="N2" s="40"/>
      <c r="O2" s="5"/>
      <c r="P2" s="41"/>
      <c r="Q2" s="41"/>
      <c r="R2" s="13"/>
      <c r="S2" s="10" t="s">
        <v>3</v>
      </c>
    </row>
    <row r="3" spans="2:19" customFormat="1" ht="18" customHeight="1" x14ac:dyDescent="0.25">
      <c r="B3" s="50" t="s">
        <v>4</v>
      </c>
      <c r="C3" s="50"/>
      <c r="D3" s="51"/>
      <c r="E3" s="51"/>
      <c r="F3" s="33"/>
      <c r="G3" s="33"/>
      <c r="H3" s="33"/>
      <c r="I3" s="40"/>
      <c r="J3" s="40"/>
      <c r="K3" s="40"/>
      <c r="L3" s="40"/>
      <c r="M3" s="40"/>
      <c r="N3" s="40"/>
      <c r="O3" s="5"/>
      <c r="P3" s="41"/>
      <c r="Q3" s="41"/>
      <c r="R3" s="11"/>
      <c r="S3" s="10" t="s">
        <v>5</v>
      </c>
    </row>
    <row r="4" spans="2:19" customFormat="1" ht="17.399999999999999" x14ac:dyDescent="0.25">
      <c r="B4" s="42"/>
      <c r="C4" s="42"/>
      <c r="D4" s="42"/>
      <c r="E4" s="42"/>
      <c r="F4" s="42"/>
      <c r="G4" s="27"/>
      <c r="H4" s="27"/>
      <c r="I4" s="27"/>
      <c r="J4" s="27"/>
      <c r="K4" s="2"/>
      <c r="L4" s="2"/>
      <c r="M4" s="2"/>
      <c r="N4" s="41"/>
      <c r="O4" s="42"/>
      <c r="P4" s="41"/>
      <c r="Q4" s="41"/>
      <c r="R4" s="23"/>
      <c r="S4" s="10" t="s">
        <v>6</v>
      </c>
    </row>
    <row r="5" spans="2:19" x14ac:dyDescent="0.25">
      <c r="B5" s="44" t="s">
        <v>7</v>
      </c>
      <c r="C5" s="45"/>
      <c r="D5" s="45"/>
      <c r="E5" s="46"/>
      <c r="F5" s="47" t="s">
        <v>8</v>
      </c>
      <c r="G5" s="48"/>
      <c r="H5" s="48"/>
      <c r="I5" s="49"/>
      <c r="J5" s="37" t="s">
        <v>9</v>
      </c>
      <c r="K5" s="38"/>
      <c r="L5" s="38"/>
      <c r="M5" s="38"/>
      <c r="N5" s="38"/>
      <c r="O5" s="38"/>
      <c r="P5" s="39"/>
    </row>
    <row r="6" spans="2:19" ht="26.4" x14ac:dyDescent="0.25">
      <c r="B6" s="28" t="s">
        <v>10</v>
      </c>
      <c r="C6" s="28" t="s">
        <v>11</v>
      </c>
      <c r="D6" s="28" t="s">
        <v>12</v>
      </c>
      <c r="E6" s="28" t="s">
        <v>13</v>
      </c>
      <c r="F6" s="30" t="s">
        <v>14</v>
      </c>
      <c r="G6" s="30" t="s">
        <v>15</v>
      </c>
      <c r="H6" s="30" t="s">
        <v>16</v>
      </c>
      <c r="I6" s="30" t="s">
        <v>17</v>
      </c>
      <c r="J6" s="31" t="s">
        <v>18</v>
      </c>
      <c r="K6" s="32" t="s">
        <v>19</v>
      </c>
      <c r="L6" s="32" t="s">
        <v>20</v>
      </c>
      <c r="M6" s="32" t="s">
        <v>21</v>
      </c>
      <c r="N6" s="32" t="s">
        <v>22</v>
      </c>
      <c r="O6" s="32" t="s">
        <v>23</v>
      </c>
      <c r="P6" s="31" t="s">
        <v>24</v>
      </c>
    </row>
    <row r="7" spans="2:19" ht="26.4" x14ac:dyDescent="0.25">
      <c r="B7" s="34" t="s">
        <v>25</v>
      </c>
      <c r="C7" s="34" t="s">
        <v>44</v>
      </c>
      <c r="D7" s="34" t="s">
        <v>75</v>
      </c>
      <c r="E7" s="34" t="s">
        <v>76</v>
      </c>
      <c r="F7" s="35"/>
      <c r="G7" s="34"/>
      <c r="H7" s="36"/>
      <c r="I7" s="34"/>
      <c r="J7" s="9"/>
      <c r="K7" s="8"/>
      <c r="L7" s="8"/>
      <c r="M7" s="8"/>
      <c r="N7" s="8"/>
      <c r="O7" s="8"/>
      <c r="P7" s="9"/>
    </row>
    <row r="8" spans="2:19" ht="102" customHeight="1" x14ac:dyDescent="0.25">
      <c r="B8" s="34"/>
      <c r="C8" s="35"/>
      <c r="D8" s="35"/>
      <c r="E8" s="34"/>
      <c r="F8" s="34" t="s">
        <v>28</v>
      </c>
      <c r="G8" s="43" t="s">
        <v>47</v>
      </c>
      <c r="H8" s="43" t="s">
        <v>48</v>
      </c>
      <c r="I8" s="43" t="s">
        <v>49</v>
      </c>
      <c r="J8" s="43" t="s">
        <v>50</v>
      </c>
      <c r="K8" s="8"/>
      <c r="L8" s="8"/>
      <c r="M8" s="8"/>
      <c r="N8" s="8">
        <v>1</v>
      </c>
      <c r="O8" s="8" t="s">
        <v>1</v>
      </c>
      <c r="P8" s="9"/>
    </row>
    <row r="9" spans="2:19" ht="43.2" x14ac:dyDescent="0.25">
      <c r="B9" s="35"/>
      <c r="C9" s="35"/>
      <c r="D9" s="35"/>
      <c r="E9" s="35"/>
      <c r="F9" s="34" t="s">
        <v>29</v>
      </c>
      <c r="G9" s="43" t="s">
        <v>47</v>
      </c>
      <c r="H9" s="43" t="s">
        <v>51</v>
      </c>
      <c r="I9" s="43" t="s">
        <v>52</v>
      </c>
      <c r="J9" s="43" t="s">
        <v>53</v>
      </c>
      <c r="K9" s="8">
        <v>1</v>
      </c>
      <c r="L9" s="8">
        <v>6</v>
      </c>
      <c r="M9" s="8"/>
      <c r="N9" s="8">
        <v>1</v>
      </c>
      <c r="O9" s="8" t="s">
        <v>1</v>
      </c>
      <c r="P9" s="9"/>
    </row>
    <row r="10" spans="2:19" ht="39.6" x14ac:dyDescent="0.25">
      <c r="B10" s="35"/>
      <c r="C10" s="35"/>
      <c r="D10" s="35"/>
      <c r="E10" s="35"/>
      <c r="F10" s="34" t="s">
        <v>31</v>
      </c>
      <c r="G10" s="43" t="s">
        <v>47</v>
      </c>
      <c r="H10" s="43" t="s">
        <v>54</v>
      </c>
      <c r="I10" s="34" t="s">
        <v>32</v>
      </c>
      <c r="J10" s="43" t="s">
        <v>55</v>
      </c>
      <c r="K10" s="8">
        <v>1</v>
      </c>
      <c r="L10" s="8">
        <v>4</v>
      </c>
      <c r="M10" s="8"/>
      <c r="N10" s="8">
        <v>1</v>
      </c>
      <c r="O10" s="8" t="s">
        <v>1</v>
      </c>
      <c r="P10" s="9"/>
    </row>
    <row r="11" spans="2:19" ht="43.2" x14ac:dyDescent="0.25">
      <c r="B11" s="34"/>
      <c r="C11" s="35"/>
      <c r="D11" s="35"/>
      <c r="E11" s="34"/>
      <c r="F11" s="34" t="s">
        <v>34</v>
      </c>
      <c r="G11" s="43" t="s">
        <v>47</v>
      </c>
      <c r="H11" s="43" t="s">
        <v>56</v>
      </c>
      <c r="I11" s="43" t="s">
        <v>57</v>
      </c>
      <c r="J11" s="43" t="s">
        <v>58</v>
      </c>
      <c r="K11" s="8"/>
      <c r="L11" s="8"/>
      <c r="M11" s="8"/>
      <c r="N11" s="8">
        <v>1</v>
      </c>
      <c r="O11" s="8" t="s">
        <v>1</v>
      </c>
      <c r="P11" s="9"/>
    </row>
    <row r="12" spans="2:19" ht="28.8" x14ac:dyDescent="0.25">
      <c r="B12" s="35"/>
      <c r="C12" s="35"/>
      <c r="D12" s="35"/>
      <c r="E12" s="34"/>
      <c r="F12" s="34" t="s">
        <v>35</v>
      </c>
      <c r="G12" s="43" t="s">
        <v>47</v>
      </c>
      <c r="H12" s="43" t="s">
        <v>59</v>
      </c>
      <c r="I12" s="43" t="s">
        <v>60</v>
      </c>
      <c r="J12" s="43" t="s">
        <v>61</v>
      </c>
      <c r="K12" s="8"/>
      <c r="L12" s="8"/>
      <c r="M12" s="8"/>
      <c r="N12" s="8">
        <v>1</v>
      </c>
      <c r="O12" s="8" t="s">
        <v>1</v>
      </c>
      <c r="P12" s="9"/>
    </row>
    <row r="13" spans="2:19" x14ac:dyDescent="0.25">
      <c r="B13" s="34" t="s">
        <v>27</v>
      </c>
      <c r="C13" s="18" t="s">
        <v>74</v>
      </c>
      <c r="D13" s="18" t="s">
        <v>45</v>
      </c>
      <c r="E13" s="18" t="s">
        <v>77</v>
      </c>
      <c r="F13" s="35"/>
      <c r="G13" s="35"/>
      <c r="H13" s="35"/>
      <c r="I13" s="35"/>
      <c r="J13" s="9"/>
      <c r="K13" s="8"/>
      <c r="L13" s="8"/>
      <c r="M13" s="8"/>
      <c r="N13" s="8"/>
      <c r="O13" s="8"/>
      <c r="P13" s="9"/>
    </row>
    <row r="14" spans="2:19" ht="43.2" x14ac:dyDescent="0.25">
      <c r="B14" s="35"/>
      <c r="C14" s="35"/>
      <c r="D14" s="35"/>
      <c r="E14" s="35"/>
      <c r="F14" s="43" t="s">
        <v>62</v>
      </c>
      <c r="G14" s="43" t="s">
        <v>63</v>
      </c>
      <c r="H14" s="43" t="s">
        <v>45</v>
      </c>
      <c r="I14" s="43" t="s">
        <v>64</v>
      </c>
      <c r="J14" s="43" t="s">
        <v>46</v>
      </c>
      <c r="K14" s="8"/>
      <c r="L14" s="8"/>
      <c r="M14" s="8"/>
      <c r="N14" s="8">
        <v>1</v>
      </c>
      <c r="O14" s="8" t="s">
        <v>1</v>
      </c>
      <c r="P14" s="9"/>
    </row>
    <row r="15" spans="2:19" x14ac:dyDescent="0.25">
      <c r="B15" s="35"/>
      <c r="C15" s="35"/>
      <c r="D15" s="35"/>
      <c r="E15" s="35"/>
      <c r="F15" s="18" t="s">
        <v>26</v>
      </c>
      <c r="G15" s="18" t="s">
        <v>47</v>
      </c>
      <c r="H15" s="18" t="s">
        <v>45</v>
      </c>
      <c r="I15" s="18" t="s">
        <v>78</v>
      </c>
      <c r="J15" s="18" t="s">
        <v>79</v>
      </c>
      <c r="K15" s="18" t="s">
        <v>80</v>
      </c>
      <c r="L15" s="8"/>
      <c r="M15" s="8"/>
      <c r="N15" s="8">
        <v>1</v>
      </c>
      <c r="O15" s="8" t="s">
        <v>1</v>
      </c>
      <c r="P15" s="9"/>
    </row>
    <row r="16" spans="2:19" ht="26.4" x14ac:dyDescent="0.25">
      <c r="B16" s="18" t="s">
        <v>30</v>
      </c>
      <c r="C16" s="35" t="s">
        <v>81</v>
      </c>
      <c r="D16" s="35" t="s">
        <v>82</v>
      </c>
      <c r="E16" s="35" t="s">
        <v>83</v>
      </c>
      <c r="F16" s="43"/>
      <c r="G16" s="43"/>
      <c r="H16" s="43"/>
      <c r="I16" s="43"/>
      <c r="J16" s="43"/>
      <c r="K16" s="8"/>
      <c r="L16" s="8"/>
      <c r="M16" s="8"/>
      <c r="N16" s="8"/>
      <c r="O16" s="8"/>
      <c r="P16" s="9"/>
    </row>
    <row r="17" spans="2:16" ht="57.6" x14ac:dyDescent="0.25">
      <c r="B17" s="35"/>
      <c r="C17" s="35"/>
      <c r="D17" s="35"/>
      <c r="E17" s="35"/>
      <c r="F17" s="43" t="s">
        <v>66</v>
      </c>
      <c r="G17" s="43" t="s">
        <v>63</v>
      </c>
      <c r="H17" s="43" t="s">
        <v>67</v>
      </c>
      <c r="I17" s="43" t="s">
        <v>68</v>
      </c>
      <c r="J17" s="43" t="s">
        <v>69</v>
      </c>
      <c r="K17" s="8"/>
      <c r="L17" s="8"/>
      <c r="M17" s="8"/>
      <c r="N17" s="8">
        <v>1</v>
      </c>
      <c r="O17" s="8" t="s">
        <v>1</v>
      </c>
      <c r="P17" s="9"/>
    </row>
    <row r="18" spans="2:16" x14ac:dyDescent="0.25">
      <c r="B18" s="18" t="s">
        <v>33</v>
      </c>
      <c r="C18" s="18" t="s">
        <v>63</v>
      </c>
      <c r="D18" s="18" t="s">
        <v>87</v>
      </c>
      <c r="E18" s="18" t="s">
        <v>88</v>
      </c>
      <c r="F18" s="8"/>
      <c r="G18" s="9"/>
      <c r="H18" s="9"/>
      <c r="I18" s="9"/>
      <c r="J18" s="9"/>
      <c r="K18" s="8"/>
      <c r="L18" s="8"/>
      <c r="M18" s="8"/>
      <c r="N18" s="8"/>
      <c r="O18" s="8"/>
      <c r="P18" s="9"/>
    </row>
    <row r="19" spans="2:16" x14ac:dyDescent="0.25">
      <c r="B19" s="35"/>
      <c r="C19" s="35"/>
      <c r="D19" s="35"/>
      <c r="E19" s="35"/>
      <c r="F19" s="18" t="s">
        <v>65</v>
      </c>
      <c r="G19" s="18" t="s">
        <v>63</v>
      </c>
      <c r="H19" s="18" t="s">
        <v>84</v>
      </c>
      <c r="I19" s="18" t="s">
        <v>85</v>
      </c>
      <c r="J19" s="18" t="s">
        <v>86</v>
      </c>
      <c r="K19" s="18" t="s">
        <v>80</v>
      </c>
      <c r="L19" s="8"/>
      <c r="M19" s="8"/>
      <c r="N19" s="8">
        <v>1</v>
      </c>
      <c r="O19" s="8" t="s">
        <v>1</v>
      </c>
      <c r="P19" s="9"/>
    </row>
    <row r="20" spans="2:16" ht="28.8" x14ac:dyDescent="0.25">
      <c r="B20" s="35"/>
      <c r="C20" s="35"/>
      <c r="D20" s="35"/>
      <c r="E20" s="35"/>
      <c r="F20" s="43" t="s">
        <v>70</v>
      </c>
      <c r="G20" s="43" t="s">
        <v>63</v>
      </c>
      <c r="H20" s="43" t="s">
        <v>71</v>
      </c>
      <c r="I20" s="43" t="s">
        <v>72</v>
      </c>
      <c r="J20" s="43" t="s">
        <v>73</v>
      </c>
      <c r="K20" s="8"/>
      <c r="L20" s="8"/>
      <c r="M20" s="8"/>
      <c r="N20" s="8">
        <v>1</v>
      </c>
      <c r="O20" s="8" t="s">
        <v>1</v>
      </c>
      <c r="P20" s="9"/>
    </row>
    <row r="21" spans="2:16" x14ac:dyDescent="0.25">
      <c r="B21" s="35"/>
      <c r="C21" s="35"/>
      <c r="D21" s="35"/>
      <c r="E21" s="35"/>
      <c r="F21" s="35"/>
      <c r="G21" s="35"/>
      <c r="H21" s="35"/>
      <c r="I21" s="35"/>
      <c r="J21" s="9"/>
      <c r="K21" s="8"/>
      <c r="L21" s="8"/>
      <c r="M21" s="8"/>
      <c r="N21" s="8"/>
      <c r="O21" s="8"/>
      <c r="P21" s="9"/>
    </row>
    <row r="22" spans="2:16" x14ac:dyDescent="0.25">
      <c r="B22" s="35"/>
      <c r="C22" s="35"/>
      <c r="D22" s="35"/>
      <c r="E22" s="35"/>
      <c r="F22" s="35"/>
      <c r="G22" s="35"/>
      <c r="H22" s="35"/>
      <c r="I22" s="35"/>
      <c r="J22" s="9"/>
      <c r="K22" s="8"/>
      <c r="L22" s="8"/>
      <c r="M22" s="8"/>
      <c r="N22" s="8"/>
      <c r="O22" s="8"/>
      <c r="P22" s="9"/>
    </row>
    <row r="23" spans="2:16" x14ac:dyDescent="0.25">
      <c r="B23" s="35"/>
      <c r="C23" s="35"/>
      <c r="D23" s="35"/>
      <c r="E23" s="35"/>
      <c r="F23" s="35"/>
      <c r="G23" s="35"/>
      <c r="H23" s="35"/>
      <c r="I23" s="35"/>
      <c r="J23" s="9"/>
      <c r="K23" s="8"/>
      <c r="L23" s="8"/>
      <c r="M23" s="8"/>
      <c r="N23" s="8"/>
      <c r="O23" s="8"/>
      <c r="P23" s="9"/>
    </row>
    <row r="24" spans="2:16" x14ac:dyDescent="0.25">
      <c r="B24" s="35"/>
      <c r="C24" s="35"/>
      <c r="D24" s="35"/>
      <c r="E24" s="35"/>
      <c r="F24" s="35"/>
      <c r="G24" s="35"/>
      <c r="H24" s="35"/>
      <c r="I24" s="35"/>
      <c r="J24" s="9"/>
      <c r="K24" s="8"/>
      <c r="L24" s="8"/>
      <c r="M24" s="8"/>
      <c r="N24" s="8"/>
      <c r="O24" s="8"/>
      <c r="P24" s="9"/>
    </row>
    <row r="25" spans="2:16" x14ac:dyDescent="0.25">
      <c r="B25" s="35"/>
      <c r="C25" s="35"/>
      <c r="D25" s="35"/>
      <c r="E25" s="35"/>
      <c r="F25" s="34"/>
      <c r="G25" s="35"/>
      <c r="H25" s="35"/>
      <c r="I25" s="35"/>
      <c r="J25" s="9"/>
      <c r="K25" s="8"/>
      <c r="L25" s="8"/>
      <c r="M25" s="8"/>
      <c r="N25" s="8"/>
      <c r="O25" s="8"/>
      <c r="P25" s="9"/>
    </row>
    <row r="26" spans="2:16" x14ac:dyDescent="0.25">
      <c r="B26" s="35"/>
      <c r="C26" s="35"/>
      <c r="D26" s="35"/>
      <c r="E26" s="35"/>
      <c r="F26" s="35"/>
      <c r="G26" s="35"/>
      <c r="H26" s="35"/>
      <c r="I26" s="35"/>
      <c r="J26" s="9"/>
      <c r="K26" s="8"/>
      <c r="L26" s="8"/>
      <c r="M26" s="8"/>
      <c r="N26" s="8"/>
      <c r="O26" s="8"/>
      <c r="P26" s="9"/>
    </row>
    <row r="27" spans="2:16" x14ac:dyDescent="0.25">
      <c r="B27" s="35"/>
      <c r="C27" s="35"/>
      <c r="D27" s="35"/>
      <c r="E27" s="35"/>
      <c r="F27" s="35"/>
      <c r="G27" s="35"/>
      <c r="H27" s="35"/>
      <c r="I27" s="35"/>
      <c r="J27" s="9"/>
      <c r="K27" s="8"/>
      <c r="L27" s="8"/>
      <c r="M27" s="8"/>
      <c r="N27" s="8"/>
      <c r="O27" s="8"/>
      <c r="P27" s="9"/>
    </row>
    <row r="28" spans="2:16" x14ac:dyDescent="0.25">
      <c r="B28" s="35"/>
      <c r="C28" s="35"/>
      <c r="D28" s="35"/>
      <c r="E28" s="35"/>
      <c r="F28" s="35"/>
      <c r="G28" s="35"/>
      <c r="H28" s="35"/>
      <c r="I28" s="35"/>
      <c r="J28" s="9"/>
      <c r="K28" s="8"/>
      <c r="L28" s="8"/>
      <c r="M28" s="8"/>
      <c r="N28" s="8"/>
      <c r="O28" s="8"/>
      <c r="P28" s="9"/>
    </row>
    <row r="29" spans="2:16" x14ac:dyDescent="0.25">
      <c r="B29" s="35"/>
      <c r="C29" s="35"/>
      <c r="D29" s="35"/>
      <c r="E29" s="35"/>
      <c r="F29" s="35"/>
      <c r="G29" s="35"/>
      <c r="H29" s="35"/>
      <c r="I29" s="35"/>
      <c r="J29" s="9"/>
      <c r="K29" s="8"/>
      <c r="L29" s="8"/>
      <c r="M29" s="8"/>
      <c r="N29" s="8"/>
      <c r="O29" s="8"/>
      <c r="P29" s="9"/>
    </row>
    <row r="30" spans="2:16" x14ac:dyDescent="0.25">
      <c r="B30" s="35"/>
      <c r="C30" s="35"/>
      <c r="D30" s="35"/>
      <c r="E30" s="35"/>
      <c r="F30" s="35"/>
      <c r="G30" s="35"/>
      <c r="H30" s="35"/>
      <c r="I30" s="35"/>
      <c r="J30" s="9"/>
      <c r="K30" s="8"/>
      <c r="L30" s="8"/>
      <c r="M30" s="8"/>
      <c r="N30" s="8"/>
      <c r="O30" s="8"/>
      <c r="P30" s="9"/>
    </row>
    <row r="31" spans="2:16" x14ac:dyDescent="0.25">
      <c r="B31" s="35"/>
      <c r="C31" s="35"/>
      <c r="D31" s="35"/>
      <c r="E31" s="35"/>
      <c r="F31" s="35"/>
      <c r="G31" s="35"/>
      <c r="H31" s="35"/>
      <c r="I31" s="35"/>
      <c r="J31" s="9"/>
      <c r="K31" s="8"/>
      <c r="L31" s="8"/>
      <c r="M31" s="8"/>
      <c r="N31" s="8"/>
      <c r="O31" s="8"/>
      <c r="P31" s="9"/>
    </row>
    <row r="32" spans="2:16" x14ac:dyDescent="0.25">
      <c r="B32" s="35"/>
      <c r="C32" s="35"/>
      <c r="D32" s="35"/>
      <c r="E32" s="35"/>
      <c r="F32" s="35"/>
      <c r="G32" s="35"/>
      <c r="H32" s="35"/>
      <c r="I32" s="35"/>
      <c r="J32" s="9"/>
      <c r="K32" s="8"/>
      <c r="L32" s="8"/>
      <c r="M32" s="8"/>
      <c r="N32" s="8"/>
      <c r="O32" s="8"/>
      <c r="P32" s="9"/>
    </row>
    <row r="33" spans="2:16" x14ac:dyDescent="0.25">
      <c r="B33" s="35"/>
      <c r="C33" s="35"/>
      <c r="D33" s="35"/>
      <c r="E33" s="35"/>
      <c r="F33" s="35"/>
      <c r="G33" s="35"/>
      <c r="H33" s="35"/>
      <c r="I33" s="35"/>
      <c r="J33" s="9"/>
      <c r="K33" s="8"/>
      <c r="L33" s="8"/>
      <c r="M33" s="8"/>
      <c r="N33" s="8"/>
      <c r="O33" s="8"/>
      <c r="P33" s="9"/>
    </row>
    <row r="34" spans="2:16" x14ac:dyDescent="0.25">
      <c r="B34" s="35"/>
      <c r="C34" s="35"/>
      <c r="D34" s="35"/>
      <c r="E34" s="35"/>
      <c r="F34" s="35"/>
      <c r="G34" s="35"/>
      <c r="H34" s="35"/>
      <c r="I34" s="35"/>
      <c r="J34" s="9"/>
      <c r="K34" s="8"/>
      <c r="L34" s="8"/>
      <c r="M34" s="8"/>
      <c r="N34" s="8"/>
      <c r="O34" s="8"/>
      <c r="P34" s="9"/>
    </row>
    <row r="35" spans="2:16" x14ac:dyDescent="0.25">
      <c r="B35" s="35"/>
      <c r="C35" s="35"/>
      <c r="D35" s="35"/>
      <c r="E35" s="35"/>
      <c r="F35" s="35"/>
      <c r="G35" s="35"/>
      <c r="H35" s="35"/>
      <c r="I35" s="35"/>
      <c r="J35" s="9"/>
      <c r="K35" s="8"/>
      <c r="L35" s="8"/>
      <c r="M35" s="8"/>
      <c r="N35" s="8"/>
      <c r="O35" s="8"/>
      <c r="P35" s="9"/>
    </row>
    <row r="36" spans="2:16" x14ac:dyDescent="0.25">
      <c r="B36" s="35"/>
      <c r="C36" s="35"/>
      <c r="D36" s="35"/>
      <c r="E36" s="35"/>
      <c r="F36" s="35"/>
      <c r="G36" s="35"/>
      <c r="H36" s="35"/>
      <c r="I36" s="35"/>
      <c r="J36" s="9"/>
      <c r="K36" s="8"/>
      <c r="L36" s="8"/>
      <c r="M36" s="8"/>
      <c r="N36" s="8"/>
      <c r="O36" s="8"/>
      <c r="P36" s="9"/>
    </row>
    <row r="37" spans="2:16" x14ac:dyDescent="0.25">
      <c r="B37" s="35"/>
      <c r="C37" s="35"/>
      <c r="D37" s="35"/>
      <c r="E37" s="35"/>
      <c r="F37" s="35"/>
      <c r="G37" s="35"/>
      <c r="H37" s="35"/>
      <c r="I37" s="35"/>
      <c r="J37" s="9"/>
      <c r="K37" s="8"/>
      <c r="L37" s="8"/>
      <c r="M37" s="8"/>
      <c r="N37" s="8"/>
      <c r="O37" s="8"/>
      <c r="P37" s="9"/>
    </row>
    <row r="38" spans="2:16" x14ac:dyDescent="0.25">
      <c r="B38" s="35"/>
      <c r="C38" s="35"/>
      <c r="D38" s="35"/>
      <c r="E38" s="35"/>
      <c r="F38" s="35"/>
      <c r="G38" s="35"/>
      <c r="H38" s="35"/>
      <c r="I38" s="35"/>
      <c r="J38" s="9"/>
      <c r="K38" s="8"/>
      <c r="L38" s="8"/>
      <c r="M38" s="8"/>
      <c r="N38" s="8"/>
      <c r="O38" s="8"/>
      <c r="P38" s="9"/>
    </row>
    <row r="39" spans="2:16" x14ac:dyDescent="0.25">
      <c r="B39" s="35"/>
      <c r="C39" s="35"/>
      <c r="D39" s="35"/>
      <c r="E39" s="35"/>
      <c r="F39" s="35"/>
      <c r="G39" s="35"/>
      <c r="H39" s="35"/>
      <c r="I39" s="35"/>
      <c r="J39" s="9"/>
      <c r="K39" s="8"/>
      <c r="L39" s="8"/>
      <c r="M39" s="8"/>
      <c r="N39" s="8"/>
      <c r="O39" s="8"/>
      <c r="P39" s="9"/>
    </row>
    <row r="40" spans="2:16" x14ac:dyDescent="0.25">
      <c r="B40" s="35"/>
      <c r="C40" s="35"/>
      <c r="D40" s="35"/>
      <c r="E40" s="35"/>
      <c r="F40" s="35"/>
      <c r="G40" s="35"/>
      <c r="H40" s="35"/>
      <c r="I40" s="35"/>
      <c r="J40" s="9"/>
      <c r="K40" s="8"/>
      <c r="L40" s="8"/>
      <c r="M40" s="8"/>
      <c r="N40" s="8"/>
      <c r="O40" s="8"/>
      <c r="P40" s="9"/>
    </row>
    <row r="41" spans="2:16" x14ac:dyDescent="0.25">
      <c r="B41" s="35"/>
      <c r="C41" s="35"/>
      <c r="D41" s="35"/>
      <c r="E41" s="35"/>
      <c r="F41" s="35"/>
      <c r="G41" s="35"/>
      <c r="H41" s="35"/>
      <c r="I41" s="35"/>
      <c r="J41" s="9"/>
      <c r="K41" s="8"/>
      <c r="L41" s="8"/>
      <c r="M41" s="8"/>
      <c r="N41" s="8"/>
      <c r="O41" s="8"/>
      <c r="P41" s="9"/>
    </row>
    <row r="42" spans="2:16" x14ac:dyDescent="0.25">
      <c r="B42" s="35"/>
      <c r="C42" s="35"/>
      <c r="D42" s="35"/>
      <c r="E42" s="35"/>
      <c r="F42" s="35"/>
      <c r="G42" s="35"/>
      <c r="H42" s="35"/>
      <c r="I42" s="35"/>
      <c r="J42" s="9"/>
      <c r="K42" s="8"/>
      <c r="L42" s="8"/>
      <c r="M42" s="8"/>
      <c r="N42" s="8"/>
      <c r="O42" s="8"/>
      <c r="P42" s="9"/>
    </row>
    <row r="43" spans="2:16" x14ac:dyDescent="0.25">
      <c r="B43" s="35"/>
      <c r="C43" s="35"/>
      <c r="D43" s="35"/>
      <c r="E43" s="35"/>
      <c r="F43" s="35"/>
      <c r="G43" s="35"/>
      <c r="H43" s="35"/>
      <c r="I43" s="35"/>
      <c r="J43" s="9"/>
      <c r="K43" s="8"/>
      <c r="L43" s="8"/>
      <c r="M43" s="8"/>
      <c r="N43" s="8"/>
      <c r="O43" s="8"/>
      <c r="P43" s="9"/>
    </row>
    <row r="44" spans="2:16" x14ac:dyDescent="0.25">
      <c r="B44" s="35"/>
      <c r="C44" s="35"/>
      <c r="D44" s="35"/>
      <c r="E44" s="35"/>
      <c r="F44" s="35"/>
      <c r="G44" s="35"/>
      <c r="H44" s="35"/>
      <c r="I44" s="35"/>
      <c r="J44" s="9"/>
      <c r="K44" s="8"/>
      <c r="L44" s="8"/>
      <c r="M44" s="8"/>
      <c r="N44" s="8"/>
      <c r="O44" s="8"/>
      <c r="P44" s="9"/>
    </row>
    <row r="45" spans="2:16" x14ac:dyDescent="0.25">
      <c r="B45" s="35"/>
      <c r="C45" s="35"/>
      <c r="D45" s="35"/>
      <c r="E45" s="35"/>
      <c r="F45" s="35"/>
      <c r="G45" s="35"/>
      <c r="H45" s="35"/>
      <c r="I45" s="35"/>
      <c r="J45" s="9"/>
      <c r="K45" s="8"/>
      <c r="L45" s="8"/>
      <c r="M45" s="8"/>
      <c r="N45" s="8"/>
      <c r="O45" s="8"/>
      <c r="P45" s="9"/>
    </row>
    <row r="46" spans="2:16" x14ac:dyDescent="0.25">
      <c r="B46" s="35"/>
      <c r="C46" s="35"/>
      <c r="D46" s="35"/>
      <c r="E46" s="35"/>
      <c r="F46" s="35"/>
      <c r="G46" s="35"/>
      <c r="H46" s="35"/>
      <c r="I46" s="35"/>
      <c r="J46" s="9"/>
      <c r="K46" s="8"/>
      <c r="L46" s="8"/>
      <c r="M46" s="8"/>
      <c r="N46" s="8"/>
      <c r="O46" s="8"/>
      <c r="P46" s="9"/>
    </row>
    <row r="47" spans="2:16" x14ac:dyDescent="0.25">
      <c r="B47" s="35"/>
      <c r="C47" s="35"/>
      <c r="D47" s="35"/>
      <c r="E47" s="35"/>
      <c r="F47" s="35"/>
      <c r="G47" s="35"/>
      <c r="H47" s="35"/>
      <c r="I47" s="35"/>
      <c r="J47" s="9"/>
      <c r="K47" s="8"/>
      <c r="L47" s="8"/>
      <c r="M47" s="8"/>
      <c r="N47" s="8"/>
      <c r="O47" s="8"/>
      <c r="P47" s="9"/>
    </row>
    <row r="48" spans="2:16" x14ac:dyDescent="0.25">
      <c r="B48" s="35"/>
      <c r="C48" s="35"/>
      <c r="D48" s="35"/>
      <c r="E48" s="35"/>
      <c r="F48" s="35"/>
      <c r="G48" s="35"/>
      <c r="H48" s="35"/>
      <c r="I48" s="35"/>
      <c r="J48" s="9"/>
      <c r="K48" s="8"/>
      <c r="L48" s="8"/>
      <c r="M48" s="8"/>
      <c r="N48" s="8"/>
      <c r="O48" s="8"/>
      <c r="P48" s="9"/>
    </row>
    <row r="49" spans="2:16" x14ac:dyDescent="0.25">
      <c r="B49" s="35"/>
      <c r="C49" s="35"/>
      <c r="D49" s="35"/>
      <c r="E49" s="35"/>
      <c r="F49" s="35"/>
      <c r="G49" s="35"/>
      <c r="H49" s="35"/>
      <c r="I49" s="35"/>
      <c r="J49" s="9"/>
      <c r="K49" s="8"/>
      <c r="L49" s="8"/>
      <c r="M49" s="8"/>
      <c r="N49" s="8"/>
      <c r="O49" s="8"/>
      <c r="P49" s="9"/>
    </row>
    <row r="50" spans="2:16" x14ac:dyDescent="0.25">
      <c r="B50" s="35"/>
      <c r="C50" s="35"/>
      <c r="D50" s="35"/>
      <c r="E50" s="35"/>
      <c r="F50" s="35"/>
      <c r="G50" s="35"/>
      <c r="H50" s="35"/>
      <c r="I50" s="35"/>
      <c r="J50" s="9"/>
      <c r="K50" s="8"/>
      <c r="L50" s="8"/>
      <c r="M50" s="8"/>
      <c r="N50" s="8"/>
      <c r="O50" s="8"/>
      <c r="P50" s="9"/>
    </row>
    <row r="55" spans="2:16" x14ac:dyDescent="0.25">
      <c r="G55" s="6"/>
      <c r="H55" s="6"/>
      <c r="I55" s="6"/>
      <c r="J55" s="6"/>
    </row>
    <row r="68" spans="2:16" x14ac:dyDescent="0.25">
      <c r="P68" s="7"/>
    </row>
    <row r="79" spans="2:16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</sheetData>
  <mergeCells count="6">
    <mergeCell ref="B5:E5"/>
    <mergeCell ref="F5:I5"/>
    <mergeCell ref="B2:C2"/>
    <mergeCell ref="B3:C3"/>
    <mergeCell ref="D2:E2"/>
    <mergeCell ref="D3:E3"/>
  </mergeCells>
  <phoneticPr fontId="3" type="noConversion"/>
  <conditionalFormatting sqref="B18:E19">
    <cfRule type="expression" dxfId="39" priority="108" stopIfTrue="1">
      <formula>$O19="Eliminado"</formula>
    </cfRule>
    <cfRule type="expression" dxfId="38" priority="107" stopIfTrue="1">
      <formula>$O19="En Progreso"</formula>
    </cfRule>
    <cfRule type="expression" dxfId="37" priority="106" stopIfTrue="1">
      <formula>$O19="Terminado"</formula>
    </cfRule>
  </conditionalFormatting>
  <conditionalFormatting sqref="B20:E20">
    <cfRule type="expression" dxfId="36" priority="122" stopIfTrue="1">
      <formula>#REF!="Terminado"</formula>
    </cfRule>
    <cfRule type="expression" dxfId="35" priority="124" stopIfTrue="1">
      <formula>#REF!="Eliminado"</formula>
    </cfRule>
    <cfRule type="expression" dxfId="34" priority="123" stopIfTrue="1">
      <formula>#REF!="En Progreso"</formula>
    </cfRule>
  </conditionalFormatting>
  <conditionalFormatting sqref="B7:G7 I7 K7:P17 K18:N18 P18 O19 K20:P124">
    <cfRule type="expression" dxfId="33" priority="45" stopIfTrue="1">
      <formula>$O7="Eliminado"</formula>
    </cfRule>
    <cfRule type="expression" dxfId="32" priority="44" stopIfTrue="1">
      <formula>$O7="En Progreso"</formula>
    </cfRule>
  </conditionalFormatting>
  <conditionalFormatting sqref="B8:J12 B13 F13:J13 B14:J14 B15:E15 B16:J16 B17:E17 F20:J20 B21:J124">
    <cfRule type="expression" dxfId="31" priority="1" stopIfTrue="1">
      <formula>$O8="Terminado"</formula>
    </cfRule>
    <cfRule type="expression" dxfId="30" priority="2" stopIfTrue="1">
      <formula>$O8="En Progreso"</formula>
    </cfRule>
    <cfRule type="expression" dxfId="29" priority="3" stopIfTrue="1">
      <formula>$O8="Eliminado"</formula>
    </cfRule>
  </conditionalFormatting>
  <conditionalFormatting sqref="F17:J17">
    <cfRule type="expression" dxfId="28" priority="140" stopIfTrue="1">
      <formula>$O19="Terminado"</formula>
    </cfRule>
    <cfRule type="expression" dxfId="27" priority="141" stopIfTrue="1">
      <formula>$O19="En Progreso"</formula>
    </cfRule>
    <cfRule type="expression" dxfId="26" priority="142" stopIfTrue="1">
      <formula>$O19="Eliminado"</formula>
    </cfRule>
  </conditionalFormatting>
  <conditionalFormatting sqref="K20:P124 B7:G7 I7 K7:P17 K18:N18 P18 O19">
    <cfRule type="expression" dxfId="25" priority="43" stopIfTrue="1">
      <formula>$O7="Terminado"</formula>
    </cfRule>
  </conditionalFormatting>
  <conditionalFormatting sqref="P19">
    <cfRule type="expression" dxfId="24" priority="129" stopIfTrue="1">
      <formula>#REF!="En Progreso"</formula>
    </cfRule>
    <cfRule type="expression" dxfId="23" priority="130" stopIfTrue="1">
      <formula>#REF!="Eliminado"</formula>
    </cfRule>
    <cfRule type="expression" dxfId="22" priority="139" stopIfTrue="1">
      <formula>#REF!="Terminado"</formula>
    </cfRule>
  </conditionalFormatting>
  <conditionalFormatting sqref="P23">
    <cfRule type="expression" dxfId="21" priority="40" stopIfTrue="1">
      <formula>#REF!="Done"</formula>
    </cfRule>
    <cfRule type="expression" dxfId="20" priority="41" stopIfTrue="1">
      <formula>#REF!="Ongoing"</formula>
    </cfRule>
    <cfRule type="expression" dxfId="19" priority="42" stopIfTrue="1">
      <formula>#REF!="Removed"</formula>
    </cfRule>
  </conditionalFormatting>
  <conditionalFormatting sqref="P68:P69">
    <cfRule type="expression" dxfId="18" priority="37" stopIfTrue="1">
      <formula>#REF!="Done"</formula>
    </cfRule>
    <cfRule type="expression" dxfId="17" priority="38" stopIfTrue="1">
      <formula>#REF!="Ongoing"</formula>
    </cfRule>
    <cfRule type="expression" dxfId="16" priority="39" stopIfTrue="1">
      <formula>#REF!="Removed"</formula>
    </cfRule>
  </conditionalFormatting>
  <conditionalFormatting sqref="P79">
    <cfRule type="expression" dxfId="15" priority="87" stopIfTrue="1">
      <formula>$O69="Removed"</formula>
    </cfRule>
    <cfRule type="expression" dxfId="14" priority="86" stopIfTrue="1">
      <formula>$O69="Ongoing"</formula>
    </cfRule>
    <cfRule type="expression" dxfId="13" priority="85" stopIfTrue="1">
      <formula>$O69="Done"</formula>
    </cfRule>
  </conditionalFormatting>
  <conditionalFormatting sqref="R1">
    <cfRule type="expression" dxfId="12" priority="95" stopIfTrue="1">
      <formula>$O8="In Progress"</formula>
    </cfRule>
    <cfRule type="expression" dxfId="11" priority="96" stopIfTrue="1">
      <formula>$O8="Removed"</formula>
    </cfRule>
    <cfRule type="expression" dxfId="10" priority="94" stopIfTrue="1">
      <formula>$O8="Done"</formula>
    </cfRule>
  </conditionalFormatting>
  <conditionalFormatting sqref="R3">
    <cfRule type="expression" dxfId="9" priority="91" stopIfTrue="1">
      <formula>$O10="Done"</formula>
    </cfRule>
    <cfRule type="expression" dxfId="8" priority="93" stopIfTrue="1">
      <formula>$O10="Removed"</formula>
    </cfRule>
    <cfRule type="expression" dxfId="7" priority="92" stopIfTrue="1">
      <formula>$O10="In Progress"</formula>
    </cfRule>
  </conditionalFormatting>
  <dataValidations count="2">
    <dataValidation type="list" allowBlank="1" showInputMessage="1" sqref="O80:O189 O19:O78 O6:O17" xr:uid="{00000000-0002-0000-0000-000000000000}">
      <formula1>"Por Hacer,En Progreso,Terminado,Eliminado"</formula1>
    </dataValidation>
    <dataValidation type="list" allowBlank="1" showInputMessage="1" showErrorMessage="1" sqref="K7:K18 K20:K50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tabSelected="1" topLeftCell="C1" workbookViewId="0">
      <selection activeCell="F8" sqref="F8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44140625" customWidth="1"/>
    <col min="5" max="6" width="10.6640625" customWidth="1"/>
    <col min="7" max="7" width="9.109375" customWidth="1"/>
    <col min="8" max="8" width="22" style="2" customWidth="1"/>
    <col min="9" max="9" width="59.109375" customWidth="1"/>
  </cols>
  <sheetData>
    <row r="1" spans="2:10" ht="17.399999999999999" x14ac:dyDescent="0.3">
      <c r="B1" s="3"/>
    </row>
    <row r="2" spans="2:10" x14ac:dyDescent="0.25">
      <c r="B2" s="24" t="s">
        <v>22</v>
      </c>
      <c r="C2" s="24" t="s">
        <v>36</v>
      </c>
      <c r="D2" s="24" t="s">
        <v>37</v>
      </c>
      <c r="E2" s="24" t="s">
        <v>38</v>
      </c>
      <c r="F2" s="24" t="s">
        <v>20</v>
      </c>
      <c r="G2" s="25" t="s">
        <v>23</v>
      </c>
      <c r="H2" s="24" t="s">
        <v>39</v>
      </c>
      <c r="I2" s="25" t="s">
        <v>40</v>
      </c>
      <c r="J2" s="1"/>
    </row>
    <row r="3" spans="2:10" x14ac:dyDescent="0.25">
      <c r="B3" s="17">
        <v>1</v>
      </c>
      <c r="C3" s="29">
        <v>45768</v>
      </c>
      <c r="D3" s="20">
        <v>20</v>
      </c>
      <c r="E3" s="21">
        <v>45787</v>
      </c>
      <c r="F3" s="17">
        <v>9</v>
      </c>
      <c r="G3" s="18" t="s">
        <v>41</v>
      </c>
      <c r="H3" s="20"/>
      <c r="I3" s="18" t="s">
        <v>89</v>
      </c>
    </row>
    <row r="4" spans="2:10" x14ac:dyDescent="0.25">
      <c r="B4" s="17">
        <v>2</v>
      </c>
      <c r="C4" s="19">
        <f>IF(AND(C3&lt;&gt;"",D3&lt;&gt;"",D4&lt;&gt;""),C3+D3,"")</f>
        <v>45788</v>
      </c>
      <c r="D4" s="20">
        <v>18</v>
      </c>
      <c r="E4" s="21">
        <f>IF(AND(C4&lt;&gt;"",D4&lt;&gt;""),C4+D4-1,"")</f>
        <v>45805</v>
      </c>
      <c r="F4" s="17">
        <v>7</v>
      </c>
      <c r="G4" s="18" t="s">
        <v>41</v>
      </c>
      <c r="H4" s="20"/>
      <c r="I4" s="52" t="s">
        <v>90</v>
      </c>
    </row>
    <row r="5" spans="2:10" x14ac:dyDescent="0.25">
      <c r="B5" s="17">
        <v>3</v>
      </c>
      <c r="C5" s="19">
        <f>IF(AND(C4&lt;&gt;"",D4&lt;&gt;"",D5&lt;&gt;""),C4+D4,"")</f>
        <v>45806</v>
      </c>
      <c r="D5" s="20">
        <v>20</v>
      </c>
      <c r="E5" s="21">
        <f>IF(AND(C5&lt;&gt;"",D5&lt;&gt;""),C5+D5-1,"")</f>
        <v>45825</v>
      </c>
      <c r="F5" s="17">
        <v>2</v>
      </c>
      <c r="G5" s="18" t="s">
        <v>41</v>
      </c>
      <c r="H5" s="20"/>
      <c r="I5" s="18" t="s">
        <v>91</v>
      </c>
    </row>
    <row r="6" spans="2:10" x14ac:dyDescent="0.25">
      <c r="B6" s="17">
        <v>4</v>
      </c>
      <c r="C6" s="19">
        <f>IF(AND(C5&lt;&gt;"",D5&lt;&gt;"",D6&lt;&gt;""),C5+D5,"")</f>
        <v>45826</v>
      </c>
      <c r="D6" s="20">
        <v>20</v>
      </c>
      <c r="E6" s="21">
        <f>IF(AND(C6&lt;&gt;"",D6&lt;&gt;""),C6+D6-1,"")</f>
        <v>45845</v>
      </c>
      <c r="F6" s="17">
        <v>1</v>
      </c>
      <c r="G6" s="18" t="s">
        <v>41</v>
      </c>
      <c r="H6" s="20"/>
      <c r="I6" s="52" t="s">
        <v>92</v>
      </c>
    </row>
    <row r="7" spans="2:10" x14ac:dyDescent="0.25">
      <c r="B7" s="17">
        <v>5</v>
      </c>
      <c r="C7" s="19">
        <f>IF(AND(C6&lt;&gt;"",D6&lt;&gt;"",D7&lt;&gt;""),C6+D6,"")</f>
        <v>45846</v>
      </c>
      <c r="D7" s="20">
        <v>20</v>
      </c>
      <c r="E7" s="21">
        <f>IF(AND(C7&lt;&gt;"",D7&lt;&gt;""),C7+D7-1,"")</f>
        <v>45865</v>
      </c>
      <c r="F7" s="17">
        <v>1</v>
      </c>
      <c r="G7" s="18" t="s">
        <v>41</v>
      </c>
      <c r="H7" s="20"/>
      <c r="I7" s="18" t="s">
        <v>93</v>
      </c>
    </row>
    <row r="8" spans="2:10" x14ac:dyDescent="0.25">
      <c r="B8" s="17"/>
      <c r="C8" s="19"/>
      <c r="D8" s="20"/>
      <c r="E8" s="21"/>
      <c r="F8" s="17"/>
      <c r="G8" s="18"/>
      <c r="H8" s="20"/>
      <c r="I8" s="53"/>
    </row>
    <row r="9" spans="2:10" x14ac:dyDescent="0.25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Producto'!N$8:N$129,Sprints!B9,'Backlog del Producto'!L$8:L$129))</f>
        <v/>
      </c>
      <c r="G9" s="18" t="str">
        <f t="shared" ref="G9:G17" si="3">IF(AND(OR(G8="Planned",G8="Ongoing"),D9&lt;&gt;""),"Planned","Unplanned")</f>
        <v>Unplanned</v>
      </c>
      <c r="H9" s="20"/>
      <c r="I9" s="53"/>
    </row>
    <row r="10" spans="2:10" x14ac:dyDescent="0.25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Producto'!N$8:N$129,Sprints!B10,'Backlog del Producto'!L$8:L$129))</f>
        <v/>
      </c>
      <c r="G10" s="18" t="str">
        <f t="shared" si="3"/>
        <v>Unplanned</v>
      </c>
      <c r="H10" s="20"/>
      <c r="I10" s="15"/>
    </row>
    <row r="11" spans="2:10" x14ac:dyDescent="0.25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Producto'!N$8:N$129,Sprints!B11,'Backlog del Producto'!L$8:L$129))</f>
        <v/>
      </c>
      <c r="G11" s="18" t="str">
        <f t="shared" si="3"/>
        <v>Unplanned</v>
      </c>
      <c r="H11" s="20"/>
      <c r="I11" s="15"/>
    </row>
    <row r="12" spans="2:10" x14ac:dyDescent="0.25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Producto'!N$8:N$129,Sprints!B12,'Backlog del Producto'!L$8:L$129))</f>
        <v/>
      </c>
      <c r="G12" s="18" t="str">
        <f t="shared" si="3"/>
        <v>Unplanned</v>
      </c>
      <c r="H12" s="20"/>
      <c r="I12" s="15"/>
    </row>
    <row r="13" spans="2:10" x14ac:dyDescent="0.25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Producto'!N$8:N$129,Sprints!B13,'Backlog del Producto'!L$8:L$129))</f>
        <v/>
      </c>
      <c r="G13" s="18" t="str">
        <f t="shared" si="3"/>
        <v>Unplanned</v>
      </c>
      <c r="H13" s="20"/>
      <c r="I13" s="15"/>
    </row>
    <row r="14" spans="2:10" x14ac:dyDescent="0.25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Producto'!N$8:N$129,Sprints!B14,'Backlog del Producto'!L$8:L$129))</f>
        <v/>
      </c>
      <c r="G14" s="18" t="str">
        <f t="shared" si="3"/>
        <v>Unplanned</v>
      </c>
      <c r="H14" s="20"/>
      <c r="I14" s="15"/>
    </row>
    <row r="15" spans="2:10" x14ac:dyDescent="0.25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Producto'!N$8:N$129,Sprints!B15,'Backlog del Producto'!L$8:L$129))</f>
        <v/>
      </c>
      <c r="G15" s="18" t="str">
        <f t="shared" si="3"/>
        <v>Unplanned</v>
      </c>
      <c r="H15" s="20"/>
      <c r="I15" s="15"/>
    </row>
    <row r="16" spans="2:10" x14ac:dyDescent="0.25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Producto'!N$8:N$129,Sprints!B16,'Backlog del Producto'!L$8:L$129))</f>
        <v/>
      </c>
      <c r="G16" s="18" t="str">
        <f t="shared" si="3"/>
        <v>Unplanned</v>
      </c>
      <c r="H16" s="20"/>
      <c r="I16" s="15"/>
    </row>
    <row r="17" spans="2:9" x14ac:dyDescent="0.25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Producto'!N$8:N$129,Sprints!B17,'Backlog del Producto'!L$8:L$129))</f>
        <v/>
      </c>
      <c r="G17" s="18" t="str">
        <f t="shared" si="3"/>
        <v>Unplanned</v>
      </c>
      <c r="H17" s="20"/>
      <c r="I17" s="15"/>
    </row>
    <row r="18" spans="2:9" x14ac:dyDescent="0.25">
      <c r="B18" s="18"/>
      <c r="C18" s="18"/>
      <c r="D18" s="14"/>
      <c r="E18" s="22" t="s">
        <v>42</v>
      </c>
      <c r="F18" s="17">
        <f>SUMIF('Backlog del Producto'!N$8:N$129,"",'Backlog del Producto'!L$8:L$129)-SUMIF('Backlog del Producto'!O$8:O$129,"Eliminado",'Backlog del Producto'!L$8:L$129)</f>
        <v>0</v>
      </c>
      <c r="G18" s="18"/>
      <c r="H18" s="20"/>
      <c r="I18" s="16"/>
    </row>
  </sheetData>
  <phoneticPr fontId="3" type="noConversion"/>
  <conditionalFormatting sqref="B3:F17 H8:I17 H3:H7">
    <cfRule type="expression" dxfId="6" priority="6" stopIfTrue="1">
      <formula>OR($G3="Planned",$G3="Unplanned")</formula>
    </cfRule>
    <cfRule type="expression" dxfId="5" priority="7" stopIfTrue="1">
      <formula>$G3="Ongoing"</formula>
    </cfRule>
  </conditionalFormatting>
  <conditionalFormatting sqref="F18">
    <cfRule type="expression" dxfId="4" priority="1" stopIfTrue="1">
      <formula>$G18="Planned"</formula>
    </cfRule>
    <cfRule type="expression" dxfId="3" priority="2" stopIfTrue="1">
      <formula>$G18="Ongoing"</formula>
    </cfRule>
  </conditionalFormatting>
  <conditionalFormatting sqref="G3:G17">
    <cfRule type="expression" dxfId="2" priority="3" stopIfTrue="1">
      <formula>$G3="Planned"</formula>
    </cfRule>
    <cfRule type="expression" dxfId="1" priority="4" stopIfTrue="1">
      <formula>$G3="Ongoing"</formula>
    </cfRule>
    <cfRule type="cellIs" dxfId="0" priority="5" stopIfTrue="1" operator="equal">
      <formula>"Unplanned"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9A0D1E8-B670-4184-80F1-6022252F76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cp:keywords/>
  <dc:description>Template versio 1.0 Approval</dc:description>
  <cp:lastModifiedBy>LENIN ANDRES CUENCA CUENCA</cp:lastModifiedBy>
  <cp:revision>1</cp:revision>
  <dcterms:created xsi:type="dcterms:W3CDTF">1998-06-05T11:20:44Z</dcterms:created>
  <dcterms:modified xsi:type="dcterms:W3CDTF">2025-06-17T21:58:22Z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