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xr:revisionPtr revIDLastSave="0" documentId="8_{4E1AAE85-32B8-4B6F-9E74-6F3F7084F993}" xr6:coauthVersionLast="47" xr6:coauthVersionMax="47" xr10:uidLastSave="{00000000-0000-0000-0000-000000000000}"/>
  <bookViews>
    <workbookView xWindow="28680" yWindow="-120" windowWidth="29040" windowHeight="16440" tabRatio="522" firstSheet="1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Producto'!$B$5:$P$189</definedName>
    <definedName name="RealizedSpeed">OFFSET(#REF!,1,0,#REF!,1)</definedName>
    <definedName name="Sprint">'Backlog del Producto'!$N$8:$N$189</definedName>
    <definedName name="SprintCount">#REF!</definedName>
    <definedName name="SprintsInTrend">#REF!</definedName>
    <definedName name="SprintTasks">#REF!</definedName>
    <definedName name="Status">'Backlog del Producto'!$O$8:$O$189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C14" i="7" s="1"/>
  <c r="F9" i="7"/>
  <c r="F14" i="7"/>
  <c r="F19" i="7"/>
  <c r="I25" i="7"/>
  <c r="E9" i="7" l="1"/>
  <c r="E14" i="7"/>
  <c r="C19" i="7"/>
  <c r="E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rgb="FF000000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rgb="FF000000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rgb="FF000000"/>
            <rFont val="Tahoma"/>
            <family val="2"/>
          </rPr>
          <t xml:space="preserve">Debe asignarle prioridad a cada Historia, pero tenga en mente que la prioridad no es siempre el orden de implementación, mas bien la prioridad para el negocio.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Rango: 1-10  (donde 1 es lo mas alto)</t>
        </r>
      </text>
    </comment>
    <comment ref="L6" authorId="1" shapeId="0" xr:uid="{00000000-0006-0000-0000-000004000000}">
      <text>
        <r>
          <rPr>
            <sz val="8"/>
            <color rgb="FF000000"/>
            <rFont val="Tahoma"/>
            <family val="2"/>
          </rPr>
          <t xml:space="preserve">Representa el esfuerzo que conlleva realizar la Historia de Usuario.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En la metodología tradicional Scrum se deben utilizar Story Points.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Sin embargo, siempre deberás traducir el esfuerzo a hrs, dias, etc.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M6" authorId="2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Esta columna indica en que Sprint será desarrollada la Historia de Usuario.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 debe crear un plan de liberación mediante la asignación de historias de usuario a los sprints planificados. 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rgb="FF000000"/>
            <rFont val="Tahoma"/>
            <family val="2"/>
          </rPr>
          <t>Use los siguientes estados: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Por Hacer
</t>
        </r>
        <r>
          <rPr>
            <sz val="8"/>
            <color rgb="FF000000"/>
            <rFont val="Tahoma"/>
            <family val="2"/>
          </rPr>
          <t xml:space="preserve">En Progreso
</t>
        </r>
        <r>
          <rPr>
            <sz val="8"/>
            <color rgb="FF000000"/>
            <rFont val="Tahoma"/>
            <family val="2"/>
          </rPr>
          <t xml:space="preserve">Terminado
</t>
        </r>
        <r>
          <rPr>
            <sz val="8"/>
            <color rgb="FF000000"/>
            <rFont val="Tahoma"/>
            <family val="2"/>
          </rPr>
          <t xml:space="preserve">Eliminado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<sst xmlns="http://schemas.openxmlformats.org/spreadsheetml/2006/main" count="232" uniqueCount="140">
  <si>
    <t>Backlog del Producto</t>
  </si>
  <si>
    <t>Por Hacer</t>
  </si>
  <si>
    <t>Nombre del Proyecto:</t>
  </si>
  <si>
    <t xml:space="preserve">Carga Horaria </t>
  </si>
  <si>
    <t>En Progreso</t>
  </si>
  <si>
    <t>Dueño del Producto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</si>
  <si>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</si>
  <si>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</si>
  <si>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</si>
  <si>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</si>
  <si>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</si>
  <si>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</si>
  <si>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</si>
  <si>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</si>
  <si>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</si>
  <si>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</si>
  <si>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</si>
  <si>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</si>
  <si>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</si>
  <si>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</si>
  <si>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</si>
  <si>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</si>
  <si>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</si>
  <si>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</si>
  <si>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</si>
  <si>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</si>
  <si>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EPIC-01</t>
  </si>
  <si>
    <t>Coordinador y Talento Humano</t>
  </si>
  <si>
    <t>Iniciar sesión en el sistema</t>
  </si>
  <si>
    <t>Garantizar acceso seguro solo a personas autorizadas</t>
  </si>
  <si>
    <t>HU-001</t>
  </si>
  <si>
    <t>Coordinador Académico</t>
  </si>
  <si>
    <t>Garantizar seguridad y acceso autorizado</t>
  </si>
  <si>
    <t>El usuario accede con usuario y contraseña en un canal encriptado. Tras 3 intentos fallidos, se bloquea. Solo el administrador puede desbloquear o restablecer contraseña.</t>
  </si>
  <si>
    <t>HU-002</t>
  </si>
  <si>
    <t>Talento Humano</t>
  </si>
  <si>
    <t>Gestionar el ingreso y registro de docentes</t>
  </si>
  <si>
    <t>EPIC-02</t>
  </si>
  <si>
    <t>Coordinador academico</t>
  </si>
  <si>
    <t>Gestionar la carga horaria académica</t>
  </si>
  <si>
    <t>Asegurar planificación y distribución equitativa</t>
  </si>
  <si>
    <t>HU-003</t>
  </si>
  <si>
    <t>Asignar automáticamente horarios a docentes</t>
  </si>
  <si>
    <t>Reducir errores y agilizar planificación</t>
  </si>
  <si>
    <t>El sistema debe considerar: disponibilidad, tipo de contrato, carga máxima, y preferencias de grupo (niños, teens, seniors).</t>
  </si>
  <si>
    <t>HU-004</t>
  </si>
  <si>
    <t xml:space="preserve">Visualizar docentes asi como sus atributos </t>
  </si>
  <si>
    <t>Consultar información necesaria para ajustar asignaciones</t>
  </si>
  <si>
    <t>Debe poder acceder a una lista de docentes con sus horarios, disponibilidad, niveles que puede impartir y tipo de contrato, sin opción de edición.</t>
  </si>
  <si>
    <t>HU-005</t>
  </si>
  <si>
    <t>Ver la propuesta automática de asignación de carga horaria</t>
  </si>
  <si>
    <t>Evitar fraude o transacciones no autorizadas</t>
  </si>
  <si>
    <t>El sistema muestra un resumen editable: horarios, grupos, aulas y docentes asignados.</t>
  </si>
  <si>
    <t>HU-006</t>
  </si>
  <si>
    <t>Revisar y ajustar manualmente la asignación de la carga horaria propuesta</t>
  </si>
  <si>
    <t>Corregir conflictos o redistribuir mejor la carga horaria</t>
  </si>
  <si>
    <t>Puede reubicar docentes o agregar, modificar y eliminar clases , siempre que respete su disponibilidad y carga máxima. El sistema alerta si se supera el límite.</t>
  </si>
  <si>
    <t>HU-007</t>
  </si>
  <si>
    <t>Ver resumen por docente de carga horaria asignada</t>
  </si>
  <si>
    <t>Verificar equidad y cumplimiento del contrato</t>
  </si>
  <si>
    <t>El sistema debe mostrar: docente, número de clases asignadas, horas, tipo de contrato y cumplimiento del rango establecido.</t>
  </si>
  <si>
    <t>HU-008</t>
  </si>
  <si>
    <t>EPIC-03</t>
  </si>
  <si>
    <t>Talento Human</t>
  </si>
  <si>
    <t>Gestionar el contrato y cumplimiento de los docentes</t>
  </si>
  <si>
    <t>Asegurar el cumplimiento de su contrato</t>
  </si>
  <si>
    <t>HU-009</t>
  </si>
  <si>
    <t>Registrar la información completa de un docente</t>
  </si>
  <si>
    <t>Mantener actualizada la base de datos de instructores</t>
  </si>
  <si>
    <t xml:space="preserve"> El sistema debe permitir ingresar y administrar información como nombre, correo, tipo de contrato, jornada laboral, horas contratadas, horarios disponibles, niveles que puede impartir y grupos de preferencia (niños, teens, seniors).</t>
  </si>
  <si>
    <t>HU-010</t>
  </si>
  <si>
    <t>Visualizar el total de horas asignadas por docente</t>
  </si>
  <si>
    <t>Verificar cumplimiento contractual</t>
  </si>
  <si>
    <t>Ver resumen por docente: horas contratadas vs. asignadas y estado (cumple / no cumple).</t>
  </si>
  <si>
    <t>HU-011</t>
  </si>
  <si>
    <t>Generar reportes automáticos</t>
  </si>
  <si>
    <t>Facilitar comunicación con gerencia</t>
  </si>
  <si>
    <t>Reporte en Excel y PDF con horarios y conflictos</t>
  </si>
  <si>
    <t>Alta</t>
  </si>
  <si>
    <t>Inicio</t>
  </si>
  <si>
    <t>Días</t>
  </si>
  <si>
    <t>Final</t>
  </si>
  <si>
    <t>Meta</t>
  </si>
  <si>
    <t>Fecha Liberación</t>
  </si>
  <si>
    <t>Tipo</t>
  </si>
  <si>
    <t>Título</t>
  </si>
  <si>
    <t>Descripción</t>
  </si>
  <si>
    <t>Recolectar toda la información inicial necesaria para la asignación.</t>
  </si>
  <si>
    <t>Planeado</t>
  </si>
  <si>
    <t>Historia</t>
  </si>
  <si>
    <t>Registrar disponibilidad docente</t>
  </si>
  <si>
    <t>Como docente, quiero indicar mis horarios disponibles.</t>
  </si>
  <si>
    <t>Recoger demanda académica</t>
  </si>
  <si>
    <t>Como coordinador, quiero cargar cursos, niveles y número de clases.</t>
  </si>
  <si>
    <t>Tarea</t>
  </si>
  <si>
    <t>Crear formulario de disponibilidad docente</t>
  </si>
  <si>
    <t>Frontend simple para declarar horarios.</t>
  </si>
  <si>
    <t>Crear formulario de demanda académica</t>
  </si>
  <si>
    <t>Interface para ingresar carga requerida.</t>
  </si>
  <si>
    <t>Conectar formularios con base de datos</t>
  </si>
  <si>
    <t>Guardar datos en Firestore / SQL según sistema.</t>
  </si>
  <si>
    <t>Validar entradas del usuario</t>
  </si>
  <si>
    <t>Comprobación de campos, rangos y horarios.</t>
  </si>
  <si>
    <t>Media</t>
  </si>
  <si>
    <t>Procesar y organizar los datos para preparar la asignación automática.</t>
  </si>
  <si>
    <t>Asignar carga según criterios</t>
  </si>
  <si>
    <t>Como sistema, quiero asignar horarios basados en experiencia y disponibilidad.</t>
  </si>
  <si>
    <t>Clasificar docentes</t>
  </si>
  <si>
    <t>Filtrado por nivel, experiencia y disponibilidad.</t>
  </si>
  <si>
    <t>Detectar horarios preferidos de estudiantes</t>
  </si>
  <si>
    <t>Incluir preferencia infantil (15:00–17:00) y adultos.</t>
  </si>
  <si>
    <t>Ejecutar algoritmo de asignación</t>
  </si>
  <si>
    <t>Lógica que relacione demanda vs. disponibilidad.</t>
  </si>
  <si>
    <t>Generar reporte preliminar</t>
  </si>
  <si>
    <t>Mostrar asignaciones en vista o tabla.</t>
  </si>
  <si>
    <t>Revisar, ajustar y resolver conflictos de asignación.</t>
  </si>
  <si>
    <t>Revisar propuesta de asignación</t>
  </si>
  <si>
    <t>Como coordinador, quiero evaluar la asignación automática.</t>
  </si>
  <si>
    <t>Resolver conflictos</t>
  </si>
  <si>
    <t>Como coordinador, quiero ajustar asignaciones manualmente si hay solapamientos.</t>
  </si>
  <si>
    <t>Implementar lógica de conflicto (XOR)</t>
  </si>
  <si>
    <t>Decisión: ¿hay choques entre horarios o cargas?</t>
  </si>
  <si>
    <t>Ajustar horarios manualmente</t>
  </si>
  <si>
    <t>Interfaz para redistribuir manualmente.</t>
  </si>
  <si>
    <t>Guardar versión final de asignación</t>
  </si>
  <si>
    <t>Confirmación final de resultados.</t>
  </si>
  <si>
    <t>Finalizar, validar y entregar los resultados del proceso de asignación.</t>
  </si>
  <si>
    <t>Validar flujo completo</t>
  </si>
  <si>
    <t>Como QA, quiero probar todo el sistema de asignación.</t>
  </si>
  <si>
    <t>Realizar pruebas de usuario</t>
  </si>
  <si>
    <t>Usar datos reales o simulados para ver errores.</t>
  </si>
  <si>
    <t>Notificar asignaciones</t>
  </si>
  <si>
    <t>Enviar notificaciones a docentes asignados.</t>
  </si>
  <si>
    <t>Exportar resumen de carga horaria</t>
  </si>
  <si>
    <t>PDF/Excel para administración o gerencia.</t>
  </si>
  <si>
    <t>Documentar proceso</t>
  </si>
  <si>
    <t>Manual técnico y de usuario básico.</t>
  </si>
  <si>
    <t>Preparar presentación final</t>
  </si>
  <si>
    <t>Informe o demo para gerencia/dirección.</t>
  </si>
  <si>
    <t>Historias sin Asignar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</si>
</sst>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5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1" xfId="0" applyBorder="1"/>
    <xf numFmtId="0" fontId="6" fillId="6" borderId="1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9" borderId="4" xfId="0" applyFont="1" applyFill="1" applyBorder="1" applyAlignment="1">
      <alignment vertical="top" wrapText="1"/>
    </xf>
    <xf numFmtId="0" fontId="2" fillId="9" borderId="2" xfId="0" applyFont="1" applyFill="1" applyBorder="1" applyAlignment="1">
      <alignment vertical="top" wrapText="1"/>
    </xf>
    <xf numFmtId="0" fontId="2" fillId="9" borderId="3" xfId="0" applyFont="1" applyFill="1" applyBorder="1" applyAlignment="1">
      <alignment vertical="top" wrapText="1"/>
    </xf>
    <xf numFmtId="0" fontId="4" fillId="4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0" borderId="5" xfId="1" applyBorder="1" applyAlignment="1">
      <alignment vertical="center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4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8" borderId="4" xfId="0" applyFont="1" applyFill="1" applyBorder="1" applyAlignment="1">
      <alignment horizontal="center" vertical="top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14" fontId="0" fillId="2" borderId="6" xfId="0" applyNumberForma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 wrapText="1"/>
    </xf>
  </cellXfs>
  <cellStyles count="2">
    <cellStyle name="Normal" xfId="0" builtinId="0"/>
    <cellStyle name="Normal 2" xfId="1" xr:uid="{9088E3C9-E354-4C2C-A4B7-BFDD164F2160}"/>
  </cellStyles>
  <dxfs count="128"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79"/>
  <sheetViews>
    <sheetView showGridLines="0" tabSelected="1" topLeftCell="D7" zoomScale="101" zoomScaleNormal="150" workbookViewId="0">
      <selection activeCell="N17" sqref="N17"/>
    </sheetView>
  </sheetViews>
  <sheetFormatPr defaultColWidth="9.140625" defaultRowHeight="13.15"/>
  <cols>
    <col min="1" max="1" width="3.42578125" style="5" customWidth="1"/>
    <col min="2" max="2" width="10.85546875" style="4" customWidth="1"/>
    <col min="3" max="3" width="19.7109375" style="4" customWidth="1"/>
    <col min="4" max="4" width="48" style="4" customWidth="1"/>
    <col min="5" max="5" width="24.28515625" style="4" customWidth="1"/>
    <col min="6" max="6" width="11.28515625" style="4" customWidth="1"/>
    <col min="7" max="7" width="19" style="3" customWidth="1"/>
    <col min="8" max="8" width="56.42578125" style="3" customWidth="1"/>
    <col min="9" max="9" width="23.42578125" style="3" customWidth="1"/>
    <col min="10" max="10" width="53.140625" style="3" customWidth="1"/>
    <col min="11" max="11" width="10.28515625" style="4" hidden="1" customWidth="1"/>
    <col min="12" max="13" width="15" style="4" hidden="1" customWidth="1"/>
    <col min="14" max="14" width="11.42578125" style="4" customWidth="1"/>
    <col min="15" max="15" width="12.42578125" style="4" customWidth="1"/>
    <col min="16" max="16" width="39.42578125" style="3" customWidth="1"/>
    <col min="17" max="17" width="6" style="5" customWidth="1"/>
    <col min="18" max="16384" width="9.140625" style="5"/>
  </cols>
  <sheetData>
    <row r="1" spans="2:19" ht="17.45">
      <c r="B1" s="15" t="s">
        <v>0</v>
      </c>
      <c r="C1" s="15"/>
      <c r="D1" s="15"/>
      <c r="E1" s="15"/>
      <c r="R1" s="11"/>
      <c r="S1" s="9" t="s">
        <v>1</v>
      </c>
    </row>
    <row r="2" spans="2:19" customFormat="1" ht="18" customHeight="1">
      <c r="B2" s="65" t="s">
        <v>2</v>
      </c>
      <c r="C2" s="65"/>
      <c r="D2" s="66" t="s">
        <v>3</v>
      </c>
      <c r="E2" s="66"/>
      <c r="F2" s="21"/>
      <c r="G2" s="21"/>
      <c r="H2" s="21"/>
      <c r="I2" s="27"/>
      <c r="J2" s="27"/>
      <c r="K2" s="27"/>
      <c r="L2" s="27"/>
      <c r="M2" s="27"/>
      <c r="N2" s="27"/>
      <c r="O2" s="4"/>
      <c r="P2" s="28"/>
      <c r="Q2" s="28"/>
      <c r="R2" s="12"/>
      <c r="S2" s="9" t="s">
        <v>4</v>
      </c>
    </row>
    <row r="3" spans="2:19" customFormat="1" ht="18" customHeight="1">
      <c r="B3" s="65" t="s">
        <v>5</v>
      </c>
      <c r="C3" s="65"/>
      <c r="D3" s="66"/>
      <c r="E3" s="66"/>
      <c r="F3" s="21"/>
      <c r="G3" s="21"/>
      <c r="H3" s="21"/>
      <c r="I3" s="27"/>
      <c r="J3" s="27"/>
      <c r="K3" s="27"/>
      <c r="L3" s="27"/>
      <c r="M3" s="27"/>
      <c r="N3" s="27"/>
      <c r="O3" s="4"/>
      <c r="P3" s="28"/>
      <c r="Q3" s="28"/>
      <c r="R3" s="10"/>
      <c r="S3" s="9" t="s">
        <v>6</v>
      </c>
    </row>
    <row r="4" spans="2:19" customFormat="1" ht="17.45">
      <c r="B4" s="29"/>
      <c r="C4" s="29"/>
      <c r="D4" s="29"/>
      <c r="E4" s="29"/>
      <c r="F4" s="29"/>
      <c r="G4" s="16"/>
      <c r="H4" s="16"/>
      <c r="I4" s="16"/>
      <c r="J4" s="16"/>
      <c r="K4" s="1"/>
      <c r="L4" s="1"/>
      <c r="M4" s="1"/>
      <c r="N4" s="28"/>
      <c r="O4" s="29"/>
      <c r="P4" s="28"/>
      <c r="Q4" s="28"/>
      <c r="R4" s="14"/>
      <c r="S4" s="9" t="s">
        <v>7</v>
      </c>
    </row>
    <row r="5" spans="2:19">
      <c r="B5" s="59" t="s">
        <v>8</v>
      </c>
      <c r="C5" s="60"/>
      <c r="D5" s="60"/>
      <c r="E5" s="61"/>
      <c r="F5" s="62" t="s">
        <v>9</v>
      </c>
      <c r="G5" s="63"/>
      <c r="H5" s="63"/>
      <c r="I5" s="64"/>
      <c r="J5" s="24" t="s">
        <v>10</v>
      </c>
      <c r="K5" s="25"/>
      <c r="L5" s="25"/>
      <c r="M5" s="25"/>
      <c r="N5" s="25"/>
      <c r="O5" s="25"/>
      <c r="P5" s="26"/>
    </row>
    <row r="6" spans="2:19" ht="26.45">
      <c r="B6" s="17" t="s">
        <v>11</v>
      </c>
      <c r="C6" s="17" t="s">
        <v>12</v>
      </c>
      <c r="D6" s="17" t="s">
        <v>13</v>
      </c>
      <c r="E6" s="17" t="s">
        <v>14</v>
      </c>
      <c r="F6" s="18" t="s">
        <v>15</v>
      </c>
      <c r="G6" s="18" t="s">
        <v>16</v>
      </c>
      <c r="H6" s="18" t="s">
        <v>17</v>
      </c>
      <c r="I6" s="18" t="s">
        <v>18</v>
      </c>
      <c r="J6" s="19" t="s">
        <v>19</v>
      </c>
      <c r="K6" s="20" t="s">
        <v>20</v>
      </c>
      <c r="L6" s="20" t="s">
        <v>21</v>
      </c>
      <c r="M6" s="20" t="s">
        <v>22</v>
      </c>
      <c r="N6" s="20" t="s">
        <v>23</v>
      </c>
      <c r="O6" s="20" t="s">
        <v>24</v>
      </c>
      <c r="P6" s="19" t="s">
        <v>25</v>
      </c>
    </row>
    <row r="7" spans="2:19" ht="55.9" customHeight="1">
      <c r="B7" s="70" t="s">
        <v>26</v>
      </c>
      <c r="C7" s="67" t="s">
        <v>27</v>
      </c>
      <c r="D7" s="72" t="s">
        <v>28</v>
      </c>
      <c r="E7" s="67" t="s">
        <v>29</v>
      </c>
      <c r="F7" s="22" t="s">
        <v>30</v>
      </c>
      <c r="G7" s="31" t="s">
        <v>31</v>
      </c>
      <c r="H7" s="31" t="s">
        <v>28</v>
      </c>
      <c r="I7" s="31" t="s">
        <v>32</v>
      </c>
      <c r="J7" s="31" t="s">
        <v>33</v>
      </c>
      <c r="K7" s="7"/>
      <c r="L7" s="7"/>
      <c r="M7" s="7"/>
      <c r="N7" s="7">
        <v>1</v>
      </c>
      <c r="O7" s="7" t="s">
        <v>1</v>
      </c>
      <c r="P7" s="8"/>
    </row>
    <row r="8" spans="2:19" ht="61.9" customHeight="1">
      <c r="B8" s="71"/>
      <c r="C8" s="69"/>
      <c r="D8" s="73"/>
      <c r="E8" s="69"/>
      <c r="F8" s="22" t="s">
        <v>34</v>
      </c>
      <c r="G8" s="31" t="s">
        <v>35</v>
      </c>
      <c r="H8" s="31" t="s">
        <v>28</v>
      </c>
      <c r="I8" s="31" t="s">
        <v>36</v>
      </c>
      <c r="J8" s="31" t="s">
        <v>33</v>
      </c>
      <c r="K8" s="7"/>
      <c r="L8" s="7"/>
      <c r="M8" s="7"/>
      <c r="N8" s="7">
        <v>1</v>
      </c>
      <c r="O8" s="7" t="s">
        <v>1</v>
      </c>
      <c r="P8" s="8"/>
    </row>
    <row r="9" spans="2:19" ht="43.15" customHeight="1">
      <c r="B9" s="70" t="s">
        <v>37</v>
      </c>
      <c r="C9" s="70" t="s">
        <v>38</v>
      </c>
      <c r="D9" s="70" t="s">
        <v>39</v>
      </c>
      <c r="E9" s="70" t="s">
        <v>40</v>
      </c>
      <c r="F9" s="22" t="s">
        <v>41</v>
      </c>
      <c r="G9" s="30" t="s">
        <v>31</v>
      </c>
      <c r="H9" s="30" t="s">
        <v>42</v>
      </c>
      <c r="I9" s="30" t="s">
        <v>43</v>
      </c>
      <c r="J9" s="30" t="s">
        <v>44</v>
      </c>
      <c r="K9" s="7"/>
      <c r="L9" s="7"/>
      <c r="M9" s="7"/>
      <c r="N9" s="7">
        <v>2</v>
      </c>
      <c r="O9" s="7" t="s">
        <v>1</v>
      </c>
      <c r="P9" s="8"/>
    </row>
    <row r="10" spans="2:19" ht="45.75">
      <c r="B10" s="74"/>
      <c r="C10" s="74"/>
      <c r="D10" s="74"/>
      <c r="E10" s="74"/>
      <c r="F10" s="22" t="s">
        <v>45</v>
      </c>
      <c r="G10" s="30" t="s">
        <v>31</v>
      </c>
      <c r="H10" s="30" t="s">
        <v>46</v>
      </c>
      <c r="I10" s="30" t="s">
        <v>47</v>
      </c>
      <c r="J10" s="30" t="s">
        <v>48</v>
      </c>
      <c r="K10" s="7">
        <v>1</v>
      </c>
      <c r="L10" s="7">
        <v>6</v>
      </c>
      <c r="M10" s="7"/>
      <c r="N10" s="7">
        <v>2</v>
      </c>
      <c r="O10" s="7" t="s">
        <v>1</v>
      </c>
      <c r="P10" s="8"/>
    </row>
    <row r="11" spans="2:19" ht="45.75">
      <c r="B11" s="74"/>
      <c r="C11" s="74"/>
      <c r="D11" s="74"/>
      <c r="E11" s="74"/>
      <c r="F11" s="22" t="s">
        <v>49</v>
      </c>
      <c r="G11" s="30" t="s">
        <v>31</v>
      </c>
      <c r="H11" s="30" t="s">
        <v>50</v>
      </c>
      <c r="I11" s="32" t="s">
        <v>51</v>
      </c>
      <c r="J11" s="30" t="s">
        <v>52</v>
      </c>
      <c r="K11" s="7">
        <v>1</v>
      </c>
      <c r="L11" s="7">
        <v>4</v>
      </c>
      <c r="M11" s="7"/>
      <c r="N11" s="7">
        <v>3</v>
      </c>
      <c r="O11" s="7" t="s">
        <v>1</v>
      </c>
      <c r="P11" s="8"/>
    </row>
    <row r="12" spans="2:19" ht="45.75">
      <c r="B12" s="74"/>
      <c r="C12" s="74"/>
      <c r="D12" s="74"/>
      <c r="E12" s="74"/>
      <c r="F12" s="22" t="s">
        <v>53</v>
      </c>
      <c r="G12" s="30" t="s">
        <v>31</v>
      </c>
      <c r="H12" s="30" t="s">
        <v>54</v>
      </c>
      <c r="I12" s="30" t="s">
        <v>55</v>
      </c>
      <c r="J12" s="30" t="s">
        <v>56</v>
      </c>
      <c r="K12" s="7"/>
      <c r="L12" s="7"/>
      <c r="M12" s="7"/>
      <c r="N12" s="7">
        <v>3</v>
      </c>
      <c r="O12" s="7" t="s">
        <v>1</v>
      </c>
      <c r="P12" s="8"/>
    </row>
    <row r="13" spans="2:19" ht="45.75">
      <c r="B13" s="74"/>
      <c r="C13" s="74"/>
      <c r="D13" s="74"/>
      <c r="E13" s="74"/>
      <c r="F13" s="22" t="s">
        <v>57</v>
      </c>
      <c r="G13" s="30" t="s">
        <v>31</v>
      </c>
      <c r="H13" s="30" t="s">
        <v>58</v>
      </c>
      <c r="I13" s="30" t="s">
        <v>59</v>
      </c>
      <c r="J13" s="30" t="s">
        <v>60</v>
      </c>
      <c r="K13" s="7"/>
      <c r="L13" s="7"/>
      <c r="M13" s="7"/>
      <c r="N13" s="7">
        <v>3</v>
      </c>
      <c r="O13" s="7" t="s">
        <v>1</v>
      </c>
      <c r="P13" s="8"/>
    </row>
    <row r="14" spans="2:19" ht="45.75">
      <c r="B14" s="74"/>
      <c r="C14" s="74"/>
      <c r="D14" s="74"/>
      <c r="E14" s="74"/>
      <c r="F14" s="34" t="s">
        <v>61</v>
      </c>
      <c r="G14" s="34" t="s">
        <v>35</v>
      </c>
      <c r="H14" s="34" t="s">
        <v>28</v>
      </c>
      <c r="I14" s="34" t="s">
        <v>36</v>
      </c>
      <c r="J14" s="34" t="s">
        <v>33</v>
      </c>
      <c r="K14" s="35"/>
      <c r="L14" s="35"/>
      <c r="M14" s="35"/>
      <c r="N14" s="35">
        <v>4</v>
      </c>
      <c r="O14" s="35" t="s">
        <v>1</v>
      </c>
      <c r="P14" s="36"/>
    </row>
    <row r="15" spans="2:19" ht="57.6">
      <c r="B15" s="40" t="s">
        <v>62</v>
      </c>
      <c r="C15" s="67" t="s">
        <v>63</v>
      </c>
      <c r="D15" s="70" t="s">
        <v>64</v>
      </c>
      <c r="E15" s="70" t="s">
        <v>65</v>
      </c>
      <c r="F15" s="13" t="s">
        <v>66</v>
      </c>
      <c r="G15" s="30" t="s">
        <v>35</v>
      </c>
      <c r="H15" s="30" t="s">
        <v>67</v>
      </c>
      <c r="I15" s="30" t="s">
        <v>68</v>
      </c>
      <c r="J15" s="30" t="s">
        <v>69</v>
      </c>
      <c r="K15" s="7"/>
      <c r="L15" s="7"/>
      <c r="M15" s="7"/>
      <c r="N15" s="35">
        <v>2</v>
      </c>
      <c r="O15" s="35" t="s">
        <v>1</v>
      </c>
      <c r="P15" s="8"/>
    </row>
    <row r="16" spans="2:19" ht="30.75">
      <c r="B16" s="41"/>
      <c r="C16" s="68"/>
      <c r="D16" s="68"/>
      <c r="E16" s="68"/>
      <c r="F16" s="30" t="s">
        <v>70</v>
      </c>
      <c r="G16" s="30" t="s">
        <v>35</v>
      </c>
      <c r="H16" s="30" t="s">
        <v>71</v>
      </c>
      <c r="I16" s="30" t="s">
        <v>72</v>
      </c>
      <c r="J16" s="30" t="s">
        <v>73</v>
      </c>
      <c r="K16" s="7"/>
      <c r="L16" s="7"/>
      <c r="M16" s="7"/>
      <c r="N16" s="7">
        <v>4</v>
      </c>
      <c r="O16" s="7" t="s">
        <v>1</v>
      </c>
      <c r="P16" s="8"/>
    </row>
    <row r="17" spans="2:16" ht="30.75">
      <c r="B17" s="42"/>
      <c r="C17" s="69"/>
      <c r="D17" s="69"/>
      <c r="E17" s="69"/>
      <c r="F17" s="30" t="s">
        <v>74</v>
      </c>
      <c r="G17" s="13" t="s">
        <v>35</v>
      </c>
      <c r="H17" s="13" t="s">
        <v>75</v>
      </c>
      <c r="I17" s="33" t="s">
        <v>76</v>
      </c>
      <c r="J17" s="33" t="s">
        <v>77</v>
      </c>
      <c r="K17" s="13" t="s">
        <v>78</v>
      </c>
      <c r="L17" s="7"/>
      <c r="M17" s="7"/>
      <c r="N17" s="7">
        <v>4</v>
      </c>
      <c r="O17" s="7" t="s">
        <v>1</v>
      </c>
      <c r="P17" s="8"/>
    </row>
    <row r="18" spans="2:16">
      <c r="B18" s="13"/>
      <c r="C18" s="13"/>
      <c r="D18" s="23"/>
      <c r="E18" s="23"/>
      <c r="F18" s="7"/>
      <c r="G18" s="8"/>
      <c r="H18" s="8"/>
      <c r="I18" s="8"/>
      <c r="J18" s="8"/>
      <c r="K18" s="7"/>
      <c r="L18" s="7"/>
      <c r="M18" s="7"/>
      <c r="N18" s="7"/>
      <c r="O18" s="7"/>
      <c r="P18" s="8"/>
    </row>
    <row r="19" spans="2:16">
      <c r="B19" s="7"/>
      <c r="C19" s="7"/>
      <c r="D19" s="7"/>
      <c r="E19" s="7"/>
      <c r="F19" s="7"/>
      <c r="G19" s="8"/>
      <c r="H19" s="8"/>
      <c r="I19" s="8"/>
      <c r="J19" s="8"/>
      <c r="K19" s="7"/>
      <c r="L19" s="7"/>
      <c r="M19" s="7"/>
      <c r="N19" s="7"/>
      <c r="O19" s="7"/>
      <c r="P19" s="8"/>
    </row>
    <row r="20" spans="2:16">
      <c r="B20" s="7"/>
      <c r="C20" s="7"/>
      <c r="D20" s="7"/>
      <c r="E20" s="7"/>
      <c r="F20" s="7"/>
      <c r="G20" s="8"/>
      <c r="H20" s="8"/>
      <c r="I20" s="8"/>
      <c r="J20" s="8"/>
      <c r="K20" s="7"/>
      <c r="L20" s="7"/>
      <c r="M20" s="7"/>
      <c r="N20" s="7"/>
      <c r="O20" s="7"/>
      <c r="P20" s="8"/>
    </row>
    <row r="21" spans="2:16">
      <c r="B21" s="23"/>
      <c r="C21" s="23"/>
      <c r="D21" s="23"/>
      <c r="E21" s="23"/>
      <c r="F21" s="23"/>
      <c r="G21" s="23"/>
      <c r="H21" s="23"/>
      <c r="I21" s="23"/>
      <c r="J21" s="8"/>
      <c r="K21" s="7"/>
      <c r="L21" s="7"/>
      <c r="M21" s="7"/>
      <c r="N21" s="7"/>
      <c r="O21" s="7"/>
      <c r="P21" s="8"/>
    </row>
    <row r="22" spans="2:16">
      <c r="B22" s="37"/>
      <c r="C22" s="37"/>
      <c r="D22" s="37"/>
      <c r="E22" s="37"/>
      <c r="F22" s="37"/>
      <c r="G22" s="37"/>
      <c r="H22" s="37"/>
      <c r="I22" s="37"/>
      <c r="J22" s="38"/>
      <c r="K22" s="39"/>
      <c r="L22" s="39"/>
      <c r="M22" s="39"/>
      <c r="N22" s="39"/>
      <c r="O22" s="39"/>
      <c r="P22" s="38"/>
    </row>
    <row r="23" spans="2:16">
      <c r="B23" s="23"/>
      <c r="C23" s="23"/>
      <c r="D23" s="23"/>
      <c r="E23" s="23"/>
      <c r="F23" s="23"/>
      <c r="G23" s="23"/>
      <c r="H23" s="23"/>
      <c r="I23" s="23"/>
      <c r="J23" s="8"/>
      <c r="K23" s="7"/>
      <c r="L23" s="7"/>
      <c r="M23" s="7"/>
      <c r="N23" s="7"/>
      <c r="O23" s="7"/>
      <c r="P23" s="8"/>
    </row>
    <row r="24" spans="2:16">
      <c r="B24" s="23"/>
      <c r="C24" s="23"/>
      <c r="D24" s="23"/>
      <c r="E24" s="23"/>
      <c r="F24" s="23"/>
      <c r="G24" s="23"/>
      <c r="H24" s="23"/>
      <c r="I24" s="23"/>
      <c r="J24" s="8"/>
      <c r="K24" s="7"/>
      <c r="L24" s="7"/>
      <c r="M24" s="7"/>
      <c r="N24" s="7"/>
      <c r="O24" s="7"/>
      <c r="P24" s="8"/>
    </row>
    <row r="25" spans="2:16">
      <c r="B25" s="23"/>
      <c r="C25" s="23"/>
      <c r="D25" s="23"/>
      <c r="E25" s="23"/>
      <c r="F25" s="22"/>
      <c r="G25" s="23"/>
      <c r="H25" s="23"/>
      <c r="I25" s="23"/>
      <c r="J25" s="8"/>
      <c r="K25" s="7"/>
      <c r="L25" s="7"/>
      <c r="M25" s="7"/>
      <c r="N25" s="7"/>
      <c r="O25" s="7"/>
      <c r="P25" s="8"/>
    </row>
    <row r="26" spans="2:16">
      <c r="B26" s="23"/>
      <c r="C26" s="23"/>
      <c r="D26" s="23"/>
      <c r="E26" s="23"/>
      <c r="F26" s="23"/>
      <c r="G26" s="23"/>
      <c r="H26" s="23"/>
      <c r="I26" s="23"/>
      <c r="J26" s="8"/>
      <c r="K26" s="7"/>
      <c r="L26" s="7"/>
      <c r="M26" s="7"/>
      <c r="N26" s="7"/>
      <c r="O26" s="7"/>
      <c r="P26" s="8"/>
    </row>
    <row r="27" spans="2:16">
      <c r="B27" s="23"/>
      <c r="C27" s="23"/>
      <c r="D27" s="23"/>
      <c r="E27" s="23"/>
      <c r="F27" s="23"/>
      <c r="G27" s="23"/>
      <c r="H27" s="23"/>
      <c r="I27" s="23"/>
      <c r="J27" s="8"/>
      <c r="K27" s="7"/>
      <c r="L27" s="7"/>
      <c r="M27" s="7"/>
      <c r="N27" s="7"/>
      <c r="O27" s="7"/>
      <c r="P27" s="8"/>
    </row>
    <row r="28" spans="2:16">
      <c r="B28" s="23"/>
      <c r="C28" s="23"/>
      <c r="D28" s="23"/>
      <c r="E28" s="23"/>
      <c r="F28" s="23"/>
      <c r="G28" s="23"/>
      <c r="H28" s="23"/>
      <c r="I28" s="23"/>
      <c r="J28" s="8"/>
      <c r="K28" s="7"/>
      <c r="L28" s="7"/>
      <c r="M28" s="7"/>
      <c r="N28" s="7"/>
      <c r="O28" s="7"/>
      <c r="P28" s="8"/>
    </row>
    <row r="29" spans="2:16">
      <c r="B29" s="23"/>
      <c r="C29" s="23"/>
      <c r="D29" s="23"/>
      <c r="E29" s="23"/>
      <c r="F29" s="23"/>
      <c r="G29" s="23"/>
      <c r="H29" s="23"/>
      <c r="I29" s="23"/>
      <c r="J29" s="8"/>
      <c r="K29" s="7"/>
      <c r="L29" s="7"/>
      <c r="M29" s="7"/>
      <c r="N29" s="7"/>
      <c r="O29" s="7"/>
      <c r="P29" s="8"/>
    </row>
    <row r="30" spans="2:16">
      <c r="B30" s="23"/>
      <c r="C30" s="23"/>
      <c r="D30" s="23"/>
      <c r="E30" s="23"/>
      <c r="F30" s="23"/>
      <c r="G30" s="23"/>
      <c r="H30" s="23"/>
      <c r="I30" s="23"/>
      <c r="J30" s="8"/>
      <c r="K30" s="7"/>
      <c r="L30" s="7"/>
      <c r="M30" s="7"/>
      <c r="N30" s="7"/>
      <c r="O30" s="7"/>
      <c r="P30" s="8"/>
    </row>
    <row r="31" spans="2:16">
      <c r="B31" s="23"/>
      <c r="C31" s="23"/>
      <c r="D31" s="23"/>
      <c r="E31" s="23"/>
      <c r="F31" s="23"/>
      <c r="G31" s="23"/>
      <c r="H31" s="23"/>
      <c r="I31" s="23"/>
      <c r="J31" s="8"/>
      <c r="K31" s="7"/>
      <c r="L31" s="7"/>
      <c r="M31" s="7"/>
      <c r="N31" s="7"/>
      <c r="O31" s="7"/>
      <c r="P31" s="8"/>
    </row>
    <row r="32" spans="2:16">
      <c r="B32" s="23"/>
      <c r="C32" s="23"/>
      <c r="D32" s="23"/>
      <c r="E32" s="23"/>
      <c r="F32" s="23"/>
      <c r="G32" s="23"/>
      <c r="H32" s="23"/>
      <c r="I32" s="23"/>
      <c r="J32" s="8"/>
      <c r="K32" s="7"/>
      <c r="L32" s="7"/>
      <c r="M32" s="7"/>
      <c r="N32" s="7"/>
      <c r="O32" s="7"/>
      <c r="P32" s="8"/>
    </row>
    <row r="33" spans="2:16">
      <c r="B33" s="23"/>
      <c r="C33" s="23"/>
      <c r="D33" s="23"/>
      <c r="E33" s="23"/>
      <c r="F33" s="23"/>
      <c r="G33" s="23"/>
      <c r="H33" s="23"/>
      <c r="I33" s="23"/>
      <c r="J33" s="8"/>
      <c r="K33" s="7"/>
      <c r="L33" s="7"/>
      <c r="M33" s="7"/>
      <c r="N33" s="7"/>
      <c r="O33" s="7"/>
      <c r="P33" s="8"/>
    </row>
    <row r="34" spans="2:16">
      <c r="B34" s="23"/>
      <c r="C34" s="23"/>
      <c r="D34" s="23"/>
      <c r="E34" s="23"/>
      <c r="F34" s="23"/>
      <c r="G34" s="23"/>
      <c r="H34" s="23"/>
      <c r="I34" s="23"/>
      <c r="J34" s="8"/>
      <c r="K34" s="7"/>
      <c r="L34" s="7"/>
      <c r="M34" s="7"/>
      <c r="N34" s="7"/>
      <c r="O34" s="7"/>
      <c r="P34" s="8"/>
    </row>
    <row r="35" spans="2:16">
      <c r="B35" s="23"/>
      <c r="C35" s="23"/>
      <c r="D35" s="23"/>
      <c r="E35" s="23"/>
      <c r="F35" s="23"/>
      <c r="G35" s="23"/>
      <c r="H35" s="23"/>
      <c r="I35" s="23"/>
      <c r="J35" s="8"/>
      <c r="K35" s="7"/>
      <c r="L35" s="7"/>
      <c r="M35" s="7"/>
      <c r="N35" s="7"/>
      <c r="O35" s="7"/>
      <c r="P35" s="8"/>
    </row>
    <row r="36" spans="2:16">
      <c r="B36" s="23"/>
      <c r="C36" s="23"/>
      <c r="D36" s="23"/>
      <c r="E36" s="23"/>
      <c r="F36" s="23"/>
      <c r="G36" s="23"/>
      <c r="H36" s="23"/>
      <c r="I36" s="23"/>
      <c r="J36" s="8"/>
      <c r="K36" s="7"/>
      <c r="L36" s="7"/>
      <c r="M36" s="7"/>
      <c r="N36" s="7"/>
      <c r="O36" s="7"/>
      <c r="P36" s="8"/>
    </row>
    <row r="37" spans="2:16">
      <c r="B37" s="23"/>
      <c r="C37" s="23"/>
      <c r="D37" s="23"/>
      <c r="E37" s="23"/>
      <c r="F37" s="23"/>
      <c r="G37" s="23"/>
      <c r="H37" s="23"/>
      <c r="I37" s="23"/>
      <c r="J37" s="8"/>
      <c r="K37" s="7"/>
      <c r="L37" s="7"/>
      <c r="M37" s="7"/>
      <c r="N37" s="7"/>
      <c r="O37" s="7"/>
      <c r="P37" s="8"/>
    </row>
    <row r="38" spans="2:16">
      <c r="B38" s="23"/>
      <c r="C38" s="23"/>
      <c r="D38" s="23"/>
      <c r="E38" s="23"/>
      <c r="F38" s="23"/>
      <c r="G38" s="23"/>
      <c r="H38" s="23"/>
      <c r="I38" s="23"/>
      <c r="J38" s="8"/>
      <c r="K38" s="7"/>
      <c r="L38" s="7"/>
      <c r="M38" s="7"/>
      <c r="N38" s="7"/>
      <c r="O38" s="7"/>
      <c r="P38" s="8"/>
    </row>
    <row r="39" spans="2:16">
      <c r="B39" s="23"/>
      <c r="C39" s="23"/>
      <c r="D39" s="23"/>
      <c r="E39" s="23"/>
      <c r="F39" s="23"/>
      <c r="G39" s="23"/>
      <c r="H39" s="23"/>
      <c r="I39" s="23"/>
      <c r="J39" s="8"/>
      <c r="K39" s="7"/>
      <c r="L39" s="7"/>
      <c r="M39" s="7"/>
      <c r="N39" s="7"/>
      <c r="O39" s="7"/>
      <c r="P39" s="8"/>
    </row>
    <row r="40" spans="2:16">
      <c r="B40" s="23"/>
      <c r="C40" s="23"/>
      <c r="D40" s="23"/>
      <c r="E40" s="23"/>
      <c r="F40" s="23"/>
      <c r="G40" s="23"/>
      <c r="H40" s="23"/>
      <c r="I40" s="23"/>
      <c r="J40" s="8"/>
      <c r="K40" s="7"/>
      <c r="L40" s="7"/>
      <c r="M40" s="7"/>
      <c r="N40" s="7"/>
      <c r="O40" s="7"/>
      <c r="P40" s="8"/>
    </row>
    <row r="41" spans="2:16">
      <c r="B41" s="23"/>
      <c r="C41" s="23"/>
      <c r="D41" s="23"/>
      <c r="E41" s="23"/>
      <c r="F41" s="23"/>
      <c r="G41" s="23"/>
      <c r="H41" s="23"/>
      <c r="I41" s="23"/>
      <c r="J41" s="8"/>
      <c r="K41" s="7"/>
      <c r="L41" s="7"/>
      <c r="M41" s="7"/>
      <c r="N41" s="7"/>
      <c r="O41" s="7"/>
      <c r="P41" s="8"/>
    </row>
    <row r="42" spans="2:16">
      <c r="B42" s="23"/>
      <c r="C42" s="23"/>
      <c r="D42" s="23"/>
      <c r="E42" s="23"/>
      <c r="F42" s="23"/>
      <c r="G42" s="23"/>
      <c r="H42" s="23"/>
      <c r="I42" s="23"/>
      <c r="J42" s="8"/>
      <c r="K42" s="7"/>
      <c r="L42" s="7"/>
      <c r="M42" s="7"/>
      <c r="N42" s="7"/>
      <c r="O42" s="7"/>
      <c r="P42" s="8"/>
    </row>
    <row r="43" spans="2:16">
      <c r="B43" s="23"/>
      <c r="C43" s="23"/>
      <c r="D43" s="23"/>
      <c r="E43" s="23"/>
      <c r="F43" s="23"/>
      <c r="G43" s="23"/>
      <c r="H43" s="23"/>
      <c r="I43" s="23"/>
      <c r="J43" s="8"/>
      <c r="K43" s="7"/>
      <c r="L43" s="7"/>
      <c r="M43" s="7"/>
      <c r="N43" s="7"/>
      <c r="O43" s="7"/>
      <c r="P43" s="8"/>
    </row>
    <row r="44" spans="2:16">
      <c r="B44" s="23"/>
      <c r="C44" s="23"/>
      <c r="D44" s="23"/>
      <c r="E44" s="23"/>
      <c r="F44" s="23"/>
      <c r="G44" s="23"/>
      <c r="H44" s="23"/>
      <c r="I44" s="23"/>
      <c r="J44" s="8"/>
      <c r="K44" s="7"/>
      <c r="L44" s="7"/>
      <c r="M44" s="7"/>
      <c r="N44" s="7"/>
      <c r="O44" s="7"/>
      <c r="P44" s="8"/>
    </row>
    <row r="45" spans="2:16">
      <c r="B45" s="23"/>
      <c r="C45" s="23"/>
      <c r="D45" s="23"/>
      <c r="E45" s="23"/>
      <c r="F45" s="23"/>
      <c r="G45" s="23"/>
      <c r="H45" s="23"/>
      <c r="I45" s="23"/>
      <c r="J45" s="8"/>
      <c r="K45" s="7"/>
      <c r="L45" s="7"/>
      <c r="M45" s="7"/>
      <c r="N45" s="7"/>
      <c r="O45" s="7"/>
      <c r="P45" s="8"/>
    </row>
    <row r="46" spans="2:16">
      <c r="B46" s="23"/>
      <c r="C46" s="23"/>
      <c r="D46" s="23"/>
      <c r="E46" s="23"/>
      <c r="F46" s="23"/>
      <c r="G46" s="23"/>
      <c r="H46" s="23"/>
      <c r="I46" s="23"/>
      <c r="J46" s="8"/>
      <c r="K46" s="7"/>
      <c r="L46" s="7"/>
      <c r="M46" s="7"/>
      <c r="N46" s="7"/>
      <c r="O46" s="7"/>
      <c r="P46" s="8"/>
    </row>
    <row r="47" spans="2:16">
      <c r="B47" s="23"/>
      <c r="C47" s="23"/>
      <c r="D47" s="23"/>
      <c r="E47" s="23"/>
      <c r="F47" s="23"/>
      <c r="G47" s="23"/>
      <c r="H47" s="23"/>
      <c r="I47" s="23"/>
      <c r="J47" s="8"/>
      <c r="K47" s="7"/>
      <c r="L47" s="7"/>
      <c r="M47" s="7"/>
      <c r="N47" s="7"/>
      <c r="O47" s="7"/>
      <c r="P47" s="8"/>
    </row>
    <row r="48" spans="2:16">
      <c r="B48" s="23"/>
      <c r="C48" s="23"/>
      <c r="D48" s="23"/>
      <c r="E48" s="23"/>
      <c r="F48" s="23"/>
      <c r="G48" s="23"/>
      <c r="H48" s="23"/>
      <c r="I48" s="23"/>
      <c r="J48" s="8"/>
      <c r="K48" s="7"/>
      <c r="L48" s="7"/>
      <c r="M48" s="7"/>
      <c r="N48" s="7"/>
      <c r="O48" s="7"/>
      <c r="P48" s="8"/>
    </row>
    <row r="49" spans="2:16">
      <c r="B49" s="23"/>
      <c r="C49" s="23"/>
      <c r="D49" s="23"/>
      <c r="E49" s="23"/>
      <c r="F49" s="23"/>
      <c r="G49" s="23"/>
      <c r="H49" s="23"/>
      <c r="I49" s="23"/>
      <c r="J49" s="8"/>
      <c r="K49" s="7"/>
      <c r="L49" s="7"/>
      <c r="M49" s="7"/>
      <c r="N49" s="7"/>
      <c r="O49" s="7"/>
      <c r="P49" s="8"/>
    </row>
    <row r="50" spans="2:16">
      <c r="B50" s="23"/>
      <c r="C50" s="23"/>
      <c r="D50" s="23"/>
      <c r="E50" s="23"/>
      <c r="F50" s="23"/>
      <c r="G50" s="23"/>
      <c r="H50" s="23"/>
      <c r="I50" s="23"/>
      <c r="J50" s="8"/>
      <c r="K50" s="7"/>
      <c r="L50" s="7"/>
      <c r="M50" s="7"/>
      <c r="N50" s="7"/>
      <c r="O50" s="7"/>
      <c r="P50" s="8"/>
    </row>
    <row r="55" spans="2:16">
      <c r="G55" s="5"/>
      <c r="H55" s="5"/>
      <c r="I55" s="5"/>
      <c r="J55" s="5"/>
    </row>
    <row r="68" spans="2:16">
      <c r="P68" s="6"/>
    </row>
    <row r="79" spans="2:16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</sheetData>
  <mergeCells count="17">
    <mergeCell ref="C15:C17"/>
    <mergeCell ref="D15:D17"/>
    <mergeCell ref="E15:E17"/>
    <mergeCell ref="B7:B8"/>
    <mergeCell ref="C7:C8"/>
    <mergeCell ref="D7:D8"/>
    <mergeCell ref="E7:E8"/>
    <mergeCell ref="C9:C14"/>
    <mergeCell ref="B9:B14"/>
    <mergeCell ref="D9:D14"/>
    <mergeCell ref="E9:E14"/>
    <mergeCell ref="B5:E5"/>
    <mergeCell ref="F5:I5"/>
    <mergeCell ref="B2:C2"/>
    <mergeCell ref="B3:C3"/>
    <mergeCell ref="D2:E2"/>
    <mergeCell ref="D3:E3"/>
  </mergeCells>
  <phoneticPr fontId="3" type="noConversion"/>
  <conditionalFormatting sqref="K21:P124 K16:O16 O17 K7:P15">
    <cfRule type="expression" dxfId="127" priority="47" stopIfTrue="1">
      <formula>$O7="En Progreso"</formula>
    </cfRule>
    <cfRule type="expression" dxfId="126" priority="48" stopIfTrue="1">
      <formula>$O7="Eliminado"</formula>
    </cfRule>
  </conditionalFormatting>
  <conditionalFormatting sqref="B21:J124 B7 F7 B9:J9 F10:J14 G15:J16 B15:E15">
    <cfRule type="expression" dxfId="125" priority="4" stopIfTrue="1">
      <formula>$O7="Terminado"</formula>
    </cfRule>
    <cfRule type="expression" dxfId="124" priority="5" stopIfTrue="1">
      <formula>$O7="En Progreso"</formula>
    </cfRule>
    <cfRule type="expression" dxfId="123" priority="6" stopIfTrue="1">
      <formula>$O7="Eliminado"</formula>
    </cfRule>
  </conditionalFormatting>
  <conditionalFormatting sqref="K21:P124 K16:O16 O17 K7:P15">
    <cfRule type="expression" dxfId="122" priority="46" stopIfTrue="1">
      <formula>$O7="Terminado"</formula>
    </cfRule>
  </conditionalFormatting>
  <conditionalFormatting sqref="P23">
    <cfRule type="expression" dxfId="121" priority="43" stopIfTrue="1">
      <formula>#REF!="Done"</formula>
    </cfRule>
    <cfRule type="expression" dxfId="120" priority="44" stopIfTrue="1">
      <formula>#REF!="Ongoing"</formula>
    </cfRule>
    <cfRule type="expression" dxfId="119" priority="45" stopIfTrue="1">
      <formula>#REF!="Removed"</formula>
    </cfRule>
  </conditionalFormatting>
  <conditionalFormatting sqref="P68:P69">
    <cfRule type="expression" dxfId="118" priority="40" stopIfTrue="1">
      <formula>#REF!="Done"</formula>
    </cfRule>
    <cfRule type="expression" dxfId="117" priority="41" stopIfTrue="1">
      <formula>#REF!="Ongoing"</formula>
    </cfRule>
    <cfRule type="expression" dxfId="116" priority="42" stopIfTrue="1">
      <formula>#REF!="Removed"</formula>
    </cfRule>
  </conditionalFormatting>
  <conditionalFormatting sqref="P79">
    <cfRule type="expression" dxfId="115" priority="88" stopIfTrue="1">
      <formula>$O69="Done"</formula>
    </cfRule>
    <cfRule type="expression" dxfId="114" priority="89" stopIfTrue="1">
      <formula>$O69="Ongoing"</formula>
    </cfRule>
    <cfRule type="expression" dxfId="113" priority="90" stopIfTrue="1">
      <formula>$O69="Removed"</formula>
    </cfRule>
  </conditionalFormatting>
  <conditionalFormatting sqref="P16">
    <cfRule type="expression" dxfId="112" priority="150" stopIfTrue="1">
      <formula>#REF!="En Progreso"</formula>
    </cfRule>
    <cfRule type="expression" dxfId="111" priority="151" stopIfTrue="1">
      <formula>#REF!="Eliminado"</formula>
    </cfRule>
  </conditionalFormatting>
  <conditionalFormatting sqref="P16">
    <cfRule type="expression" dxfId="110" priority="159" stopIfTrue="1">
      <formula>#REF!="Terminado"</formula>
    </cfRule>
  </conditionalFormatting>
  <conditionalFormatting sqref="F16">
    <cfRule type="expression" dxfId="109" priority="191" stopIfTrue="1">
      <formula>$O17="Terminado"</formula>
    </cfRule>
    <cfRule type="expression" dxfId="108" priority="192" stopIfTrue="1">
      <formula>$O17="En Progreso"</formula>
    </cfRule>
    <cfRule type="expression" dxfId="107" priority="193" stopIfTrue="1">
      <formula>$O17="Eliminado"</formula>
    </cfRule>
  </conditionalFormatting>
  <conditionalFormatting sqref="R1 R3">
    <cfRule type="expression" dxfId="106" priority="287" stopIfTrue="1">
      <formula>$O9="Done"</formula>
    </cfRule>
    <cfRule type="expression" dxfId="105" priority="288" stopIfTrue="1">
      <formula>$O9="In Progress"</formula>
    </cfRule>
    <cfRule type="expression" dxfId="104" priority="289" stopIfTrue="1">
      <formula>$O9="Removed"</formula>
    </cfRule>
  </conditionalFormatting>
  <conditionalFormatting sqref="B9:E9">
    <cfRule type="expression" dxfId="103" priority="292" stopIfTrue="1">
      <formula>$O8="En Progreso"</formula>
    </cfRule>
    <cfRule type="expression" dxfId="102" priority="293" stopIfTrue="1">
      <formula>$O8="Eliminado"</formula>
    </cfRule>
  </conditionalFormatting>
  <conditionalFormatting sqref="B9:E9">
    <cfRule type="expression" dxfId="101" priority="295" stopIfTrue="1">
      <formula>$O8="Terminado"</formula>
    </cfRule>
  </conditionalFormatting>
  <conditionalFormatting sqref="F8">
    <cfRule type="expression" dxfId="100" priority="1" stopIfTrue="1">
      <formula>$O8="Terminado"</formula>
    </cfRule>
    <cfRule type="expression" dxfId="99" priority="2" stopIfTrue="1">
      <formula>$O8="En Progreso"</formula>
    </cfRule>
    <cfRule type="expression" dxfId="98" priority="3" stopIfTrue="1">
      <formula>$O8="Eliminado"</formula>
    </cfRule>
  </conditionalFormatting>
  <conditionalFormatting sqref="G15:J15">
    <cfRule type="expression" dxfId="97" priority="311" stopIfTrue="1">
      <formula>$O17="Terminado"</formula>
    </cfRule>
    <cfRule type="expression" dxfId="96" priority="312" stopIfTrue="1">
      <formula>$O17="En Progreso"</formula>
    </cfRule>
    <cfRule type="expression" dxfId="95" priority="313" stopIfTrue="1">
      <formula>$O17="Eliminado"</formula>
    </cfRule>
  </conditionalFormatting>
  <conditionalFormatting sqref="B18:C18 F16:F17">
    <cfRule type="expression" dxfId="94" priority="338" stopIfTrue="1">
      <formula>$O15="Terminado"</formula>
    </cfRule>
    <cfRule type="expression" dxfId="93" priority="339" stopIfTrue="1">
      <formula>$O15="En Progreso"</formula>
    </cfRule>
    <cfRule type="expression" dxfId="92" priority="340" stopIfTrue="1">
      <formula>$O15="Eliminado"</formula>
    </cfRule>
  </conditionalFormatting>
  <conditionalFormatting sqref="B15">
    <cfRule type="expression" dxfId="91" priority="356" stopIfTrue="1">
      <formula>#REF!="Terminado"</formula>
    </cfRule>
    <cfRule type="expression" dxfId="90" priority="357" stopIfTrue="1">
      <formula>#REF!="En Progreso"</formula>
    </cfRule>
    <cfRule type="expression" dxfId="89" priority="358" stopIfTrue="1">
      <formula>#REF!="Eliminado"</formula>
    </cfRule>
  </conditionalFormatting>
  <conditionalFormatting sqref="D18:E18">
    <cfRule type="expression" dxfId="88" priority="361" stopIfTrue="1">
      <formula>$O16="Terminado"</formula>
    </cfRule>
    <cfRule type="expression" dxfId="87" priority="362" stopIfTrue="1">
      <formula>$O16="En Progreso"</formula>
    </cfRule>
    <cfRule type="expression" dxfId="86" priority="363" stopIfTrue="1">
      <formula>$O16="Eliminado"</formula>
    </cfRule>
  </conditionalFormatting>
  <dataValidations count="2">
    <dataValidation type="list" allowBlank="1" showInputMessage="1" sqref="O80:O189 O21:O78 O6:O17" xr:uid="{00000000-0002-0000-0000-000000000000}">
      <formula1>"Por Hacer,En Progreso,Terminado,Eliminado"</formula1>
    </dataValidation>
    <dataValidation type="list" allowBlank="1" showInputMessage="1" showErrorMessage="1" sqref="K21:K50 K7:K16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R25"/>
  <sheetViews>
    <sheetView workbookViewId="0">
      <selection activeCell="I29" sqref="I29"/>
    </sheetView>
  </sheetViews>
  <sheetFormatPr defaultColWidth="9.140625" defaultRowHeight="13.15"/>
  <cols>
    <col min="1" max="1" width="3.28515625" customWidth="1"/>
    <col min="2" max="2" width="7.85546875" customWidth="1"/>
    <col min="3" max="3" width="10.42578125" customWidth="1"/>
    <col min="4" max="4" width="9.42578125" customWidth="1"/>
    <col min="5" max="6" width="10.7109375" customWidth="1"/>
    <col min="7" max="7" width="23.28515625" customWidth="1"/>
    <col min="8" max="8" width="18.28515625" style="1" customWidth="1"/>
    <col min="9" max="9" width="25.5703125" customWidth="1"/>
    <col min="10" max="10" width="23.5703125" customWidth="1"/>
    <col min="11" max="11" width="19" customWidth="1"/>
    <col min="12" max="12" width="21.7109375" customWidth="1"/>
  </cols>
  <sheetData>
    <row r="1" spans="2:18" ht="17.45">
      <c r="B1" s="2"/>
    </row>
    <row r="2" spans="2:18">
      <c r="B2" s="43" t="s">
        <v>23</v>
      </c>
      <c r="C2" s="43" t="s">
        <v>79</v>
      </c>
      <c r="D2" s="43" t="s">
        <v>80</v>
      </c>
      <c r="E2" s="43" t="s">
        <v>81</v>
      </c>
      <c r="F2" s="43" t="s">
        <v>21</v>
      </c>
      <c r="G2" s="43" t="s">
        <v>82</v>
      </c>
      <c r="H2" s="44" t="s">
        <v>24</v>
      </c>
      <c r="I2" s="43" t="s">
        <v>83</v>
      </c>
      <c r="J2" s="47" t="s">
        <v>84</v>
      </c>
      <c r="K2" s="47" t="s">
        <v>85</v>
      </c>
      <c r="L2" s="47" t="s">
        <v>86</v>
      </c>
      <c r="M2" s="47" t="s">
        <v>20</v>
      </c>
      <c r="N2" s="53"/>
      <c r="O2" s="53"/>
      <c r="P2" s="54"/>
      <c r="Q2" s="55"/>
      <c r="R2" s="53"/>
    </row>
    <row r="3" spans="2:18" ht="39.6">
      <c r="B3" s="78">
        <v>1</v>
      </c>
      <c r="C3" s="84">
        <v>45831</v>
      </c>
      <c r="D3" s="80">
        <v>7</v>
      </c>
      <c r="E3" s="84">
        <v>45837</v>
      </c>
      <c r="F3" s="78">
        <v>4</v>
      </c>
      <c r="G3" s="80" t="s">
        <v>87</v>
      </c>
      <c r="H3" s="48" t="s">
        <v>88</v>
      </c>
      <c r="I3" s="46"/>
      <c r="J3" s="48" t="s">
        <v>89</v>
      </c>
      <c r="K3" s="48" t="s">
        <v>90</v>
      </c>
      <c r="L3" s="48" t="s">
        <v>91</v>
      </c>
      <c r="M3" s="48" t="s">
        <v>78</v>
      </c>
      <c r="N3" s="53"/>
      <c r="O3" s="53"/>
      <c r="P3" s="56"/>
      <c r="Q3" s="57"/>
      <c r="R3" s="53"/>
    </row>
    <row r="4" spans="2:18" ht="52.9">
      <c r="B4" s="78"/>
      <c r="C4" s="84"/>
      <c r="D4" s="80"/>
      <c r="E4" s="84"/>
      <c r="F4" s="78"/>
      <c r="G4" s="80"/>
      <c r="H4" s="48" t="s">
        <v>88</v>
      </c>
      <c r="I4" s="46"/>
      <c r="J4" s="48" t="s">
        <v>89</v>
      </c>
      <c r="K4" s="48" t="s">
        <v>92</v>
      </c>
      <c r="L4" s="48" t="s">
        <v>93</v>
      </c>
      <c r="M4" s="48" t="s">
        <v>78</v>
      </c>
      <c r="N4" s="53"/>
      <c r="O4" s="53"/>
      <c r="P4" s="56"/>
      <c r="Q4" s="57"/>
      <c r="R4" s="53"/>
    </row>
    <row r="5" spans="2:18" ht="39.6">
      <c r="B5" s="78"/>
      <c r="C5" s="84"/>
      <c r="D5" s="80"/>
      <c r="E5" s="84"/>
      <c r="F5" s="78"/>
      <c r="G5" s="80"/>
      <c r="H5" s="48" t="s">
        <v>88</v>
      </c>
      <c r="I5" s="46"/>
      <c r="J5" s="48" t="s">
        <v>94</v>
      </c>
      <c r="K5" s="48" t="s">
        <v>95</v>
      </c>
      <c r="L5" s="48" t="s">
        <v>96</v>
      </c>
      <c r="M5" s="48" t="s">
        <v>78</v>
      </c>
      <c r="N5" s="53"/>
      <c r="O5" s="53"/>
      <c r="P5" s="56"/>
      <c r="Q5" s="57"/>
      <c r="R5" s="53"/>
    </row>
    <row r="6" spans="2:18" ht="26.45">
      <c r="B6" s="78"/>
      <c r="C6" s="84"/>
      <c r="D6" s="80"/>
      <c r="E6" s="84"/>
      <c r="F6" s="78"/>
      <c r="G6" s="80"/>
      <c r="H6" s="48" t="s">
        <v>88</v>
      </c>
      <c r="I6" s="46"/>
      <c r="J6" s="48" t="s">
        <v>94</v>
      </c>
      <c r="K6" s="48" t="s">
        <v>97</v>
      </c>
      <c r="L6" s="48" t="s">
        <v>98</v>
      </c>
      <c r="M6" s="48" t="s">
        <v>78</v>
      </c>
      <c r="N6" s="53"/>
      <c r="O6" s="53"/>
      <c r="P6" s="56"/>
      <c r="Q6" s="57"/>
      <c r="R6" s="53"/>
    </row>
    <row r="7" spans="2:18" ht="39.6">
      <c r="B7" s="78"/>
      <c r="C7" s="84"/>
      <c r="D7" s="80"/>
      <c r="E7" s="84"/>
      <c r="F7" s="78"/>
      <c r="G7" s="80"/>
      <c r="H7" s="48" t="s">
        <v>88</v>
      </c>
      <c r="I7" s="46"/>
      <c r="J7" s="48" t="s">
        <v>94</v>
      </c>
      <c r="K7" s="48" t="s">
        <v>99</v>
      </c>
      <c r="L7" s="48" t="s">
        <v>100</v>
      </c>
      <c r="M7" s="48" t="s">
        <v>78</v>
      </c>
      <c r="N7" s="53"/>
      <c r="O7" s="53"/>
      <c r="P7" s="56"/>
      <c r="Q7" s="57"/>
      <c r="R7" s="53"/>
    </row>
    <row r="8" spans="2:18" ht="39.6">
      <c r="B8" s="78"/>
      <c r="C8" s="84"/>
      <c r="D8" s="80"/>
      <c r="E8" s="84"/>
      <c r="F8" s="78"/>
      <c r="G8" s="80"/>
      <c r="H8" s="48" t="s">
        <v>88</v>
      </c>
      <c r="I8" s="46"/>
      <c r="J8" s="48" t="s">
        <v>94</v>
      </c>
      <c r="K8" s="48" t="s">
        <v>101</v>
      </c>
      <c r="L8" s="48" t="s">
        <v>102</v>
      </c>
      <c r="M8" s="48" t="s">
        <v>103</v>
      </c>
      <c r="N8" s="53"/>
      <c r="O8" s="53"/>
      <c r="P8" s="56"/>
      <c r="Q8" s="57"/>
      <c r="R8" s="53"/>
    </row>
    <row r="9" spans="2:18" ht="52.9">
      <c r="B9" s="78">
        <v>2</v>
      </c>
      <c r="C9" s="79">
        <f>IF(AND(C3&lt;&gt;"",D3&lt;&gt;"",D9&lt;&gt;""),C3+D3,"")</f>
        <v>45838</v>
      </c>
      <c r="D9" s="80">
        <v>7</v>
      </c>
      <c r="E9" s="79">
        <f>IF(AND(C9&lt;&gt;"",D9&lt;&gt;""),C9+D9-1,"")</f>
        <v>45844</v>
      </c>
      <c r="F9" s="78">
        <f>IF(B9="","",SUMIF('Backlog del Producto'!N$8:N$129,Sprints!B9,'Backlog del Producto'!L$8:L$129))</f>
        <v>6</v>
      </c>
      <c r="G9" s="80" t="s">
        <v>104</v>
      </c>
      <c r="H9" s="48" t="s">
        <v>88</v>
      </c>
      <c r="I9" s="13"/>
      <c r="J9" s="48" t="s">
        <v>89</v>
      </c>
      <c r="K9" s="48" t="s">
        <v>105</v>
      </c>
      <c r="L9" s="48" t="s">
        <v>106</v>
      </c>
      <c r="M9" s="48" t="s">
        <v>78</v>
      </c>
      <c r="N9" s="53"/>
      <c r="O9" s="53"/>
      <c r="P9" s="53"/>
      <c r="Q9" s="53"/>
      <c r="R9" s="53"/>
    </row>
    <row r="10" spans="2:18" ht="39.6">
      <c r="B10" s="78"/>
      <c r="C10" s="79"/>
      <c r="D10" s="80"/>
      <c r="E10" s="79"/>
      <c r="F10" s="78"/>
      <c r="G10" s="80"/>
      <c r="H10" s="48" t="s">
        <v>88</v>
      </c>
      <c r="I10" s="13"/>
      <c r="J10" s="48" t="s">
        <v>94</v>
      </c>
      <c r="K10" s="48" t="s">
        <v>107</v>
      </c>
      <c r="L10" s="48" t="s">
        <v>108</v>
      </c>
      <c r="M10" s="48" t="s">
        <v>78</v>
      </c>
      <c r="N10" s="53"/>
      <c r="O10" s="53"/>
      <c r="P10" s="53"/>
      <c r="Q10" s="53"/>
      <c r="R10" s="53"/>
    </row>
    <row r="11" spans="2:18" ht="39.6">
      <c r="B11" s="78"/>
      <c r="C11" s="79"/>
      <c r="D11" s="80"/>
      <c r="E11" s="79"/>
      <c r="F11" s="78"/>
      <c r="G11" s="80"/>
      <c r="H11" s="48" t="s">
        <v>88</v>
      </c>
      <c r="I11" s="13"/>
      <c r="J11" s="48" t="s">
        <v>94</v>
      </c>
      <c r="K11" s="48" t="s">
        <v>109</v>
      </c>
      <c r="L11" s="48" t="s">
        <v>110</v>
      </c>
      <c r="M11" s="48" t="s">
        <v>78</v>
      </c>
      <c r="N11" s="53"/>
      <c r="O11" s="53"/>
      <c r="P11" s="53"/>
      <c r="Q11" s="53"/>
      <c r="R11" s="53"/>
    </row>
    <row r="12" spans="2:18" ht="39.6">
      <c r="B12" s="78"/>
      <c r="C12" s="79"/>
      <c r="D12" s="80"/>
      <c r="E12" s="79"/>
      <c r="F12" s="78"/>
      <c r="G12" s="80"/>
      <c r="H12" s="48" t="s">
        <v>88</v>
      </c>
      <c r="I12" s="13"/>
      <c r="J12" s="48" t="s">
        <v>94</v>
      </c>
      <c r="K12" s="48" t="s">
        <v>111</v>
      </c>
      <c r="L12" s="48" t="s">
        <v>112</v>
      </c>
      <c r="M12" s="48" t="s">
        <v>78</v>
      </c>
      <c r="N12" s="53"/>
      <c r="O12" s="53"/>
      <c r="P12" s="53"/>
      <c r="Q12" s="53"/>
      <c r="R12" s="53"/>
    </row>
    <row r="13" spans="2:18" ht="26.45">
      <c r="B13" s="78"/>
      <c r="C13" s="79"/>
      <c r="D13" s="80"/>
      <c r="E13" s="79"/>
      <c r="F13" s="78"/>
      <c r="G13" s="80"/>
      <c r="H13" s="48" t="s">
        <v>88</v>
      </c>
      <c r="I13" s="13"/>
      <c r="J13" s="48" t="s">
        <v>94</v>
      </c>
      <c r="K13" s="48" t="s">
        <v>113</v>
      </c>
      <c r="L13" s="48" t="s">
        <v>114</v>
      </c>
      <c r="M13" s="48" t="s">
        <v>103</v>
      </c>
      <c r="N13" s="53"/>
      <c r="O13" s="53"/>
      <c r="P13" s="53"/>
      <c r="Q13" s="53"/>
      <c r="R13" s="53"/>
    </row>
    <row r="14" spans="2:18" ht="39.6">
      <c r="B14" s="75">
        <v>3</v>
      </c>
      <c r="C14" s="81">
        <f>IF(AND(C9&lt;&gt;"",D9&lt;&gt;"",D14&lt;&gt;""),C9+D9,"")</f>
        <v>45845</v>
      </c>
      <c r="D14" s="67">
        <v>7</v>
      </c>
      <c r="E14" s="81">
        <f>IF(AND(C14&lt;&gt;"",D14&lt;&gt;""),C14+D14-1,"")</f>
        <v>45851</v>
      </c>
      <c r="F14" s="75">
        <f>IF(B14="","",SUMIF('Backlog del Producto'!N$8:N$129,Sprints!B14,'Backlog del Producto'!L$8:L$129))</f>
        <v>4</v>
      </c>
      <c r="G14" s="67" t="s">
        <v>115</v>
      </c>
      <c r="H14" s="48" t="s">
        <v>88</v>
      </c>
      <c r="I14" s="51"/>
      <c r="J14" s="48" t="s">
        <v>89</v>
      </c>
      <c r="K14" s="48" t="s">
        <v>116</v>
      </c>
      <c r="L14" s="48" t="s">
        <v>117</v>
      </c>
      <c r="M14" s="48" t="s">
        <v>78</v>
      </c>
      <c r="N14" s="57"/>
      <c r="O14" s="57"/>
      <c r="P14" s="57"/>
      <c r="Q14" s="57"/>
      <c r="R14" s="57"/>
    </row>
    <row r="15" spans="2:18" ht="66">
      <c r="B15" s="76"/>
      <c r="C15" s="82"/>
      <c r="D15" s="68"/>
      <c r="E15" s="82"/>
      <c r="F15" s="76"/>
      <c r="G15" s="68"/>
      <c r="H15" s="48" t="s">
        <v>88</v>
      </c>
      <c r="I15" s="51"/>
      <c r="J15" s="48" t="s">
        <v>89</v>
      </c>
      <c r="K15" s="48" t="s">
        <v>118</v>
      </c>
      <c r="L15" s="48" t="s">
        <v>119</v>
      </c>
      <c r="M15" s="48" t="s">
        <v>78</v>
      </c>
      <c r="N15" s="57"/>
      <c r="O15" s="57"/>
      <c r="P15" s="57"/>
      <c r="Q15" s="57"/>
      <c r="R15" s="57"/>
    </row>
    <row r="16" spans="2:18" ht="26.45">
      <c r="B16" s="76"/>
      <c r="C16" s="82"/>
      <c r="D16" s="68"/>
      <c r="E16" s="82"/>
      <c r="F16" s="76"/>
      <c r="G16" s="68"/>
      <c r="H16" s="48" t="s">
        <v>88</v>
      </c>
      <c r="I16" s="52"/>
      <c r="J16" s="48" t="s">
        <v>94</v>
      </c>
      <c r="K16" s="48" t="s">
        <v>120</v>
      </c>
      <c r="L16" s="48" t="s">
        <v>121</v>
      </c>
      <c r="M16" s="48" t="s">
        <v>78</v>
      </c>
      <c r="N16" s="57"/>
      <c r="O16" s="57"/>
      <c r="P16" s="57"/>
      <c r="Q16" s="57"/>
      <c r="R16" s="57"/>
    </row>
    <row r="17" spans="2:18" ht="26.45">
      <c r="B17" s="76"/>
      <c r="C17" s="82"/>
      <c r="D17" s="68"/>
      <c r="E17" s="82"/>
      <c r="F17" s="76"/>
      <c r="G17" s="68"/>
      <c r="H17" s="48" t="s">
        <v>88</v>
      </c>
      <c r="I17" s="51"/>
      <c r="J17" s="48" t="s">
        <v>94</v>
      </c>
      <c r="K17" s="48" t="s">
        <v>122</v>
      </c>
      <c r="L17" s="48" t="s">
        <v>123</v>
      </c>
      <c r="M17" s="48" t="s">
        <v>103</v>
      </c>
      <c r="N17" s="58"/>
      <c r="O17" s="58"/>
      <c r="P17" s="58"/>
      <c r="Q17" s="58"/>
      <c r="R17" s="58"/>
    </row>
    <row r="18" spans="2:18" ht="26.45">
      <c r="B18" s="77"/>
      <c r="C18" s="83"/>
      <c r="D18" s="69"/>
      <c r="E18" s="83"/>
      <c r="F18" s="77"/>
      <c r="G18" s="69"/>
      <c r="H18" s="48" t="s">
        <v>88</v>
      </c>
      <c r="I18" s="51"/>
      <c r="J18" s="48" t="s">
        <v>94</v>
      </c>
      <c r="K18" s="48" t="s">
        <v>124</v>
      </c>
      <c r="L18" s="48" t="s">
        <v>125</v>
      </c>
      <c r="M18" s="48" t="s">
        <v>78</v>
      </c>
      <c r="N18" s="58"/>
      <c r="O18" s="58"/>
      <c r="P18" s="58"/>
      <c r="Q18" s="58"/>
      <c r="R18" s="58"/>
    </row>
    <row r="19" spans="2:18" ht="39.6">
      <c r="B19" s="78">
        <v>4</v>
      </c>
      <c r="C19" s="79">
        <f>IF(AND(C14&lt;&gt;"",D14&lt;&gt;"",D19&lt;&gt;""),C14+D14,"")</f>
        <v>45852</v>
      </c>
      <c r="D19" s="80">
        <v>9</v>
      </c>
      <c r="E19" s="79">
        <f>IF(AND(C19&lt;&gt;"",D19&lt;&gt;""),C19+D19-1,"")</f>
        <v>45860</v>
      </c>
      <c r="F19" s="78">
        <f>IF(B19="","",SUMIF('Backlog del Producto'!N$8:N$129,Sprints!B19,'Backlog del Producto'!L$8:L$129))</f>
        <v>0</v>
      </c>
      <c r="G19" s="80" t="s">
        <v>126</v>
      </c>
      <c r="H19" s="48" t="s">
        <v>88</v>
      </c>
      <c r="I19" s="51"/>
      <c r="J19" s="48" t="s">
        <v>89</v>
      </c>
      <c r="K19" s="48" t="s">
        <v>127</v>
      </c>
      <c r="L19" s="48" t="s">
        <v>128</v>
      </c>
      <c r="M19" s="48" t="s">
        <v>78</v>
      </c>
      <c r="N19" s="58"/>
      <c r="O19" s="58"/>
      <c r="P19" s="58"/>
      <c r="Q19" s="58"/>
      <c r="R19" s="58"/>
    </row>
    <row r="20" spans="2:18" ht="39.6">
      <c r="B20" s="78"/>
      <c r="C20" s="79"/>
      <c r="D20" s="80"/>
      <c r="E20" s="79"/>
      <c r="F20" s="78"/>
      <c r="G20" s="80"/>
      <c r="H20" s="48" t="s">
        <v>88</v>
      </c>
      <c r="I20" s="13"/>
      <c r="J20" s="48" t="s">
        <v>94</v>
      </c>
      <c r="K20" s="48" t="s">
        <v>129</v>
      </c>
      <c r="L20" s="48" t="s">
        <v>130</v>
      </c>
      <c r="M20" s="48" t="s">
        <v>78</v>
      </c>
    </row>
    <row r="21" spans="2:18" ht="26.45">
      <c r="B21" s="78"/>
      <c r="C21" s="79"/>
      <c r="D21" s="80"/>
      <c r="E21" s="79"/>
      <c r="F21" s="78"/>
      <c r="G21" s="80"/>
      <c r="H21" s="48" t="s">
        <v>88</v>
      </c>
      <c r="I21" s="13"/>
      <c r="J21" s="48" t="s">
        <v>94</v>
      </c>
      <c r="K21" s="48" t="s">
        <v>131</v>
      </c>
      <c r="L21" s="48" t="s">
        <v>132</v>
      </c>
      <c r="M21" s="48" t="s">
        <v>78</v>
      </c>
    </row>
    <row r="22" spans="2:18" ht="39.6">
      <c r="B22" s="78"/>
      <c r="C22" s="79"/>
      <c r="D22" s="80"/>
      <c r="E22" s="79"/>
      <c r="F22" s="78"/>
      <c r="G22" s="80"/>
      <c r="H22" s="48" t="s">
        <v>88</v>
      </c>
      <c r="I22" s="13"/>
      <c r="J22" s="48" t="s">
        <v>94</v>
      </c>
      <c r="K22" s="48" t="s">
        <v>133</v>
      </c>
      <c r="L22" s="48" t="s">
        <v>134</v>
      </c>
      <c r="M22" s="48" t="s">
        <v>103</v>
      </c>
    </row>
    <row r="23" spans="2:18" ht="26.45">
      <c r="B23" s="78"/>
      <c r="C23" s="79"/>
      <c r="D23" s="80"/>
      <c r="E23" s="79"/>
      <c r="F23" s="78"/>
      <c r="G23" s="80"/>
      <c r="H23" s="48" t="s">
        <v>88</v>
      </c>
      <c r="I23" s="49"/>
      <c r="J23" s="48" t="s">
        <v>94</v>
      </c>
      <c r="K23" s="48" t="s">
        <v>135</v>
      </c>
      <c r="L23" s="48" t="s">
        <v>136</v>
      </c>
      <c r="M23" s="48" t="s">
        <v>103</v>
      </c>
      <c r="P23" s="53"/>
      <c r="Q23" s="56"/>
      <c r="R23" s="53"/>
    </row>
    <row r="24" spans="2:18" ht="26.45">
      <c r="B24" s="78"/>
      <c r="C24" s="79"/>
      <c r="D24" s="80"/>
      <c r="E24" s="79"/>
      <c r="F24" s="78"/>
      <c r="G24" s="80"/>
      <c r="H24" s="48" t="s">
        <v>88</v>
      </c>
      <c r="I24" s="13"/>
      <c r="J24" s="48" t="s">
        <v>94</v>
      </c>
      <c r="K24" s="48" t="s">
        <v>137</v>
      </c>
      <c r="L24" s="48" t="s">
        <v>138</v>
      </c>
      <c r="M24" s="48" t="s">
        <v>78</v>
      </c>
    </row>
    <row r="25" spans="2:18" ht="26.45">
      <c r="B25" s="13"/>
      <c r="C25" s="13"/>
      <c r="D25" s="13"/>
      <c r="E25" s="13"/>
      <c r="F25" s="13"/>
      <c r="G25" s="13"/>
      <c r="H25" s="50" t="s">
        <v>139</v>
      </c>
      <c r="I25" s="45">
        <f>SUMIF('Backlog del Producto'!N$9:N$129,"",'Backlog del Producto'!L$9:L$129)-SUMIF('Backlog del Producto'!O$9:O$129,"Eliminado",'Backlog del Producto'!L$9:L$129)</f>
        <v>0</v>
      </c>
      <c r="J25" s="13"/>
      <c r="K25" s="13"/>
      <c r="L25" s="13"/>
      <c r="M25" s="13"/>
    </row>
  </sheetData>
  <mergeCells count="24">
    <mergeCell ref="G3:G8"/>
    <mergeCell ref="G9:G13"/>
    <mergeCell ref="B3:B8"/>
    <mergeCell ref="C3:C8"/>
    <mergeCell ref="D3:D8"/>
    <mergeCell ref="E3:E8"/>
    <mergeCell ref="F3:F8"/>
    <mergeCell ref="B9:B13"/>
    <mergeCell ref="C9:C13"/>
    <mergeCell ref="D9:D13"/>
    <mergeCell ref="E9:E13"/>
    <mergeCell ref="F9:F13"/>
    <mergeCell ref="F14:F18"/>
    <mergeCell ref="G14:G18"/>
    <mergeCell ref="B19:B24"/>
    <mergeCell ref="C19:C24"/>
    <mergeCell ref="D19:D24"/>
    <mergeCell ref="E19:E24"/>
    <mergeCell ref="F19:F24"/>
    <mergeCell ref="G19:G24"/>
    <mergeCell ref="B14:B18"/>
    <mergeCell ref="C14:C18"/>
    <mergeCell ref="D14:D18"/>
    <mergeCell ref="E14:E18"/>
  </mergeCells>
  <phoneticPr fontId="3" type="noConversion"/>
  <conditionalFormatting sqref="I25">
    <cfRule type="expression" dxfId="85" priority="442" stopIfTrue="1">
      <formula>$P23="Planned"</formula>
    </cfRule>
    <cfRule type="expression" dxfId="84" priority="443" stopIfTrue="1">
      <formula>$P23="Ongoing"</formula>
    </cfRule>
  </conditionalFormatting>
  <conditionalFormatting sqref="B3:F3 P3:P8 J3 I3:I8">
    <cfRule type="expression" dxfId="83" priority="454" stopIfTrue="1">
      <formula>OR(#REF!="Planned",#REF!="Unplanned")</formula>
    </cfRule>
    <cfRule type="expression" dxfId="82" priority="455" stopIfTrue="1">
      <formula>#REF!="Ongoing"</formula>
    </cfRule>
  </conditionalFormatting>
  <conditionalFormatting sqref="I16 I23">
    <cfRule type="expression" dxfId="81" priority="506" stopIfTrue="1">
      <formula>OR(#REF!="Planned",#REF!="Unplanned")</formula>
    </cfRule>
    <cfRule type="expression" dxfId="80" priority="507" stopIfTrue="1">
      <formula>#REF!="Ongoing"</formula>
    </cfRule>
  </conditionalFormatting>
  <conditionalFormatting sqref="J8">
    <cfRule type="expression" dxfId="79" priority="508" stopIfTrue="1">
      <formula>OR(#REF!="Planned",#REF!="Unplanned")</formula>
    </cfRule>
    <cfRule type="expression" dxfId="78" priority="509" stopIfTrue="1">
      <formula>#REF!="Ongoing"</formula>
    </cfRule>
  </conditionalFormatting>
  <conditionalFormatting sqref="Q3">
    <cfRule type="expression" dxfId="77" priority="512" stopIfTrue="1">
      <formula>#REF!="Planned"</formula>
    </cfRule>
    <cfRule type="expression" dxfId="76" priority="513" stopIfTrue="1">
      <formula>#REF!="Ongoing"</formula>
    </cfRule>
    <cfRule type="cellIs" dxfId="75" priority="514" stopIfTrue="1" operator="equal">
      <formula>"Unplanned"</formula>
    </cfRule>
  </conditionalFormatting>
  <conditionalFormatting sqref="H3">
    <cfRule type="expression" dxfId="74" priority="61" stopIfTrue="1">
      <formula>#REF!="Planned"</formula>
    </cfRule>
    <cfRule type="expression" dxfId="73" priority="62" stopIfTrue="1">
      <formula>#REF!="Ongoing"</formula>
    </cfRule>
    <cfRule type="cellIs" dxfId="72" priority="63" stopIfTrue="1" operator="equal">
      <formula>"Unplanned"</formula>
    </cfRule>
  </conditionalFormatting>
  <conditionalFormatting sqref="H4">
    <cfRule type="expression" dxfId="71" priority="58" stopIfTrue="1">
      <formula>#REF!="Planned"</formula>
    </cfRule>
    <cfRule type="expression" dxfId="70" priority="59" stopIfTrue="1">
      <formula>#REF!="Ongoing"</formula>
    </cfRule>
    <cfRule type="cellIs" dxfId="69" priority="60" stopIfTrue="1" operator="equal">
      <formula>"Unplanned"</formula>
    </cfRule>
  </conditionalFormatting>
  <conditionalFormatting sqref="H5">
    <cfRule type="expression" dxfId="68" priority="55" stopIfTrue="1">
      <formula>#REF!="Planned"</formula>
    </cfRule>
    <cfRule type="expression" dxfId="67" priority="56" stopIfTrue="1">
      <formula>#REF!="Ongoing"</formula>
    </cfRule>
    <cfRule type="cellIs" dxfId="66" priority="57" stopIfTrue="1" operator="equal">
      <formula>"Unplanned"</formula>
    </cfRule>
  </conditionalFormatting>
  <conditionalFormatting sqref="H6">
    <cfRule type="expression" dxfId="65" priority="52" stopIfTrue="1">
      <formula>#REF!="Planned"</formula>
    </cfRule>
    <cfRule type="expression" dxfId="64" priority="53" stopIfTrue="1">
      <formula>#REF!="Ongoing"</formula>
    </cfRule>
    <cfRule type="cellIs" dxfId="63" priority="54" stopIfTrue="1" operator="equal">
      <formula>"Unplanned"</formula>
    </cfRule>
  </conditionalFormatting>
  <conditionalFormatting sqref="H7">
    <cfRule type="expression" dxfId="62" priority="49" stopIfTrue="1">
      <formula>#REF!="Planned"</formula>
    </cfRule>
    <cfRule type="expression" dxfId="61" priority="50" stopIfTrue="1">
      <formula>#REF!="Ongoing"</formula>
    </cfRule>
    <cfRule type="cellIs" dxfId="60" priority="51" stopIfTrue="1" operator="equal">
      <formula>"Unplanned"</formula>
    </cfRule>
  </conditionalFormatting>
  <conditionalFormatting sqref="H8">
    <cfRule type="expression" dxfId="59" priority="46" stopIfTrue="1">
      <formula>#REF!="Planned"</formula>
    </cfRule>
    <cfRule type="expression" dxfId="58" priority="47" stopIfTrue="1">
      <formula>#REF!="Ongoing"</formula>
    </cfRule>
    <cfRule type="cellIs" dxfId="57" priority="48" stopIfTrue="1" operator="equal">
      <formula>"Unplanned"</formula>
    </cfRule>
  </conditionalFormatting>
  <conditionalFormatting sqref="B9:F9 B14:F14">
    <cfRule type="expression" dxfId="56" priority="515" stopIfTrue="1">
      <formula>OR($H9="Planned",$H9="Unplanned")</formula>
    </cfRule>
    <cfRule type="expression" dxfId="55" priority="516" stopIfTrue="1">
      <formula>$H9="Ongoing"</formula>
    </cfRule>
  </conditionalFormatting>
  <conditionalFormatting sqref="H9 H14">
    <cfRule type="expression" dxfId="54" priority="517" stopIfTrue="1">
      <formula>$H9="Planned"</formula>
    </cfRule>
    <cfRule type="expression" dxfId="53" priority="518" stopIfTrue="1">
      <formula>$H9="Ongoing"</formula>
    </cfRule>
    <cfRule type="cellIs" dxfId="52" priority="519" stopIfTrue="1" operator="equal">
      <formula>"Unplanned"</formula>
    </cfRule>
  </conditionalFormatting>
  <conditionalFormatting sqref="J4">
    <cfRule type="expression" dxfId="51" priority="520" stopIfTrue="1">
      <formula>OR($H9="Planned",$H9="Unplanned")</formula>
    </cfRule>
    <cfRule type="expression" dxfId="50" priority="521" stopIfTrue="1">
      <formula>$H9="Ongoing"</formula>
    </cfRule>
  </conditionalFormatting>
  <conditionalFormatting sqref="H10">
    <cfRule type="expression" dxfId="49" priority="43" stopIfTrue="1">
      <formula>$H10="Planned"</formula>
    </cfRule>
    <cfRule type="expression" dxfId="48" priority="44" stopIfTrue="1">
      <formula>$H10="Ongoing"</formula>
    </cfRule>
    <cfRule type="cellIs" dxfId="47" priority="45" stopIfTrue="1" operator="equal">
      <formula>"Unplanned"</formula>
    </cfRule>
  </conditionalFormatting>
  <conditionalFormatting sqref="H11">
    <cfRule type="expression" dxfId="46" priority="40" stopIfTrue="1">
      <formula>$H11="Planned"</formula>
    </cfRule>
    <cfRule type="expression" dxfId="45" priority="41" stopIfTrue="1">
      <formula>$H11="Ongoing"</formula>
    </cfRule>
    <cfRule type="cellIs" dxfId="44" priority="42" stopIfTrue="1" operator="equal">
      <formula>"Unplanned"</formula>
    </cfRule>
  </conditionalFormatting>
  <conditionalFormatting sqref="H12">
    <cfRule type="expression" dxfId="43" priority="37" stopIfTrue="1">
      <formula>$H12="Planned"</formula>
    </cfRule>
    <cfRule type="expression" dxfId="42" priority="38" stopIfTrue="1">
      <formula>$H12="Ongoing"</formula>
    </cfRule>
    <cfRule type="cellIs" dxfId="41" priority="39" stopIfTrue="1" operator="equal">
      <formula>"Unplanned"</formula>
    </cfRule>
  </conditionalFormatting>
  <conditionalFormatting sqref="H13">
    <cfRule type="expression" dxfId="40" priority="34" stopIfTrue="1">
      <formula>$H13="Planned"</formula>
    </cfRule>
    <cfRule type="expression" dxfId="39" priority="35" stopIfTrue="1">
      <formula>$H13="Ongoing"</formula>
    </cfRule>
    <cfRule type="cellIs" dxfId="38" priority="36" stopIfTrue="1" operator="equal">
      <formula>"Unplanned"</formula>
    </cfRule>
  </conditionalFormatting>
  <conditionalFormatting sqref="J5">
    <cfRule type="expression" dxfId="37" priority="546" stopIfTrue="1">
      <formula>OR($H14="Planned",$H14="Unplanned")</formula>
    </cfRule>
    <cfRule type="expression" dxfId="36" priority="547" stopIfTrue="1">
      <formula>$H14="Ongoing"</formula>
    </cfRule>
  </conditionalFormatting>
  <conditionalFormatting sqref="J7">
    <cfRule type="expression" dxfId="35" priority="548" stopIfTrue="1">
      <formula>OR(#REF!="Planned",#REF!="Unplanned")</formula>
    </cfRule>
    <cfRule type="expression" dxfId="34" priority="549" stopIfTrue="1">
      <formula>#REF!="Ongoing"</formula>
    </cfRule>
  </conditionalFormatting>
  <conditionalFormatting sqref="J6">
    <cfRule type="expression" dxfId="33" priority="592" stopIfTrue="1">
      <formula>OR($H23="Planned",$H23="Unplanned")</formula>
    </cfRule>
    <cfRule type="expression" dxfId="32" priority="593" stopIfTrue="1">
      <formula>$H23="Ongoing"</formula>
    </cfRule>
  </conditionalFormatting>
  <conditionalFormatting sqref="H15">
    <cfRule type="expression" dxfId="31" priority="31" stopIfTrue="1">
      <formula>$H15="Planned"</formula>
    </cfRule>
    <cfRule type="expression" dxfId="30" priority="32" stopIfTrue="1">
      <formula>$H15="Ongoing"</formula>
    </cfRule>
    <cfRule type="cellIs" dxfId="29" priority="33" stopIfTrue="1" operator="equal">
      <formula>"Unplanned"</formula>
    </cfRule>
  </conditionalFormatting>
  <conditionalFormatting sqref="H16">
    <cfRule type="expression" dxfId="28" priority="28" stopIfTrue="1">
      <formula>$H16="Planned"</formula>
    </cfRule>
    <cfRule type="expression" dxfId="27" priority="29" stopIfTrue="1">
      <formula>$H16="Ongoing"</formula>
    </cfRule>
    <cfRule type="cellIs" dxfId="26" priority="30" stopIfTrue="1" operator="equal">
      <formula>"Unplanned"</formula>
    </cfRule>
  </conditionalFormatting>
  <conditionalFormatting sqref="H17">
    <cfRule type="expression" dxfId="25" priority="25" stopIfTrue="1">
      <formula>$H17="Planned"</formula>
    </cfRule>
    <cfRule type="expression" dxfId="24" priority="26" stopIfTrue="1">
      <formula>$H17="Ongoing"</formula>
    </cfRule>
    <cfRule type="cellIs" dxfId="23" priority="27" stopIfTrue="1" operator="equal">
      <formula>"Unplanned"</formula>
    </cfRule>
  </conditionalFormatting>
  <conditionalFormatting sqref="H18">
    <cfRule type="expression" dxfId="22" priority="22" stopIfTrue="1">
      <formula>$H18="Planned"</formula>
    </cfRule>
    <cfRule type="expression" dxfId="21" priority="23" stopIfTrue="1">
      <formula>$H18="Ongoing"</formula>
    </cfRule>
    <cfRule type="cellIs" dxfId="20" priority="24" stopIfTrue="1" operator="equal">
      <formula>"Unplanned"</formula>
    </cfRule>
  </conditionalFormatting>
  <conditionalFormatting sqref="H24">
    <cfRule type="expression" dxfId="19" priority="1" stopIfTrue="1">
      <formula>$H24="Planned"</formula>
    </cfRule>
    <cfRule type="expression" dxfId="18" priority="2" stopIfTrue="1">
      <formula>$H24="Ongoing"</formula>
    </cfRule>
    <cfRule type="cellIs" dxfId="17" priority="3" stopIfTrue="1" operator="equal">
      <formula>"Unplanned"</formula>
    </cfRule>
  </conditionalFormatting>
  <conditionalFormatting sqref="B19:F19">
    <cfRule type="expression" dxfId="16" priority="594" stopIfTrue="1">
      <formula>OR($H23="Planned",$H23="Unplanned")</formula>
    </cfRule>
    <cfRule type="expression" dxfId="15" priority="595" stopIfTrue="1">
      <formula>$H23="Ongoing"</formula>
    </cfRule>
  </conditionalFormatting>
  <conditionalFormatting sqref="H19">
    <cfRule type="expression" dxfId="14" priority="16" stopIfTrue="1">
      <formula>$H19="Planned"</formula>
    </cfRule>
    <cfRule type="expression" dxfId="13" priority="17" stopIfTrue="1">
      <formula>$H19="Ongoing"</formula>
    </cfRule>
    <cfRule type="cellIs" dxfId="12" priority="18" stopIfTrue="1" operator="equal">
      <formula>"Unplanned"</formula>
    </cfRule>
  </conditionalFormatting>
  <conditionalFormatting sqref="H20">
    <cfRule type="expression" dxfId="11" priority="13" stopIfTrue="1">
      <formula>$H20="Planned"</formula>
    </cfRule>
    <cfRule type="expression" dxfId="10" priority="14" stopIfTrue="1">
      <formula>$H20="Ongoing"</formula>
    </cfRule>
    <cfRule type="cellIs" dxfId="9" priority="15" stopIfTrue="1" operator="equal">
      <formula>"Unplanned"</formula>
    </cfRule>
  </conditionalFormatting>
  <conditionalFormatting sqref="H21">
    <cfRule type="expression" dxfId="8" priority="10" stopIfTrue="1">
      <formula>$H21="Planned"</formula>
    </cfRule>
    <cfRule type="expression" dxfId="7" priority="11" stopIfTrue="1">
      <formula>$H21="Ongoing"</formula>
    </cfRule>
    <cfRule type="cellIs" dxfId="6" priority="12" stopIfTrue="1" operator="equal">
      <formula>"Unplanned"</formula>
    </cfRule>
  </conditionalFormatting>
  <conditionalFormatting sqref="H22">
    <cfRule type="expression" dxfId="5" priority="7" stopIfTrue="1">
      <formula>$H22="Planned"</formula>
    </cfRule>
    <cfRule type="expression" dxfId="4" priority="8" stopIfTrue="1">
      <formula>$H22="Ongoing"</formula>
    </cfRule>
    <cfRule type="cellIs" dxfId="3" priority="9" stopIfTrue="1" operator="equal">
      <formula>"Unplanned"</formula>
    </cfRule>
  </conditionalFormatting>
  <conditionalFormatting sqref="H23">
    <cfRule type="expression" dxfId="2" priority="4" stopIfTrue="1">
      <formula>$H23="Planned"</formula>
    </cfRule>
    <cfRule type="expression" dxfId="1" priority="5" stopIfTrue="1">
      <formula>$H23="Ongoing"</formula>
    </cfRule>
    <cfRule type="cellIs" dxfId="0" priority="6" stopIfTrue="1" operator="equal">
      <formula>"Unplanned"</formula>
    </cfRule>
  </conditionalFormatting>
  <dataValidations count="1">
    <dataValidation type="list" allowBlank="1" showInputMessage="1" showErrorMessage="1" sqref="Q3 H3:H24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36E817-ADB2-4FBD-A97A-810F82FD54C5}"/>
</file>

<file path=customXml/itemProps2.xml><?xml version="1.0" encoding="utf-8"?>
<ds:datastoreItem xmlns:ds="http://schemas.openxmlformats.org/officeDocument/2006/customXml" ds:itemID="{617ABD26-2811-4761-B5CB-14D5621085A8}"/>
</file>

<file path=customXml/itemProps3.xml><?xml version="1.0" encoding="utf-8"?>
<ds:datastoreItem xmlns:ds="http://schemas.openxmlformats.org/officeDocument/2006/customXml" ds:itemID="{F09A1246-53BD-4D90-8F0D-F04270C7DF7F}"/>
</file>

<file path=customXml/itemProps4.xml><?xml version="1.0" encoding="utf-8"?>
<ds:datastoreItem xmlns:ds="http://schemas.openxmlformats.org/officeDocument/2006/customXml" ds:itemID="{2926A6BD-B9D6-43A1-AC24-40D994CC1A5B}"/>
</file>

<file path=customXml/itemProps5.xml><?xml version="1.0" encoding="utf-8"?>
<ds:datastoreItem xmlns:ds="http://schemas.openxmlformats.org/officeDocument/2006/customXml" ds:itemID="{49A0D1E8-B670-4184-80F1-6022252F76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SysOpen Digia Plc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cp:keywords/>
  <dc:description>Template versio 1.0 Approval</dc:description>
  <cp:lastModifiedBy/>
  <cp:revision>1</cp:revision>
  <dcterms:created xsi:type="dcterms:W3CDTF">1998-06-05T11:20:44Z</dcterms:created>
  <dcterms:modified xsi:type="dcterms:W3CDTF">2025-06-22T21:45:13Z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