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\Desktop\FUNDAMENTOS DE INGENIERIA\PARCIAL 3\"/>
    </mc:Choice>
  </mc:AlternateContent>
  <bookViews>
    <workbookView xWindow="0" yWindow="0" windowWidth="24000" windowHeight="9735"/>
  </bookViews>
  <sheets>
    <sheet name="Formato descripción HU" sheetId="1" r:id="rId1"/>
    <sheet name="Historia de Usuario" sheetId="2" r:id="rId2"/>
  </sheets>
  <calcPr calcId="152511"/>
  <extLst>
    <ext uri="GoogleSheetsCustomDataVersion1">
      <go:sheetsCustomData xmlns:go="http://customooxmlschemas.google.com/" r:id="rId6" roundtripDataSignature="AMtx7mjfgjlaYIHtWKWSIbgJd2EdUxJUw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<sst xmlns="http://schemas.openxmlformats.org/spreadsheetml/2006/main" count="136" uniqueCount="105">
  <si>
    <t>Matriz de Marco de Trabajo "Hogar Feliz"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</si>
  <si>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</si>
  <si>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</si>
  <si>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</si>
  <si>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</si>
  <si>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</si>
  <si>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</si>
  <si>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</si>
  <si>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</si>
  <si>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</si>
  <si>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</si>
  <si>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</si>
  <si>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</si>
  <si>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</si>
  <si>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</si>
  <si>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</si>
  <si>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debera registrar los datos correspondientes (persona que requiere cuidado, numero de horas, fecha, persona que esta a cargo del cuidado, dirección, medicinas que toma el paciente).</t>
  </si>
  <si>
    <t>Registrar los datos.</t>
  </si>
  <si>
    <t xml:space="preserve">Almacenar los datos del paciente  </t>
  </si>
  <si>
    <t xml:space="preserve">Cliente </t>
  </si>
  <si>
    <t>Solicitar los datos del cliente.</t>
  </si>
  <si>
    <t>Jose</t>
  </si>
  <si>
    <t>Alta</t>
  </si>
  <si>
    <t>En proceso</t>
  </si>
  <si>
    <t>Rellenar toda la información requerida.</t>
  </si>
  <si>
    <t>Ingreso de datos</t>
  </si>
  <si>
    <t>REQ002</t>
  </si>
  <si>
    <t>Calcular el valor a pagar según el número de horas del servicio y confirmar el pago.</t>
  </si>
  <si>
    <t>Calcular y confirmar el valor total de pago generado por horas.</t>
  </si>
  <si>
    <t>Obtener el monto de ingreso a la empresa.</t>
  </si>
  <si>
    <t>Cliente</t>
  </si>
  <si>
    <t>Realizar los calculos correspondientes para el pago.</t>
  </si>
  <si>
    <t>Mostar el monto total a pagar.</t>
  </si>
  <si>
    <t xml:space="preserve">Calculo del total a pagar </t>
  </si>
  <si>
    <t>REQ003</t>
  </si>
  <si>
    <t>Realizar un sistema para que el personal de enfermeria postule al cargo, también debe guardar la experiencia que este tiene.</t>
  </si>
  <si>
    <t>Mostrar la infomación del personal seleccionado que brindará el servicio.</t>
  </si>
  <si>
    <t xml:space="preserve">Conocer la informacion del personal postulante. </t>
  </si>
  <si>
    <t>Personal de enfermeria</t>
  </si>
  <si>
    <t>Mostrar una lista del personal de enfermeria adecuado.</t>
  </si>
  <si>
    <t>Tania</t>
  </si>
  <si>
    <t xml:space="preserve">Seleccionar el personal que cumpla con los requisitos. </t>
  </si>
  <si>
    <t>Seleccion del personal</t>
  </si>
  <si>
    <t>REQ004</t>
  </si>
  <si>
    <t>El sistema debe permitir la seleccion de uno de los miembros del personal que postularon al cargo.</t>
  </si>
  <si>
    <t>Solicitar el ingreso de un valor correspondiente al personal postulante.</t>
  </si>
  <si>
    <t>Seleccionar el personal adecuado para el servicio.</t>
  </si>
  <si>
    <t xml:space="preserve">Mostrar en pantalla el texto que solicite el ingreso de un cpdigo correspondiente a uno de los miebros del personal postulante. </t>
  </si>
  <si>
    <t xml:space="preserve">Comparando el numero ingresado con los codigos correspondientes del personal. </t>
  </si>
  <si>
    <t>Seleccion del personal para el cargo</t>
  </si>
  <si>
    <t>REQ005</t>
  </si>
  <si>
    <t>El sistema debera generar el recibo de acuerdo al servicio de personal de enfermeria.</t>
  </si>
  <si>
    <t>Obtener el recibo del total de dinero que se pagara al personal de enfermeria</t>
  </si>
  <si>
    <t>Mostrar el monto total de pago que le corresponde al personal de enfermeria</t>
  </si>
  <si>
    <t>Obtener el recibo correspondiente</t>
  </si>
  <si>
    <t>Lenin</t>
  </si>
  <si>
    <t>Mostrar en pantalla el recibo</t>
  </si>
  <si>
    <t>Generar recibo</t>
  </si>
  <si>
    <t>REQ006</t>
  </si>
  <si>
    <t xml:space="preserve">El sistema deberá calcular el pago del personal y la comisión de la empresa por la atención brindada. </t>
  </si>
  <si>
    <t>Calcular los ingresos generados por los servicios.</t>
  </si>
  <si>
    <t>Calcular los ingresos.</t>
  </si>
  <si>
    <t xml:space="preserve">Cliente y personal </t>
  </si>
  <si>
    <t>Realizar los calculos correspondientes del costo respecto a la cantidad de horas.</t>
  </si>
  <si>
    <t>Mostrar el costo del servicio total.</t>
  </si>
  <si>
    <t>Calculo de ingresos generados</t>
  </si>
  <si>
    <t>REQ007</t>
  </si>
  <si>
    <t xml:space="preserve">El sistema deberá generar un encuesta de satisfacción del cliente y guardarlo como referencia del personal. </t>
  </si>
  <si>
    <t>Conocer la calidad del servicio brindado.</t>
  </si>
  <si>
    <t>Conocer la calidad del servicio.</t>
  </si>
  <si>
    <t>Realizar una encuesta del servicio brindado.</t>
  </si>
  <si>
    <t>Ingresar valores correspondientes al nivel de satisfacción.</t>
  </si>
  <si>
    <t>Encuesta de calidad sobre el servicio brindado</t>
  </si>
  <si>
    <t>REQ008</t>
  </si>
  <si>
    <t>El sistema deberá generar un reporte de los pacientes atendidos en el dia, el seguimiento del paciente, el ingreso de la empresa y el pago de la enfermera.</t>
  </si>
  <si>
    <t>Mostrar un reporte de salida .</t>
  </si>
  <si>
    <t>Conocer la informacion final del servicio brindado.</t>
  </si>
  <si>
    <t xml:space="preserve">Personal </t>
  </si>
  <si>
    <t>Mostrar un lista con los datos correspondientes</t>
  </si>
  <si>
    <t>Terminado</t>
  </si>
  <si>
    <t>Mostrar un reporte de los datos obtenidos.</t>
  </si>
  <si>
    <t>Reporte de salida</t>
  </si>
  <si>
    <t>REQ009</t>
  </si>
  <si>
    <t>REQ010</t>
  </si>
  <si>
    <t>REQ011</t>
  </si>
  <si>
    <t>REQ012</t>
  </si>
  <si>
    <t>REQ013</t>
  </si>
  <si>
    <t>REQ014</t>
  </si>
  <si>
    <t>REQ015</t>
  </si>
  <si>
    <t>el personal postule y muestre en ontallalos darots</t>
  </si>
  <si>
    <t>que elpacinte califique el servicio</t>
  </si>
  <si>
    <t xml:space="preserve">hacer los calculos 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</si>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</sst>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5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sz val="10"/>
      <color theme="1"/>
      <name val="Calibri"/>
    </font>
    <font>
      <sz val="10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3" borderId="11" xfId="0" applyFont="1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vertical="center"/>
    </xf>
    <xf numFmtId="0" fontId="0" fillId="3" borderId="15" xfId="0" applyFont="1" applyFill="1" applyBorder="1"/>
    <xf numFmtId="0" fontId="0" fillId="3" borderId="16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3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34" xfId="0" applyFont="1" applyFill="1" applyBorder="1"/>
    <xf numFmtId="0" fontId="0" fillId="3" borderId="35" xfId="0" applyFont="1" applyFill="1" applyBorder="1"/>
    <xf numFmtId="0" fontId="0" fillId="3" borderId="36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0" fillId="0" borderId="10" xfId="0" applyFont="1" applyBorder="1"/>
    <xf numFmtId="0" fontId="1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4" xfId="0" applyFont="1" applyBorder="1"/>
    <xf numFmtId="0" fontId="14" fillId="7" borderId="18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5" xfId="0" applyFont="1" applyBorder="1"/>
    <xf numFmtId="0" fontId="10" fillId="0" borderId="26" xfId="0" applyFont="1" applyBorder="1"/>
    <xf numFmtId="0" fontId="11" fillId="4" borderId="18" xfId="0" applyFont="1" applyFill="1" applyBorder="1" applyAlignment="1">
      <alignment horizontal="center" vertical="center"/>
    </xf>
    <xf numFmtId="0" fontId="10" fillId="0" borderId="22" xfId="0" applyFont="1" applyBorder="1"/>
    <xf numFmtId="0" fontId="10" fillId="0" borderId="23" xfId="0" applyFont="1" applyBorder="1"/>
    <xf numFmtId="0" fontId="1" fillId="5" borderId="18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7" xfId="0" applyFont="1" applyBorder="1"/>
    <xf numFmtId="0" fontId="1" fillId="5" borderId="18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/>
    </xf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showGridLines="0" tabSelected="1" workbookViewId="0"/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28.5" customWidth="1"/>
    <col min="4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3.25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1</v>
      </c>
      <c r="J6" s="10">
        <v>44271</v>
      </c>
      <c r="K6" s="9" t="s">
        <v>22</v>
      </c>
      <c r="L6" s="11" t="s">
        <v>23</v>
      </c>
      <c r="M6" s="8" t="s">
        <v>24</v>
      </c>
      <c r="N6" s="12"/>
      <c r="O6" s="8" t="s">
        <v>25</v>
      </c>
    </row>
    <row r="7" spans="1:26" ht="63.75" customHeight="1" x14ac:dyDescent="0.2">
      <c r="B7" s="7" t="s">
        <v>26</v>
      </c>
      <c r="C7" s="8" t="s">
        <v>27</v>
      </c>
      <c r="D7" s="8" t="s">
        <v>28</v>
      </c>
      <c r="E7" s="8" t="s">
        <v>29</v>
      </c>
      <c r="F7" s="8" t="s">
        <v>30</v>
      </c>
      <c r="G7" s="8" t="s">
        <v>31</v>
      </c>
      <c r="H7" s="8" t="s">
        <v>21</v>
      </c>
      <c r="I7" s="11">
        <v>1</v>
      </c>
      <c r="J7" s="10">
        <v>44271</v>
      </c>
      <c r="K7" s="9" t="s">
        <v>22</v>
      </c>
      <c r="L7" s="9" t="s">
        <v>23</v>
      </c>
      <c r="M7" s="13" t="s">
        <v>32</v>
      </c>
      <c r="N7" s="14"/>
      <c r="O7" s="8" t="s">
        <v>33</v>
      </c>
    </row>
    <row r="8" spans="1:26" ht="78" customHeight="1" x14ac:dyDescent="0.2">
      <c r="B8" s="7" t="s">
        <v>34</v>
      </c>
      <c r="C8" s="8" t="s">
        <v>35</v>
      </c>
      <c r="D8" s="8" t="s">
        <v>36</v>
      </c>
      <c r="E8" s="8" t="s">
        <v>37</v>
      </c>
      <c r="F8" s="8" t="s">
        <v>38</v>
      </c>
      <c r="G8" s="8" t="s">
        <v>39</v>
      </c>
      <c r="H8" s="8" t="s">
        <v>40</v>
      </c>
      <c r="I8" s="9">
        <v>1</v>
      </c>
      <c r="J8" s="10">
        <v>44271</v>
      </c>
      <c r="K8" s="9" t="s">
        <v>22</v>
      </c>
      <c r="L8" s="15" t="s">
        <v>23</v>
      </c>
      <c r="M8" s="16" t="s">
        <v>41</v>
      </c>
      <c r="N8" s="17"/>
      <c r="O8" s="18" t="s">
        <v>42</v>
      </c>
    </row>
    <row r="9" spans="1:26" ht="51.75" customHeight="1" x14ac:dyDescent="0.25">
      <c r="B9" s="7" t="s">
        <v>43</v>
      </c>
      <c r="C9" s="8" t="s">
        <v>44</v>
      </c>
      <c r="D9" s="8" t="s">
        <v>45</v>
      </c>
      <c r="E9" s="8" t="s">
        <v>46</v>
      </c>
      <c r="F9" s="8" t="s">
        <v>38</v>
      </c>
      <c r="G9" s="8" t="s">
        <v>47</v>
      </c>
      <c r="H9" s="8" t="s">
        <v>21</v>
      </c>
      <c r="I9" s="11">
        <v>1</v>
      </c>
      <c r="J9" s="10">
        <v>44271</v>
      </c>
      <c r="K9" s="11" t="s">
        <v>22</v>
      </c>
      <c r="L9" s="19" t="s">
        <v>23</v>
      </c>
      <c r="M9" s="20" t="s">
        <v>48</v>
      </c>
      <c r="N9" s="21"/>
      <c r="O9" s="18" t="s">
        <v>49</v>
      </c>
    </row>
    <row r="10" spans="1:26" ht="51.75" customHeight="1" x14ac:dyDescent="0.25">
      <c r="B10" s="7" t="s">
        <v>50</v>
      </c>
      <c r="C10" s="8" t="s">
        <v>51</v>
      </c>
      <c r="D10" s="8" t="s">
        <v>52</v>
      </c>
      <c r="E10" s="8" t="s">
        <v>53</v>
      </c>
      <c r="F10" s="8" t="s">
        <v>38</v>
      </c>
      <c r="G10" s="8" t="s">
        <v>54</v>
      </c>
      <c r="H10" s="8" t="s">
        <v>55</v>
      </c>
      <c r="I10" s="11">
        <v>1</v>
      </c>
      <c r="J10" s="10">
        <v>44271</v>
      </c>
      <c r="K10" s="11" t="s">
        <v>22</v>
      </c>
      <c r="L10" s="19" t="s">
        <v>23</v>
      </c>
      <c r="M10" s="20" t="s">
        <v>56</v>
      </c>
      <c r="N10" s="21"/>
      <c r="O10" s="18" t="s">
        <v>57</v>
      </c>
    </row>
    <row r="11" spans="1:26" ht="51.75" customHeight="1" x14ac:dyDescent="0.25">
      <c r="B11" s="7" t="s">
        <v>58</v>
      </c>
      <c r="C11" s="8" t="s">
        <v>59</v>
      </c>
      <c r="D11" s="8" t="s">
        <v>60</v>
      </c>
      <c r="E11" s="8" t="s">
        <v>61</v>
      </c>
      <c r="F11" s="8" t="s">
        <v>62</v>
      </c>
      <c r="G11" s="8" t="s">
        <v>63</v>
      </c>
      <c r="H11" s="8" t="s">
        <v>55</v>
      </c>
      <c r="I11" s="9">
        <v>1</v>
      </c>
      <c r="J11" s="10">
        <v>44271</v>
      </c>
      <c r="K11" s="11" t="s">
        <v>22</v>
      </c>
      <c r="L11" s="19" t="s">
        <v>23</v>
      </c>
      <c r="M11" s="22" t="s">
        <v>64</v>
      </c>
      <c r="N11" s="21"/>
      <c r="O11" s="18" t="s">
        <v>65</v>
      </c>
    </row>
    <row r="12" spans="1:26" ht="56.25" customHeight="1" x14ac:dyDescent="0.2">
      <c r="B12" s="7" t="s">
        <v>66</v>
      </c>
      <c r="C12" s="8" t="s">
        <v>67</v>
      </c>
      <c r="D12" s="8" t="s">
        <v>68</v>
      </c>
      <c r="E12" s="8" t="s">
        <v>69</v>
      </c>
      <c r="F12" s="8" t="s">
        <v>19</v>
      </c>
      <c r="G12" s="8" t="s">
        <v>70</v>
      </c>
      <c r="H12" s="8" t="s">
        <v>40</v>
      </c>
      <c r="I12" s="11">
        <v>1</v>
      </c>
      <c r="J12" s="10">
        <v>44271</v>
      </c>
      <c r="K12" s="11" t="s">
        <v>22</v>
      </c>
      <c r="L12" s="11" t="s">
        <v>23</v>
      </c>
      <c r="M12" s="23" t="s">
        <v>71</v>
      </c>
      <c r="N12" s="24"/>
      <c r="O12" s="8" t="s">
        <v>72</v>
      </c>
    </row>
    <row r="13" spans="1:26" ht="50.25" customHeight="1" x14ac:dyDescent="0.2">
      <c r="B13" s="7" t="s">
        <v>73</v>
      </c>
      <c r="C13" s="8" t="s">
        <v>74</v>
      </c>
      <c r="D13" s="8" t="s">
        <v>75</v>
      </c>
      <c r="E13" s="8" t="s">
        <v>76</v>
      </c>
      <c r="F13" s="8" t="s">
        <v>77</v>
      </c>
      <c r="G13" s="8" t="s">
        <v>78</v>
      </c>
      <c r="H13" s="8" t="s">
        <v>21</v>
      </c>
      <c r="I13" s="9">
        <v>1</v>
      </c>
      <c r="J13" s="10">
        <v>44271</v>
      </c>
      <c r="K13" s="11" t="s">
        <v>22</v>
      </c>
      <c r="L13" s="11" t="s">
        <v>79</v>
      </c>
      <c r="M13" s="8" t="s">
        <v>80</v>
      </c>
      <c r="N13" s="12"/>
      <c r="O13" s="8" t="s">
        <v>81</v>
      </c>
    </row>
    <row r="14" spans="1:26" ht="39.75" customHeight="1" x14ac:dyDescent="0.2">
      <c r="B14" s="7" t="s">
        <v>66</v>
      </c>
      <c r="C14" s="8"/>
      <c r="D14" s="8"/>
      <c r="E14" s="8"/>
      <c r="F14" s="8"/>
      <c r="G14" s="8"/>
      <c r="H14" s="8"/>
      <c r="I14" s="9"/>
      <c r="J14" s="25"/>
      <c r="K14" s="9"/>
      <c r="L14" s="11"/>
      <c r="M14" s="12"/>
      <c r="N14" s="12"/>
      <c r="O14" s="8"/>
    </row>
    <row r="15" spans="1:26" ht="39.75" customHeight="1" x14ac:dyDescent="0.2">
      <c r="B15" s="7" t="s">
        <v>73</v>
      </c>
      <c r="C15" s="12"/>
      <c r="D15" s="12"/>
      <c r="E15" s="12"/>
      <c r="F15" s="12"/>
      <c r="G15" s="12"/>
      <c r="H15" s="12"/>
      <c r="I15" s="9"/>
      <c r="J15" s="25"/>
      <c r="K15" s="9"/>
      <c r="L15" s="9"/>
      <c r="M15" s="12"/>
      <c r="N15" s="12"/>
      <c r="O15" s="12"/>
    </row>
    <row r="16" spans="1:26" ht="39.75" customHeight="1" x14ac:dyDescent="0.2">
      <c r="B16" s="7" t="s">
        <v>82</v>
      </c>
      <c r="C16" s="12"/>
      <c r="D16" s="12"/>
      <c r="E16" s="12"/>
      <c r="F16" s="12"/>
      <c r="G16" s="12"/>
      <c r="H16" s="12"/>
      <c r="I16" s="9"/>
      <c r="J16" s="25"/>
      <c r="K16" s="9"/>
      <c r="L16" s="9"/>
      <c r="M16" s="12"/>
      <c r="N16" s="12"/>
      <c r="O16" s="12"/>
    </row>
    <row r="17" spans="2:15" ht="39.75" customHeight="1" x14ac:dyDescent="0.2">
      <c r="B17" s="7" t="s">
        <v>83</v>
      </c>
      <c r="C17" s="12"/>
      <c r="D17" s="12"/>
      <c r="E17" s="12"/>
      <c r="F17" s="12"/>
      <c r="G17" s="12"/>
      <c r="H17" s="12"/>
      <c r="I17" s="9"/>
      <c r="J17" s="25"/>
      <c r="K17" s="9"/>
      <c r="L17" s="9"/>
      <c r="M17" s="12"/>
      <c r="N17" s="12"/>
      <c r="O17" s="12"/>
    </row>
    <row r="18" spans="2:15" ht="39.75" customHeight="1" x14ac:dyDescent="0.2">
      <c r="B18" s="7" t="s">
        <v>84</v>
      </c>
      <c r="C18" s="12"/>
      <c r="D18" s="12"/>
      <c r="E18" s="12"/>
      <c r="F18" s="12"/>
      <c r="G18" s="12"/>
      <c r="H18" s="12"/>
      <c r="I18" s="9"/>
      <c r="J18" s="25"/>
      <c r="K18" s="9"/>
      <c r="L18" s="9"/>
      <c r="M18" s="12"/>
      <c r="N18" s="12"/>
      <c r="O18" s="12"/>
    </row>
    <row r="19" spans="2:15" ht="39.75" customHeight="1" x14ac:dyDescent="0.2">
      <c r="B19" s="7" t="s">
        <v>85</v>
      </c>
      <c r="C19" s="12"/>
      <c r="D19" s="12"/>
      <c r="E19" s="12"/>
      <c r="F19" s="12"/>
      <c r="G19" s="12"/>
      <c r="H19" s="12"/>
      <c r="I19" s="9"/>
      <c r="J19" s="25"/>
      <c r="K19" s="9"/>
      <c r="L19" s="9"/>
      <c r="M19" s="12"/>
      <c r="N19" s="12"/>
      <c r="O19" s="12"/>
    </row>
    <row r="20" spans="2:15" ht="39.75" customHeight="1" x14ac:dyDescent="0.2">
      <c r="B20" s="7" t="s">
        <v>86</v>
      </c>
      <c r="C20" s="12"/>
      <c r="D20" s="12"/>
      <c r="E20" s="12"/>
      <c r="F20" s="12"/>
      <c r="G20" s="12"/>
      <c r="H20" s="12"/>
      <c r="I20" s="9"/>
      <c r="J20" s="25"/>
      <c r="K20" s="9"/>
      <c r="L20" s="9"/>
      <c r="M20" s="12"/>
      <c r="N20" s="12"/>
      <c r="O20" s="12"/>
    </row>
    <row r="21" spans="2:15" ht="39.75" customHeight="1" x14ac:dyDescent="0.2">
      <c r="B21" s="7" t="s">
        <v>87</v>
      </c>
      <c r="C21" s="12"/>
      <c r="D21" s="12"/>
      <c r="E21" s="12"/>
      <c r="F21" s="12"/>
      <c r="G21" s="12"/>
      <c r="H21" s="12"/>
      <c r="I21" s="9"/>
      <c r="J21" s="25"/>
      <c r="K21" s="9"/>
      <c r="L21" s="9"/>
      <c r="M21" s="12"/>
      <c r="N21" s="12"/>
      <c r="O21" s="12"/>
    </row>
    <row r="22" spans="2:15" ht="39.75" customHeight="1" x14ac:dyDescent="0.2">
      <c r="B22" s="7" t="s">
        <v>88</v>
      </c>
      <c r="C22" s="8" t="s">
        <v>89</v>
      </c>
      <c r="D22" s="12"/>
      <c r="E22" s="12"/>
      <c r="F22" s="12"/>
      <c r="G22" s="12"/>
      <c r="H22" s="12"/>
      <c r="I22" s="9"/>
      <c r="J22" s="25"/>
      <c r="K22" s="9"/>
      <c r="L22" s="9"/>
      <c r="M22" s="12"/>
      <c r="N22" s="12"/>
      <c r="O22" s="12"/>
    </row>
    <row r="23" spans="2:15" ht="19.5" customHeight="1" x14ac:dyDescent="0.2">
      <c r="B23" s="4"/>
      <c r="C23" s="26" t="s">
        <v>90</v>
      </c>
      <c r="D23" s="4"/>
      <c r="E23" s="4"/>
      <c r="F23" s="4"/>
      <c r="G23" s="4"/>
      <c r="H23" s="4"/>
      <c r="I23" s="3"/>
      <c r="J23" s="3"/>
      <c r="K23" s="27"/>
      <c r="L23" s="3"/>
      <c r="M23" s="4"/>
      <c r="N23" s="4"/>
    </row>
    <row r="24" spans="2:15" ht="19.5" customHeight="1" x14ac:dyDescent="0.25">
      <c r="C24" s="28" t="s">
        <v>91</v>
      </c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">
      <c r="I27" s="1"/>
      <c r="J27" s="1"/>
      <c r="K27" s="29"/>
      <c r="L27" s="3"/>
    </row>
    <row r="28" spans="2:15" ht="19.5" customHeight="1" x14ac:dyDescent="0.2">
      <c r="I28" s="1"/>
      <c r="J28" s="1"/>
      <c r="K28" s="29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 t="s">
        <v>22</v>
      </c>
      <c r="L32" s="1" t="s">
        <v>92</v>
      </c>
      <c r="M32" s="5"/>
    </row>
    <row r="33" spans="9:13" ht="19.5" customHeight="1" x14ac:dyDescent="0.25">
      <c r="I33" s="1"/>
      <c r="J33" s="1"/>
      <c r="K33" s="2" t="s">
        <v>93</v>
      </c>
      <c r="L33" s="1" t="s">
        <v>23</v>
      </c>
      <c r="M33" s="5"/>
    </row>
    <row r="34" spans="9:13" ht="19.5" customHeight="1" x14ac:dyDescent="0.25">
      <c r="I34" s="1"/>
      <c r="J34" s="1"/>
      <c r="K34" s="2" t="s">
        <v>94</v>
      </c>
      <c r="L34" s="1" t="s">
        <v>79</v>
      </c>
      <c r="M34" s="5"/>
    </row>
    <row r="35" spans="9:13" ht="19.5" customHeight="1" x14ac:dyDescent="0.25">
      <c r="I35" s="1"/>
      <c r="J35" s="1"/>
      <c r="K35" s="2"/>
      <c r="L35" s="1" t="s">
        <v>95</v>
      </c>
      <c r="M35" s="5"/>
    </row>
    <row r="36" spans="9:13" ht="19.5" customHeight="1" x14ac:dyDescent="0.25">
      <c r="I36" s="1"/>
      <c r="J36" s="1"/>
      <c r="K36" s="2"/>
      <c r="L36" s="3"/>
    </row>
    <row r="37" spans="9:13" ht="19.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5">
      <c r="I1001" s="1"/>
      <c r="J1001" s="1"/>
      <c r="K1001" s="2"/>
      <c r="L1001" s="3"/>
    </row>
    <row r="1002" spans="9:12" ht="15.75" customHeight="1" x14ac:dyDescent="0.2">
      <c r="I1002" s="3"/>
      <c r="J1002" s="3"/>
      <c r="K1002" s="27"/>
      <c r="L1002" s="3"/>
    </row>
    <row r="1003" spans="9:12" ht="15.75" customHeight="1" x14ac:dyDescent="0.2">
      <c r="I1003" s="3"/>
      <c r="J1003" s="3"/>
      <c r="K1003" s="27"/>
      <c r="L1003" s="3"/>
    </row>
  </sheetData>
  <mergeCells count="1">
    <mergeCell ref="B3:O3"/>
  </mergeCells>
  <dataValidations count="2">
    <dataValidation type="list" allowBlank="1" showErrorMessage="1" sqref="L6:L22">
      <formula1>$L$32:$L$35</formula1>
    </dataValidation>
    <dataValidation type="list" allowBlank="1" showErrorMessage="1" sqref="K6:K22">
      <formula1>$K$32:$K$34</formula1>
    </dataValidation>
  </dataValidations>
  <printOptions horizontalCentered="1"/>
  <pageMargins left="0.31496062992125984" right="0.31496062992125984" top="0.18374578177727788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0"/>
      <c r="D4" s="30"/>
      <c r="E4" s="30"/>
      <c r="F4" s="5"/>
    </row>
    <row r="5" spans="1:26" hidden="1" x14ac:dyDescent="0.25">
      <c r="C5" s="30"/>
      <c r="D5" s="30"/>
      <c r="E5" s="30"/>
      <c r="F5" s="5"/>
    </row>
    <row r="6" spans="1:26" ht="39.75" customHeight="1" x14ac:dyDescent="0.2">
      <c r="B6" s="52" t="s">
        <v>96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1:26" ht="9.75" customHeight="1" x14ac:dyDescent="0.2">
      <c r="A7" s="4"/>
      <c r="B7" s="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  <c r="Q8" s="4"/>
    </row>
    <row r="9" spans="1:26" ht="30" customHeight="1" x14ac:dyDescent="0.2">
      <c r="B9" s="37"/>
      <c r="C9" s="38" t="s">
        <v>1</v>
      </c>
      <c r="D9" s="39"/>
      <c r="E9" s="55" t="s">
        <v>97</v>
      </c>
      <c r="F9" s="54"/>
      <c r="G9" s="39"/>
      <c r="H9" s="55" t="s">
        <v>11</v>
      </c>
      <c r="I9" s="54"/>
      <c r="J9" s="40"/>
      <c r="K9" s="40"/>
      <c r="L9" s="40"/>
      <c r="M9" s="40"/>
      <c r="N9" s="40"/>
      <c r="O9" s="40"/>
      <c r="P9" s="41"/>
      <c r="Q9" s="4"/>
    </row>
    <row r="10" spans="1:26" ht="30" customHeight="1" x14ac:dyDescent="0.2">
      <c r="B10" s="37"/>
      <c r="C10" s="42" t="s">
        <v>15</v>
      </c>
      <c r="D10" s="43"/>
      <c r="E10" s="56" t="str">
        <f>VLOOKUP(C10,'Formato descripción HU'!B6:O22,5,0)</f>
        <v xml:space="preserve">Cliente </v>
      </c>
      <c r="F10" s="54"/>
      <c r="G10" s="44"/>
      <c r="H10" s="56" t="str">
        <f>VLOOKUP(C10,'Formato descripción HU'!B6:O22,11,0)</f>
        <v>En proceso</v>
      </c>
      <c r="I10" s="54"/>
      <c r="J10" s="44"/>
      <c r="K10" s="40"/>
      <c r="L10" s="40"/>
      <c r="M10" s="40"/>
      <c r="N10" s="40"/>
      <c r="O10" s="40"/>
      <c r="P10" s="41"/>
      <c r="Q10" s="4"/>
    </row>
    <row r="11" spans="1:26" ht="9.75" customHeight="1" x14ac:dyDescent="0.2">
      <c r="A11" s="4"/>
      <c r="B11" s="37"/>
      <c r="C11" s="45"/>
      <c r="D11" s="43"/>
      <c r="E11" s="46"/>
      <c r="F11" s="46"/>
      <c r="G11" s="44"/>
      <c r="H11" s="46"/>
      <c r="I11" s="46"/>
      <c r="J11" s="44"/>
      <c r="K11" s="46"/>
      <c r="L11" s="46"/>
      <c r="M11" s="40"/>
      <c r="N11" s="46"/>
      <c r="O11" s="46"/>
      <c r="P11" s="4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37"/>
      <c r="C12" s="38" t="s">
        <v>98</v>
      </c>
      <c r="D12" s="43"/>
      <c r="E12" s="55" t="s">
        <v>10</v>
      </c>
      <c r="F12" s="54"/>
      <c r="G12" s="44"/>
      <c r="H12" s="55" t="s">
        <v>99</v>
      </c>
      <c r="I12" s="54"/>
      <c r="J12" s="44"/>
      <c r="K12" s="46"/>
      <c r="L12" s="46"/>
      <c r="M12" s="40"/>
      <c r="N12" s="46"/>
      <c r="O12" s="46"/>
      <c r="P12" s="4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37"/>
      <c r="C13" s="42">
        <f>VLOOKUP('Historia de Usuario'!C10,'Formato descripción HU'!B6:O22,8,0)</f>
        <v>1</v>
      </c>
      <c r="D13" s="43"/>
      <c r="E13" s="56" t="str">
        <f>VLOOKUP(C10,'Formato descripción HU'!B6:O22,10,0)</f>
        <v>Alta</v>
      </c>
      <c r="F13" s="54"/>
      <c r="G13" s="44"/>
      <c r="H13" s="56" t="str">
        <f>VLOOKUP(C10,'Formato descripción HU'!B6:O22,7,0)</f>
        <v>Jose</v>
      </c>
      <c r="I13" s="54"/>
      <c r="J13" s="44"/>
      <c r="K13" s="46"/>
      <c r="L13" s="46"/>
      <c r="M13" s="40"/>
      <c r="N13" s="46"/>
      <c r="O13" s="46"/>
      <c r="P13" s="4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37"/>
      <c r="C14" s="40"/>
      <c r="D14" s="43"/>
      <c r="E14" s="40"/>
      <c r="F14" s="40"/>
      <c r="G14" s="44"/>
      <c r="H14" s="44"/>
      <c r="I14" s="40"/>
      <c r="J14" s="40"/>
      <c r="K14" s="40"/>
      <c r="L14" s="40"/>
      <c r="M14" s="40"/>
      <c r="N14" s="40"/>
      <c r="O14" s="40"/>
      <c r="P14" s="4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37"/>
      <c r="C15" s="57" t="s">
        <v>100</v>
      </c>
      <c r="D15" s="70" t="str">
        <f>VLOOKUP(C10,'Formato descripción HU'!B6:O22,3,0)</f>
        <v>Registrar los datos.</v>
      </c>
      <c r="E15" s="61"/>
      <c r="F15" s="40"/>
      <c r="G15" s="57" t="s">
        <v>101</v>
      </c>
      <c r="H15" s="70" t="str">
        <f>VLOOKUP(C10,'Formato descripción HU'!B6:O22,4,0)</f>
        <v xml:space="preserve">Almacenar los datos del paciente  </v>
      </c>
      <c r="I15" s="68"/>
      <c r="J15" s="61"/>
      <c r="K15" s="40"/>
      <c r="L15" s="57" t="s">
        <v>102</v>
      </c>
      <c r="M15" s="67" t="str">
        <f>VLOOKUP(C10,'Formato descripción HU'!B6:O22,6,0)</f>
        <v>Solicitar los datos del cliente.</v>
      </c>
      <c r="N15" s="68"/>
      <c r="O15" s="61"/>
      <c r="P15" s="4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37"/>
      <c r="C16" s="58"/>
      <c r="D16" s="65"/>
      <c r="E16" s="66"/>
      <c r="F16" s="40"/>
      <c r="G16" s="58"/>
      <c r="H16" s="65"/>
      <c r="I16" s="51"/>
      <c r="J16" s="66"/>
      <c r="K16" s="40"/>
      <c r="L16" s="58"/>
      <c r="M16" s="65"/>
      <c r="N16" s="51"/>
      <c r="O16" s="66"/>
      <c r="P16" s="4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37"/>
      <c r="C17" s="59"/>
      <c r="D17" s="62"/>
      <c r="E17" s="63"/>
      <c r="F17" s="40"/>
      <c r="G17" s="59"/>
      <c r="H17" s="62"/>
      <c r="I17" s="69"/>
      <c r="J17" s="63"/>
      <c r="K17" s="40"/>
      <c r="L17" s="59"/>
      <c r="M17" s="62"/>
      <c r="N17" s="69"/>
      <c r="O17" s="63"/>
      <c r="P17" s="4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37"/>
      <c r="C18" s="40"/>
      <c r="D18" s="40"/>
      <c r="E18" s="40"/>
      <c r="F18" s="40"/>
      <c r="G18" s="44"/>
      <c r="H18" s="44"/>
      <c r="I18" s="44"/>
      <c r="J18" s="40"/>
      <c r="K18" s="40"/>
      <c r="L18" s="40"/>
      <c r="M18" s="40"/>
      <c r="N18" s="40"/>
      <c r="O18" s="40"/>
      <c r="P18" s="4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37"/>
      <c r="C19" s="60" t="s">
        <v>103</v>
      </c>
      <c r="D19" s="61"/>
      <c r="E19" s="71" t="str">
        <f>VLOOKUP(C10,'Formato descripción HU'!B6:O22,14,0)</f>
        <v>Ingreso de datos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41"/>
      <c r="Q19" s="4"/>
    </row>
    <row r="20" spans="1:26" ht="19.5" customHeight="1" x14ac:dyDescent="0.2">
      <c r="B20" s="37"/>
      <c r="C20" s="62"/>
      <c r="D20" s="63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41"/>
      <c r="Q20" s="4"/>
    </row>
    <row r="21" spans="1:26" ht="9.75" customHeight="1" x14ac:dyDescent="0.2">
      <c r="B21" s="37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  <c r="Q21" s="4"/>
    </row>
    <row r="22" spans="1:26" ht="19.5" customHeight="1" x14ac:dyDescent="0.2">
      <c r="A22" s="4"/>
      <c r="B22" s="37"/>
      <c r="C22" s="64" t="s">
        <v>104</v>
      </c>
      <c r="D22" s="61"/>
      <c r="E22" s="67" t="str">
        <f>VLOOKUP(C10,'Formato descripción HU'!B6:O22,12,0)</f>
        <v>Rellenar toda la información requerida.</v>
      </c>
      <c r="F22" s="68"/>
      <c r="G22" s="68"/>
      <c r="H22" s="61"/>
      <c r="I22" s="40"/>
      <c r="J22" s="64" t="s">
        <v>13</v>
      </c>
      <c r="K22" s="61"/>
      <c r="L22" s="67">
        <f>VLOOKUP(C10,'Formato descripción HU'!B6:O22,13,0)</f>
        <v>0</v>
      </c>
      <c r="M22" s="68"/>
      <c r="N22" s="68"/>
      <c r="O22" s="61"/>
      <c r="P22" s="4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37"/>
      <c r="C23" s="65"/>
      <c r="D23" s="66"/>
      <c r="E23" s="65"/>
      <c r="F23" s="51"/>
      <c r="G23" s="51"/>
      <c r="H23" s="66"/>
      <c r="I23" s="40"/>
      <c r="J23" s="65"/>
      <c r="K23" s="66"/>
      <c r="L23" s="65"/>
      <c r="M23" s="51"/>
      <c r="N23" s="51"/>
      <c r="O23" s="66"/>
      <c r="P23" s="4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37"/>
      <c r="C24" s="62"/>
      <c r="D24" s="63"/>
      <c r="E24" s="62"/>
      <c r="F24" s="69"/>
      <c r="G24" s="69"/>
      <c r="H24" s="63"/>
      <c r="I24" s="40"/>
      <c r="J24" s="62"/>
      <c r="K24" s="63"/>
      <c r="L24" s="62"/>
      <c r="M24" s="69"/>
      <c r="N24" s="69"/>
      <c r="O24" s="63"/>
      <c r="P24" s="4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Tania</cp:lastModifiedBy>
  <dcterms:created xsi:type="dcterms:W3CDTF">2019-10-21T15:37:14Z</dcterms:created>
  <dcterms:modified xsi:type="dcterms:W3CDTF">2021-03-22T14:36:09Z</dcterms:modified>
</cp:coreProperties>
</file>