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NKA\STU\PHD\Science\self tunable HE\repository\self_tunable_HE\data\"/>
    </mc:Choice>
  </mc:AlternateContent>
  <xr:revisionPtr revIDLastSave="0" documentId="13_ncr:1_{88B7EE50-E491-4CFA-95D5-FDAA569A25C4}" xr6:coauthVersionLast="47" xr6:coauthVersionMax="47" xr10:uidLastSave="{00000000-0000-0000-0000-000000000000}"/>
  <bookViews>
    <workbookView xWindow="-110" yWindow="-110" windowWidth="19420" windowHeight="10300" xr2:uid="{FDE36F7A-3726-4B54-89C5-B98D2615A837}"/>
  </bookViews>
  <sheets>
    <sheet name="Hárok1" sheetId="1" r:id="rId1"/>
    <sheet name="Hárok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C61" i="1"/>
  <c r="C35" i="1"/>
  <c r="E37" i="1"/>
  <c r="E46" i="1"/>
  <c r="E43" i="1"/>
  <c r="E40" i="1"/>
  <c r="D46" i="1"/>
  <c r="D43" i="1"/>
  <c r="D40" i="1"/>
  <c r="D37" i="1"/>
  <c r="C46" i="1"/>
  <c r="C43" i="1"/>
  <c r="C40" i="1"/>
  <c r="C37" i="1"/>
  <c r="C36" i="1"/>
  <c r="C49" i="1"/>
  <c r="D42" i="1"/>
  <c r="D54" i="1" s="1"/>
  <c r="D41" i="1"/>
  <c r="D53" i="1" s="1"/>
  <c r="C42" i="1"/>
  <c r="C54" i="1" s="1"/>
  <c r="E39" i="1"/>
  <c r="E52" i="1" s="1"/>
  <c r="E45" i="1"/>
  <c r="E56" i="1" s="1"/>
  <c r="E44" i="1"/>
  <c r="E55" i="1" s="1"/>
  <c r="E42" i="1"/>
  <c r="E54" i="1" s="1"/>
  <c r="E41" i="1"/>
  <c r="E53" i="1" s="1"/>
  <c r="E38" i="1"/>
  <c r="E51" i="1" s="1"/>
  <c r="E36" i="1"/>
  <c r="E50" i="1" s="1"/>
  <c r="E35" i="1"/>
  <c r="E49" i="1" s="1"/>
  <c r="D45" i="1"/>
  <c r="D56" i="1" s="1"/>
  <c r="D44" i="1"/>
  <c r="D55" i="1" s="1"/>
  <c r="D39" i="1"/>
  <c r="D52" i="1" s="1"/>
  <c r="D38" i="1"/>
  <c r="D51" i="1" s="1"/>
  <c r="D36" i="1"/>
  <c r="D50" i="1" s="1"/>
  <c r="D35" i="1"/>
  <c r="D49" i="1" s="1"/>
  <c r="C41" i="1"/>
  <c r="C53" i="1" s="1"/>
  <c r="C39" i="1"/>
  <c r="C52" i="1" s="1"/>
  <c r="C38" i="1"/>
  <c r="C51" i="1" s="1"/>
  <c r="C50" i="1"/>
  <c r="C45" i="1"/>
  <c r="C56" i="1" s="1"/>
  <c r="C44" i="1"/>
  <c r="C55" i="1" s="1"/>
  <c r="O21" i="2"/>
  <c r="O28" i="2" s="1"/>
  <c r="L28" i="2"/>
  <c r="M28" i="2"/>
  <c r="N28" i="2"/>
  <c r="O24" i="2"/>
  <c r="O27" i="2"/>
  <c r="O18" i="2"/>
  <c r="N21" i="2"/>
  <c r="N24" i="2"/>
  <c r="N27" i="2"/>
  <c r="N18" i="2"/>
  <c r="M24" i="2"/>
  <c r="M27" i="2"/>
  <c r="M21" i="2"/>
  <c r="M18" i="2"/>
  <c r="L24" i="2"/>
  <c r="L27" i="2"/>
  <c r="L21" i="2"/>
  <c r="L18" i="2"/>
  <c r="D60" i="1" l="1"/>
  <c r="D61" i="1"/>
  <c r="C60" i="1"/>
  <c r="E60" i="1"/>
  <c r="E61" i="1"/>
</calcChain>
</file>

<file path=xl/sharedStrings.xml><?xml version="1.0" encoding="utf-8"?>
<sst xmlns="http://schemas.openxmlformats.org/spreadsheetml/2006/main" count="315" uniqueCount="85">
  <si>
    <r>
      <t>Q</t>
    </r>
    <r>
      <rPr>
        <sz val="8"/>
        <color theme="1"/>
        <rFont val="Calibri"/>
        <family val="2"/>
        <charset val="238"/>
        <scheme val="minor"/>
      </rPr>
      <t>2,2</t>
    </r>
    <r>
      <rPr>
        <sz val="12"/>
        <color theme="1"/>
        <rFont val="Calibri"/>
        <family val="2"/>
        <charset val="238"/>
        <scheme val="minor"/>
      </rPr>
      <t>-integrator</t>
    </r>
  </si>
  <si>
    <t>Qy-control error</t>
  </si>
  <si>
    <t>R</t>
  </si>
  <si>
    <t>data file name</t>
  </si>
  <si>
    <t>nadol mega</t>
  </si>
  <si>
    <t>nahor mega</t>
  </si>
  <si>
    <t>notes</t>
  </si>
  <si>
    <t>hlavne nahor mega</t>
  </si>
  <si>
    <t>ref_tracking20</t>
  </si>
  <si>
    <t>ref_tracking21</t>
  </si>
  <si>
    <t>ref_tracking22</t>
  </si>
  <si>
    <t>ref_tracking23</t>
  </si>
  <si>
    <t>ref_tracking24</t>
  </si>
  <si>
    <t>ref_tracking25</t>
  </si>
  <si>
    <t>Qy</t>
  </si>
  <si>
    <t>tuned</t>
  </si>
  <si>
    <t>ISE</t>
  </si>
  <si>
    <t>treg</t>
  </si>
  <si>
    <t>max overshoot</t>
  </si>
  <si>
    <t>step</t>
  </si>
  <si>
    <t>0.3350</t>
  </si>
  <si>
    <t xml:space="preserve"> 0.4720</t>
  </si>
  <si>
    <t>0.1892</t>
  </si>
  <si>
    <t>0.1843</t>
  </si>
  <si>
    <t>2.121</t>
  </si>
  <si>
    <t>V[l]</t>
  </si>
  <si>
    <t>2.485</t>
  </si>
  <si>
    <t>0.935</t>
  </si>
  <si>
    <t>2.006</t>
  </si>
  <si>
    <t>my treg</t>
  </si>
  <si>
    <t>0.1665</t>
  </si>
  <si>
    <t>0.2325</t>
  </si>
  <si>
    <t>0.7964</t>
  </si>
  <si>
    <t>0.4187</t>
  </si>
  <si>
    <t>2.364</t>
  </si>
  <si>
    <t>3.185</t>
  </si>
  <si>
    <t>2.008</t>
  </si>
  <si>
    <t>0.934</t>
  </si>
  <si>
    <t>0.1121</t>
  </si>
  <si>
    <t>0.2543</t>
  </si>
  <si>
    <t>0.2272</t>
  </si>
  <si>
    <t>0.1688</t>
  </si>
  <si>
    <t>2.206</t>
  </si>
  <si>
    <t>2.980</t>
  </si>
  <si>
    <t>1.957</t>
  </si>
  <si>
    <t>0.938</t>
  </si>
  <si>
    <t>ref_tracking26</t>
  </si>
  <si>
    <t>ref_tracking27</t>
  </si>
  <si>
    <t>ref_tracking28</t>
  </si>
  <si>
    <t>ref_tracking29</t>
  </si>
  <si>
    <t>500 tunable</t>
  </si>
  <si>
    <t>550 tunable - delta size</t>
  </si>
  <si>
    <t>550 tunable - diff IC</t>
  </si>
  <si>
    <t>0.1519</t>
  </si>
  <si>
    <t>0.1913</t>
  </si>
  <si>
    <t>0.2459</t>
  </si>
  <si>
    <t>0.1649</t>
  </si>
  <si>
    <t>2.103</t>
  </si>
  <si>
    <t>1.098</t>
  </si>
  <si>
    <t>3.354</t>
  </si>
  <si>
    <t>2.381</t>
  </si>
  <si>
    <t>0.2001</t>
  </si>
  <si>
    <t>0.3836</t>
  </si>
  <si>
    <t>0.2810</t>
  </si>
  <si>
    <t>0.1237</t>
  </si>
  <si>
    <t>2.377</t>
  </si>
  <si>
    <t>3.395</t>
  </si>
  <si>
    <t>2.143</t>
  </si>
  <si>
    <t>1.162</t>
  </si>
  <si>
    <t>0.3132</t>
  </si>
  <si>
    <t>0.1857</t>
  </si>
  <si>
    <t>0.2506</t>
  </si>
  <si>
    <t>0.1099</t>
  </si>
  <si>
    <t>2.410</t>
  </si>
  <si>
    <t>3.502</t>
  </si>
  <si>
    <t>2.138</t>
  </si>
  <si>
    <t>1.134</t>
  </si>
  <si>
    <t>550 tunable - delta size -</t>
  </si>
  <si>
    <t>550 tunable - delta size2</t>
  </si>
  <si>
    <t>average</t>
  </si>
  <si>
    <t>2.229</t>
  </si>
  <si>
    <t>3.279</t>
  </si>
  <si>
    <t>2.037</t>
  </si>
  <si>
    <t>0.985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</si>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</sst>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2" borderId="1" xfId="0" applyFill="1" applyBorder="1"/>
    <xf numFmtId="16" fontId="0" fillId="4" borderId="1" xfId="0" applyNumberFormat="1" applyFill="1" applyBorder="1"/>
    <xf numFmtId="16" fontId="0" fillId="2" borderId="1" xfId="0" applyNumberFormat="1" applyFill="1" applyBorder="1"/>
    <xf numFmtId="0" fontId="0" fillId="5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4" xfId="0" applyFill="1" applyBorder="1"/>
    <xf numFmtId="16" fontId="0" fillId="4" borderId="4" xfId="0" applyNumberFormat="1" applyFill="1" applyBorder="1"/>
    <xf numFmtId="16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9" xfId="0" applyFill="1" applyBorder="1"/>
    <xf numFmtId="16" fontId="0" fillId="5" borderId="9" xfId="0" applyNumberFormat="1" applyFill="1" applyBorder="1"/>
    <xf numFmtId="0" fontId="0" fillId="4" borderId="1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" fontId="0" fillId="2" borderId="9" xfId="0" applyNumberFormat="1" applyFill="1" applyBorder="1"/>
    <xf numFmtId="0" fontId="0" fillId="2" borderId="10" xfId="0" applyFill="1" applyBorder="1"/>
    <xf numFmtId="16" fontId="0" fillId="5" borderId="4" xfId="0" applyNumberFormat="1" applyFill="1" applyBorder="1"/>
    <xf numFmtId="16" fontId="0" fillId="4" borderId="9" xfId="0" applyNumberFormat="1" applyFill="1" applyBorder="1"/>
    <xf numFmtId="16" fontId="0" fillId="2" borderId="4" xfId="0" applyNumberFormat="1" applyFill="1" applyBorder="1"/>
    <xf numFmtId="0" fontId="0" fillId="0" borderId="0" xfId="0" applyAlignment="1">
      <alignment horizontal="right"/>
    </xf>
    <xf numFmtId="0" fontId="0" fillId="4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17" fontId="0" fillId="4" borderId="1" xfId="0" applyNumberFormat="1" applyFill="1" applyBorder="1"/>
    <xf numFmtId="17" fontId="0" fillId="2" borderId="9" xfId="0" applyNumberFormat="1" applyFill="1" applyBorder="1"/>
    <xf numFmtId="0" fontId="0" fillId="4" borderId="0" xfId="0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16" fontId="0" fillId="6" borderId="5" xfId="0" applyNumberFormat="1" applyFill="1" applyBorder="1"/>
    <xf numFmtId="0" fontId="0" fillId="6" borderId="6" xfId="0" applyFill="1" applyBorder="1"/>
    <xf numFmtId="0" fontId="0" fillId="6" borderId="1" xfId="0" applyFill="1" applyBorder="1"/>
    <xf numFmtId="16" fontId="0" fillId="6" borderId="1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 applyAlignment="1">
      <alignment horizontal="right"/>
    </xf>
    <xf numFmtId="0" fontId="0" fillId="6" borderId="9" xfId="0" applyFill="1" applyBorder="1"/>
    <xf numFmtId="16" fontId="0" fillId="6" borderId="9" xfId="0" applyNumberFormat="1" applyFill="1" applyBorder="1"/>
    <xf numFmtId="0" fontId="0" fillId="6" borderId="10" xfId="0" applyFill="1" applyBorder="1"/>
    <xf numFmtId="0" fontId="0" fillId="6" borderId="5" xfId="0" applyFill="1" applyBorder="1"/>
    <xf numFmtId="0" fontId="0" fillId="4" borderId="0" xfId="0" applyFill="1" applyAlignment="1">
      <alignment horizontal="right"/>
    </xf>
    <xf numFmtId="2" fontId="0" fillId="4" borderId="1" xfId="0" applyNumberFormat="1" applyFill="1" applyBorder="1"/>
    <xf numFmtId="2" fontId="0" fillId="2" borderId="4" xfId="0" applyNumberFormat="1" applyFill="1" applyBorder="1"/>
    <xf numFmtId="2" fontId="0" fillId="2" borderId="1" xfId="0" applyNumberFormat="1" applyFill="1" applyBorder="1"/>
    <xf numFmtId="2" fontId="0" fillId="5" borderId="4" xfId="0" applyNumberFormat="1" applyFill="1" applyBorder="1"/>
    <xf numFmtId="164" fontId="0" fillId="4" borderId="4" xfId="0" applyNumberFormat="1" applyFill="1" applyBorder="1"/>
    <xf numFmtId="164" fontId="0" fillId="4" borderId="1" xfId="0" applyNumberFormat="1" applyFill="1" applyBorder="1"/>
    <xf numFmtId="164" fontId="0" fillId="5" borderId="9" xfId="0" applyNumberFormat="1" applyFill="1" applyBorder="1"/>
    <xf numFmtId="164" fontId="0" fillId="2" borderId="4" xfId="0" applyNumberFormat="1" applyFill="1" applyBorder="1"/>
    <xf numFmtId="164" fontId="0" fillId="2" borderId="1" xfId="0" applyNumberFormat="1" applyFill="1" applyBorder="1"/>
    <xf numFmtId="164" fontId="0" fillId="5" borderId="4" xfId="0" applyNumberFormat="1" applyFill="1" applyBorder="1"/>
    <xf numFmtId="164" fontId="0" fillId="4" borderId="9" xfId="0" applyNumberFormat="1" applyFill="1" applyBorder="1"/>
    <xf numFmtId="2" fontId="0" fillId="4" borderId="4" xfId="0" applyNumberFormat="1" applyFill="1" applyBorder="1"/>
    <xf numFmtId="2" fontId="0" fillId="2" borderId="9" xfId="0" applyNumberFormat="1" applyFill="1" applyBorder="1"/>
    <xf numFmtId="2" fontId="0" fillId="5" borderId="1" xfId="0" applyNumberFormat="1" applyFill="1" applyBorder="1"/>
    <xf numFmtId="165" fontId="0" fillId="4" borderId="4" xfId="0" applyNumberFormat="1" applyFill="1" applyBorder="1"/>
    <xf numFmtId="165" fontId="0" fillId="4" borderId="1" xfId="0" applyNumberFormat="1" applyFill="1" applyBorder="1"/>
    <xf numFmtId="165" fontId="0" fillId="5" borderId="9" xfId="0" applyNumberFormat="1" applyFill="1" applyBorder="1"/>
    <xf numFmtId="165" fontId="0" fillId="5" borderId="4" xfId="0" applyNumberFormat="1" applyFill="1" applyBorder="1"/>
    <xf numFmtId="165" fontId="0" fillId="2" borderId="1" xfId="0" applyNumberFormat="1" applyFill="1" applyBorder="1"/>
    <xf numFmtId="165" fontId="0" fillId="2" borderId="9" xfId="0" applyNumberFormat="1" applyFill="1" applyBorder="1"/>
    <xf numFmtId="165" fontId="0" fillId="2" borderId="4" xfId="0" applyNumberFormat="1" applyFill="1" applyBorder="1"/>
    <xf numFmtId="164" fontId="0" fillId="0" borderId="0" xfId="0" applyNumberFormat="1"/>
    <xf numFmtId="0" fontId="0" fillId="4" borderId="12" xfId="0" applyFill="1" applyBorder="1"/>
    <xf numFmtId="0" fontId="0" fillId="4" borderId="2" xfId="0" applyFill="1" applyBorder="1"/>
    <xf numFmtId="0" fontId="0" fillId="4" borderId="13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1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1" xfId="0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/>
    <xf numFmtId="0" fontId="0" fillId="0" borderId="0" xfId="0" applyBorder="1"/>
    <xf numFmtId="164" fontId="0" fillId="0" borderId="0" xfId="0" applyNumberFormat="1" applyFill="1" applyBorder="1"/>
    <xf numFmtId="0" fontId="0" fillId="4" borderId="15" xfId="0" applyFill="1" applyBorder="1"/>
    <xf numFmtId="164" fontId="0" fillId="2" borderId="15" xfId="0" applyNumberFormat="1" applyFill="1" applyBorder="1"/>
    <xf numFmtId="0" fontId="0" fillId="4" borderId="16" xfId="0" applyFill="1" applyBorder="1"/>
    <xf numFmtId="0" fontId="0" fillId="4" borderId="11" xfId="0" applyFill="1" applyBorder="1"/>
    <xf numFmtId="0" fontId="0" fillId="2" borderId="16" xfId="0" applyFill="1" applyBorder="1"/>
    <xf numFmtId="0" fontId="0" fillId="2" borderId="11" xfId="0" applyFill="1" applyBorder="1"/>
    <xf numFmtId="0" fontId="0" fillId="2" borderId="14" xfId="0" applyFill="1" applyBorder="1"/>
    <xf numFmtId="9" fontId="0" fillId="4" borderId="4" xfId="1" applyFont="1" applyFill="1" applyBorder="1"/>
    <xf numFmtId="9" fontId="5" fillId="4" borderId="4" xfId="1" applyFont="1" applyFill="1" applyBorder="1"/>
    <xf numFmtId="9" fontId="0" fillId="2" borderId="4" xfId="1" applyFont="1" applyFill="1" applyBorder="1"/>
    <xf numFmtId="9" fontId="5" fillId="2" borderId="4" xfId="1" applyFont="1" applyFill="1" applyBorder="1"/>
    <xf numFmtId="0" fontId="0" fillId="4" borderId="0" xfId="0" applyFill="1" applyBorder="1"/>
  </cellXfs>
  <cellStyles count="2"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AA2-D870-438E-B038-0C0C3317218D}">
  <dimension ref="A1:G118"/>
  <sheetViews>
    <sheetView tabSelected="1" topLeftCell="A46" zoomScale="115" zoomScaleNormal="115" workbookViewId="0">
      <selection activeCell="G57" sqref="G57"/>
    </sheetView>
  </sheetViews>
  <sheetFormatPr defaultRowHeight="14.5" x14ac:dyDescent="0.35"/>
  <cols>
    <col min="2" max="2" width="20.1796875" customWidth="1"/>
    <col min="3" max="3" width="22.453125" customWidth="1"/>
    <col min="4" max="4" width="13.54296875" customWidth="1"/>
    <col min="5" max="5" width="23" customWidth="1"/>
    <col min="6" max="6" width="21.1796875" customWidth="1"/>
  </cols>
  <sheetData>
    <row r="1" spans="1:7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7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7" x14ac:dyDescent="0.35">
      <c r="B3">
        <v>1</v>
      </c>
      <c r="C3">
        <v>100</v>
      </c>
      <c r="D3">
        <v>100</v>
      </c>
      <c r="E3" t="s">
        <v>9</v>
      </c>
    </row>
    <row r="4" spans="1:7" x14ac:dyDescent="0.35">
      <c r="B4">
        <v>1</v>
      </c>
      <c r="C4">
        <v>10</v>
      </c>
      <c r="D4">
        <v>100</v>
      </c>
      <c r="E4" t="s">
        <v>10</v>
      </c>
    </row>
    <row r="5" spans="1:7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7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7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7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7" x14ac:dyDescent="0.35">
      <c r="B9">
        <v>1</v>
      </c>
      <c r="C9" s="32" t="s">
        <v>15</v>
      </c>
      <c r="D9">
        <v>10</v>
      </c>
      <c r="E9" s="37" t="s">
        <v>47</v>
      </c>
      <c r="F9" s="37" t="s">
        <v>77</v>
      </c>
    </row>
    <row r="10" spans="1:7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7" x14ac:dyDescent="0.35">
      <c r="B11">
        <v>1</v>
      </c>
      <c r="C11" s="32" t="s">
        <v>15</v>
      </c>
      <c r="D11">
        <v>10</v>
      </c>
      <c r="E11" t="s">
        <v>49</v>
      </c>
      <c r="F11" t="s">
        <v>51</v>
      </c>
    </row>
    <row r="12" spans="1:7" ht="14" customHeight="1" x14ac:dyDescent="0.35"/>
    <row r="13" spans="1:7" ht="14" hidden="1" customHeight="1" x14ac:dyDescent="0.35"/>
    <row r="14" spans="1:7" x14ac:dyDescent="0.35">
      <c r="B14">
        <v>27</v>
      </c>
    </row>
    <row r="15" spans="1:7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25</v>
      </c>
      <c r="F15" s="7" t="s">
        <v>17</v>
      </c>
      <c r="G15" s="7" t="s">
        <v>29</v>
      </c>
    </row>
    <row r="16" spans="1:7" x14ac:dyDescent="0.35">
      <c r="A16" s="8">
        <v>1</v>
      </c>
      <c r="B16" s="9">
        <v>1000</v>
      </c>
      <c r="C16" s="9">
        <v>714</v>
      </c>
      <c r="D16" s="9">
        <v>0.33500000000000002</v>
      </c>
      <c r="E16" s="10" t="s">
        <v>24</v>
      </c>
      <c r="F16" s="9">
        <v>16.5</v>
      </c>
      <c r="G16" s="12"/>
    </row>
    <row r="17" spans="1:7" x14ac:dyDescent="0.35">
      <c r="A17" s="13"/>
      <c r="B17" s="2">
        <v>100</v>
      </c>
      <c r="C17" s="2">
        <v>867</v>
      </c>
      <c r="D17" s="2">
        <v>0.16650000000000001</v>
      </c>
      <c r="E17" s="2" t="s">
        <v>34</v>
      </c>
      <c r="F17" s="2">
        <v>12.5</v>
      </c>
      <c r="G17" s="14"/>
    </row>
    <row r="18" spans="1:7" x14ac:dyDescent="0.35">
      <c r="A18" s="77"/>
      <c r="B18" s="78">
        <v>500</v>
      </c>
      <c r="C18" s="84">
        <v>583</v>
      </c>
      <c r="D18" s="78">
        <v>0.17549999999999999</v>
      </c>
      <c r="E18" s="83" t="s">
        <v>80</v>
      </c>
      <c r="F18" s="84">
        <v>7.5</v>
      </c>
      <c r="G18" s="79"/>
    </row>
    <row r="19" spans="1:7" ht="15" thickBot="1" x14ac:dyDescent="0.4">
      <c r="A19" s="15"/>
      <c r="B19" s="33" t="s">
        <v>15</v>
      </c>
      <c r="C19" s="17">
        <v>678</v>
      </c>
      <c r="D19" s="17">
        <v>0.15190000000000001</v>
      </c>
      <c r="E19" s="35" t="s">
        <v>60</v>
      </c>
      <c r="F19" s="17">
        <v>9.5</v>
      </c>
      <c r="G19" s="19"/>
    </row>
    <row r="20" spans="1:7" x14ac:dyDescent="0.35">
      <c r="A20" s="20">
        <v>2</v>
      </c>
      <c r="B20" s="21">
        <v>1000</v>
      </c>
      <c r="C20" s="21">
        <v>365</v>
      </c>
      <c r="D20" s="21">
        <v>0.47199999999999998</v>
      </c>
      <c r="E20" s="10" t="s">
        <v>26</v>
      </c>
      <c r="F20" s="10">
        <v>5</v>
      </c>
      <c r="G20" s="22"/>
    </row>
    <row r="21" spans="1:7" x14ac:dyDescent="0.35">
      <c r="A21" s="23"/>
      <c r="B21" s="3">
        <v>100</v>
      </c>
      <c r="C21" s="3">
        <v>606</v>
      </c>
      <c r="D21" s="3">
        <v>0.23250000000000001</v>
      </c>
      <c r="E21" s="3" t="s">
        <v>35</v>
      </c>
      <c r="F21" s="3">
        <v>26.5</v>
      </c>
      <c r="G21" s="24"/>
    </row>
    <row r="22" spans="1:7" x14ac:dyDescent="0.35">
      <c r="A22" s="80"/>
      <c r="B22" s="81">
        <v>500</v>
      </c>
      <c r="C22" s="84">
        <v>168</v>
      </c>
      <c r="D22" s="84">
        <v>0.18179999999999999</v>
      </c>
      <c r="E22" s="84" t="s">
        <v>81</v>
      </c>
      <c r="F22" s="84">
        <v>6.5</v>
      </c>
      <c r="G22" s="82"/>
    </row>
    <row r="23" spans="1:7" ht="15" thickBot="1" x14ac:dyDescent="0.4">
      <c r="A23" s="25"/>
      <c r="B23" s="34" t="s">
        <v>15</v>
      </c>
      <c r="C23" s="17">
        <v>248</v>
      </c>
      <c r="D23" s="17">
        <v>0.1913</v>
      </c>
      <c r="E23" s="36" t="s">
        <v>59</v>
      </c>
      <c r="F23" s="26">
        <v>9.5</v>
      </c>
      <c r="G23" s="28"/>
    </row>
    <row r="24" spans="1:7" x14ac:dyDescent="0.35">
      <c r="A24" s="8">
        <v>3</v>
      </c>
      <c r="B24" s="9">
        <v>1000</v>
      </c>
      <c r="C24" s="9">
        <v>245</v>
      </c>
      <c r="D24" s="10">
        <v>0.18920000000000001</v>
      </c>
      <c r="E24" s="10" t="s">
        <v>28</v>
      </c>
      <c r="F24" s="9">
        <v>6.5</v>
      </c>
      <c r="G24" s="12"/>
    </row>
    <row r="25" spans="1:7" x14ac:dyDescent="0.35">
      <c r="A25" s="13"/>
      <c r="B25" s="2">
        <v>100</v>
      </c>
      <c r="C25" s="2">
        <v>398</v>
      </c>
      <c r="D25" s="2">
        <v>0.7964</v>
      </c>
      <c r="E25" s="2" t="s">
        <v>36</v>
      </c>
      <c r="F25" s="2">
        <v>31</v>
      </c>
      <c r="G25" s="14"/>
    </row>
    <row r="26" spans="1:7" ht="15" thickBot="1" x14ac:dyDescent="0.4">
      <c r="A26" s="77"/>
      <c r="B26" s="78">
        <v>500</v>
      </c>
      <c r="C26" s="78">
        <v>211</v>
      </c>
      <c r="D26" s="84">
        <v>0.22320000000000001</v>
      </c>
      <c r="E26" s="85" t="s">
        <v>82</v>
      </c>
      <c r="F26" s="78">
        <v>8</v>
      </c>
      <c r="G26" s="79"/>
    </row>
    <row r="27" spans="1:7" ht="15" thickBot="1" x14ac:dyDescent="0.4">
      <c r="A27" s="15"/>
      <c r="B27" s="33" t="s">
        <v>15</v>
      </c>
      <c r="C27" s="17">
        <v>186</v>
      </c>
      <c r="D27" s="16">
        <v>0.24590000000000001</v>
      </c>
      <c r="E27" s="9" t="s">
        <v>57</v>
      </c>
      <c r="F27" s="17">
        <v>6.5</v>
      </c>
      <c r="G27" s="19"/>
    </row>
    <row r="28" spans="1:7" x14ac:dyDescent="0.35">
      <c r="A28" s="20">
        <v>4</v>
      </c>
      <c r="B28" s="21">
        <v>1000</v>
      </c>
      <c r="C28" s="21">
        <v>1024</v>
      </c>
      <c r="D28" s="21">
        <v>0.18429999999999999</v>
      </c>
      <c r="E28" s="21" t="s">
        <v>27</v>
      </c>
      <c r="F28" s="21">
        <v>22.5</v>
      </c>
      <c r="G28" s="22"/>
    </row>
    <row r="29" spans="1:7" x14ac:dyDescent="0.35">
      <c r="A29" s="23"/>
      <c r="B29" s="3">
        <v>100</v>
      </c>
      <c r="C29" s="3">
        <v>1402</v>
      </c>
      <c r="D29" s="3">
        <v>0.41870000000000002</v>
      </c>
      <c r="E29" s="6" t="s">
        <v>37</v>
      </c>
      <c r="F29" s="3">
        <v>90</v>
      </c>
      <c r="G29" s="24"/>
    </row>
    <row r="30" spans="1:7" x14ac:dyDescent="0.35">
      <c r="A30" s="80"/>
      <c r="B30" s="81">
        <v>500</v>
      </c>
      <c r="C30" s="81">
        <v>1064</v>
      </c>
      <c r="D30" s="81">
        <v>0.25629999999999997</v>
      </c>
      <c r="E30" s="84" t="s">
        <v>83</v>
      </c>
      <c r="F30" s="81">
        <v>67</v>
      </c>
      <c r="G30" s="82"/>
    </row>
    <row r="31" spans="1:7" ht="15" thickBot="1" x14ac:dyDescent="0.4">
      <c r="A31" s="25"/>
      <c r="B31" s="34" t="s">
        <v>15</v>
      </c>
      <c r="C31" s="17">
        <v>967</v>
      </c>
      <c r="D31" s="17">
        <v>0.16489999999999999</v>
      </c>
      <c r="E31" s="26" t="s">
        <v>58</v>
      </c>
      <c r="F31" s="17">
        <v>18.5</v>
      </c>
      <c r="G31" s="28"/>
    </row>
    <row r="32" spans="1:7" s="89" customFormat="1" x14ac:dyDescent="0.35">
      <c r="A32" s="86"/>
      <c r="B32" s="88"/>
      <c r="C32" s="86"/>
      <c r="D32" s="86"/>
      <c r="E32" s="86"/>
      <c r="F32" s="86"/>
      <c r="G32" s="86"/>
    </row>
    <row r="34" spans="1:5" ht="15" thickBot="1" x14ac:dyDescent="0.4">
      <c r="A34" s="7" t="s">
        <v>19</v>
      </c>
      <c r="B34" s="7" t="s">
        <v>14</v>
      </c>
      <c r="C34" s="7" t="s">
        <v>16</v>
      </c>
      <c r="D34" s="7" t="s">
        <v>18</v>
      </c>
      <c r="E34" s="7" t="s">
        <v>17</v>
      </c>
    </row>
    <row r="35" spans="1:5" ht="15" thickBot="1" x14ac:dyDescent="0.4">
      <c r="A35" s="8">
        <v>1</v>
      </c>
      <c r="B35" s="9">
        <v>1000</v>
      </c>
      <c r="C35" s="99">
        <f>(C16-$C$19)/$C$19</f>
        <v>5.3097345132743362E-2</v>
      </c>
      <c r="D35" s="99">
        <f>(D16-$D$19)/$D$19</f>
        <v>1.2053982883475971</v>
      </c>
      <c r="E35" s="99">
        <f>(F16-$F$19)/$F$19</f>
        <v>0.73684210526315785</v>
      </c>
    </row>
    <row r="36" spans="1:5" ht="15" thickBot="1" x14ac:dyDescent="0.4">
      <c r="A36" s="13"/>
      <c r="B36" s="2">
        <v>100</v>
      </c>
      <c r="C36" s="99">
        <f>(C17-$C$19)/$C$19</f>
        <v>0.27876106194690264</v>
      </c>
      <c r="D36" s="99">
        <f>(D17-$D$19)/$D$19</f>
        <v>9.6115865701119171E-2</v>
      </c>
      <c r="E36" s="99">
        <f>(F17-$F$19)/$F$19</f>
        <v>0.31578947368421051</v>
      </c>
    </row>
    <row r="37" spans="1:5" ht="15" thickBot="1" x14ac:dyDescent="0.4">
      <c r="A37" s="94"/>
      <c r="B37" s="95">
        <v>500</v>
      </c>
      <c r="C37" s="99">
        <f>(C18-$C$19)/$C$19</f>
        <v>-0.14011799410029499</v>
      </c>
      <c r="D37" s="100">
        <f>(D18-$D$19)/$D$19</f>
        <v>0.15536537195523359</v>
      </c>
      <c r="E37" s="99">
        <f>(F18-$F$19)/$F$19</f>
        <v>-0.21052631578947367</v>
      </c>
    </row>
    <row r="38" spans="1:5" ht="15" thickBot="1" x14ac:dyDescent="0.4">
      <c r="A38" s="20">
        <v>2</v>
      </c>
      <c r="B38" s="21">
        <v>1000</v>
      </c>
      <c r="C38" s="101">
        <f>(C20-$C$23)/$C$23</f>
        <v>0.47177419354838712</v>
      </c>
      <c r="D38" s="101">
        <f>(D20-$D$23)/$D$23</f>
        <v>1.467328802927339</v>
      </c>
      <c r="E38" s="101">
        <f>(F20-$F$23)/$F$23</f>
        <v>-0.47368421052631576</v>
      </c>
    </row>
    <row r="39" spans="1:5" ht="15" thickBot="1" x14ac:dyDescent="0.4">
      <c r="A39" s="23"/>
      <c r="B39" s="3">
        <v>100</v>
      </c>
      <c r="C39" s="101">
        <f>(C21-$C$23)/$C$23</f>
        <v>1.4435483870967742</v>
      </c>
      <c r="D39" s="101">
        <f>(D21-$D$23)/$D$23</f>
        <v>0.21536853110297968</v>
      </c>
      <c r="E39" s="101">
        <f>(F21-$F$23)/$F$23</f>
        <v>1.7894736842105263</v>
      </c>
    </row>
    <row r="40" spans="1:5" ht="15" thickBot="1" x14ac:dyDescent="0.4">
      <c r="A40" s="96"/>
      <c r="B40" s="97">
        <v>500</v>
      </c>
      <c r="C40" s="101">
        <f>(C22-$C$23)/$C$23</f>
        <v>-0.32258064516129031</v>
      </c>
      <c r="D40" s="101">
        <f>(D22-$D$23)/$D$23</f>
        <v>-4.9660219550444376E-2</v>
      </c>
      <c r="E40" s="101">
        <f>(F22-$F$23)/$F$23</f>
        <v>-0.31578947368421051</v>
      </c>
    </row>
    <row r="41" spans="1:5" ht="15" thickBot="1" x14ac:dyDescent="0.4">
      <c r="A41" s="8">
        <v>3</v>
      </c>
      <c r="B41" s="9">
        <v>1000</v>
      </c>
      <c r="C41" s="99">
        <f>(C24-$C$27)/$C$27</f>
        <v>0.31720430107526881</v>
      </c>
      <c r="D41" s="99">
        <f>(D24-$D$27)/$D$27</f>
        <v>-0.23058153721024807</v>
      </c>
      <c r="E41" s="99">
        <f>(F24-$F$27)/$F$27</f>
        <v>0</v>
      </c>
    </row>
    <row r="42" spans="1:5" ht="15" thickBot="1" x14ac:dyDescent="0.4">
      <c r="A42" s="13"/>
      <c r="B42" s="2">
        <v>100</v>
      </c>
      <c r="C42" s="99">
        <f>(C25-$C$27)/$C$27</f>
        <v>1.1397849462365592</v>
      </c>
      <c r="D42" s="99">
        <f>(D25-$D$27)/$D$27</f>
        <v>2.2387149247661648</v>
      </c>
      <c r="E42" s="99">
        <f>(F25-$F$27)/$F$27</f>
        <v>3.7692307692307692</v>
      </c>
    </row>
    <row r="43" spans="1:5" ht="15" thickBot="1" x14ac:dyDescent="0.4">
      <c r="A43" s="94"/>
      <c r="B43" s="95">
        <v>500</v>
      </c>
      <c r="C43" s="100">
        <f>(C26-$C$27)/$C$27</f>
        <v>0.13440860215053763</v>
      </c>
      <c r="D43" s="99">
        <f>(D26-$D$27)/$D$27</f>
        <v>-9.2313948759658385E-2</v>
      </c>
      <c r="E43" s="100">
        <f>(F26-$F$27)/$F$27</f>
        <v>0.23076923076923078</v>
      </c>
    </row>
    <row r="44" spans="1:5" ht="15" thickBot="1" x14ac:dyDescent="0.4">
      <c r="A44" s="20">
        <v>4</v>
      </c>
      <c r="B44" s="21">
        <v>1000</v>
      </c>
      <c r="C44" s="101">
        <f>(C28-$C$31)/$C$31</f>
        <v>5.894519131334023E-2</v>
      </c>
      <c r="D44" s="101">
        <f>(D28-$D$31)/$D$31</f>
        <v>0.11764705882352942</v>
      </c>
      <c r="E44" s="101">
        <f>(F28-$F$31)/$F$31</f>
        <v>0.21621621621621623</v>
      </c>
    </row>
    <row r="45" spans="1:5" ht="15" thickBot="1" x14ac:dyDescent="0.4">
      <c r="A45" s="23"/>
      <c r="B45" s="3">
        <v>100</v>
      </c>
      <c r="C45" s="101">
        <f>(C29-$C$31)/$C$31</f>
        <v>0.4498448810754912</v>
      </c>
      <c r="D45" s="101">
        <f>(D29-$D$31)/$D$31</f>
        <v>1.5391146149181325</v>
      </c>
      <c r="E45" s="101">
        <f>(F29-$F$31)/$F$31</f>
        <v>3.8648648648648649</v>
      </c>
    </row>
    <row r="46" spans="1:5" x14ac:dyDescent="0.35">
      <c r="A46" s="98"/>
      <c r="B46" s="1">
        <v>500</v>
      </c>
      <c r="C46" s="102">
        <f>(C30-$C$31)/$C$31</f>
        <v>0.10031023784901758</v>
      </c>
      <c r="D46" s="102">
        <f>(D30-$D$31)/$D$31</f>
        <v>0.55427531837477251</v>
      </c>
      <c r="E46" s="102">
        <f>(F30-$F$31)/$F$31</f>
        <v>2.6216216216216215</v>
      </c>
    </row>
    <row r="47" spans="1:5" x14ac:dyDescent="0.35">
      <c r="A47" s="90"/>
    </row>
    <row r="48" spans="1:5" ht="15" thickBot="1" x14ac:dyDescent="0.4">
      <c r="A48" s="7" t="s">
        <v>19</v>
      </c>
      <c r="B48" s="7" t="s">
        <v>14</v>
      </c>
      <c r="C48" s="7" t="s">
        <v>16</v>
      </c>
      <c r="D48" s="7" t="s">
        <v>18</v>
      </c>
      <c r="E48" s="7" t="s">
        <v>17</v>
      </c>
    </row>
    <row r="49" spans="1:5" ht="15" thickBot="1" x14ac:dyDescent="0.4">
      <c r="A49" s="8">
        <v>1</v>
      </c>
      <c r="B49" s="9">
        <v>1000</v>
      </c>
      <c r="C49" s="59">
        <f>C35*100</f>
        <v>5.3097345132743365</v>
      </c>
      <c r="D49" s="59">
        <f t="shared" ref="D49:E49" si="0">D35*100</f>
        <v>120.5398288347597</v>
      </c>
      <c r="E49" s="59">
        <f t="shared" si="0"/>
        <v>73.68421052631578</v>
      </c>
    </row>
    <row r="50" spans="1:5" ht="15" thickBot="1" x14ac:dyDescent="0.4">
      <c r="A50" s="13"/>
      <c r="B50" s="2">
        <v>100</v>
      </c>
      <c r="C50" s="59">
        <f>C36*100</f>
        <v>27.876106194690266</v>
      </c>
      <c r="D50" s="59">
        <f>D36*100</f>
        <v>9.6115865701119176</v>
      </c>
      <c r="E50" s="59">
        <f>E36*100</f>
        <v>31.578947368421051</v>
      </c>
    </row>
    <row r="51" spans="1:5" ht="15" thickBot="1" x14ac:dyDescent="0.4">
      <c r="A51" s="20">
        <v>2</v>
      </c>
      <c r="B51" s="21">
        <v>1000</v>
      </c>
      <c r="C51" s="62">
        <f>C38*100</f>
        <v>47.177419354838712</v>
      </c>
      <c r="D51" s="62">
        <f>D38*100</f>
        <v>146.73288029273391</v>
      </c>
      <c r="E51" s="62">
        <f>E38*100</f>
        <v>-47.368421052631575</v>
      </c>
    </row>
    <row r="52" spans="1:5" ht="15" thickBot="1" x14ac:dyDescent="0.4">
      <c r="A52" s="23"/>
      <c r="B52" s="3">
        <v>100</v>
      </c>
      <c r="C52" s="62">
        <f>C39*100</f>
        <v>144.35483870967744</v>
      </c>
      <c r="D52" s="62">
        <f>D39*100</f>
        <v>21.536853110297969</v>
      </c>
      <c r="E52" s="62">
        <f>E39*100</f>
        <v>178.94736842105263</v>
      </c>
    </row>
    <row r="53" spans="1:5" ht="15" thickBot="1" x14ac:dyDescent="0.4">
      <c r="A53" s="8">
        <v>3</v>
      </c>
      <c r="B53" s="9">
        <v>1000</v>
      </c>
      <c r="C53" s="59">
        <f>C41*100</f>
        <v>31.72043010752688</v>
      </c>
      <c r="D53" s="59">
        <f>D41*100</f>
        <v>-23.058153721024809</v>
      </c>
      <c r="E53" s="59">
        <f>E41*100</f>
        <v>0</v>
      </c>
    </row>
    <row r="54" spans="1:5" ht="15" thickBot="1" x14ac:dyDescent="0.4">
      <c r="A54" s="13"/>
      <c r="B54" s="2">
        <v>100</v>
      </c>
      <c r="C54" s="59">
        <f>C42*100</f>
        <v>113.97849462365592</v>
      </c>
      <c r="D54" s="59">
        <f>D42*100</f>
        <v>223.87149247661648</v>
      </c>
      <c r="E54" s="59">
        <f>E42*100</f>
        <v>376.92307692307691</v>
      </c>
    </row>
    <row r="55" spans="1:5" ht="15" thickBot="1" x14ac:dyDescent="0.4">
      <c r="A55" s="20">
        <v>4</v>
      </c>
      <c r="B55" s="21">
        <v>1000</v>
      </c>
      <c r="C55" s="62">
        <f t="shared" ref="C55:E56" si="1">C44*100</f>
        <v>5.8945191313340226</v>
      </c>
      <c r="D55" s="62">
        <f t="shared" si="1"/>
        <v>11.764705882352942</v>
      </c>
      <c r="E55" s="62">
        <f t="shared" si="1"/>
        <v>21.621621621621621</v>
      </c>
    </row>
    <row r="56" spans="1:5" x14ac:dyDescent="0.35">
      <c r="A56" s="23"/>
      <c r="B56" s="3">
        <v>100</v>
      </c>
      <c r="C56" s="62">
        <f t="shared" si="1"/>
        <v>44.984488107549119</v>
      </c>
      <c r="D56" s="62">
        <f t="shared" si="1"/>
        <v>153.91146149181324</v>
      </c>
      <c r="E56" s="62">
        <f t="shared" si="1"/>
        <v>386.48648648648651</v>
      </c>
    </row>
    <row r="57" spans="1:5" x14ac:dyDescent="0.35">
      <c r="A57" s="90"/>
    </row>
    <row r="58" spans="1:5" x14ac:dyDescent="0.35">
      <c r="A58" s="90"/>
      <c r="B58" t="s">
        <v>84</v>
      </c>
    </row>
    <row r="59" spans="1:5" ht="15" thickBot="1" x14ac:dyDescent="0.4">
      <c r="A59" s="7" t="s">
        <v>19</v>
      </c>
      <c r="B59" s="7" t="s">
        <v>14</v>
      </c>
      <c r="C59" s="7" t="s">
        <v>16</v>
      </c>
      <c r="D59" s="7" t="s">
        <v>18</v>
      </c>
      <c r="E59" s="7" t="s">
        <v>17</v>
      </c>
    </row>
    <row r="60" spans="1:5" ht="15" thickBot="1" x14ac:dyDescent="0.4">
      <c r="A60" s="20"/>
      <c r="B60" s="9">
        <v>1000</v>
      </c>
      <c r="C60" s="62">
        <f>AVERAGE(C49,C51,C53,C55)</f>
        <v>22.525525776743486</v>
      </c>
      <c r="D60" s="62">
        <f>AVERAGE(D49,D51,D53,D55)</f>
        <v>63.99481532220544</v>
      </c>
      <c r="E60" s="62">
        <f>AVERAGE(E49,E51,E53,E55)</f>
        <v>11.984352773826457</v>
      </c>
    </row>
    <row r="61" spans="1:5" ht="15" thickBot="1" x14ac:dyDescent="0.4">
      <c r="A61" s="80"/>
      <c r="B61" s="92">
        <v>100</v>
      </c>
      <c r="C61" s="93">
        <f>AVERAGE(C50,C52,C54,C56)</f>
        <v>82.79848190889318</v>
      </c>
      <c r="D61" s="93">
        <f>AVERAGE(D50,D52,D54,D56)</f>
        <v>102.2328484122099</v>
      </c>
      <c r="E61" s="93">
        <f>AVERAGE(E50,E52,E54,E56)</f>
        <v>243.48396979975928</v>
      </c>
    </row>
    <row r="62" spans="1:5" s="89" customFormat="1" x14ac:dyDescent="0.35">
      <c r="A62" s="87"/>
      <c r="B62" s="103">
        <v>500</v>
      </c>
      <c r="C62" s="93">
        <f>AVERAGE(C37,C40,C43,C46)</f>
        <v>-5.6994949815507519E-2</v>
      </c>
      <c r="D62" s="93">
        <f>AVERAGE(D37,D40,D43,D46)</f>
        <v>0.14191663050497583</v>
      </c>
      <c r="E62" s="93">
        <f>AVERAGE(E37,E40,E43,E46)</f>
        <v>0.58151876572929206</v>
      </c>
    </row>
    <row r="63" spans="1:5" s="89" customFormat="1" x14ac:dyDescent="0.35">
      <c r="A63" s="86"/>
      <c r="B63" s="86"/>
      <c r="C63" s="91"/>
      <c r="D63" s="91"/>
      <c r="E63" s="91"/>
    </row>
    <row r="64" spans="1:5" s="89" customFormat="1" x14ac:dyDescent="0.35">
      <c r="A64" s="86"/>
      <c r="B64" s="86"/>
      <c r="C64" s="91"/>
      <c r="D64" s="91"/>
      <c r="E64" s="91"/>
    </row>
    <row r="65" spans="1:7" s="89" customFormat="1" x14ac:dyDescent="0.35">
      <c r="A65" s="86"/>
      <c r="B65" s="86"/>
      <c r="C65" s="91"/>
      <c r="D65" s="91"/>
      <c r="E65" s="91"/>
    </row>
    <row r="66" spans="1:7" s="89" customFormat="1" x14ac:dyDescent="0.35">
      <c r="A66" s="86"/>
      <c r="B66" s="86"/>
      <c r="C66" s="91"/>
      <c r="D66" s="91"/>
      <c r="E66" s="91"/>
    </row>
    <row r="67" spans="1:7" s="89" customFormat="1" x14ac:dyDescent="0.35">
      <c r="A67" s="86"/>
      <c r="B67" s="86"/>
      <c r="C67" s="91"/>
      <c r="D67" s="91"/>
      <c r="E67" s="91"/>
    </row>
    <row r="68" spans="1:7" x14ac:dyDescent="0.35">
      <c r="A68" s="86"/>
    </row>
    <row r="69" spans="1:7" x14ac:dyDescent="0.35">
      <c r="A69" s="86"/>
    </row>
    <row r="70" spans="1:7" x14ac:dyDescent="0.35">
      <c r="A70" s="86"/>
      <c r="B70">
        <v>28</v>
      </c>
    </row>
    <row r="71" spans="1:7" ht="15" thickBot="1" x14ac:dyDescent="0.4">
      <c r="A71" s="7" t="s">
        <v>19</v>
      </c>
      <c r="B71" s="7" t="s">
        <v>14</v>
      </c>
      <c r="C71" s="7" t="s">
        <v>16</v>
      </c>
      <c r="D71" s="7" t="s">
        <v>18</v>
      </c>
      <c r="E71" s="7" t="s">
        <v>25</v>
      </c>
      <c r="F71" s="7" t="s">
        <v>17</v>
      </c>
      <c r="G71" s="7" t="s">
        <v>29</v>
      </c>
    </row>
    <row r="72" spans="1:7" x14ac:dyDescent="0.35">
      <c r="A72" s="8">
        <v>1</v>
      </c>
      <c r="B72" s="9">
        <v>1000</v>
      </c>
      <c r="C72" s="10">
        <v>714</v>
      </c>
      <c r="D72" s="9" t="s">
        <v>20</v>
      </c>
      <c r="E72" s="10" t="s">
        <v>24</v>
      </c>
      <c r="F72" s="11">
        <v>45062</v>
      </c>
      <c r="G72" s="12"/>
    </row>
    <row r="73" spans="1:7" x14ac:dyDescent="0.35">
      <c r="A73" s="13"/>
      <c r="B73" s="2">
        <v>100</v>
      </c>
      <c r="C73" s="2">
        <v>867</v>
      </c>
      <c r="D73" s="6" t="s">
        <v>30</v>
      </c>
      <c r="E73" s="2" t="s">
        <v>34</v>
      </c>
      <c r="F73" s="4">
        <v>45058</v>
      </c>
      <c r="G73" s="14"/>
    </row>
    <row r="74" spans="1:7" ht="15" thickBot="1" x14ac:dyDescent="0.4">
      <c r="A74" s="15"/>
      <c r="B74" s="33" t="s">
        <v>15</v>
      </c>
      <c r="C74" s="16">
        <v>807</v>
      </c>
      <c r="D74" s="16" t="s">
        <v>61</v>
      </c>
      <c r="E74" s="16" t="s">
        <v>65</v>
      </c>
      <c r="F74" s="18">
        <v>45057</v>
      </c>
      <c r="G74" s="19"/>
    </row>
    <row r="75" spans="1:7" x14ac:dyDescent="0.35">
      <c r="A75" s="20">
        <v>2</v>
      </c>
      <c r="B75" s="21">
        <v>1000</v>
      </c>
      <c r="C75" s="10">
        <v>365</v>
      </c>
      <c r="D75" s="21" t="s">
        <v>21</v>
      </c>
      <c r="E75" s="10" t="s">
        <v>26</v>
      </c>
      <c r="F75" s="10">
        <v>5</v>
      </c>
      <c r="G75" s="22"/>
    </row>
    <row r="76" spans="1:7" x14ac:dyDescent="0.35">
      <c r="A76" s="23"/>
      <c r="B76" s="3">
        <v>100</v>
      </c>
      <c r="C76" s="3">
        <v>606</v>
      </c>
      <c r="D76" s="6" t="s">
        <v>31</v>
      </c>
      <c r="E76" s="3" t="s">
        <v>35</v>
      </c>
      <c r="F76" s="5">
        <v>45072</v>
      </c>
      <c r="G76" s="24"/>
    </row>
    <row r="77" spans="1:7" ht="15" thickBot="1" x14ac:dyDescent="0.4">
      <c r="A77" s="25"/>
      <c r="B77" s="34" t="s">
        <v>15</v>
      </c>
      <c r="C77" s="26">
        <v>518</v>
      </c>
      <c r="D77" s="26" t="s">
        <v>62</v>
      </c>
      <c r="E77" s="26" t="s">
        <v>66</v>
      </c>
      <c r="F77" s="27">
        <v>17</v>
      </c>
      <c r="G77" s="28"/>
    </row>
    <row r="78" spans="1:7" x14ac:dyDescent="0.35">
      <c r="A78" s="8">
        <v>3</v>
      </c>
      <c r="B78" s="9">
        <v>1000</v>
      </c>
      <c r="C78" s="9">
        <v>245</v>
      </c>
      <c r="D78" s="10" t="s">
        <v>22</v>
      </c>
      <c r="E78" s="10" t="s">
        <v>28</v>
      </c>
      <c r="F78" s="11">
        <v>45052</v>
      </c>
      <c r="G78" s="12"/>
    </row>
    <row r="79" spans="1:7" x14ac:dyDescent="0.35">
      <c r="A79" s="13"/>
      <c r="B79" s="2">
        <v>100</v>
      </c>
      <c r="C79" s="2">
        <v>398</v>
      </c>
      <c r="D79" s="2" t="s">
        <v>32</v>
      </c>
      <c r="E79" s="2" t="s">
        <v>36</v>
      </c>
      <c r="F79" s="2">
        <v>31</v>
      </c>
      <c r="G79" s="14"/>
    </row>
    <row r="80" spans="1:7" ht="15" thickBot="1" x14ac:dyDescent="0.4">
      <c r="A80" s="15"/>
      <c r="B80" s="33" t="s">
        <v>15</v>
      </c>
      <c r="C80" s="17">
        <v>177</v>
      </c>
      <c r="D80" s="16" t="s">
        <v>63</v>
      </c>
      <c r="E80" s="16" t="s">
        <v>67</v>
      </c>
      <c r="F80" s="18">
        <v>45052</v>
      </c>
      <c r="G80" s="19"/>
    </row>
    <row r="81" spans="1:7" x14ac:dyDescent="0.35">
      <c r="A81" s="20">
        <v>4</v>
      </c>
      <c r="B81" s="21">
        <v>1000</v>
      </c>
      <c r="C81" s="21">
        <v>1024</v>
      </c>
      <c r="D81" s="21" t="s">
        <v>23</v>
      </c>
      <c r="E81" s="21" t="s">
        <v>27</v>
      </c>
      <c r="F81" s="31">
        <v>45068</v>
      </c>
      <c r="G81" s="22"/>
    </row>
    <row r="82" spans="1:7" x14ac:dyDescent="0.35">
      <c r="A82" s="23"/>
      <c r="B82" s="3">
        <v>100</v>
      </c>
      <c r="C82" s="3">
        <v>1402</v>
      </c>
      <c r="D82" s="3" t="s">
        <v>33</v>
      </c>
      <c r="E82" s="6" t="s">
        <v>37</v>
      </c>
      <c r="F82" s="3">
        <v>90</v>
      </c>
      <c r="G82" s="24"/>
    </row>
    <row r="83" spans="1:7" ht="15" thickBot="1" x14ac:dyDescent="0.4">
      <c r="A83" s="25"/>
      <c r="B83" s="34" t="s">
        <v>15</v>
      </c>
      <c r="C83" s="17">
        <v>930</v>
      </c>
      <c r="D83" s="17" t="s">
        <v>64</v>
      </c>
      <c r="E83" s="26" t="s">
        <v>68</v>
      </c>
      <c r="F83" s="18">
        <v>45063</v>
      </c>
      <c r="G83" s="28"/>
    </row>
    <row r="86" spans="1:7" x14ac:dyDescent="0.35">
      <c r="B86">
        <v>29</v>
      </c>
    </row>
    <row r="87" spans="1:7" ht="15" thickBot="1" x14ac:dyDescent="0.4">
      <c r="A87" s="7" t="s">
        <v>19</v>
      </c>
      <c r="B87" s="7" t="s">
        <v>14</v>
      </c>
      <c r="C87" s="7" t="s">
        <v>16</v>
      </c>
      <c r="D87" s="7" t="s">
        <v>18</v>
      </c>
      <c r="E87" s="7" t="s">
        <v>25</v>
      </c>
      <c r="F87" s="7" t="s">
        <v>17</v>
      </c>
      <c r="G87" s="7" t="s">
        <v>29</v>
      </c>
    </row>
    <row r="88" spans="1:7" x14ac:dyDescent="0.35">
      <c r="A88" s="8">
        <v>1</v>
      </c>
      <c r="B88" s="9">
        <v>1000</v>
      </c>
      <c r="C88" s="10">
        <v>714</v>
      </c>
      <c r="D88" s="9" t="s">
        <v>20</v>
      </c>
      <c r="E88" s="10" t="s">
        <v>24</v>
      </c>
      <c r="F88" s="11">
        <v>45062</v>
      </c>
      <c r="G88" s="12"/>
    </row>
    <row r="89" spans="1:7" x14ac:dyDescent="0.35">
      <c r="A89" s="13"/>
      <c r="B89" s="2">
        <v>100</v>
      </c>
      <c r="C89" s="2">
        <v>867</v>
      </c>
      <c r="D89" s="6" t="s">
        <v>30</v>
      </c>
      <c r="E89" s="2" t="s">
        <v>34</v>
      </c>
      <c r="F89" s="4">
        <v>45058</v>
      </c>
      <c r="G89" s="14"/>
    </row>
    <row r="90" spans="1:7" ht="15" thickBot="1" x14ac:dyDescent="0.4">
      <c r="A90" s="15"/>
      <c r="B90" s="33" t="s">
        <v>15</v>
      </c>
      <c r="C90" s="16">
        <v>1095</v>
      </c>
      <c r="D90" s="16" t="s">
        <v>69</v>
      </c>
      <c r="E90" s="16" t="s">
        <v>73</v>
      </c>
      <c r="F90" s="18">
        <v>94</v>
      </c>
      <c r="G90" s="19"/>
    </row>
    <row r="91" spans="1:7" x14ac:dyDescent="0.35">
      <c r="A91" s="20">
        <v>2</v>
      </c>
      <c r="B91" s="21">
        <v>1000</v>
      </c>
      <c r="C91" s="10">
        <v>365</v>
      </c>
      <c r="D91" s="21" t="s">
        <v>21</v>
      </c>
      <c r="E91" s="10" t="s">
        <v>26</v>
      </c>
      <c r="F91" s="10">
        <v>5</v>
      </c>
      <c r="G91" s="22"/>
    </row>
    <row r="92" spans="1:7" x14ac:dyDescent="0.35">
      <c r="A92" s="23"/>
      <c r="B92" s="3">
        <v>100</v>
      </c>
      <c r="C92" s="3">
        <v>606</v>
      </c>
      <c r="D92" s="3" t="s">
        <v>31</v>
      </c>
      <c r="E92" s="3" t="s">
        <v>35</v>
      </c>
      <c r="F92" s="5">
        <v>45072</v>
      </c>
      <c r="G92" s="24"/>
    </row>
    <row r="93" spans="1:7" ht="15" thickBot="1" x14ac:dyDescent="0.4">
      <c r="A93" s="25"/>
      <c r="B93" s="34" t="s">
        <v>15</v>
      </c>
      <c r="C93" s="26">
        <v>398</v>
      </c>
      <c r="D93" s="17" t="s">
        <v>70</v>
      </c>
      <c r="E93" s="26" t="s">
        <v>74</v>
      </c>
      <c r="F93" s="27">
        <v>45057</v>
      </c>
      <c r="G93" s="28"/>
    </row>
    <row r="94" spans="1:7" x14ac:dyDescent="0.35">
      <c r="A94" s="8">
        <v>3</v>
      </c>
      <c r="B94" s="9">
        <v>1000</v>
      </c>
      <c r="C94" s="9">
        <v>245</v>
      </c>
      <c r="D94" s="10" t="s">
        <v>22</v>
      </c>
      <c r="E94" s="10" t="s">
        <v>28</v>
      </c>
      <c r="F94" s="11">
        <v>45052</v>
      </c>
      <c r="G94" s="12"/>
    </row>
    <row r="95" spans="1:7" x14ac:dyDescent="0.35">
      <c r="A95" s="13"/>
      <c r="B95" s="2">
        <v>100</v>
      </c>
      <c r="C95" s="2">
        <v>398</v>
      </c>
      <c r="D95" s="2" t="s">
        <v>32</v>
      </c>
      <c r="E95" s="2" t="s">
        <v>36</v>
      </c>
      <c r="F95" s="2">
        <v>31</v>
      </c>
      <c r="G95" s="14"/>
    </row>
    <row r="96" spans="1:7" ht="15" thickBot="1" x14ac:dyDescent="0.4">
      <c r="A96" s="15"/>
      <c r="B96" s="33" t="s">
        <v>15</v>
      </c>
      <c r="C96" s="17">
        <v>197</v>
      </c>
      <c r="D96" s="16" t="s">
        <v>71</v>
      </c>
      <c r="E96" s="16" t="s">
        <v>75</v>
      </c>
      <c r="F96" s="18">
        <v>45052</v>
      </c>
      <c r="G96" s="19"/>
    </row>
    <row r="97" spans="1:7" x14ac:dyDescent="0.35">
      <c r="A97" s="20">
        <v>4</v>
      </c>
      <c r="B97" s="21">
        <v>1000</v>
      </c>
      <c r="C97" s="21">
        <v>1024</v>
      </c>
      <c r="D97" s="21" t="s">
        <v>23</v>
      </c>
      <c r="E97" s="21" t="s">
        <v>27</v>
      </c>
      <c r="F97" s="31">
        <v>45068</v>
      </c>
      <c r="G97" s="22"/>
    </row>
    <row r="98" spans="1:7" x14ac:dyDescent="0.35">
      <c r="A98" s="23"/>
      <c r="B98" s="3">
        <v>100</v>
      </c>
      <c r="C98" s="3">
        <v>1402</v>
      </c>
      <c r="D98" s="3" t="s">
        <v>33</v>
      </c>
      <c r="E98" s="6" t="s">
        <v>37</v>
      </c>
      <c r="F98" s="3">
        <v>90</v>
      </c>
      <c r="G98" s="24"/>
    </row>
    <row r="99" spans="1:7" ht="15" thickBot="1" x14ac:dyDescent="0.4">
      <c r="A99" s="25"/>
      <c r="B99" s="34" t="s">
        <v>15</v>
      </c>
      <c r="C99" s="17">
        <v>909</v>
      </c>
      <c r="D99" s="17" t="s">
        <v>72</v>
      </c>
      <c r="E99" s="26" t="s">
        <v>76</v>
      </c>
      <c r="F99" s="18">
        <v>45064</v>
      </c>
      <c r="G99" s="28"/>
    </row>
    <row r="105" spans="1:7" x14ac:dyDescent="0.35">
      <c r="B105">
        <v>26</v>
      </c>
    </row>
    <row r="106" spans="1:7" ht="15" thickBot="1" x14ac:dyDescent="0.4">
      <c r="A106" s="7" t="s">
        <v>19</v>
      </c>
      <c r="B106" s="7" t="s">
        <v>14</v>
      </c>
      <c r="C106" s="7" t="s">
        <v>16</v>
      </c>
      <c r="D106" s="7" t="s">
        <v>18</v>
      </c>
      <c r="E106" s="7" t="s">
        <v>25</v>
      </c>
      <c r="F106" s="7" t="s">
        <v>17</v>
      </c>
      <c r="G106" s="7" t="s">
        <v>29</v>
      </c>
    </row>
    <row r="107" spans="1:7" x14ac:dyDescent="0.35">
      <c r="A107" s="8">
        <v>1</v>
      </c>
      <c r="B107" s="9">
        <v>1000</v>
      </c>
      <c r="C107" s="9">
        <v>714</v>
      </c>
      <c r="D107" s="9" t="s">
        <v>20</v>
      </c>
      <c r="E107" s="10" t="s">
        <v>24</v>
      </c>
      <c r="F107" s="11">
        <v>45062</v>
      </c>
      <c r="G107" s="12"/>
    </row>
    <row r="108" spans="1:7" x14ac:dyDescent="0.35">
      <c r="A108" s="13"/>
      <c r="B108" s="2">
        <v>100</v>
      </c>
      <c r="C108" s="2">
        <v>867</v>
      </c>
      <c r="D108" s="2" t="s">
        <v>30</v>
      </c>
      <c r="E108" s="2" t="s">
        <v>34</v>
      </c>
      <c r="F108" s="4">
        <v>45058</v>
      </c>
      <c r="G108" s="14"/>
    </row>
    <row r="109" spans="1:7" ht="15" thickBot="1" x14ac:dyDescent="0.4">
      <c r="A109" s="15"/>
      <c r="B109" s="33" t="s">
        <v>15</v>
      </c>
      <c r="C109" s="17">
        <v>596</v>
      </c>
      <c r="D109" s="17" t="s">
        <v>38</v>
      </c>
      <c r="E109" s="16" t="s">
        <v>42</v>
      </c>
      <c r="F109" s="18">
        <v>45054</v>
      </c>
      <c r="G109" s="19"/>
    </row>
    <row r="110" spans="1:7" x14ac:dyDescent="0.35">
      <c r="A110" s="20">
        <v>2</v>
      </c>
      <c r="B110" s="21">
        <v>1000</v>
      </c>
      <c r="C110" s="10">
        <v>365</v>
      </c>
      <c r="D110" s="21" t="s">
        <v>21</v>
      </c>
      <c r="E110" s="10" t="s">
        <v>26</v>
      </c>
      <c r="F110" s="10">
        <v>5</v>
      </c>
      <c r="G110" s="22"/>
    </row>
    <row r="111" spans="1:7" x14ac:dyDescent="0.35">
      <c r="A111" s="23"/>
      <c r="B111" s="3">
        <v>100</v>
      </c>
      <c r="C111" s="3">
        <v>606</v>
      </c>
      <c r="D111" s="6" t="s">
        <v>31</v>
      </c>
      <c r="E111" s="3" t="s">
        <v>35</v>
      </c>
      <c r="F111" s="5">
        <v>45072</v>
      </c>
      <c r="G111" s="24"/>
    </row>
    <row r="112" spans="1:7" ht="15" thickBot="1" x14ac:dyDescent="0.4">
      <c r="A112" s="25"/>
      <c r="B112" s="34" t="s">
        <v>15</v>
      </c>
      <c r="C112" s="26">
        <v>416</v>
      </c>
      <c r="D112" s="26" t="s">
        <v>39</v>
      </c>
      <c r="E112" s="26" t="s">
        <v>43</v>
      </c>
      <c r="F112" s="27">
        <v>45062</v>
      </c>
      <c r="G112" s="28"/>
    </row>
    <row r="113" spans="1:7" x14ac:dyDescent="0.35">
      <c r="A113" s="8">
        <v>3</v>
      </c>
      <c r="B113" s="9">
        <v>1000</v>
      </c>
      <c r="C113" s="9">
        <v>245</v>
      </c>
      <c r="D113" s="10" t="s">
        <v>22</v>
      </c>
      <c r="E113" s="9" t="s">
        <v>28</v>
      </c>
      <c r="F113" s="29">
        <v>45052</v>
      </c>
      <c r="G113" s="12"/>
    </row>
    <row r="114" spans="1:7" x14ac:dyDescent="0.35">
      <c r="A114" s="13"/>
      <c r="B114" s="2">
        <v>100</v>
      </c>
      <c r="C114" s="2">
        <v>398</v>
      </c>
      <c r="D114" s="2" t="s">
        <v>32</v>
      </c>
      <c r="E114" s="2" t="s">
        <v>36</v>
      </c>
      <c r="F114" s="2">
        <v>31</v>
      </c>
      <c r="G114" s="14"/>
    </row>
    <row r="115" spans="1:7" ht="15" thickBot="1" x14ac:dyDescent="0.4">
      <c r="A115" s="15"/>
      <c r="B115" s="33" t="s">
        <v>15</v>
      </c>
      <c r="C115" s="17">
        <v>180</v>
      </c>
      <c r="D115" s="16" t="s">
        <v>40</v>
      </c>
      <c r="E115" s="17" t="s">
        <v>44</v>
      </c>
      <c r="F115" s="30">
        <v>45053</v>
      </c>
      <c r="G115" s="19"/>
    </row>
    <row r="116" spans="1:7" x14ac:dyDescent="0.35">
      <c r="A116" s="20">
        <v>4</v>
      </c>
      <c r="B116" s="21">
        <v>1000</v>
      </c>
      <c r="C116" s="10">
        <v>1024</v>
      </c>
      <c r="D116" s="21" t="s">
        <v>23</v>
      </c>
      <c r="E116" s="21" t="s">
        <v>27</v>
      </c>
      <c r="F116" s="31">
        <v>45068</v>
      </c>
      <c r="G116" s="22"/>
    </row>
    <row r="117" spans="1:7" x14ac:dyDescent="0.35">
      <c r="A117" s="23"/>
      <c r="B117" s="3">
        <v>100</v>
      </c>
      <c r="C117" s="3">
        <v>1402</v>
      </c>
      <c r="D117" s="3" t="s">
        <v>33</v>
      </c>
      <c r="E117" s="6" t="s">
        <v>37</v>
      </c>
      <c r="F117" s="3">
        <v>90</v>
      </c>
      <c r="G117" s="24"/>
    </row>
    <row r="118" spans="1:7" ht="15" thickBot="1" x14ac:dyDescent="0.4">
      <c r="A118" s="25"/>
      <c r="B118" s="34" t="s">
        <v>15</v>
      </c>
      <c r="C118" s="26">
        <v>1041</v>
      </c>
      <c r="D118" s="17" t="s">
        <v>41</v>
      </c>
      <c r="E118" s="26" t="s">
        <v>45</v>
      </c>
      <c r="F118" s="18">
        <v>45068</v>
      </c>
      <c r="G118" s="2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6C2E-BC1D-47B4-A935-B6D151C5A89E}">
  <dimension ref="A1:O59"/>
  <sheetViews>
    <sheetView topLeftCell="A6" zoomScale="115" zoomScaleNormal="115" workbookViewId="0">
      <selection activeCell="N12" sqref="N12"/>
    </sheetView>
  </sheetViews>
  <sheetFormatPr defaultRowHeight="14.5" x14ac:dyDescent="0.35"/>
  <cols>
    <col min="2" max="2" width="20.1796875" customWidth="1"/>
    <col min="3" max="3" width="22.453125" customWidth="1"/>
    <col min="4" max="4" width="14.54296875" customWidth="1"/>
    <col min="5" max="5" width="23" customWidth="1"/>
    <col min="6" max="6" width="21.1796875" customWidth="1"/>
    <col min="9" max="9" width="10.81640625" customWidth="1"/>
    <col min="10" max="10" width="10" customWidth="1"/>
    <col min="11" max="11" width="14.7265625" customWidth="1"/>
    <col min="12" max="12" width="11.26953125" customWidth="1"/>
  </cols>
  <sheetData>
    <row r="1" spans="1:15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15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15" x14ac:dyDescent="0.35">
      <c r="B3">
        <v>1</v>
      </c>
      <c r="C3">
        <v>100</v>
      </c>
      <c r="D3">
        <v>100</v>
      </c>
      <c r="E3" t="s">
        <v>9</v>
      </c>
    </row>
    <row r="4" spans="1:15" x14ac:dyDescent="0.35">
      <c r="B4">
        <v>1</v>
      </c>
      <c r="C4">
        <v>10</v>
      </c>
      <c r="D4">
        <v>100</v>
      </c>
      <c r="E4" t="s">
        <v>10</v>
      </c>
    </row>
    <row r="5" spans="1:15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15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15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15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15" x14ac:dyDescent="0.35">
      <c r="B9" s="37">
        <v>1</v>
      </c>
      <c r="C9" s="54" t="s">
        <v>15</v>
      </c>
      <c r="D9" s="37">
        <v>10</v>
      </c>
      <c r="E9" s="37" t="s">
        <v>47</v>
      </c>
      <c r="F9" s="37" t="s">
        <v>51</v>
      </c>
    </row>
    <row r="10" spans="1:15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15" x14ac:dyDescent="0.35">
      <c r="B11">
        <v>1</v>
      </c>
      <c r="C11" s="32" t="s">
        <v>15</v>
      </c>
      <c r="D11">
        <v>10</v>
      </c>
      <c r="E11" t="s">
        <v>49</v>
      </c>
      <c r="F11" t="s">
        <v>78</v>
      </c>
    </row>
    <row r="12" spans="1:15" ht="14" customHeight="1" x14ac:dyDescent="0.35"/>
    <row r="13" spans="1:15" ht="14" hidden="1" customHeight="1" x14ac:dyDescent="0.35"/>
    <row r="14" spans="1:15" x14ac:dyDescent="0.35">
      <c r="B14">
        <v>27</v>
      </c>
    </row>
    <row r="15" spans="1:15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18</v>
      </c>
      <c r="F15" s="7" t="s">
        <v>25</v>
      </c>
      <c r="G15" s="7" t="s">
        <v>25</v>
      </c>
      <c r="H15" s="7" t="s">
        <v>17</v>
      </c>
      <c r="I15" s="7" t="s">
        <v>17</v>
      </c>
      <c r="K15" s="7" t="s">
        <v>19</v>
      </c>
      <c r="L15" s="7" t="s">
        <v>16</v>
      </c>
      <c r="M15" s="7" t="s">
        <v>18</v>
      </c>
      <c r="N15" s="7" t="s">
        <v>25</v>
      </c>
      <c r="O15" s="7" t="s">
        <v>17</v>
      </c>
    </row>
    <row r="16" spans="1:15" x14ac:dyDescent="0.35">
      <c r="A16" s="8">
        <v>1</v>
      </c>
      <c r="B16" s="9">
        <v>1000</v>
      </c>
      <c r="C16" s="9">
        <v>714</v>
      </c>
      <c r="D16" s="9" t="s">
        <v>20</v>
      </c>
      <c r="E16" s="59">
        <v>0.33500000000000002</v>
      </c>
      <c r="F16" s="10" t="s">
        <v>24</v>
      </c>
      <c r="G16" s="58">
        <v>2.12</v>
      </c>
      <c r="H16" s="11">
        <v>45062</v>
      </c>
      <c r="I16" s="69">
        <v>16.5</v>
      </c>
      <c r="K16" s="8">
        <v>1</v>
      </c>
      <c r="L16" s="9"/>
      <c r="M16" s="9"/>
      <c r="N16" s="10"/>
      <c r="O16" s="11"/>
    </row>
    <row r="17" spans="1:15" x14ac:dyDescent="0.35">
      <c r="A17" s="13"/>
      <c r="B17" s="2">
        <v>100</v>
      </c>
      <c r="C17" s="2">
        <v>867</v>
      </c>
      <c r="D17" s="2" t="s">
        <v>30</v>
      </c>
      <c r="E17" s="60">
        <v>0.16650000000000001</v>
      </c>
      <c r="F17" s="2" t="s">
        <v>34</v>
      </c>
      <c r="G17" s="55">
        <v>2.36</v>
      </c>
      <c r="H17" s="4">
        <v>45058</v>
      </c>
      <c r="I17" s="70">
        <v>12.5</v>
      </c>
      <c r="K17" s="13"/>
      <c r="L17" s="2"/>
      <c r="M17" s="2"/>
      <c r="N17" s="2"/>
      <c r="O17" s="4"/>
    </row>
    <row r="18" spans="1:15" ht="15" thickBot="1" x14ac:dyDescent="0.4">
      <c r="A18" s="15"/>
      <c r="B18" s="33" t="s">
        <v>15</v>
      </c>
      <c r="C18" s="17">
        <v>678</v>
      </c>
      <c r="D18" s="17" t="s">
        <v>53</v>
      </c>
      <c r="E18" s="61">
        <v>0.15190000000000001</v>
      </c>
      <c r="F18" s="35" t="s">
        <v>60</v>
      </c>
      <c r="G18" s="55">
        <v>2.38</v>
      </c>
      <c r="H18" s="18">
        <v>45055</v>
      </c>
      <c r="I18" s="71">
        <v>9.5</v>
      </c>
      <c r="K18" s="15"/>
      <c r="L18" s="61">
        <f>(MIN(C16:C17)-C18)/MIN(C16:C17)</f>
        <v>5.0420168067226892E-2</v>
      </c>
      <c r="M18" s="61">
        <f>(MIN(E16:E17)-E18)/MIN(E16:E17)</f>
        <v>8.7687687687687699E-2</v>
      </c>
      <c r="N18" s="61">
        <f>(MIN(G16:G17)-G18)/MIN(G16:G17)</f>
        <v>-0.12264150943396215</v>
      </c>
      <c r="O18" s="17">
        <f>(MIN(I16:I17)-I18)/MIN(I16:I17)</f>
        <v>0.24</v>
      </c>
    </row>
    <row r="19" spans="1:15" ht="15" thickBot="1" x14ac:dyDescent="0.4">
      <c r="A19" s="20">
        <v>2</v>
      </c>
      <c r="B19" s="21">
        <v>1000</v>
      </c>
      <c r="C19" s="21">
        <v>365</v>
      </c>
      <c r="D19" s="21" t="s">
        <v>21</v>
      </c>
      <c r="E19" s="62">
        <v>0.47199999999999998</v>
      </c>
      <c r="F19" s="10" t="s">
        <v>26</v>
      </c>
      <c r="G19" s="58">
        <v>2.4900000000000002</v>
      </c>
      <c r="H19" s="10">
        <v>5</v>
      </c>
      <c r="I19" s="72">
        <v>5</v>
      </c>
      <c r="K19" s="20">
        <v>2</v>
      </c>
      <c r="L19" s="17"/>
      <c r="M19" s="17"/>
      <c r="N19" s="17"/>
      <c r="O19" s="17"/>
    </row>
    <row r="20" spans="1:15" ht="15" thickBot="1" x14ac:dyDescent="0.4">
      <c r="A20" s="23"/>
      <c r="B20" s="3">
        <v>100</v>
      </c>
      <c r="C20" s="3">
        <v>606</v>
      </c>
      <c r="D20" s="3" t="s">
        <v>31</v>
      </c>
      <c r="E20" s="63">
        <v>0.23250000000000001</v>
      </c>
      <c r="F20" s="3" t="s">
        <v>35</v>
      </c>
      <c r="G20" s="57">
        <v>3.19</v>
      </c>
      <c r="H20" s="5">
        <v>45072</v>
      </c>
      <c r="I20" s="73">
        <v>26.5</v>
      </c>
      <c r="K20" s="23"/>
      <c r="L20" s="17"/>
      <c r="M20" s="17"/>
      <c r="N20" s="17"/>
      <c r="O20" s="17"/>
    </row>
    <row r="21" spans="1:15" ht="15" thickBot="1" x14ac:dyDescent="0.4">
      <c r="A21" s="25"/>
      <c r="B21" s="34" t="s">
        <v>15</v>
      </c>
      <c r="C21" s="17">
        <v>248</v>
      </c>
      <c r="D21" s="17" t="s">
        <v>54</v>
      </c>
      <c r="E21" s="61">
        <v>0.1913</v>
      </c>
      <c r="F21" s="36" t="s">
        <v>59</v>
      </c>
      <c r="G21" s="67">
        <v>3.35</v>
      </c>
      <c r="H21" s="27">
        <v>45055</v>
      </c>
      <c r="I21" s="74">
        <v>9.5</v>
      </c>
      <c r="K21" s="25"/>
      <c r="L21" s="61">
        <f>(MIN(C19:C20)-C21)/MIN(C19:C20)</f>
        <v>0.32054794520547947</v>
      </c>
      <c r="M21" s="17">
        <f>(MIN(E19:E20)-E21)/MIN(E19:E20)</f>
        <v>0.17720430107526888</v>
      </c>
      <c r="N21" s="61">
        <f t="shared" ref="N21:N27" si="0">(MIN(G19:G20)-G21)/MIN(G19:G20)</f>
        <v>-0.34538152610441758</v>
      </c>
      <c r="O21" s="17">
        <f>(MIN(I19:I20)-I21)/MIN(I19:I20)</f>
        <v>-0.9</v>
      </c>
    </row>
    <row r="22" spans="1:15" ht="15" thickBot="1" x14ac:dyDescent="0.4">
      <c r="A22" s="8">
        <v>3</v>
      </c>
      <c r="B22" s="9">
        <v>1000</v>
      </c>
      <c r="C22" s="9">
        <v>245</v>
      </c>
      <c r="D22" s="10" t="s">
        <v>22</v>
      </c>
      <c r="E22" s="64">
        <v>0.18920000000000001</v>
      </c>
      <c r="F22" s="10" t="s">
        <v>28</v>
      </c>
      <c r="G22" s="58">
        <v>2.0099999999999998</v>
      </c>
      <c r="H22" s="11">
        <v>45052</v>
      </c>
      <c r="I22" s="69">
        <v>6.5</v>
      </c>
      <c r="K22" s="8">
        <v>3</v>
      </c>
      <c r="L22" s="17"/>
      <c r="M22" s="17"/>
      <c r="N22" s="17"/>
      <c r="O22" s="17"/>
    </row>
    <row r="23" spans="1:15" ht="15" thickBot="1" x14ac:dyDescent="0.4">
      <c r="A23" s="13"/>
      <c r="B23" s="2">
        <v>100</v>
      </c>
      <c r="C23" s="2">
        <v>398</v>
      </c>
      <c r="D23" s="2" t="s">
        <v>32</v>
      </c>
      <c r="E23" s="60">
        <v>0.7964</v>
      </c>
      <c r="F23" s="2" t="s">
        <v>36</v>
      </c>
      <c r="G23" s="55">
        <v>2.0099999999999998</v>
      </c>
      <c r="H23" s="2">
        <v>31</v>
      </c>
      <c r="I23" s="70">
        <v>31</v>
      </c>
      <c r="K23" s="13"/>
      <c r="L23" s="17"/>
      <c r="M23" s="17"/>
      <c r="N23" s="17"/>
      <c r="O23" s="17"/>
    </row>
    <row r="24" spans="1:15" ht="15" thickBot="1" x14ac:dyDescent="0.4">
      <c r="A24" s="15"/>
      <c r="B24" s="33" t="s">
        <v>15</v>
      </c>
      <c r="C24" s="17">
        <v>186</v>
      </c>
      <c r="D24" s="16" t="s">
        <v>55</v>
      </c>
      <c r="E24" s="65">
        <v>0.24590000000000001</v>
      </c>
      <c r="F24" s="9" t="s">
        <v>57</v>
      </c>
      <c r="G24" s="66">
        <v>2.1</v>
      </c>
      <c r="H24" s="18">
        <v>45052</v>
      </c>
      <c r="I24" s="71">
        <v>6.5</v>
      </c>
      <c r="K24" s="15"/>
      <c r="L24" s="61">
        <f>(MIN(C22:C23)-C24)/MIN(C22:C23)</f>
        <v>0.24081632653061225</v>
      </c>
      <c r="M24" s="61">
        <f>(MIN(E22:E23)-E24)/MIN(E22:E23)</f>
        <v>-0.29968287526427062</v>
      </c>
      <c r="N24" s="61">
        <f t="shared" si="0"/>
        <v>-4.4776119402985232E-2</v>
      </c>
      <c r="O24" s="17">
        <f t="shared" ref="O24:O27" si="1">(MIN(I22:I23)-I24)/MIN(I22:I23)</f>
        <v>0</v>
      </c>
    </row>
    <row r="25" spans="1:15" ht="15" thickBot="1" x14ac:dyDescent="0.4">
      <c r="A25" s="20">
        <v>4</v>
      </c>
      <c r="B25" s="21">
        <v>1000</v>
      </c>
      <c r="C25" s="21">
        <v>1024</v>
      </c>
      <c r="D25" s="21" t="s">
        <v>23</v>
      </c>
      <c r="E25" s="62">
        <v>0.18429999999999999</v>
      </c>
      <c r="F25" s="21" t="s">
        <v>27</v>
      </c>
      <c r="G25" s="56">
        <v>0.94</v>
      </c>
      <c r="H25" s="31">
        <v>45068</v>
      </c>
      <c r="I25" s="75">
        <v>22.5</v>
      </c>
      <c r="K25" s="20">
        <v>4</v>
      </c>
      <c r="L25" s="17"/>
      <c r="M25" s="17"/>
      <c r="N25" s="17"/>
      <c r="O25" s="17"/>
    </row>
    <row r="26" spans="1:15" ht="15" thickBot="1" x14ac:dyDescent="0.4">
      <c r="A26" s="23"/>
      <c r="B26" s="3">
        <v>100</v>
      </c>
      <c r="C26" s="3">
        <v>1402</v>
      </c>
      <c r="D26" s="3" t="s">
        <v>33</v>
      </c>
      <c r="E26" s="63">
        <v>0.41870000000000002</v>
      </c>
      <c r="F26" s="6" t="s">
        <v>37</v>
      </c>
      <c r="G26" s="68">
        <v>0.93</v>
      </c>
      <c r="H26" s="3">
        <v>90</v>
      </c>
      <c r="I26" s="73">
        <v>90</v>
      </c>
      <c r="K26" s="23"/>
      <c r="L26" s="17"/>
      <c r="M26" s="17"/>
      <c r="N26" s="17"/>
      <c r="O26" s="17"/>
    </row>
    <row r="27" spans="1:15" ht="15" thickBot="1" x14ac:dyDescent="0.4">
      <c r="A27" s="25"/>
      <c r="B27" s="34" t="s">
        <v>15</v>
      </c>
      <c r="C27" s="17">
        <v>967</v>
      </c>
      <c r="D27" s="17" t="s">
        <v>56</v>
      </c>
      <c r="E27" s="61">
        <v>0.16489999999999999</v>
      </c>
      <c r="F27" s="26" t="s">
        <v>58</v>
      </c>
      <c r="G27" s="67">
        <v>1.1000000000000001</v>
      </c>
      <c r="H27" s="18">
        <v>45064</v>
      </c>
      <c r="I27" s="71">
        <v>18.5</v>
      </c>
      <c r="K27" s="25"/>
      <c r="L27" s="61">
        <f>(MIN(C25:C26)-C27)/MIN(C25:C26)</f>
        <v>5.56640625E-2</v>
      </c>
      <c r="M27" s="61">
        <f>(MIN(E25:E26)-E27)/MIN(E25:E26)</f>
        <v>0.10526315789473685</v>
      </c>
      <c r="N27" s="17">
        <f t="shared" si="0"/>
        <v>-0.18279569892473121</v>
      </c>
      <c r="O27" s="61">
        <f t="shared" si="1"/>
        <v>0.17777777777777778</v>
      </c>
    </row>
    <row r="28" spans="1:15" x14ac:dyDescent="0.35">
      <c r="K28" t="s">
        <v>79</v>
      </c>
      <c r="L28" s="76">
        <f t="shared" ref="L28:M28" si="2">AVERAGE(L18,L21,L24,L27)</f>
        <v>0.16686212557582963</v>
      </c>
      <c r="M28" s="76">
        <f t="shared" si="2"/>
        <v>1.761806784835571E-2</v>
      </c>
      <c r="N28">
        <f>AVERAGE(N18,N21,N24,N27)</f>
        <v>-0.17389871346652405</v>
      </c>
      <c r="O28" s="76">
        <f>AVERAGE(O18,O21,O24,O27)</f>
        <v>-0.12055555555555555</v>
      </c>
    </row>
    <row r="30" spans="1:15" x14ac:dyDescent="0.35">
      <c r="A30" s="38"/>
      <c r="B30" s="38">
        <v>28</v>
      </c>
      <c r="C30" s="38"/>
      <c r="D30" s="38"/>
      <c r="E30" s="38"/>
      <c r="F30" s="38"/>
      <c r="G30" s="38"/>
    </row>
    <row r="31" spans="1:15" ht="15" thickBot="1" x14ac:dyDescent="0.4">
      <c r="A31" s="39" t="s">
        <v>19</v>
      </c>
      <c r="B31" s="39" t="s">
        <v>14</v>
      </c>
      <c r="C31" s="39" t="s">
        <v>16</v>
      </c>
      <c r="D31" s="39" t="s">
        <v>18</v>
      </c>
      <c r="E31" s="39" t="s">
        <v>25</v>
      </c>
      <c r="F31" s="39" t="s">
        <v>17</v>
      </c>
      <c r="G31" s="39" t="s">
        <v>29</v>
      </c>
    </row>
    <row r="32" spans="1:15" x14ac:dyDescent="0.35">
      <c r="A32" s="40">
        <v>1</v>
      </c>
      <c r="B32" s="41">
        <v>1000</v>
      </c>
      <c r="C32" s="41">
        <v>714</v>
      </c>
      <c r="D32" s="41" t="s">
        <v>20</v>
      </c>
      <c r="E32" s="41" t="s">
        <v>24</v>
      </c>
      <c r="F32" s="42">
        <v>45062</v>
      </c>
      <c r="G32" s="43"/>
    </row>
    <row r="33" spans="1:7" x14ac:dyDescent="0.35">
      <c r="A33" s="44"/>
      <c r="B33" s="45">
        <v>100</v>
      </c>
      <c r="C33" s="45">
        <v>867</v>
      </c>
      <c r="D33" s="45" t="s">
        <v>30</v>
      </c>
      <c r="E33" s="45" t="s">
        <v>34</v>
      </c>
      <c r="F33" s="46">
        <v>45058</v>
      </c>
      <c r="G33" s="47"/>
    </row>
    <row r="34" spans="1:7" ht="15" thickBot="1" x14ac:dyDescent="0.4">
      <c r="A34" s="48"/>
      <c r="B34" s="49" t="s">
        <v>15</v>
      </c>
      <c r="C34" s="50">
        <v>807</v>
      </c>
      <c r="D34" s="50" t="s">
        <v>61</v>
      </c>
      <c r="E34" s="50" t="s">
        <v>65</v>
      </c>
      <c r="F34" s="51">
        <v>45057</v>
      </c>
      <c r="G34" s="52"/>
    </row>
    <row r="35" spans="1:7" x14ac:dyDescent="0.35">
      <c r="A35" s="40">
        <v>2</v>
      </c>
      <c r="B35" s="41">
        <v>1000</v>
      </c>
      <c r="C35" s="41">
        <v>365</v>
      </c>
      <c r="D35" s="41" t="s">
        <v>21</v>
      </c>
      <c r="E35" s="41" t="s">
        <v>26</v>
      </c>
      <c r="F35" s="41">
        <v>5</v>
      </c>
      <c r="G35" s="53"/>
    </row>
    <row r="36" spans="1:7" x14ac:dyDescent="0.35">
      <c r="A36" s="44"/>
      <c r="B36" s="45">
        <v>100</v>
      </c>
      <c r="C36" s="45">
        <v>606</v>
      </c>
      <c r="D36" s="45" t="s">
        <v>31</v>
      </c>
      <c r="E36" s="45" t="s">
        <v>35</v>
      </c>
      <c r="F36" s="46">
        <v>45072</v>
      </c>
      <c r="G36" s="47"/>
    </row>
    <row r="37" spans="1:7" ht="15" thickBot="1" x14ac:dyDescent="0.4">
      <c r="A37" s="48"/>
      <c r="B37" s="49" t="s">
        <v>15</v>
      </c>
      <c r="C37" s="50">
        <v>518</v>
      </c>
      <c r="D37" s="50" t="s">
        <v>62</v>
      </c>
      <c r="E37" s="50" t="s">
        <v>66</v>
      </c>
      <c r="F37" s="51">
        <v>17</v>
      </c>
      <c r="G37" s="52"/>
    </row>
    <row r="38" spans="1:7" x14ac:dyDescent="0.35">
      <c r="A38" s="40">
        <v>3</v>
      </c>
      <c r="B38" s="41">
        <v>1000</v>
      </c>
      <c r="C38" s="41">
        <v>245</v>
      </c>
      <c r="D38" s="41" t="s">
        <v>22</v>
      </c>
      <c r="E38" s="41" t="s">
        <v>28</v>
      </c>
      <c r="F38" s="42">
        <v>45052</v>
      </c>
      <c r="G38" s="43"/>
    </row>
    <row r="39" spans="1:7" x14ac:dyDescent="0.35">
      <c r="A39" s="44"/>
      <c r="B39" s="45">
        <v>100</v>
      </c>
      <c r="C39" s="45">
        <v>398</v>
      </c>
      <c r="D39" s="45" t="s">
        <v>32</v>
      </c>
      <c r="E39" s="45" t="s">
        <v>36</v>
      </c>
      <c r="F39" s="45">
        <v>31</v>
      </c>
      <c r="G39" s="47"/>
    </row>
    <row r="40" spans="1:7" ht="15" thickBot="1" x14ac:dyDescent="0.4">
      <c r="A40" s="48"/>
      <c r="B40" s="49" t="s">
        <v>15</v>
      </c>
      <c r="C40" s="50">
        <v>177</v>
      </c>
      <c r="D40" s="50" t="s">
        <v>63</v>
      </c>
      <c r="E40" s="50" t="s">
        <v>67</v>
      </c>
      <c r="F40" s="51">
        <v>45052</v>
      </c>
      <c r="G40" s="52"/>
    </row>
    <row r="41" spans="1:7" x14ac:dyDescent="0.35">
      <c r="A41" s="40">
        <v>4</v>
      </c>
      <c r="B41" s="41">
        <v>1000</v>
      </c>
      <c r="C41" s="41">
        <v>1024</v>
      </c>
      <c r="D41" s="41" t="s">
        <v>23</v>
      </c>
      <c r="E41" s="41" t="s">
        <v>27</v>
      </c>
      <c r="F41" s="42">
        <v>45068</v>
      </c>
      <c r="G41" s="53"/>
    </row>
    <row r="42" spans="1:7" x14ac:dyDescent="0.35">
      <c r="A42" s="44"/>
      <c r="B42" s="45">
        <v>100</v>
      </c>
      <c r="C42" s="45">
        <v>1402</v>
      </c>
      <c r="D42" s="45" t="s">
        <v>33</v>
      </c>
      <c r="E42" s="45" t="s">
        <v>37</v>
      </c>
      <c r="F42" s="45">
        <v>90</v>
      </c>
      <c r="G42" s="47"/>
    </row>
    <row r="43" spans="1:7" ht="15" thickBot="1" x14ac:dyDescent="0.4">
      <c r="A43" s="48"/>
      <c r="B43" s="49" t="s">
        <v>15</v>
      </c>
      <c r="C43" s="50">
        <v>930</v>
      </c>
      <c r="D43" s="50" t="s">
        <v>64</v>
      </c>
      <c r="E43" s="50" t="s">
        <v>68</v>
      </c>
      <c r="F43" s="51">
        <v>45063</v>
      </c>
      <c r="G43" s="52"/>
    </row>
    <row r="46" spans="1:7" x14ac:dyDescent="0.35">
      <c r="A46" s="38"/>
      <c r="B46" s="38">
        <v>29</v>
      </c>
      <c r="C46" s="38"/>
      <c r="D46" s="38"/>
      <c r="E46" s="38"/>
      <c r="F46" s="38"/>
      <c r="G46" s="38"/>
    </row>
    <row r="47" spans="1:7" ht="15" thickBot="1" x14ac:dyDescent="0.4">
      <c r="A47" s="39" t="s">
        <v>19</v>
      </c>
      <c r="B47" s="39" t="s">
        <v>14</v>
      </c>
      <c r="C47" s="39" t="s">
        <v>16</v>
      </c>
      <c r="D47" s="39" t="s">
        <v>18</v>
      </c>
      <c r="E47" s="39" t="s">
        <v>25</v>
      </c>
      <c r="F47" s="39" t="s">
        <v>17</v>
      </c>
      <c r="G47" s="39" t="s">
        <v>29</v>
      </c>
    </row>
    <row r="48" spans="1:7" x14ac:dyDescent="0.35">
      <c r="A48" s="40">
        <v>1</v>
      </c>
      <c r="B48" s="41">
        <v>1000</v>
      </c>
      <c r="C48" s="41">
        <v>714</v>
      </c>
      <c r="D48" s="41" t="s">
        <v>20</v>
      </c>
      <c r="E48" s="41" t="s">
        <v>24</v>
      </c>
      <c r="F48" s="42">
        <v>45062</v>
      </c>
      <c r="G48" s="43"/>
    </row>
    <row r="49" spans="1:7" x14ac:dyDescent="0.35">
      <c r="A49" s="44"/>
      <c r="B49" s="45">
        <v>100</v>
      </c>
      <c r="C49" s="45">
        <v>867</v>
      </c>
      <c r="D49" s="45" t="s">
        <v>30</v>
      </c>
      <c r="E49" s="45" t="s">
        <v>34</v>
      </c>
      <c r="F49" s="46">
        <v>45058</v>
      </c>
      <c r="G49" s="47"/>
    </row>
    <row r="50" spans="1:7" ht="15" thickBot="1" x14ac:dyDescent="0.4">
      <c r="A50" s="48"/>
      <c r="B50" s="49" t="s">
        <v>15</v>
      </c>
      <c r="C50" s="50">
        <v>1095</v>
      </c>
      <c r="D50" s="50" t="s">
        <v>69</v>
      </c>
      <c r="E50" s="50" t="s">
        <v>73</v>
      </c>
      <c r="F50" s="51">
        <v>94</v>
      </c>
      <c r="G50" s="52"/>
    </row>
    <row r="51" spans="1:7" x14ac:dyDescent="0.35">
      <c r="A51" s="40">
        <v>2</v>
      </c>
      <c r="B51" s="41">
        <v>1000</v>
      </c>
      <c r="C51" s="41">
        <v>365</v>
      </c>
      <c r="D51" s="41" t="s">
        <v>21</v>
      </c>
      <c r="E51" s="41" t="s">
        <v>26</v>
      </c>
      <c r="F51" s="41">
        <v>5</v>
      </c>
      <c r="G51" s="53"/>
    </row>
    <row r="52" spans="1:7" x14ac:dyDescent="0.35">
      <c r="A52" s="44"/>
      <c r="B52" s="45">
        <v>100</v>
      </c>
      <c r="C52" s="45">
        <v>606</v>
      </c>
      <c r="D52" s="45" t="s">
        <v>31</v>
      </c>
      <c r="E52" s="45" t="s">
        <v>35</v>
      </c>
      <c r="F52" s="46">
        <v>45072</v>
      </c>
      <c r="G52" s="47"/>
    </row>
    <row r="53" spans="1:7" ht="15" thickBot="1" x14ac:dyDescent="0.4">
      <c r="A53" s="48"/>
      <c r="B53" s="49" t="s">
        <v>15</v>
      </c>
      <c r="C53" s="50">
        <v>398</v>
      </c>
      <c r="D53" s="50" t="s">
        <v>70</v>
      </c>
      <c r="E53" s="50" t="s">
        <v>74</v>
      </c>
      <c r="F53" s="51">
        <v>45057</v>
      </c>
      <c r="G53" s="52"/>
    </row>
    <row r="54" spans="1:7" x14ac:dyDescent="0.35">
      <c r="A54" s="40">
        <v>3</v>
      </c>
      <c r="B54" s="41">
        <v>1000</v>
      </c>
      <c r="C54" s="41">
        <v>245</v>
      </c>
      <c r="D54" s="41" t="s">
        <v>22</v>
      </c>
      <c r="E54" s="41" t="s">
        <v>28</v>
      </c>
      <c r="F54" s="42">
        <v>45052</v>
      </c>
      <c r="G54" s="43"/>
    </row>
    <row r="55" spans="1:7" x14ac:dyDescent="0.35">
      <c r="A55" s="44"/>
      <c r="B55" s="45">
        <v>100</v>
      </c>
      <c r="C55" s="45">
        <v>398</v>
      </c>
      <c r="D55" s="45" t="s">
        <v>32</v>
      </c>
      <c r="E55" s="45" t="s">
        <v>36</v>
      </c>
      <c r="F55" s="45">
        <v>31</v>
      </c>
      <c r="G55" s="47"/>
    </row>
    <row r="56" spans="1:7" ht="15" thickBot="1" x14ac:dyDescent="0.4">
      <c r="A56" s="48"/>
      <c r="B56" s="49" t="s">
        <v>15</v>
      </c>
      <c r="C56" s="50">
        <v>197</v>
      </c>
      <c r="D56" s="50" t="s">
        <v>71</v>
      </c>
      <c r="E56" s="50" t="s">
        <v>75</v>
      </c>
      <c r="F56" s="51">
        <v>45052</v>
      </c>
      <c r="G56" s="52"/>
    </row>
    <row r="57" spans="1:7" x14ac:dyDescent="0.35">
      <c r="A57" s="40">
        <v>4</v>
      </c>
      <c r="B57" s="41">
        <v>1000</v>
      </c>
      <c r="C57" s="41">
        <v>1024</v>
      </c>
      <c r="D57" s="41" t="s">
        <v>23</v>
      </c>
      <c r="E57" s="41" t="s">
        <v>27</v>
      </c>
      <c r="F57" s="42">
        <v>45068</v>
      </c>
      <c r="G57" s="53"/>
    </row>
    <row r="58" spans="1:7" x14ac:dyDescent="0.35">
      <c r="A58" s="44"/>
      <c r="B58" s="45">
        <v>100</v>
      </c>
      <c r="C58" s="45">
        <v>1402</v>
      </c>
      <c r="D58" s="45" t="s">
        <v>33</v>
      </c>
      <c r="E58" s="45" t="s">
        <v>37</v>
      </c>
      <c r="F58" s="45">
        <v>90</v>
      </c>
      <c r="G58" s="47"/>
    </row>
    <row r="59" spans="1:7" ht="15" thickBot="1" x14ac:dyDescent="0.4">
      <c r="A59" s="48"/>
      <c r="B59" s="49" t="s">
        <v>15</v>
      </c>
      <c r="C59" s="50">
        <v>909</v>
      </c>
      <c r="D59" s="50" t="s">
        <v>72</v>
      </c>
      <c r="E59" s="50" t="s">
        <v>76</v>
      </c>
      <c r="F59" s="51">
        <v>45064</v>
      </c>
      <c r="G59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lgalc</dc:creator>
  <cp:lastModifiedBy>Lenka Galčíková</cp:lastModifiedBy>
  <dcterms:created xsi:type="dcterms:W3CDTF">2023-01-02T14:56:09Z</dcterms:created>
  <dcterms:modified xsi:type="dcterms:W3CDTF">2024-04-16T13:51:53Z</dcterms:modified>
</cp:coreProperties>
</file>