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 Dokumente\Studium\5. Semester\DER - Digitale und Ereignisdiskrete Regelung\"/>
    </mc:Choice>
  </mc:AlternateContent>
  <xr:revisionPtr revIDLastSave="0" documentId="13_ncr:1_{0A9E3E07-5495-4B74-9BB2-ADA42CABE397}" xr6:coauthVersionLast="47" xr6:coauthVersionMax="47" xr10:uidLastSave="{00000000-0000-0000-0000-000000000000}"/>
  <bookViews>
    <workbookView xWindow="-108" yWindow="-108" windowWidth="23256" windowHeight="12456" xr2:uid="{198767FD-7B19-448E-9870-A6A3864D03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4" i="1" l="1"/>
  <c r="L304" i="1"/>
  <c r="M304" i="1"/>
  <c r="N304" i="1"/>
  <c r="O304" i="1"/>
  <c r="P304" i="1"/>
  <c r="Q304" i="1"/>
  <c r="R304" i="1"/>
  <c r="S304" i="1"/>
  <c r="K276" i="1"/>
  <c r="L276" i="1"/>
  <c r="M276" i="1"/>
  <c r="N276" i="1"/>
  <c r="O276" i="1"/>
  <c r="P276" i="1"/>
  <c r="Q276" i="1"/>
  <c r="R276" i="1"/>
  <c r="S276" i="1"/>
  <c r="K256" i="1"/>
  <c r="L256" i="1"/>
  <c r="M256" i="1"/>
  <c r="N256" i="1"/>
  <c r="O256" i="1"/>
  <c r="P256" i="1"/>
  <c r="Q256" i="1"/>
  <c r="R256" i="1"/>
  <c r="S256" i="1"/>
  <c r="K236" i="1"/>
  <c r="L236" i="1"/>
  <c r="M236" i="1"/>
  <c r="N236" i="1"/>
  <c r="O236" i="1"/>
  <c r="P236" i="1"/>
  <c r="Q236" i="1"/>
  <c r="R236" i="1"/>
  <c r="S236" i="1"/>
  <c r="S216" i="1"/>
  <c r="R216" i="1"/>
  <c r="Q216" i="1"/>
  <c r="P216" i="1"/>
  <c r="O216" i="1"/>
  <c r="N216" i="1"/>
  <c r="M216" i="1"/>
  <c r="L216" i="1"/>
  <c r="K216" i="1"/>
  <c r="J304" i="1"/>
  <c r="J276" i="1"/>
  <c r="J256" i="1"/>
  <c r="J236" i="1"/>
  <c r="D304" i="1"/>
  <c r="E304" i="1"/>
  <c r="F304" i="1"/>
  <c r="G304" i="1"/>
  <c r="C304" i="1"/>
  <c r="D276" i="1"/>
  <c r="E276" i="1"/>
  <c r="F276" i="1"/>
  <c r="G276" i="1"/>
  <c r="C276" i="1"/>
  <c r="D256" i="1"/>
  <c r="E256" i="1"/>
  <c r="F256" i="1"/>
  <c r="G256" i="1"/>
  <c r="C256" i="1"/>
  <c r="D236" i="1"/>
  <c r="E236" i="1"/>
  <c r="F236" i="1"/>
  <c r="G236" i="1"/>
  <c r="C236" i="1"/>
  <c r="J216" i="1"/>
  <c r="D180" i="1"/>
  <c r="E180" i="1"/>
  <c r="F180" i="1"/>
  <c r="G180" i="1"/>
  <c r="H180" i="1"/>
  <c r="I180" i="1"/>
  <c r="C180" i="1"/>
  <c r="D194" i="1"/>
  <c r="E194" i="1"/>
  <c r="F194" i="1"/>
  <c r="G194" i="1"/>
  <c r="H194" i="1"/>
  <c r="I194" i="1"/>
  <c r="C194" i="1"/>
  <c r="C196" i="1"/>
  <c r="J193" i="1"/>
  <c r="J194" i="1" s="1"/>
  <c r="J192" i="1"/>
  <c r="J191" i="1"/>
  <c r="C182" i="1"/>
  <c r="J179" i="1"/>
  <c r="J180" i="1" s="1"/>
  <c r="J178" i="1"/>
  <c r="J177" i="1"/>
  <c r="C168" i="1"/>
  <c r="J166" i="1"/>
  <c r="J165" i="1"/>
  <c r="J164" i="1"/>
  <c r="C155" i="1"/>
  <c r="J153" i="1"/>
  <c r="J152" i="1"/>
  <c r="J151" i="1"/>
  <c r="C142" i="1"/>
  <c r="J140" i="1"/>
  <c r="J139" i="1"/>
  <c r="J138" i="1"/>
  <c r="J73" i="1"/>
  <c r="J72" i="1"/>
  <c r="J74" i="1"/>
  <c r="J60" i="1"/>
  <c r="J86" i="1"/>
  <c r="J85" i="1"/>
  <c r="J100" i="1"/>
  <c r="J113" i="1"/>
  <c r="J126" i="1"/>
  <c r="C128" i="1"/>
  <c r="J125" i="1"/>
  <c r="J124" i="1"/>
  <c r="C115" i="1"/>
  <c r="J112" i="1"/>
  <c r="J111" i="1"/>
  <c r="C102" i="1"/>
  <c r="J99" i="1"/>
  <c r="J98" i="1"/>
  <c r="C89" i="1"/>
  <c r="J87" i="1"/>
  <c r="C76" i="1"/>
  <c r="C23" i="1"/>
  <c r="C24" i="1"/>
  <c r="C11" i="1"/>
  <c r="C62" i="1"/>
  <c r="J59" i="1"/>
  <c r="J58" i="1"/>
  <c r="C49" i="1"/>
  <c r="J46" i="1"/>
  <c r="J45" i="1"/>
  <c r="C36" i="1"/>
  <c r="J33" i="1"/>
  <c r="J32" i="1"/>
  <c r="J21" i="1"/>
  <c r="J8" i="1"/>
  <c r="C10" i="1"/>
  <c r="C90" i="1" l="1"/>
  <c r="C197" i="1"/>
  <c r="C169" i="1"/>
  <c r="C143" i="1"/>
  <c r="C183" i="1"/>
  <c r="C156" i="1"/>
  <c r="C77" i="1"/>
  <c r="C37" i="1"/>
  <c r="C63" i="1"/>
  <c r="C50" i="1"/>
  <c r="C103" i="1"/>
  <c r="C116" i="1"/>
  <c r="C129" i="1"/>
</calcChain>
</file>

<file path=xl/sharedStrings.xml><?xml version="1.0" encoding="utf-8"?>
<sst xmlns="http://schemas.openxmlformats.org/spreadsheetml/2006/main" count="472" uniqueCount="79">
  <si>
    <t>Gesamtzeit</t>
  </si>
  <si>
    <t>Spur</t>
  </si>
  <si>
    <t>1l</t>
  </si>
  <si>
    <t>1rg</t>
  </si>
  <si>
    <t>2l</t>
  </si>
  <si>
    <t>2rg</t>
  </si>
  <si>
    <t>3l</t>
  </si>
  <si>
    <t>3rg</t>
  </si>
  <si>
    <t>gesamt</t>
  </si>
  <si>
    <t>Auslastung</t>
  </si>
  <si>
    <t>am Ende übriggebliebene Autos</t>
  </si>
  <si>
    <t>gesamte Autos</t>
  </si>
  <si>
    <t>gewartete Autos</t>
  </si>
  <si>
    <t>gewartete Zeit</t>
  </si>
  <si>
    <t>gesamte Autos / gesamte Zeit</t>
  </si>
  <si>
    <t>gesamte gewartete Zeit / gesamte gewartete Autos</t>
  </si>
  <si>
    <t>MIT RICHTIGEN WERTEN</t>
  </si>
  <si>
    <t>Aktualisierte Auslastungen</t>
  </si>
  <si>
    <t>bezogen auf 900s (15 min)</t>
  </si>
  <si>
    <r>
      <t>gesamte gewartete Zeit * gesamte gewartete Autos / 10</t>
    </r>
    <r>
      <rPr>
        <vertAlign val="superscript"/>
        <sz val="11"/>
        <color theme="1"/>
        <rFont val="Aptos Narrow"/>
        <family val="2"/>
        <scheme val="minor"/>
      </rPr>
      <t>9</t>
    </r>
  </si>
  <si>
    <r>
      <t>gesamte gewartete Zeit * gesamte gewartete Autos  / 10</t>
    </r>
    <r>
      <rPr>
        <vertAlign val="superscript"/>
        <sz val="11"/>
        <color theme="1"/>
        <rFont val="Aptos Narrow"/>
        <family val="2"/>
        <scheme val="minor"/>
      </rPr>
      <t>9</t>
    </r>
  </si>
  <si>
    <t>Simulationszeit / s</t>
  </si>
  <si>
    <t>Gesamtwartezeit / s</t>
  </si>
  <si>
    <t>Wartezeit 1l gesamt / s</t>
  </si>
  <si>
    <t>Wartezeit 1rg gesamt / s</t>
  </si>
  <si>
    <t>Wartezeit 2l gesamt / s</t>
  </si>
  <si>
    <t>Wartezeit 2rg gesamt / s</t>
  </si>
  <si>
    <t>Wartezeit 3l gesamt / s</t>
  </si>
  <si>
    <t>Wartezeit 3rg gesamt / s</t>
  </si>
  <si>
    <t>Wartezeit 4 gesamt / s</t>
  </si>
  <si>
    <t>Gesamtzeit / s</t>
  </si>
  <si>
    <t>Rundenzeit / s</t>
  </si>
  <si>
    <t>Gesamtanzahl überquerte Autos</t>
  </si>
  <si>
    <t>Kriterium 1 in Autos pro Sekunde
Rundenanzahl überquerte Autos / Rundenzeit</t>
  </si>
  <si>
    <t>Kriterium 2 in Autos pro Sekunde
Gesamtanzahl überquerte Autos / Gesamtzeit</t>
  </si>
  <si>
    <t>Auslastung = 1 (sehr gering)</t>
  </si>
  <si>
    <t>Auslastung = 2 (gering)</t>
  </si>
  <si>
    <t>Auslastung = 3 (mittel)</t>
  </si>
  <si>
    <t>Auslastung = 4 (hoch)</t>
  </si>
  <si>
    <t>Kriterium 3 in Sekunden pro Auto
Gesamtwartezeit / Gesamtanzahl überquerte Autos</t>
  </si>
  <si>
    <t>Auslastung = 5 (sehr hoch)</t>
  </si>
  <si>
    <t>Übriggebliebene Autos 1l</t>
  </si>
  <si>
    <t>Übriggebliebene Autos 1rg</t>
  </si>
  <si>
    <t>Übriggebliebene Autos 2l</t>
  </si>
  <si>
    <t>Übriggebliebene Autos 2rg</t>
  </si>
  <si>
    <t>Übriggebliebene Autos 3l</t>
  </si>
  <si>
    <t>Übriggebliebene Autos 3rg</t>
  </si>
  <si>
    <t>Übriggebliebene Autos 4</t>
  </si>
  <si>
    <t>[13]</t>
  </si>
  <si>
    <t>[38]</t>
  </si>
  <si>
    <t>[43]</t>
  </si>
  <si>
    <t>[29]</t>
  </si>
  <si>
    <t>[23]</t>
  </si>
  <si>
    <t>[91]</t>
  </si>
  <si>
    <t>[24]</t>
  </si>
  <si>
    <t>[25]</t>
  </si>
  <si>
    <t>[117]</t>
  </si>
  <si>
    <t>[105]</t>
  </si>
  <si>
    <t>[55]</t>
  </si>
  <si>
    <t>[36]</t>
  </si>
  <si>
    <t>[193]</t>
  </si>
  <si>
    <t>[52]</t>
  </si>
  <si>
    <r>
      <t xml:space="preserve">Statistiken zu V4_9999 und </t>
    </r>
    <r>
      <rPr>
        <sz val="11"/>
        <color rgb="FF92D050"/>
        <rFont val="Aptos Narrow"/>
        <family val="2"/>
        <scheme val="minor"/>
      </rPr>
      <t>optimiert V5_9</t>
    </r>
  </si>
  <si>
    <t>[20]</t>
  </si>
  <si>
    <t>[16]</t>
  </si>
  <si>
    <t>[6]</t>
  </si>
  <si>
    <t>[12]</t>
  </si>
  <si>
    <t>[28]</t>
  </si>
  <si>
    <t>[33]</t>
  </si>
  <si>
    <t>[7]</t>
  </si>
  <si>
    <t>[45]</t>
  </si>
  <si>
    <t>[44]</t>
  </si>
  <si>
    <t>[22]</t>
  </si>
  <si>
    <t>[79]</t>
  </si>
  <si>
    <t>[61]</t>
  </si>
  <si>
    <t>[27]</t>
  </si>
  <si>
    <t>HS + 20 sec</t>
  </si>
  <si>
    <t>HS + 10 sec</t>
  </si>
  <si>
    <t>kürzere Phasen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</si>
</sst>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165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165" fontId="0" fillId="6" borderId="6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7D0C-AF1F-4745-BAFC-3B96949B2F03}">
  <dimension ref="A1:X320"/>
  <sheetViews>
    <sheetView tabSelected="1" topLeftCell="D298" zoomScale="99" zoomScaleNormal="99" workbookViewId="0">
      <selection activeCell="U318" sqref="U318"/>
    </sheetView>
  </sheetViews>
  <sheetFormatPr baseColWidth="10" defaultRowHeight="14.4" x14ac:dyDescent="0.3"/>
  <cols>
    <col min="2" max="2" width="46.6640625" bestFit="1" customWidth="1"/>
    <col min="3" max="7" width="8.6640625" bestFit="1" customWidth="1"/>
    <col min="9" max="9" width="42.77734375" bestFit="1" customWidth="1"/>
    <col min="10" max="11" width="8.6640625" bestFit="1" customWidth="1"/>
    <col min="12" max="12" width="12.109375" bestFit="1" customWidth="1"/>
    <col min="13" max="19" width="8.6640625" bestFit="1" customWidth="1"/>
  </cols>
  <sheetData>
    <row r="1" spans="2:10" ht="15" thickBot="1" x14ac:dyDescent="0.35"/>
    <row r="2" spans="2:10" x14ac:dyDescent="0.3">
      <c r="B2" s="48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0" t="s">
        <v>7</v>
      </c>
      <c r="I2" s="50">
        <v>4</v>
      </c>
      <c r="J2" s="52" t="s">
        <v>8</v>
      </c>
    </row>
    <row r="3" spans="2:10" x14ac:dyDescent="0.3">
      <c r="B3" s="49"/>
      <c r="C3" s="51"/>
      <c r="D3" s="51"/>
      <c r="E3" s="51"/>
      <c r="F3" s="51"/>
      <c r="G3" s="51"/>
      <c r="H3" s="51"/>
      <c r="I3" s="51"/>
      <c r="J3" s="53"/>
    </row>
    <row r="4" spans="2:10" x14ac:dyDescent="0.3">
      <c r="B4" s="2" t="s">
        <v>0</v>
      </c>
      <c r="C4" s="1"/>
      <c r="D4" s="1"/>
      <c r="E4" s="1"/>
      <c r="F4" s="1"/>
      <c r="G4" s="1"/>
      <c r="H4" s="1"/>
      <c r="I4" s="1"/>
      <c r="J4" s="3">
        <v>92335</v>
      </c>
    </row>
    <row r="5" spans="2:10" x14ac:dyDescent="0.3">
      <c r="B5" s="2" t="s">
        <v>11</v>
      </c>
      <c r="C5" s="1"/>
      <c r="D5" s="1"/>
      <c r="E5" s="1"/>
      <c r="F5" s="1"/>
      <c r="G5" s="1"/>
      <c r="H5" s="1"/>
      <c r="I5" s="1"/>
      <c r="J5" s="3">
        <v>56339</v>
      </c>
    </row>
    <row r="6" spans="2:10" x14ac:dyDescent="0.3">
      <c r="B6" s="2" t="s">
        <v>12</v>
      </c>
      <c r="C6" s="1">
        <v>2991</v>
      </c>
      <c r="D6" s="1">
        <v>16992</v>
      </c>
      <c r="E6" s="1">
        <v>7380</v>
      </c>
      <c r="F6" s="1">
        <v>17442</v>
      </c>
      <c r="G6" s="1">
        <v>18982</v>
      </c>
      <c r="H6" s="1">
        <v>44168</v>
      </c>
      <c r="I6" s="1">
        <v>38465</v>
      </c>
      <c r="J6" s="3">
        <v>146420</v>
      </c>
    </row>
    <row r="7" spans="2:10" x14ac:dyDescent="0.3">
      <c r="B7" s="2" t="s">
        <v>13</v>
      </c>
      <c r="C7" s="1">
        <v>83937</v>
      </c>
      <c r="D7" s="1">
        <v>55377</v>
      </c>
      <c r="E7" s="1">
        <v>46216</v>
      </c>
      <c r="F7" s="1">
        <v>46216</v>
      </c>
      <c r="G7" s="1">
        <v>83168</v>
      </c>
      <c r="H7" s="1">
        <v>78127</v>
      </c>
      <c r="I7" s="1">
        <v>78985</v>
      </c>
      <c r="J7" s="3">
        <v>472026</v>
      </c>
    </row>
    <row r="8" spans="2:10" x14ac:dyDescent="0.3"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28</v>
      </c>
      <c r="H8" s="1">
        <v>25</v>
      </c>
      <c r="I8" s="1">
        <v>62</v>
      </c>
      <c r="J8" s="3">
        <f>SUM(C8:I8)</f>
        <v>115</v>
      </c>
    </row>
    <row r="9" spans="2:10" x14ac:dyDescent="0.3">
      <c r="B9" s="29"/>
      <c r="C9" s="30"/>
      <c r="D9" s="30"/>
      <c r="E9" s="30"/>
      <c r="F9" s="30"/>
      <c r="G9" s="30"/>
      <c r="H9" s="30"/>
      <c r="I9" s="30"/>
      <c r="J9" s="31"/>
    </row>
    <row r="10" spans="2:10" x14ac:dyDescent="0.3">
      <c r="B10" s="2" t="s">
        <v>14</v>
      </c>
      <c r="C10" s="42">
        <f>J5/J4</f>
        <v>0.61015866139600372</v>
      </c>
      <c r="D10" s="42"/>
      <c r="E10" s="42"/>
      <c r="F10" s="42"/>
      <c r="G10" s="42"/>
      <c r="H10" s="42"/>
      <c r="I10" s="42"/>
      <c r="J10" s="43"/>
    </row>
    <row r="11" spans="2:10" x14ac:dyDescent="0.3">
      <c r="B11" s="2" t="s">
        <v>15</v>
      </c>
      <c r="C11" s="42">
        <f>J7/J6</f>
        <v>3.2237809042480534</v>
      </c>
      <c r="D11" s="42"/>
      <c r="E11" s="42"/>
      <c r="F11" s="42"/>
      <c r="G11" s="42"/>
      <c r="H11" s="42"/>
      <c r="I11" s="42"/>
      <c r="J11" s="43"/>
    </row>
    <row r="12" spans="2:10" ht="15" thickBot="1" x14ac:dyDescent="0.35">
      <c r="B12" s="4" t="s">
        <v>9</v>
      </c>
      <c r="C12" s="57">
        <v>5</v>
      </c>
      <c r="D12" s="57"/>
      <c r="E12" s="57"/>
      <c r="F12" s="57"/>
      <c r="G12" s="57"/>
      <c r="H12" s="57"/>
      <c r="I12" s="57"/>
      <c r="J12" s="58"/>
    </row>
    <row r="14" spans="2:10" ht="15" thickBot="1" x14ac:dyDescent="0.35"/>
    <row r="15" spans="2:10" x14ac:dyDescent="0.3">
      <c r="B15" s="48" t="s">
        <v>1</v>
      </c>
      <c r="C15" s="50" t="s">
        <v>2</v>
      </c>
      <c r="D15" s="50" t="s">
        <v>3</v>
      </c>
      <c r="E15" s="50" t="s">
        <v>4</v>
      </c>
      <c r="F15" s="50" t="s">
        <v>5</v>
      </c>
      <c r="G15" s="50" t="s">
        <v>6</v>
      </c>
      <c r="H15" s="50" t="s">
        <v>7</v>
      </c>
      <c r="I15" s="50">
        <v>4</v>
      </c>
      <c r="J15" s="52" t="s">
        <v>8</v>
      </c>
    </row>
    <row r="16" spans="2:10" x14ac:dyDescent="0.3">
      <c r="B16" s="49"/>
      <c r="C16" s="51"/>
      <c r="D16" s="51"/>
      <c r="E16" s="51"/>
      <c r="F16" s="51"/>
      <c r="G16" s="51"/>
      <c r="H16" s="51"/>
      <c r="I16" s="51"/>
      <c r="J16" s="53"/>
    </row>
    <row r="17" spans="2:10" x14ac:dyDescent="0.3">
      <c r="B17" s="2" t="s">
        <v>0</v>
      </c>
      <c r="C17" s="40">
        <v>92466</v>
      </c>
      <c r="D17" s="40"/>
      <c r="E17" s="40"/>
      <c r="F17" s="40"/>
      <c r="G17" s="40"/>
      <c r="H17" s="40"/>
      <c r="I17" s="40"/>
      <c r="J17" s="41"/>
    </row>
    <row r="18" spans="2:10" x14ac:dyDescent="0.3">
      <c r="B18" s="2" t="s">
        <v>11</v>
      </c>
      <c r="C18" s="40">
        <v>38387</v>
      </c>
      <c r="D18" s="40"/>
      <c r="E18" s="40"/>
      <c r="F18" s="40"/>
      <c r="G18" s="40"/>
      <c r="H18" s="40"/>
      <c r="I18" s="40"/>
      <c r="J18" s="41"/>
    </row>
    <row r="19" spans="2:10" x14ac:dyDescent="0.3">
      <c r="B19" s="2" t="s">
        <v>12</v>
      </c>
      <c r="C19" s="1">
        <v>2102</v>
      </c>
      <c r="D19" s="1">
        <v>11082</v>
      </c>
      <c r="E19" s="1">
        <v>4270</v>
      </c>
      <c r="F19" s="1">
        <v>10979</v>
      </c>
      <c r="G19" s="1">
        <v>1688</v>
      </c>
      <c r="H19" s="1">
        <v>4278</v>
      </c>
      <c r="I19" s="1">
        <v>4298</v>
      </c>
      <c r="J19" s="3">
        <v>38697</v>
      </c>
    </row>
    <row r="20" spans="2:10" x14ac:dyDescent="0.3">
      <c r="B20" s="2" t="s">
        <v>13</v>
      </c>
      <c r="C20" s="1">
        <v>84138</v>
      </c>
      <c r="D20" s="1">
        <v>55336</v>
      </c>
      <c r="E20" s="1">
        <v>45784</v>
      </c>
      <c r="F20" s="1">
        <v>45784</v>
      </c>
      <c r="G20" s="1">
        <v>83695</v>
      </c>
      <c r="H20" s="1">
        <v>78066</v>
      </c>
      <c r="I20" s="1">
        <v>78878</v>
      </c>
      <c r="J20" s="3">
        <v>471681</v>
      </c>
    </row>
    <row r="21" spans="2:10" x14ac:dyDescent="0.3">
      <c r="B21" s="2" t="s">
        <v>10</v>
      </c>
      <c r="C21" s="1">
        <v>1</v>
      </c>
      <c r="D21" s="1">
        <v>10</v>
      </c>
      <c r="E21" s="1">
        <v>4</v>
      </c>
      <c r="F21" s="1">
        <v>16</v>
      </c>
      <c r="G21" s="1">
        <v>4</v>
      </c>
      <c r="H21" s="1">
        <v>5</v>
      </c>
      <c r="I21" s="1">
        <v>5</v>
      </c>
      <c r="J21" s="3">
        <f>SUM(C21:I21)</f>
        <v>45</v>
      </c>
    </row>
    <row r="22" spans="2:10" x14ac:dyDescent="0.3">
      <c r="B22" s="29"/>
      <c r="C22" s="30"/>
      <c r="D22" s="30"/>
      <c r="E22" s="30"/>
      <c r="F22" s="30"/>
      <c r="G22" s="30"/>
      <c r="H22" s="30"/>
      <c r="I22" s="30"/>
      <c r="J22" s="31"/>
    </row>
    <row r="23" spans="2:10" x14ac:dyDescent="0.3">
      <c r="B23" s="2" t="s">
        <v>14</v>
      </c>
      <c r="C23" s="42">
        <f>C18/C17</f>
        <v>0.41514718923712501</v>
      </c>
      <c r="D23" s="42"/>
      <c r="E23" s="42"/>
      <c r="F23" s="42"/>
      <c r="G23" s="42"/>
      <c r="H23" s="42"/>
      <c r="I23" s="42"/>
      <c r="J23" s="43"/>
    </row>
    <row r="24" spans="2:10" x14ac:dyDescent="0.3">
      <c r="B24" s="2" t="s">
        <v>15</v>
      </c>
      <c r="C24" s="42">
        <f>J20/J19</f>
        <v>12.189084425149236</v>
      </c>
      <c r="D24" s="42"/>
      <c r="E24" s="42"/>
      <c r="F24" s="42"/>
      <c r="G24" s="42"/>
      <c r="H24" s="42"/>
      <c r="I24" s="42"/>
      <c r="J24" s="43"/>
    </row>
    <row r="25" spans="2:10" ht="15" thickBot="1" x14ac:dyDescent="0.35">
      <c r="B25" s="4" t="s">
        <v>9</v>
      </c>
      <c r="C25" s="46">
        <v>4</v>
      </c>
      <c r="D25" s="46"/>
      <c r="E25" s="46"/>
      <c r="F25" s="46"/>
      <c r="G25" s="46"/>
      <c r="H25" s="46"/>
      <c r="I25" s="46"/>
      <c r="J25" s="47"/>
    </row>
    <row r="27" spans="2:10" ht="15" thickBot="1" x14ac:dyDescent="0.35"/>
    <row r="28" spans="2:10" x14ac:dyDescent="0.3">
      <c r="B28" s="48" t="s">
        <v>1</v>
      </c>
      <c r="C28" s="50" t="s">
        <v>2</v>
      </c>
      <c r="D28" s="50" t="s">
        <v>3</v>
      </c>
      <c r="E28" s="50" t="s">
        <v>4</v>
      </c>
      <c r="F28" s="50" t="s">
        <v>5</v>
      </c>
      <c r="G28" s="50" t="s">
        <v>6</v>
      </c>
      <c r="H28" s="50" t="s">
        <v>7</v>
      </c>
      <c r="I28" s="50">
        <v>4</v>
      </c>
      <c r="J28" s="52" t="s">
        <v>8</v>
      </c>
    </row>
    <row r="29" spans="2:10" x14ac:dyDescent="0.3">
      <c r="B29" s="49"/>
      <c r="C29" s="51"/>
      <c r="D29" s="51"/>
      <c r="E29" s="51"/>
      <c r="F29" s="51"/>
      <c r="G29" s="51"/>
      <c r="H29" s="51"/>
      <c r="I29" s="51"/>
      <c r="J29" s="53"/>
    </row>
    <row r="30" spans="2:10" x14ac:dyDescent="0.3">
      <c r="B30" s="2" t="s">
        <v>0</v>
      </c>
      <c r="C30" s="40">
        <v>92186</v>
      </c>
      <c r="D30" s="40"/>
      <c r="E30" s="40"/>
      <c r="F30" s="40"/>
      <c r="G30" s="40"/>
      <c r="H30" s="40"/>
      <c r="I30" s="40"/>
      <c r="J30" s="41"/>
    </row>
    <row r="31" spans="2:10" x14ac:dyDescent="0.3">
      <c r="B31" s="2" t="s">
        <v>11</v>
      </c>
      <c r="C31" s="40">
        <v>23414</v>
      </c>
      <c r="D31" s="40"/>
      <c r="E31" s="40"/>
      <c r="F31" s="40"/>
      <c r="G31" s="40"/>
      <c r="H31" s="40"/>
      <c r="I31" s="40"/>
      <c r="J31" s="41"/>
    </row>
    <row r="32" spans="2:10" x14ac:dyDescent="0.3">
      <c r="B32" s="2" t="s">
        <v>12</v>
      </c>
      <c r="C32" s="1">
        <v>1506</v>
      </c>
      <c r="D32" s="1">
        <v>7093</v>
      </c>
      <c r="E32" s="1">
        <v>1993</v>
      </c>
      <c r="F32" s="1">
        <v>6998</v>
      </c>
      <c r="G32" s="1">
        <v>806</v>
      </c>
      <c r="H32" s="1">
        <v>3039</v>
      </c>
      <c r="I32" s="1">
        <v>1999</v>
      </c>
      <c r="J32" s="3">
        <f>SUM(C32:I32)</f>
        <v>23434</v>
      </c>
    </row>
    <row r="33" spans="2:10" x14ac:dyDescent="0.3">
      <c r="B33" s="2" t="s">
        <v>13</v>
      </c>
      <c r="C33" s="1">
        <v>83878</v>
      </c>
      <c r="D33" s="1">
        <v>50314</v>
      </c>
      <c r="E33" s="1">
        <v>46018</v>
      </c>
      <c r="F33" s="1">
        <v>46018</v>
      </c>
      <c r="G33" s="1">
        <v>87538</v>
      </c>
      <c r="H33" s="1">
        <v>75689</v>
      </c>
      <c r="I33" s="1">
        <v>76054</v>
      </c>
      <c r="J33" s="3">
        <f>SUM(C33:I33)</f>
        <v>465509</v>
      </c>
    </row>
    <row r="34" spans="2:10" x14ac:dyDescent="0.3">
      <c r="B34" s="2" t="s">
        <v>10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4</v>
      </c>
      <c r="J34" s="3">
        <v>7</v>
      </c>
    </row>
    <row r="35" spans="2:10" x14ac:dyDescent="0.3">
      <c r="B35" s="29"/>
      <c r="C35" s="30"/>
      <c r="D35" s="30"/>
      <c r="E35" s="30"/>
      <c r="F35" s="30"/>
      <c r="G35" s="30"/>
      <c r="H35" s="30"/>
      <c r="I35" s="30"/>
      <c r="J35" s="31"/>
    </row>
    <row r="36" spans="2:10" x14ac:dyDescent="0.3">
      <c r="B36" s="2" t="s">
        <v>14</v>
      </c>
      <c r="C36" s="42">
        <f>C31/C30</f>
        <v>0.25398650554314106</v>
      </c>
      <c r="D36" s="42"/>
      <c r="E36" s="42"/>
      <c r="F36" s="42"/>
      <c r="G36" s="42"/>
      <c r="H36" s="42"/>
      <c r="I36" s="42"/>
      <c r="J36" s="43"/>
    </row>
    <row r="37" spans="2:10" x14ac:dyDescent="0.3">
      <c r="B37" s="2" t="s">
        <v>15</v>
      </c>
      <c r="C37" s="42">
        <f>J33/J32</f>
        <v>19.864683792779722</v>
      </c>
      <c r="D37" s="42"/>
      <c r="E37" s="42"/>
      <c r="F37" s="42"/>
      <c r="G37" s="42"/>
      <c r="H37" s="42"/>
      <c r="I37" s="42"/>
      <c r="J37" s="43"/>
    </row>
    <row r="38" spans="2:10" ht="15" thickBot="1" x14ac:dyDescent="0.35">
      <c r="B38" s="4" t="s">
        <v>9</v>
      </c>
      <c r="C38" s="46">
        <v>3</v>
      </c>
      <c r="D38" s="46"/>
      <c r="E38" s="46"/>
      <c r="F38" s="46"/>
      <c r="G38" s="46"/>
      <c r="H38" s="46"/>
      <c r="I38" s="46"/>
      <c r="J38" s="47"/>
    </row>
    <row r="40" spans="2:10" ht="15" thickBot="1" x14ac:dyDescent="0.35"/>
    <row r="41" spans="2:10" x14ac:dyDescent="0.3">
      <c r="B41" s="48" t="s">
        <v>1</v>
      </c>
      <c r="C41" s="50" t="s">
        <v>2</v>
      </c>
      <c r="D41" s="50" t="s">
        <v>3</v>
      </c>
      <c r="E41" s="50" t="s">
        <v>4</v>
      </c>
      <c r="F41" s="50" t="s">
        <v>5</v>
      </c>
      <c r="G41" s="50" t="s">
        <v>6</v>
      </c>
      <c r="H41" s="50" t="s">
        <v>7</v>
      </c>
      <c r="I41" s="50">
        <v>4</v>
      </c>
      <c r="J41" s="52" t="s">
        <v>8</v>
      </c>
    </row>
    <row r="42" spans="2:10" x14ac:dyDescent="0.3">
      <c r="B42" s="49"/>
      <c r="C42" s="51"/>
      <c r="D42" s="51"/>
      <c r="E42" s="51"/>
      <c r="F42" s="51"/>
      <c r="G42" s="51"/>
      <c r="H42" s="51"/>
      <c r="I42" s="51"/>
      <c r="J42" s="53"/>
    </row>
    <row r="43" spans="2:10" x14ac:dyDescent="0.3">
      <c r="B43" s="2" t="s">
        <v>0</v>
      </c>
      <c r="C43" s="40">
        <v>91964</v>
      </c>
      <c r="D43" s="40"/>
      <c r="E43" s="40"/>
      <c r="F43" s="40"/>
      <c r="G43" s="40"/>
      <c r="H43" s="40"/>
      <c r="I43" s="40"/>
      <c r="J43" s="41"/>
    </row>
    <row r="44" spans="2:10" x14ac:dyDescent="0.3">
      <c r="B44" s="2" t="s">
        <v>11</v>
      </c>
      <c r="C44" s="40">
        <v>14883</v>
      </c>
      <c r="D44" s="40"/>
      <c r="E44" s="40"/>
      <c r="F44" s="40"/>
      <c r="G44" s="40"/>
      <c r="H44" s="40"/>
      <c r="I44" s="40"/>
      <c r="J44" s="41"/>
    </row>
    <row r="45" spans="2:10" x14ac:dyDescent="0.3">
      <c r="B45" s="2" t="s">
        <v>12</v>
      </c>
      <c r="C45" s="1">
        <v>442</v>
      </c>
      <c r="D45" s="1">
        <v>4685</v>
      </c>
      <c r="E45" s="1">
        <v>1205</v>
      </c>
      <c r="F45" s="1">
        <v>4590</v>
      </c>
      <c r="G45" s="1">
        <v>420</v>
      </c>
      <c r="H45" s="1">
        <v>2314</v>
      </c>
      <c r="I45" s="1">
        <v>1231</v>
      </c>
      <c r="J45" s="3">
        <f>SUM(C45:I45)</f>
        <v>14887</v>
      </c>
    </row>
    <row r="46" spans="2:10" x14ac:dyDescent="0.3">
      <c r="B46" s="2" t="s">
        <v>13</v>
      </c>
      <c r="C46" s="1">
        <v>88164</v>
      </c>
      <c r="D46" s="1">
        <v>52362</v>
      </c>
      <c r="E46" s="1">
        <v>42640</v>
      </c>
      <c r="F46" s="1">
        <v>42640</v>
      </c>
      <c r="G46" s="1">
        <v>87944</v>
      </c>
      <c r="H46" s="1">
        <v>73196</v>
      </c>
      <c r="I46" s="1">
        <v>73551</v>
      </c>
      <c r="J46" s="3">
        <f>SUM(C46:I46)</f>
        <v>460497</v>
      </c>
    </row>
    <row r="47" spans="2:10" x14ac:dyDescent="0.3">
      <c r="B47" s="2" t="s">
        <v>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3</v>
      </c>
      <c r="I47" s="1">
        <v>1</v>
      </c>
      <c r="J47" s="3">
        <v>4</v>
      </c>
    </row>
    <row r="48" spans="2:10" x14ac:dyDescent="0.3">
      <c r="B48" s="29"/>
      <c r="C48" s="30"/>
      <c r="D48" s="30"/>
      <c r="E48" s="30"/>
      <c r="F48" s="30"/>
      <c r="G48" s="30"/>
      <c r="H48" s="30"/>
      <c r="I48" s="30"/>
      <c r="J48" s="31"/>
    </row>
    <row r="49" spans="2:10" x14ac:dyDescent="0.3">
      <c r="B49" s="2" t="s">
        <v>14</v>
      </c>
      <c r="C49" s="42">
        <f>C44/C43</f>
        <v>0.16183506589535035</v>
      </c>
      <c r="D49" s="42"/>
      <c r="E49" s="42"/>
      <c r="F49" s="42"/>
      <c r="G49" s="42"/>
      <c r="H49" s="42"/>
      <c r="I49" s="42"/>
      <c r="J49" s="43"/>
    </row>
    <row r="50" spans="2:10" x14ac:dyDescent="0.3">
      <c r="B50" s="2" t="s">
        <v>15</v>
      </c>
      <c r="C50" s="42">
        <f>J46/J45</f>
        <v>30.932827298985693</v>
      </c>
      <c r="D50" s="42"/>
      <c r="E50" s="42"/>
      <c r="F50" s="42"/>
      <c r="G50" s="42"/>
      <c r="H50" s="42"/>
      <c r="I50" s="42"/>
      <c r="J50" s="43"/>
    </row>
    <row r="51" spans="2:10" ht="15" thickBot="1" x14ac:dyDescent="0.35">
      <c r="B51" s="4" t="s">
        <v>9</v>
      </c>
      <c r="C51" s="46">
        <v>2</v>
      </c>
      <c r="D51" s="46"/>
      <c r="E51" s="46"/>
      <c r="F51" s="46"/>
      <c r="G51" s="46"/>
      <c r="H51" s="46"/>
      <c r="I51" s="46"/>
      <c r="J51" s="47"/>
    </row>
    <row r="53" spans="2:10" ht="15" thickBot="1" x14ac:dyDescent="0.35"/>
    <row r="54" spans="2:10" x14ac:dyDescent="0.3">
      <c r="B54" s="48" t="s">
        <v>1</v>
      </c>
      <c r="C54" s="50" t="s">
        <v>2</v>
      </c>
      <c r="D54" s="50" t="s">
        <v>3</v>
      </c>
      <c r="E54" s="50" t="s">
        <v>4</v>
      </c>
      <c r="F54" s="50" t="s">
        <v>5</v>
      </c>
      <c r="G54" s="50" t="s">
        <v>6</v>
      </c>
      <c r="H54" s="50" t="s">
        <v>7</v>
      </c>
      <c r="I54" s="50">
        <v>4</v>
      </c>
      <c r="J54" s="52" t="s">
        <v>8</v>
      </c>
    </row>
    <row r="55" spans="2:10" x14ac:dyDescent="0.3">
      <c r="B55" s="49"/>
      <c r="C55" s="51"/>
      <c r="D55" s="51"/>
      <c r="E55" s="51"/>
      <c r="F55" s="51"/>
      <c r="G55" s="51"/>
      <c r="H55" s="51"/>
      <c r="I55" s="51"/>
      <c r="J55" s="53"/>
    </row>
    <row r="56" spans="2:10" x14ac:dyDescent="0.3">
      <c r="B56" s="2" t="s">
        <v>0</v>
      </c>
      <c r="C56" s="40">
        <v>92028</v>
      </c>
      <c r="D56" s="40"/>
      <c r="E56" s="40"/>
      <c r="F56" s="40"/>
      <c r="G56" s="40"/>
      <c r="H56" s="40"/>
      <c r="I56" s="40"/>
      <c r="J56" s="41"/>
    </row>
    <row r="57" spans="2:10" x14ac:dyDescent="0.3">
      <c r="B57" s="2" t="s">
        <v>11</v>
      </c>
      <c r="C57" s="40">
        <v>1316</v>
      </c>
      <c r="D57" s="40"/>
      <c r="E57" s="40"/>
      <c r="F57" s="40"/>
      <c r="G57" s="40"/>
      <c r="H57" s="40"/>
      <c r="I57" s="40"/>
      <c r="J57" s="41"/>
    </row>
    <row r="58" spans="2:10" x14ac:dyDescent="0.3">
      <c r="B58" s="2" t="s">
        <v>12</v>
      </c>
      <c r="C58" s="1">
        <v>203</v>
      </c>
      <c r="D58" s="1">
        <v>193</v>
      </c>
      <c r="E58" s="1">
        <v>167</v>
      </c>
      <c r="F58" s="1">
        <v>192</v>
      </c>
      <c r="G58" s="1">
        <v>184</v>
      </c>
      <c r="H58" s="1">
        <v>189</v>
      </c>
      <c r="I58" s="1">
        <v>188</v>
      </c>
      <c r="J58" s="3">
        <f>SUM(C58:I58)</f>
        <v>1316</v>
      </c>
    </row>
    <row r="59" spans="2:10" x14ac:dyDescent="0.3">
      <c r="B59" s="2" t="s">
        <v>13</v>
      </c>
      <c r="C59" s="1">
        <v>90040</v>
      </c>
      <c r="D59" s="1">
        <v>52464</v>
      </c>
      <c r="E59" s="1">
        <v>40552</v>
      </c>
      <c r="F59" s="1">
        <v>40552</v>
      </c>
      <c r="G59" s="1">
        <v>88896</v>
      </c>
      <c r="H59" s="1">
        <v>72219</v>
      </c>
      <c r="I59" s="1">
        <v>72408</v>
      </c>
      <c r="J59" s="3">
        <f>SUM(C59:I59)</f>
        <v>457131</v>
      </c>
    </row>
    <row r="60" spans="2:10" x14ac:dyDescent="0.3">
      <c r="B60" s="2" t="s">
        <v>10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3">
        <f>SUM(C60:I60)</f>
        <v>0</v>
      </c>
    </row>
    <row r="61" spans="2:10" x14ac:dyDescent="0.3">
      <c r="B61" s="29"/>
      <c r="C61" s="30"/>
      <c r="D61" s="30"/>
      <c r="E61" s="30"/>
      <c r="F61" s="30"/>
      <c r="G61" s="30"/>
      <c r="H61" s="30"/>
      <c r="I61" s="30"/>
      <c r="J61" s="31"/>
    </row>
    <row r="62" spans="2:10" x14ac:dyDescent="0.3">
      <c r="B62" s="2" t="s">
        <v>14</v>
      </c>
      <c r="C62" s="42">
        <f>C57/C56</f>
        <v>1.4299995653496761E-2</v>
      </c>
      <c r="D62" s="42"/>
      <c r="E62" s="42"/>
      <c r="F62" s="42"/>
      <c r="G62" s="42"/>
      <c r="H62" s="42"/>
      <c r="I62" s="42"/>
      <c r="J62" s="43"/>
    </row>
    <row r="63" spans="2:10" x14ac:dyDescent="0.3">
      <c r="B63" s="2" t="s">
        <v>15</v>
      </c>
      <c r="C63" s="42">
        <f>J59/J58</f>
        <v>347.36398176291794</v>
      </c>
      <c r="D63" s="42"/>
      <c r="E63" s="42"/>
      <c r="F63" s="42"/>
      <c r="G63" s="42"/>
      <c r="H63" s="42"/>
      <c r="I63" s="42"/>
      <c r="J63" s="43"/>
    </row>
    <row r="64" spans="2:10" ht="15" thickBot="1" x14ac:dyDescent="0.35">
      <c r="B64" s="4" t="s">
        <v>9</v>
      </c>
      <c r="C64" s="46">
        <v>1</v>
      </c>
      <c r="D64" s="46"/>
      <c r="E64" s="46"/>
      <c r="F64" s="46"/>
      <c r="G64" s="46"/>
      <c r="H64" s="46"/>
      <c r="I64" s="46"/>
      <c r="J64" s="47"/>
    </row>
    <row r="65" spans="1:11" x14ac:dyDescent="0.3">
      <c r="C65" s="5"/>
      <c r="D65" s="5"/>
      <c r="E65" s="5"/>
      <c r="F65" s="5"/>
      <c r="G65" s="5"/>
      <c r="H65" s="5"/>
      <c r="I65" s="5"/>
      <c r="J65" s="5"/>
    </row>
    <row r="66" spans="1:11" x14ac:dyDescent="0.3">
      <c r="A66" s="6"/>
      <c r="B66" s="7" t="s">
        <v>16</v>
      </c>
      <c r="C66" s="8"/>
      <c r="D66" s="8"/>
      <c r="E66" s="8"/>
      <c r="F66" s="8"/>
      <c r="G66" s="8"/>
      <c r="H66" s="8"/>
      <c r="I66" s="8"/>
      <c r="J66" s="8"/>
      <c r="K66" s="6"/>
    </row>
    <row r="67" spans="1:11" ht="15" thickBot="1" x14ac:dyDescent="0.35"/>
    <row r="68" spans="1:11" x14ac:dyDescent="0.3">
      <c r="B68" s="48" t="s">
        <v>1</v>
      </c>
      <c r="C68" s="50" t="s">
        <v>2</v>
      </c>
      <c r="D68" s="50" t="s">
        <v>3</v>
      </c>
      <c r="E68" s="50" t="s">
        <v>4</v>
      </c>
      <c r="F68" s="50" t="s">
        <v>5</v>
      </c>
      <c r="G68" s="50" t="s">
        <v>6</v>
      </c>
      <c r="H68" s="50" t="s">
        <v>7</v>
      </c>
      <c r="I68" s="50">
        <v>4</v>
      </c>
      <c r="J68" s="52" t="s">
        <v>8</v>
      </c>
    </row>
    <row r="69" spans="1:11" x14ac:dyDescent="0.3">
      <c r="B69" s="49"/>
      <c r="C69" s="51"/>
      <c r="D69" s="51"/>
      <c r="E69" s="51"/>
      <c r="F69" s="51"/>
      <c r="G69" s="51"/>
      <c r="H69" s="51"/>
      <c r="I69" s="51"/>
      <c r="J69" s="53"/>
    </row>
    <row r="70" spans="1:11" x14ac:dyDescent="0.3">
      <c r="B70" s="2" t="s">
        <v>0</v>
      </c>
      <c r="C70" s="54">
        <v>92028</v>
      </c>
      <c r="D70" s="55"/>
      <c r="E70" s="55"/>
      <c r="F70" s="55"/>
      <c r="G70" s="55"/>
      <c r="H70" s="55"/>
      <c r="I70" s="55"/>
      <c r="J70" s="56"/>
    </row>
    <row r="71" spans="1:11" x14ac:dyDescent="0.3">
      <c r="B71" s="2" t="s">
        <v>11</v>
      </c>
      <c r="C71" s="54">
        <v>1316</v>
      </c>
      <c r="D71" s="55"/>
      <c r="E71" s="55"/>
      <c r="F71" s="55"/>
      <c r="G71" s="55"/>
      <c r="H71" s="55"/>
      <c r="I71" s="55"/>
      <c r="J71" s="56"/>
    </row>
    <row r="72" spans="1:11" x14ac:dyDescent="0.3">
      <c r="B72" s="2" t="s">
        <v>12</v>
      </c>
      <c r="C72" s="1">
        <v>203</v>
      </c>
      <c r="D72" s="1">
        <v>193</v>
      </c>
      <c r="E72" s="1">
        <v>107</v>
      </c>
      <c r="F72" s="1">
        <v>192</v>
      </c>
      <c r="G72" s="1">
        <v>368</v>
      </c>
      <c r="H72" s="1">
        <v>189</v>
      </c>
      <c r="I72" s="1">
        <v>188</v>
      </c>
      <c r="J72" s="3">
        <f>SUM(C72:I72)</f>
        <v>1440</v>
      </c>
    </row>
    <row r="73" spans="1:11" x14ac:dyDescent="0.3">
      <c r="B73" s="2" t="s">
        <v>13</v>
      </c>
      <c r="C73" s="1">
        <v>14668</v>
      </c>
      <c r="D73" s="1">
        <v>8128</v>
      </c>
      <c r="E73" s="1">
        <v>5353</v>
      </c>
      <c r="F73" s="1">
        <v>6264</v>
      </c>
      <c r="G73" s="1">
        <v>13708</v>
      </c>
      <c r="H73" s="1">
        <v>11034</v>
      </c>
      <c r="I73" s="1">
        <v>11102</v>
      </c>
      <c r="J73" s="3">
        <f>SUM(C73:I73)</f>
        <v>70257</v>
      </c>
    </row>
    <row r="74" spans="1:11" x14ac:dyDescent="0.3">
      <c r="B74" s="2" t="s">
        <v>10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3">
        <f>SUM(C74:I74)</f>
        <v>0</v>
      </c>
    </row>
    <row r="75" spans="1:11" x14ac:dyDescent="0.3">
      <c r="B75" s="29"/>
      <c r="C75" s="30"/>
      <c r="D75" s="30"/>
      <c r="E75" s="30"/>
      <c r="F75" s="30"/>
      <c r="G75" s="30"/>
      <c r="H75" s="30"/>
      <c r="I75" s="30"/>
      <c r="J75" s="31"/>
    </row>
    <row r="76" spans="1:11" x14ac:dyDescent="0.3">
      <c r="B76" s="2" t="s">
        <v>14</v>
      </c>
      <c r="C76" s="42">
        <f>C71/C70</f>
        <v>1.4299995653496761E-2</v>
      </c>
      <c r="D76" s="42"/>
      <c r="E76" s="42"/>
      <c r="F76" s="42"/>
      <c r="G76" s="42"/>
      <c r="H76" s="42"/>
      <c r="I76" s="42"/>
      <c r="J76" s="43"/>
    </row>
    <row r="77" spans="1:11" x14ac:dyDescent="0.3">
      <c r="B77" s="2" t="s">
        <v>15</v>
      </c>
      <c r="C77" s="42">
        <f>J73/J72</f>
        <v>48.789583333333333</v>
      </c>
      <c r="D77" s="42"/>
      <c r="E77" s="42"/>
      <c r="F77" s="42"/>
      <c r="G77" s="42"/>
      <c r="H77" s="42"/>
      <c r="I77" s="42"/>
      <c r="J77" s="43"/>
    </row>
    <row r="78" spans="1:11" ht="15" thickBot="1" x14ac:dyDescent="0.35">
      <c r="B78" s="4" t="s">
        <v>9</v>
      </c>
      <c r="C78" s="57">
        <v>1</v>
      </c>
      <c r="D78" s="57"/>
      <c r="E78" s="57"/>
      <c r="F78" s="57"/>
      <c r="G78" s="57"/>
      <c r="H78" s="57"/>
      <c r="I78" s="57"/>
      <c r="J78" s="58"/>
    </row>
    <row r="80" spans="1:11" ht="15" thickBot="1" x14ac:dyDescent="0.35"/>
    <row r="81" spans="2:10" x14ac:dyDescent="0.3">
      <c r="B81" s="48" t="s">
        <v>1</v>
      </c>
      <c r="C81" s="50" t="s">
        <v>2</v>
      </c>
      <c r="D81" s="50" t="s">
        <v>3</v>
      </c>
      <c r="E81" s="50" t="s">
        <v>4</v>
      </c>
      <c r="F81" s="50" t="s">
        <v>5</v>
      </c>
      <c r="G81" s="50" t="s">
        <v>6</v>
      </c>
      <c r="H81" s="50" t="s">
        <v>7</v>
      </c>
      <c r="I81" s="50">
        <v>4</v>
      </c>
      <c r="J81" s="52" t="s">
        <v>8</v>
      </c>
    </row>
    <row r="82" spans="2:10" x14ac:dyDescent="0.3">
      <c r="B82" s="49"/>
      <c r="C82" s="51"/>
      <c r="D82" s="51"/>
      <c r="E82" s="51"/>
      <c r="F82" s="51"/>
      <c r="G82" s="51"/>
      <c r="H82" s="51"/>
      <c r="I82" s="51"/>
      <c r="J82" s="53"/>
    </row>
    <row r="83" spans="2:10" x14ac:dyDescent="0.3">
      <c r="B83" s="2" t="s">
        <v>0</v>
      </c>
      <c r="C83" s="40">
        <v>91964</v>
      </c>
      <c r="D83" s="40"/>
      <c r="E83" s="40"/>
      <c r="F83" s="40"/>
      <c r="G83" s="40"/>
      <c r="H83" s="40"/>
      <c r="I83" s="40"/>
      <c r="J83" s="41"/>
    </row>
    <row r="84" spans="2:10" x14ac:dyDescent="0.3">
      <c r="B84" s="2" t="s">
        <v>11</v>
      </c>
      <c r="C84" s="40">
        <v>14883</v>
      </c>
      <c r="D84" s="40"/>
      <c r="E84" s="40"/>
      <c r="F84" s="40"/>
      <c r="G84" s="40"/>
      <c r="H84" s="40"/>
      <c r="I84" s="40"/>
      <c r="J84" s="41"/>
    </row>
    <row r="85" spans="2:10" x14ac:dyDescent="0.3">
      <c r="B85" s="2" t="s">
        <v>12</v>
      </c>
      <c r="C85" s="1">
        <v>442</v>
      </c>
      <c r="D85" s="1">
        <v>4685</v>
      </c>
      <c r="E85" s="1">
        <v>1205</v>
      </c>
      <c r="F85" s="1">
        <v>4590</v>
      </c>
      <c r="G85" s="1">
        <v>840</v>
      </c>
      <c r="H85" s="1">
        <v>2314</v>
      </c>
      <c r="I85" s="1">
        <v>1231</v>
      </c>
      <c r="J85" s="3">
        <f>SUM(C85:I85)</f>
        <v>15307</v>
      </c>
    </row>
    <row r="86" spans="2:10" x14ac:dyDescent="0.3">
      <c r="B86" s="2" t="s">
        <v>13</v>
      </c>
      <c r="C86" s="1">
        <v>27272</v>
      </c>
      <c r="D86" s="1">
        <v>50310</v>
      </c>
      <c r="E86" s="1">
        <v>29485</v>
      </c>
      <c r="F86" s="1">
        <v>40876</v>
      </c>
      <c r="G86" s="1">
        <v>26902</v>
      </c>
      <c r="H86" s="1">
        <v>68171</v>
      </c>
      <c r="I86" s="1">
        <v>50718</v>
      </c>
      <c r="J86" s="3">
        <f>SUM(C86:I86)</f>
        <v>293734</v>
      </c>
    </row>
    <row r="87" spans="2:10" x14ac:dyDescent="0.3">
      <c r="B87" s="2" t="s">
        <v>10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3">
        <f>SUM(C87:I87)</f>
        <v>4</v>
      </c>
    </row>
    <row r="88" spans="2:10" x14ac:dyDescent="0.3">
      <c r="B88" s="29"/>
      <c r="C88" s="30"/>
      <c r="D88" s="30"/>
      <c r="E88" s="30"/>
      <c r="F88" s="30"/>
      <c r="G88" s="30"/>
      <c r="H88" s="30"/>
      <c r="I88" s="30"/>
      <c r="J88" s="31"/>
    </row>
    <row r="89" spans="2:10" x14ac:dyDescent="0.3">
      <c r="B89" s="2" t="s">
        <v>14</v>
      </c>
      <c r="C89" s="42">
        <f>C84/C83</f>
        <v>0.16183506589535035</v>
      </c>
      <c r="D89" s="42"/>
      <c r="E89" s="42"/>
      <c r="F89" s="42"/>
      <c r="G89" s="42"/>
      <c r="H89" s="42"/>
      <c r="I89" s="42"/>
      <c r="J89" s="43"/>
    </row>
    <row r="90" spans="2:10" x14ac:dyDescent="0.3">
      <c r="B90" s="2" t="s">
        <v>15</v>
      </c>
      <c r="C90" s="42">
        <f>J86/J85</f>
        <v>19.189521134121645</v>
      </c>
      <c r="D90" s="42"/>
      <c r="E90" s="42"/>
      <c r="F90" s="42"/>
      <c r="G90" s="42"/>
      <c r="H90" s="42"/>
      <c r="I90" s="42"/>
      <c r="J90" s="43"/>
    </row>
    <row r="91" spans="2:10" ht="15" thickBot="1" x14ac:dyDescent="0.35">
      <c r="B91" s="4" t="s">
        <v>9</v>
      </c>
      <c r="C91" s="46">
        <v>2</v>
      </c>
      <c r="D91" s="46"/>
      <c r="E91" s="46"/>
      <c r="F91" s="46"/>
      <c r="G91" s="46"/>
      <c r="H91" s="46"/>
      <c r="I91" s="46"/>
      <c r="J91" s="47"/>
    </row>
    <row r="93" spans="2:10" ht="15" thickBot="1" x14ac:dyDescent="0.35"/>
    <row r="94" spans="2:10" x14ac:dyDescent="0.3">
      <c r="B94" s="48" t="s">
        <v>1</v>
      </c>
      <c r="C94" s="50" t="s">
        <v>2</v>
      </c>
      <c r="D94" s="50" t="s">
        <v>3</v>
      </c>
      <c r="E94" s="50" t="s">
        <v>4</v>
      </c>
      <c r="F94" s="50" t="s">
        <v>5</v>
      </c>
      <c r="G94" s="50" t="s">
        <v>6</v>
      </c>
      <c r="H94" s="50" t="s">
        <v>7</v>
      </c>
      <c r="I94" s="50">
        <v>4</v>
      </c>
      <c r="J94" s="52" t="s">
        <v>8</v>
      </c>
    </row>
    <row r="95" spans="2:10" x14ac:dyDescent="0.3">
      <c r="B95" s="49"/>
      <c r="C95" s="51"/>
      <c r="D95" s="51"/>
      <c r="E95" s="51"/>
      <c r="F95" s="51"/>
      <c r="G95" s="51"/>
      <c r="H95" s="51"/>
      <c r="I95" s="51"/>
      <c r="J95" s="53"/>
    </row>
    <row r="96" spans="2:10" x14ac:dyDescent="0.3">
      <c r="B96" s="2" t="s">
        <v>0</v>
      </c>
      <c r="C96" s="40">
        <v>92186</v>
      </c>
      <c r="D96" s="40"/>
      <c r="E96" s="40"/>
      <c r="F96" s="40"/>
      <c r="G96" s="40"/>
      <c r="H96" s="40"/>
      <c r="I96" s="40"/>
      <c r="J96" s="41"/>
    </row>
    <row r="97" spans="2:10" x14ac:dyDescent="0.3">
      <c r="B97" s="2" t="s">
        <v>11</v>
      </c>
      <c r="C97" s="40">
        <v>23413</v>
      </c>
      <c r="D97" s="40"/>
      <c r="E97" s="40"/>
      <c r="F97" s="40"/>
      <c r="G97" s="40"/>
      <c r="H97" s="40"/>
      <c r="I97" s="40"/>
      <c r="J97" s="41"/>
    </row>
    <row r="98" spans="2:10" x14ac:dyDescent="0.3">
      <c r="B98" s="2" t="s">
        <v>12</v>
      </c>
      <c r="C98" s="1">
        <v>1506</v>
      </c>
      <c r="D98" s="1">
        <v>7093</v>
      </c>
      <c r="E98" s="1">
        <v>1993</v>
      </c>
      <c r="F98" s="1">
        <v>6998</v>
      </c>
      <c r="G98" s="1">
        <v>1612</v>
      </c>
      <c r="H98" s="1">
        <v>3039</v>
      </c>
      <c r="I98" s="1">
        <v>1999</v>
      </c>
      <c r="J98" s="3">
        <f>SUM(C98:I98)</f>
        <v>24240</v>
      </c>
    </row>
    <row r="99" spans="2:10" x14ac:dyDescent="0.3">
      <c r="B99" s="2" t="s">
        <v>13</v>
      </c>
      <c r="C99" s="1">
        <v>69275</v>
      </c>
      <c r="D99" s="1">
        <v>50273</v>
      </c>
      <c r="E99" s="1">
        <v>43019</v>
      </c>
      <c r="F99" s="1">
        <v>45989</v>
      </c>
      <c r="G99" s="1">
        <v>37322</v>
      </c>
      <c r="H99" s="1">
        <v>75689</v>
      </c>
      <c r="I99" s="1">
        <v>70662</v>
      </c>
      <c r="J99" s="3">
        <f>SUM(C99:I99)</f>
        <v>392229</v>
      </c>
    </row>
    <row r="100" spans="2:10" x14ac:dyDescent="0.3">
      <c r="B100" s="2" t="s">
        <v>10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3</v>
      </c>
      <c r="I100" s="1">
        <v>4</v>
      </c>
      <c r="J100" s="3">
        <f>SUM(C100:I100)</f>
        <v>7</v>
      </c>
    </row>
    <row r="101" spans="2:10" x14ac:dyDescent="0.3">
      <c r="B101" s="29"/>
      <c r="C101" s="30"/>
      <c r="D101" s="30"/>
      <c r="E101" s="30"/>
      <c r="F101" s="30"/>
      <c r="G101" s="30"/>
      <c r="H101" s="30"/>
      <c r="I101" s="30"/>
      <c r="J101" s="31"/>
    </row>
    <row r="102" spans="2:10" x14ac:dyDescent="0.3">
      <c r="B102" s="2" t="s">
        <v>14</v>
      </c>
      <c r="C102" s="42">
        <f>C97/C96</f>
        <v>0.25397565790901006</v>
      </c>
      <c r="D102" s="42"/>
      <c r="E102" s="42"/>
      <c r="F102" s="42"/>
      <c r="G102" s="42"/>
      <c r="H102" s="42"/>
      <c r="I102" s="42"/>
      <c r="J102" s="43"/>
    </row>
    <row r="103" spans="2:10" x14ac:dyDescent="0.3">
      <c r="B103" s="2" t="s">
        <v>15</v>
      </c>
      <c r="C103" s="42">
        <f>J99/J98</f>
        <v>16.181064356435645</v>
      </c>
      <c r="D103" s="42"/>
      <c r="E103" s="42"/>
      <c r="F103" s="42"/>
      <c r="G103" s="42"/>
      <c r="H103" s="42"/>
      <c r="I103" s="42"/>
      <c r="J103" s="43"/>
    </row>
    <row r="104" spans="2:10" ht="15" thickBot="1" x14ac:dyDescent="0.35">
      <c r="B104" s="4" t="s">
        <v>9</v>
      </c>
      <c r="C104" s="46">
        <v>3</v>
      </c>
      <c r="D104" s="46"/>
      <c r="E104" s="46"/>
      <c r="F104" s="46"/>
      <c r="G104" s="46"/>
      <c r="H104" s="46"/>
      <c r="I104" s="46"/>
      <c r="J104" s="47"/>
    </row>
    <row r="106" spans="2:10" ht="15" thickBot="1" x14ac:dyDescent="0.35"/>
    <row r="107" spans="2:10" x14ac:dyDescent="0.3">
      <c r="B107" s="48" t="s">
        <v>1</v>
      </c>
      <c r="C107" s="50" t="s">
        <v>2</v>
      </c>
      <c r="D107" s="50" t="s">
        <v>3</v>
      </c>
      <c r="E107" s="50" t="s">
        <v>4</v>
      </c>
      <c r="F107" s="50" t="s">
        <v>5</v>
      </c>
      <c r="G107" s="50" t="s">
        <v>6</v>
      </c>
      <c r="H107" s="50" t="s">
        <v>7</v>
      </c>
      <c r="I107" s="50">
        <v>4</v>
      </c>
      <c r="J107" s="52" t="s">
        <v>8</v>
      </c>
    </row>
    <row r="108" spans="2:10" x14ac:dyDescent="0.3">
      <c r="B108" s="49"/>
      <c r="C108" s="51"/>
      <c r="D108" s="51"/>
      <c r="E108" s="51"/>
      <c r="F108" s="51"/>
      <c r="G108" s="51"/>
      <c r="H108" s="51"/>
      <c r="I108" s="51"/>
      <c r="J108" s="53"/>
    </row>
    <row r="109" spans="2:10" x14ac:dyDescent="0.3">
      <c r="B109" s="2" t="s">
        <v>0</v>
      </c>
      <c r="C109" s="40">
        <v>92466</v>
      </c>
      <c r="D109" s="40"/>
      <c r="E109" s="40"/>
      <c r="F109" s="40"/>
      <c r="G109" s="40"/>
      <c r="H109" s="40"/>
      <c r="I109" s="40"/>
      <c r="J109" s="41"/>
    </row>
    <row r="110" spans="2:10" x14ac:dyDescent="0.3">
      <c r="B110" s="2" t="s">
        <v>11</v>
      </c>
      <c r="C110" s="40">
        <v>38387</v>
      </c>
      <c r="D110" s="40"/>
      <c r="E110" s="40"/>
      <c r="F110" s="40"/>
      <c r="G110" s="40"/>
      <c r="H110" s="40"/>
      <c r="I110" s="40"/>
      <c r="J110" s="41"/>
    </row>
    <row r="111" spans="2:10" x14ac:dyDescent="0.3">
      <c r="B111" s="2" t="s">
        <v>12</v>
      </c>
      <c r="C111" s="1">
        <v>2102</v>
      </c>
      <c r="D111" s="1">
        <v>11082</v>
      </c>
      <c r="E111" s="1">
        <v>4270</v>
      </c>
      <c r="F111" s="1">
        <v>10979</v>
      </c>
      <c r="G111" s="1">
        <v>3376</v>
      </c>
      <c r="H111" s="1">
        <v>4278</v>
      </c>
      <c r="I111" s="1">
        <v>4298</v>
      </c>
      <c r="J111" s="3">
        <f>SUM(C111:I111)</f>
        <v>40385</v>
      </c>
    </row>
    <row r="112" spans="2:10" x14ac:dyDescent="0.3">
      <c r="B112" s="2" t="s">
        <v>13</v>
      </c>
      <c r="C112" s="1">
        <v>82538</v>
      </c>
      <c r="D112" s="1">
        <v>55336</v>
      </c>
      <c r="E112" s="1">
        <v>45784</v>
      </c>
      <c r="F112" s="1">
        <v>45784</v>
      </c>
      <c r="G112" s="1">
        <v>78417</v>
      </c>
      <c r="H112" s="1">
        <v>78066</v>
      </c>
      <c r="I112" s="1">
        <v>78878</v>
      </c>
      <c r="J112" s="3">
        <f>SUM(C112:I112)</f>
        <v>464803</v>
      </c>
    </row>
    <row r="113" spans="2:10" x14ac:dyDescent="0.3">
      <c r="B113" s="2" t="s">
        <v>10</v>
      </c>
      <c r="C113" s="1">
        <v>1</v>
      </c>
      <c r="D113" s="1">
        <v>10</v>
      </c>
      <c r="E113" s="1">
        <v>4</v>
      </c>
      <c r="F113" s="1">
        <v>16</v>
      </c>
      <c r="G113" s="1">
        <v>4</v>
      </c>
      <c r="H113" s="1">
        <v>5</v>
      </c>
      <c r="I113" s="1">
        <v>5</v>
      </c>
      <c r="J113" s="3">
        <f>SUM(C113:I113)</f>
        <v>45</v>
      </c>
    </row>
    <row r="114" spans="2:10" x14ac:dyDescent="0.3">
      <c r="B114" s="29"/>
      <c r="C114" s="30"/>
      <c r="D114" s="30"/>
      <c r="E114" s="30"/>
      <c r="F114" s="30"/>
      <c r="G114" s="30"/>
      <c r="H114" s="30"/>
      <c r="I114" s="30"/>
      <c r="J114" s="31"/>
    </row>
    <row r="115" spans="2:10" x14ac:dyDescent="0.3">
      <c r="B115" s="2" t="s">
        <v>14</v>
      </c>
      <c r="C115" s="42">
        <f>C110/C109</f>
        <v>0.41514718923712501</v>
      </c>
      <c r="D115" s="42"/>
      <c r="E115" s="42"/>
      <c r="F115" s="42"/>
      <c r="G115" s="42"/>
      <c r="H115" s="42"/>
      <c r="I115" s="42"/>
      <c r="J115" s="43"/>
    </row>
    <row r="116" spans="2:10" x14ac:dyDescent="0.3">
      <c r="B116" s="2" t="s">
        <v>15</v>
      </c>
      <c r="C116" s="42">
        <f>J112/J111</f>
        <v>11.509298006685651</v>
      </c>
      <c r="D116" s="42"/>
      <c r="E116" s="42"/>
      <c r="F116" s="42"/>
      <c r="G116" s="42"/>
      <c r="H116" s="42"/>
      <c r="I116" s="42"/>
      <c r="J116" s="43"/>
    </row>
    <row r="117" spans="2:10" ht="15" thickBot="1" x14ac:dyDescent="0.35">
      <c r="B117" s="4" t="s">
        <v>9</v>
      </c>
      <c r="C117" s="46">
        <v>4</v>
      </c>
      <c r="D117" s="46"/>
      <c r="E117" s="46"/>
      <c r="F117" s="46"/>
      <c r="G117" s="46"/>
      <c r="H117" s="46"/>
      <c r="I117" s="46"/>
      <c r="J117" s="47"/>
    </row>
    <row r="119" spans="2:10" ht="15" thickBot="1" x14ac:dyDescent="0.35"/>
    <row r="120" spans="2:10" x14ac:dyDescent="0.3">
      <c r="B120" s="48" t="s">
        <v>1</v>
      </c>
      <c r="C120" s="50" t="s">
        <v>2</v>
      </c>
      <c r="D120" s="50" t="s">
        <v>3</v>
      </c>
      <c r="E120" s="50" t="s">
        <v>4</v>
      </c>
      <c r="F120" s="50" t="s">
        <v>5</v>
      </c>
      <c r="G120" s="50" t="s">
        <v>6</v>
      </c>
      <c r="H120" s="50" t="s">
        <v>7</v>
      </c>
      <c r="I120" s="50">
        <v>4</v>
      </c>
      <c r="J120" s="52" t="s">
        <v>8</v>
      </c>
    </row>
    <row r="121" spans="2:10" x14ac:dyDescent="0.3">
      <c r="B121" s="49"/>
      <c r="C121" s="51"/>
      <c r="D121" s="51"/>
      <c r="E121" s="51"/>
      <c r="F121" s="51"/>
      <c r="G121" s="51"/>
      <c r="H121" s="51"/>
      <c r="I121" s="51"/>
      <c r="J121" s="53"/>
    </row>
    <row r="122" spans="2:10" x14ac:dyDescent="0.3">
      <c r="B122" s="2" t="s">
        <v>0</v>
      </c>
      <c r="C122" s="40">
        <v>92335</v>
      </c>
      <c r="D122" s="40"/>
      <c r="E122" s="40"/>
      <c r="F122" s="40"/>
      <c r="G122" s="40"/>
      <c r="H122" s="40"/>
      <c r="I122" s="40"/>
      <c r="J122" s="41"/>
    </row>
    <row r="123" spans="2:10" x14ac:dyDescent="0.3">
      <c r="B123" s="2" t="s">
        <v>11</v>
      </c>
      <c r="C123" s="40">
        <v>56339</v>
      </c>
      <c r="D123" s="40"/>
      <c r="E123" s="40"/>
      <c r="F123" s="40"/>
      <c r="G123" s="40"/>
      <c r="H123" s="40"/>
      <c r="I123" s="40"/>
      <c r="J123" s="41"/>
    </row>
    <row r="124" spans="2:10" x14ac:dyDescent="0.3">
      <c r="B124" s="2" t="s">
        <v>12</v>
      </c>
      <c r="C124" s="1">
        <v>2991</v>
      </c>
      <c r="D124" s="1">
        <v>16992</v>
      </c>
      <c r="E124" s="1">
        <v>7380</v>
      </c>
      <c r="F124" s="1">
        <v>17442</v>
      </c>
      <c r="G124" s="1">
        <v>37964</v>
      </c>
      <c r="H124" s="1">
        <v>44168</v>
      </c>
      <c r="I124" s="1">
        <v>38465</v>
      </c>
      <c r="J124" s="3">
        <f>SUM(C124:I124)</f>
        <v>165402</v>
      </c>
    </row>
    <row r="125" spans="2:10" x14ac:dyDescent="0.3">
      <c r="B125" s="2" t="s">
        <v>13</v>
      </c>
      <c r="C125" s="1">
        <v>83937</v>
      </c>
      <c r="D125" s="1">
        <v>55377</v>
      </c>
      <c r="E125" s="1">
        <v>46216</v>
      </c>
      <c r="F125" s="1">
        <v>46216</v>
      </c>
      <c r="G125" s="1">
        <v>83168</v>
      </c>
      <c r="H125" s="1">
        <v>78127</v>
      </c>
      <c r="I125" s="1">
        <v>78985</v>
      </c>
      <c r="J125" s="3">
        <f>SUM(C125:I125)</f>
        <v>472026</v>
      </c>
    </row>
    <row r="126" spans="2:10" x14ac:dyDescent="0.3">
      <c r="B126" s="2" t="s">
        <v>10</v>
      </c>
      <c r="C126" s="1">
        <v>0</v>
      </c>
      <c r="D126" s="1">
        <v>0</v>
      </c>
      <c r="E126" s="1">
        <v>0</v>
      </c>
      <c r="F126" s="1">
        <v>0</v>
      </c>
      <c r="G126" s="1">
        <v>28</v>
      </c>
      <c r="H126" s="1">
        <v>25</v>
      </c>
      <c r="I126" s="1">
        <v>62</v>
      </c>
      <c r="J126" s="3">
        <f>SUM(C126:I126)</f>
        <v>115</v>
      </c>
    </row>
    <row r="127" spans="2:10" x14ac:dyDescent="0.3">
      <c r="B127" s="29"/>
      <c r="C127" s="30"/>
      <c r="D127" s="30"/>
      <c r="E127" s="30"/>
      <c r="F127" s="30"/>
      <c r="G127" s="30"/>
      <c r="H127" s="30"/>
      <c r="I127" s="30"/>
      <c r="J127" s="31"/>
    </row>
    <row r="128" spans="2:10" x14ac:dyDescent="0.3">
      <c r="B128" s="2" t="s">
        <v>14</v>
      </c>
      <c r="C128" s="42">
        <f>C123/C122</f>
        <v>0.61015866139600372</v>
      </c>
      <c r="D128" s="42"/>
      <c r="E128" s="42"/>
      <c r="F128" s="42"/>
      <c r="G128" s="42"/>
      <c r="H128" s="42"/>
      <c r="I128" s="42"/>
      <c r="J128" s="43"/>
    </row>
    <row r="129" spans="1:11" x14ac:dyDescent="0.3">
      <c r="B129" s="2" t="s">
        <v>15</v>
      </c>
      <c r="C129" s="42">
        <f>J125/J124</f>
        <v>2.8538107157108135</v>
      </c>
      <c r="D129" s="42"/>
      <c r="E129" s="42"/>
      <c r="F129" s="42"/>
      <c r="G129" s="42"/>
      <c r="H129" s="42"/>
      <c r="I129" s="42"/>
      <c r="J129" s="43"/>
    </row>
    <row r="130" spans="1:11" ht="15" thickBot="1" x14ac:dyDescent="0.35">
      <c r="B130" s="4" t="s">
        <v>9</v>
      </c>
      <c r="C130" s="46">
        <v>5</v>
      </c>
      <c r="D130" s="46"/>
      <c r="E130" s="46"/>
      <c r="F130" s="46"/>
      <c r="G130" s="46"/>
      <c r="H130" s="46"/>
      <c r="I130" s="46"/>
      <c r="J130" s="47"/>
    </row>
    <row r="132" spans="1:11" x14ac:dyDescent="0.3">
      <c r="A132" s="59" t="s">
        <v>17</v>
      </c>
      <c r="B132" s="59"/>
      <c r="C132" s="59"/>
      <c r="D132" s="59"/>
      <c r="E132" s="59"/>
      <c r="F132" s="59"/>
      <c r="G132" s="59"/>
      <c r="H132" s="59"/>
      <c r="I132" s="59"/>
      <c r="J132" s="59"/>
      <c r="K132" s="59"/>
    </row>
    <row r="133" spans="1:11" ht="15" thickBot="1" x14ac:dyDescent="0.35"/>
    <row r="134" spans="1:11" x14ac:dyDescent="0.3">
      <c r="B134" s="48" t="s">
        <v>1</v>
      </c>
      <c r="C134" s="50" t="s">
        <v>2</v>
      </c>
      <c r="D134" s="50" t="s">
        <v>3</v>
      </c>
      <c r="E134" s="50" t="s">
        <v>4</v>
      </c>
      <c r="F134" s="50" t="s">
        <v>5</v>
      </c>
      <c r="G134" s="50" t="s">
        <v>6</v>
      </c>
      <c r="H134" s="50" t="s">
        <v>7</v>
      </c>
      <c r="I134" s="50">
        <v>4</v>
      </c>
      <c r="J134" s="52" t="s">
        <v>8</v>
      </c>
    </row>
    <row r="135" spans="1:11" x14ac:dyDescent="0.3">
      <c r="B135" s="49"/>
      <c r="C135" s="51"/>
      <c r="D135" s="51"/>
      <c r="E135" s="51"/>
      <c r="F135" s="51"/>
      <c r="G135" s="51"/>
      <c r="H135" s="51"/>
      <c r="I135" s="51"/>
      <c r="J135" s="53"/>
    </row>
    <row r="136" spans="1:11" x14ac:dyDescent="0.3">
      <c r="B136" s="2" t="s">
        <v>0</v>
      </c>
      <c r="C136" s="54">
        <v>92028</v>
      </c>
      <c r="D136" s="55"/>
      <c r="E136" s="55"/>
      <c r="F136" s="55"/>
      <c r="G136" s="55"/>
      <c r="H136" s="55"/>
      <c r="I136" s="55"/>
      <c r="J136" s="56"/>
    </row>
    <row r="137" spans="1:11" x14ac:dyDescent="0.3">
      <c r="B137" s="2" t="s">
        <v>11</v>
      </c>
      <c r="C137" s="54">
        <v>1316</v>
      </c>
      <c r="D137" s="55"/>
      <c r="E137" s="55"/>
      <c r="F137" s="55"/>
      <c r="G137" s="55"/>
      <c r="H137" s="55"/>
      <c r="I137" s="55"/>
      <c r="J137" s="56"/>
    </row>
    <row r="138" spans="1:11" x14ac:dyDescent="0.3">
      <c r="B138" s="2" t="s">
        <v>12</v>
      </c>
      <c r="C138" s="1">
        <v>203</v>
      </c>
      <c r="D138" s="1">
        <v>193</v>
      </c>
      <c r="E138" s="1">
        <v>107</v>
      </c>
      <c r="F138" s="1">
        <v>192</v>
      </c>
      <c r="G138" s="1">
        <v>368</v>
      </c>
      <c r="H138" s="1">
        <v>189</v>
      </c>
      <c r="I138" s="1">
        <v>188</v>
      </c>
      <c r="J138" s="3">
        <f>SUM(C138:I138)</f>
        <v>1440</v>
      </c>
    </row>
    <row r="139" spans="1:11" x14ac:dyDescent="0.3">
      <c r="B139" s="2" t="s">
        <v>13</v>
      </c>
      <c r="C139" s="1">
        <v>14668</v>
      </c>
      <c r="D139" s="1">
        <v>8128</v>
      </c>
      <c r="E139" s="1">
        <v>5353</v>
      </c>
      <c r="F139" s="1">
        <v>6264</v>
      </c>
      <c r="G139" s="1">
        <v>13708</v>
      </c>
      <c r="H139" s="1">
        <v>11034</v>
      </c>
      <c r="I139" s="1">
        <v>11102</v>
      </c>
      <c r="J139" s="3">
        <f>SUM(C139:I139)</f>
        <v>70257</v>
      </c>
    </row>
    <row r="140" spans="1:11" x14ac:dyDescent="0.3">
      <c r="B140" s="2" t="s">
        <v>10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3">
        <f>SUM(C140:I140)</f>
        <v>0</v>
      </c>
    </row>
    <row r="141" spans="1:11" x14ac:dyDescent="0.3">
      <c r="B141" s="29"/>
      <c r="C141" s="30"/>
      <c r="D141" s="30"/>
      <c r="E141" s="30"/>
      <c r="F141" s="30"/>
      <c r="G141" s="30"/>
      <c r="H141" s="30"/>
      <c r="I141" s="30"/>
      <c r="J141" s="31"/>
    </row>
    <row r="142" spans="1:11" x14ac:dyDescent="0.3">
      <c r="B142" s="2" t="s">
        <v>14</v>
      </c>
      <c r="C142" s="42">
        <f>C137/C136</f>
        <v>1.4299995653496761E-2</v>
      </c>
      <c r="D142" s="42"/>
      <c r="E142" s="42"/>
      <c r="F142" s="42"/>
      <c r="G142" s="42"/>
      <c r="H142" s="42"/>
      <c r="I142" s="42"/>
      <c r="J142" s="43"/>
    </row>
    <row r="143" spans="1:11" ht="16.2" x14ac:dyDescent="0.3">
      <c r="B143" s="2" t="s">
        <v>19</v>
      </c>
      <c r="C143" s="44">
        <f>J139*J138/(10^9)</f>
        <v>0.10117008</v>
      </c>
      <c r="D143" s="44"/>
      <c r="E143" s="44"/>
      <c r="F143" s="44"/>
      <c r="G143" s="44"/>
      <c r="H143" s="44"/>
      <c r="I143" s="44"/>
      <c r="J143" s="45"/>
    </row>
    <row r="144" spans="1:11" ht="15" thickBot="1" x14ac:dyDescent="0.35">
      <c r="B144" s="4" t="s">
        <v>9</v>
      </c>
      <c r="C144" s="57">
        <v>1</v>
      </c>
      <c r="D144" s="57"/>
      <c r="E144" s="57"/>
      <c r="F144" s="57"/>
      <c r="G144" s="57"/>
      <c r="H144" s="57"/>
      <c r="I144" s="57"/>
      <c r="J144" s="58"/>
    </row>
    <row r="146" spans="2:10" ht="15" thickBot="1" x14ac:dyDescent="0.35"/>
    <row r="147" spans="2:10" x14ac:dyDescent="0.3">
      <c r="B147" s="48" t="s">
        <v>1</v>
      </c>
      <c r="C147" s="50" t="s">
        <v>2</v>
      </c>
      <c r="D147" s="50" t="s">
        <v>3</v>
      </c>
      <c r="E147" s="50" t="s">
        <v>4</v>
      </c>
      <c r="F147" s="50" t="s">
        <v>5</v>
      </c>
      <c r="G147" s="50" t="s">
        <v>6</v>
      </c>
      <c r="H147" s="50" t="s">
        <v>7</v>
      </c>
      <c r="I147" s="50">
        <v>4</v>
      </c>
      <c r="J147" s="52" t="s">
        <v>8</v>
      </c>
    </row>
    <row r="148" spans="2:10" x14ac:dyDescent="0.3">
      <c r="B148" s="49"/>
      <c r="C148" s="51"/>
      <c r="D148" s="51"/>
      <c r="E148" s="51"/>
      <c r="F148" s="51"/>
      <c r="G148" s="51"/>
      <c r="H148" s="51"/>
      <c r="I148" s="51"/>
      <c r="J148" s="53"/>
    </row>
    <row r="149" spans="2:10" x14ac:dyDescent="0.3">
      <c r="B149" s="2" t="s">
        <v>0</v>
      </c>
      <c r="C149" s="40">
        <v>91964</v>
      </c>
      <c r="D149" s="40"/>
      <c r="E149" s="40"/>
      <c r="F149" s="40"/>
      <c r="G149" s="40"/>
      <c r="H149" s="40"/>
      <c r="I149" s="40"/>
      <c r="J149" s="41"/>
    </row>
    <row r="150" spans="2:10" x14ac:dyDescent="0.3">
      <c r="B150" s="2" t="s">
        <v>11</v>
      </c>
      <c r="C150" s="40">
        <v>14883</v>
      </c>
      <c r="D150" s="40"/>
      <c r="E150" s="40"/>
      <c r="F150" s="40"/>
      <c r="G150" s="40"/>
      <c r="H150" s="40"/>
      <c r="I150" s="40"/>
      <c r="J150" s="41"/>
    </row>
    <row r="151" spans="2:10" x14ac:dyDescent="0.3">
      <c r="B151" s="2" t="s">
        <v>12</v>
      </c>
      <c r="C151" s="1">
        <v>442</v>
      </c>
      <c r="D151" s="1">
        <v>4685</v>
      </c>
      <c r="E151" s="1">
        <v>1205</v>
      </c>
      <c r="F151" s="1">
        <v>4590</v>
      </c>
      <c r="G151" s="1">
        <v>840</v>
      </c>
      <c r="H151" s="1">
        <v>2314</v>
      </c>
      <c r="I151" s="1">
        <v>1231</v>
      </c>
      <c r="J151" s="3">
        <f>SUM(C151:I151)</f>
        <v>15307</v>
      </c>
    </row>
    <row r="152" spans="2:10" x14ac:dyDescent="0.3">
      <c r="B152" s="2" t="s">
        <v>13</v>
      </c>
      <c r="C152" s="1">
        <v>27272</v>
      </c>
      <c r="D152" s="1">
        <v>50310</v>
      </c>
      <c r="E152" s="1">
        <v>29485</v>
      </c>
      <c r="F152" s="1">
        <v>40876</v>
      </c>
      <c r="G152" s="1">
        <v>26902</v>
      </c>
      <c r="H152" s="1">
        <v>68171</v>
      </c>
      <c r="I152" s="1">
        <v>50718</v>
      </c>
      <c r="J152" s="3">
        <f>SUM(C152:I152)</f>
        <v>293734</v>
      </c>
    </row>
    <row r="153" spans="2:10" x14ac:dyDescent="0.3">
      <c r="B153" s="2" t="s">
        <v>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3</v>
      </c>
      <c r="I153" s="1">
        <v>1</v>
      </c>
      <c r="J153" s="3">
        <f>SUM(C153:I153)</f>
        <v>4</v>
      </c>
    </row>
    <row r="154" spans="2:10" x14ac:dyDescent="0.3">
      <c r="B154" s="29"/>
      <c r="C154" s="30"/>
      <c r="D154" s="30"/>
      <c r="E154" s="30"/>
      <c r="F154" s="30"/>
      <c r="G154" s="30"/>
      <c r="H154" s="30"/>
      <c r="I154" s="30"/>
      <c r="J154" s="31"/>
    </row>
    <row r="155" spans="2:10" x14ac:dyDescent="0.3">
      <c r="B155" s="2" t="s">
        <v>14</v>
      </c>
      <c r="C155" s="42">
        <f>C150/C149</f>
        <v>0.16183506589535035</v>
      </c>
      <c r="D155" s="42"/>
      <c r="E155" s="42"/>
      <c r="F155" s="42"/>
      <c r="G155" s="42"/>
      <c r="H155" s="42"/>
      <c r="I155" s="42"/>
      <c r="J155" s="43"/>
    </row>
    <row r="156" spans="2:10" ht="16.2" x14ac:dyDescent="0.3">
      <c r="B156" s="2" t="s">
        <v>19</v>
      </c>
      <c r="C156" s="44">
        <f>J152*J151/(10^9)</f>
        <v>4.4961863380000002</v>
      </c>
      <c r="D156" s="44"/>
      <c r="E156" s="44"/>
      <c r="F156" s="44"/>
      <c r="G156" s="44"/>
      <c r="H156" s="44"/>
      <c r="I156" s="44"/>
      <c r="J156" s="45"/>
    </row>
    <row r="157" spans="2:10" ht="15" thickBot="1" x14ac:dyDescent="0.35">
      <c r="B157" s="4" t="s">
        <v>9</v>
      </c>
      <c r="C157" s="46">
        <v>2</v>
      </c>
      <c r="D157" s="46"/>
      <c r="E157" s="46"/>
      <c r="F157" s="46"/>
      <c r="G157" s="46"/>
      <c r="H157" s="46"/>
      <c r="I157" s="46"/>
      <c r="J157" s="47"/>
    </row>
    <row r="159" spans="2:10" ht="15" thickBot="1" x14ac:dyDescent="0.35"/>
    <row r="160" spans="2:10" x14ac:dyDescent="0.3">
      <c r="B160" s="48" t="s">
        <v>1</v>
      </c>
      <c r="C160" s="50" t="s">
        <v>2</v>
      </c>
      <c r="D160" s="50" t="s">
        <v>3</v>
      </c>
      <c r="E160" s="50" t="s">
        <v>4</v>
      </c>
      <c r="F160" s="50" t="s">
        <v>5</v>
      </c>
      <c r="G160" s="50" t="s">
        <v>6</v>
      </c>
      <c r="H160" s="50" t="s">
        <v>7</v>
      </c>
      <c r="I160" s="50">
        <v>4</v>
      </c>
      <c r="J160" s="52" t="s">
        <v>8</v>
      </c>
    </row>
    <row r="161" spans="2:10" x14ac:dyDescent="0.3">
      <c r="B161" s="49"/>
      <c r="C161" s="51"/>
      <c r="D161" s="51"/>
      <c r="E161" s="51"/>
      <c r="F161" s="51"/>
      <c r="G161" s="51"/>
      <c r="H161" s="51"/>
      <c r="I161" s="51"/>
      <c r="J161" s="53"/>
    </row>
    <row r="162" spans="2:10" x14ac:dyDescent="0.3">
      <c r="B162" s="2" t="s">
        <v>0</v>
      </c>
      <c r="C162" s="40">
        <v>92186</v>
      </c>
      <c r="D162" s="40"/>
      <c r="E162" s="40"/>
      <c r="F162" s="40"/>
      <c r="G162" s="40"/>
      <c r="H162" s="40"/>
      <c r="I162" s="40"/>
      <c r="J162" s="41"/>
    </row>
    <row r="163" spans="2:10" x14ac:dyDescent="0.3">
      <c r="B163" s="2" t="s">
        <v>11</v>
      </c>
      <c r="C163" s="40">
        <v>23413</v>
      </c>
      <c r="D163" s="40"/>
      <c r="E163" s="40"/>
      <c r="F163" s="40"/>
      <c r="G163" s="40"/>
      <c r="H163" s="40"/>
      <c r="I163" s="40"/>
      <c r="J163" s="41"/>
    </row>
    <row r="164" spans="2:10" x14ac:dyDescent="0.3">
      <c r="B164" s="2" t="s">
        <v>12</v>
      </c>
      <c r="C164" s="1">
        <v>1506</v>
      </c>
      <c r="D164" s="1">
        <v>7093</v>
      </c>
      <c r="E164" s="1">
        <v>1993</v>
      </c>
      <c r="F164" s="1">
        <v>6998</v>
      </c>
      <c r="G164" s="1">
        <v>1612</v>
      </c>
      <c r="H164" s="1">
        <v>3039</v>
      </c>
      <c r="I164" s="1">
        <v>1999</v>
      </c>
      <c r="J164" s="3">
        <f>SUM(C164:I164)</f>
        <v>24240</v>
      </c>
    </row>
    <row r="165" spans="2:10" x14ac:dyDescent="0.3">
      <c r="B165" s="2" t="s">
        <v>13</v>
      </c>
      <c r="C165" s="1">
        <v>69275</v>
      </c>
      <c r="D165" s="1">
        <v>50273</v>
      </c>
      <c r="E165" s="1">
        <v>43019</v>
      </c>
      <c r="F165" s="1">
        <v>45989</v>
      </c>
      <c r="G165" s="1">
        <v>37322</v>
      </c>
      <c r="H165" s="1">
        <v>75689</v>
      </c>
      <c r="I165" s="1">
        <v>70662</v>
      </c>
      <c r="J165" s="3">
        <f>SUM(C165:I165)</f>
        <v>392229</v>
      </c>
    </row>
    <row r="166" spans="2:10" x14ac:dyDescent="0.3">
      <c r="B166" s="2" t="s">
        <v>10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3</v>
      </c>
      <c r="I166" s="1">
        <v>4</v>
      </c>
      <c r="J166" s="3">
        <f>SUM(C166:I166)</f>
        <v>7</v>
      </c>
    </row>
    <row r="167" spans="2:10" x14ac:dyDescent="0.3">
      <c r="B167" s="29"/>
      <c r="C167" s="30"/>
      <c r="D167" s="30"/>
      <c r="E167" s="30"/>
      <c r="F167" s="30"/>
      <c r="G167" s="30"/>
      <c r="H167" s="30"/>
      <c r="I167" s="30"/>
      <c r="J167" s="31"/>
    </row>
    <row r="168" spans="2:10" x14ac:dyDescent="0.3">
      <c r="B168" s="2" t="s">
        <v>14</v>
      </c>
      <c r="C168" s="42">
        <f>C163/C162</f>
        <v>0.25397565790901006</v>
      </c>
      <c r="D168" s="42"/>
      <c r="E168" s="42"/>
      <c r="F168" s="42"/>
      <c r="G168" s="42"/>
      <c r="H168" s="42"/>
      <c r="I168" s="42"/>
      <c r="J168" s="43"/>
    </row>
    <row r="169" spans="2:10" ht="16.2" x14ac:dyDescent="0.3">
      <c r="B169" s="2" t="s">
        <v>20</v>
      </c>
      <c r="C169" s="44">
        <f>J165*J164/(10^9)</f>
        <v>9.5076309600000002</v>
      </c>
      <c r="D169" s="44"/>
      <c r="E169" s="44"/>
      <c r="F169" s="44"/>
      <c r="G169" s="44"/>
      <c r="H169" s="44"/>
      <c r="I169" s="44"/>
      <c r="J169" s="45"/>
    </row>
    <row r="170" spans="2:10" ht="15" thickBot="1" x14ac:dyDescent="0.35">
      <c r="B170" s="4" t="s">
        <v>9</v>
      </c>
      <c r="C170" s="46">
        <v>3</v>
      </c>
      <c r="D170" s="46"/>
      <c r="E170" s="46"/>
      <c r="F170" s="46"/>
      <c r="G170" s="46"/>
      <c r="H170" s="46"/>
      <c r="I170" s="46"/>
      <c r="J170" s="47"/>
    </row>
    <row r="172" spans="2:10" ht="15" thickBot="1" x14ac:dyDescent="0.35"/>
    <row r="173" spans="2:10" x14ac:dyDescent="0.3">
      <c r="B173" s="48" t="s">
        <v>1</v>
      </c>
      <c r="C173" s="50" t="s">
        <v>2</v>
      </c>
      <c r="D173" s="50" t="s">
        <v>3</v>
      </c>
      <c r="E173" s="50" t="s">
        <v>4</v>
      </c>
      <c r="F173" s="50" t="s">
        <v>5</v>
      </c>
      <c r="G173" s="50" t="s">
        <v>6</v>
      </c>
      <c r="H173" s="50" t="s">
        <v>7</v>
      </c>
      <c r="I173" s="50">
        <v>4</v>
      </c>
      <c r="J173" s="52" t="s">
        <v>8</v>
      </c>
    </row>
    <row r="174" spans="2:10" x14ac:dyDescent="0.3">
      <c r="B174" s="49"/>
      <c r="C174" s="51"/>
      <c r="D174" s="51"/>
      <c r="E174" s="51"/>
      <c r="F174" s="51"/>
      <c r="G174" s="51"/>
      <c r="H174" s="51"/>
      <c r="I174" s="51"/>
      <c r="J174" s="53"/>
    </row>
    <row r="175" spans="2:10" x14ac:dyDescent="0.3">
      <c r="B175" s="2" t="s">
        <v>0</v>
      </c>
      <c r="C175" s="40">
        <v>92400</v>
      </c>
      <c r="D175" s="40"/>
      <c r="E175" s="40"/>
      <c r="F175" s="40"/>
      <c r="G175" s="40"/>
      <c r="H175" s="40"/>
      <c r="I175" s="40"/>
      <c r="J175" s="41"/>
    </row>
    <row r="176" spans="2:10" x14ac:dyDescent="0.3">
      <c r="B176" s="2" t="s">
        <v>11</v>
      </c>
      <c r="C176" s="40">
        <v>70055</v>
      </c>
      <c r="D176" s="40"/>
      <c r="E176" s="40"/>
      <c r="F176" s="40"/>
      <c r="G176" s="40"/>
      <c r="H176" s="40"/>
      <c r="I176" s="40"/>
      <c r="J176" s="41"/>
    </row>
    <row r="177" spans="2:10" x14ac:dyDescent="0.3">
      <c r="B177" s="2" t="s">
        <v>12</v>
      </c>
      <c r="C177" s="1">
        <v>74706</v>
      </c>
      <c r="D177" s="1">
        <v>320665</v>
      </c>
      <c r="E177" s="1">
        <v>97441</v>
      </c>
      <c r="F177" s="1">
        <v>213457</v>
      </c>
      <c r="G177" s="1">
        <v>150212</v>
      </c>
      <c r="H177" s="1">
        <v>107538</v>
      </c>
      <c r="I177" s="1">
        <v>97934</v>
      </c>
      <c r="J177" s="3">
        <f>SUM(C177:I177)</f>
        <v>1061953</v>
      </c>
    </row>
    <row r="178" spans="2:10" x14ac:dyDescent="0.3">
      <c r="B178" s="2" t="s">
        <v>13</v>
      </c>
      <c r="C178" s="1">
        <v>84002</v>
      </c>
      <c r="D178" s="1">
        <v>55442</v>
      </c>
      <c r="E178" s="1">
        <v>46216</v>
      </c>
      <c r="F178" s="1">
        <v>46216</v>
      </c>
      <c r="G178" s="1">
        <v>83134</v>
      </c>
      <c r="H178" s="1">
        <v>78099</v>
      </c>
      <c r="I178" s="1">
        <v>78956</v>
      </c>
      <c r="J178" s="3">
        <f>SUM(C178:I178)</f>
        <v>472065</v>
      </c>
    </row>
    <row r="179" spans="2:10" x14ac:dyDescent="0.3">
      <c r="B179" s="2" t="s">
        <v>10</v>
      </c>
      <c r="C179" s="1">
        <v>161</v>
      </c>
      <c r="D179" s="1">
        <v>734</v>
      </c>
      <c r="E179" s="1">
        <v>233</v>
      </c>
      <c r="F179" s="1">
        <v>516</v>
      </c>
      <c r="G179" s="1">
        <v>182</v>
      </c>
      <c r="H179" s="1">
        <v>216</v>
      </c>
      <c r="I179" s="1">
        <v>222</v>
      </c>
      <c r="J179" s="3">
        <f>SUM(C179:I179)</f>
        <v>2264</v>
      </c>
    </row>
    <row r="180" spans="2:10" x14ac:dyDescent="0.3">
      <c r="B180" s="2" t="s">
        <v>18</v>
      </c>
      <c r="C180" s="1">
        <f>C$179*0.009</f>
        <v>1.4489999999999998</v>
      </c>
      <c r="D180" s="1">
        <f t="shared" ref="D180:J180" si="0">D$179*0.009</f>
        <v>6.6059999999999999</v>
      </c>
      <c r="E180" s="1">
        <f t="shared" si="0"/>
        <v>2.097</v>
      </c>
      <c r="F180" s="1">
        <f t="shared" si="0"/>
        <v>4.6439999999999992</v>
      </c>
      <c r="G180" s="1">
        <f t="shared" si="0"/>
        <v>1.6379999999999999</v>
      </c>
      <c r="H180" s="1">
        <f t="shared" si="0"/>
        <v>1.944</v>
      </c>
      <c r="I180" s="1">
        <f t="shared" si="0"/>
        <v>1.9979999999999998</v>
      </c>
      <c r="J180" s="3">
        <f t="shared" si="0"/>
        <v>20.375999999999998</v>
      </c>
    </row>
    <row r="181" spans="2:10" x14ac:dyDescent="0.3">
      <c r="B181" s="29"/>
      <c r="C181" s="30"/>
      <c r="D181" s="30"/>
      <c r="E181" s="30"/>
      <c r="F181" s="30"/>
      <c r="G181" s="30"/>
      <c r="H181" s="30"/>
      <c r="I181" s="30"/>
      <c r="J181" s="31"/>
    </row>
    <row r="182" spans="2:10" x14ac:dyDescent="0.3">
      <c r="B182" s="2" t="s">
        <v>14</v>
      </c>
      <c r="C182" s="42">
        <f>C176/C175</f>
        <v>0.75817099567099566</v>
      </c>
      <c r="D182" s="42"/>
      <c r="E182" s="42"/>
      <c r="F182" s="42"/>
      <c r="G182" s="42"/>
      <c r="H182" s="42"/>
      <c r="I182" s="42"/>
      <c r="J182" s="43"/>
    </row>
    <row r="183" spans="2:10" ht="16.2" x14ac:dyDescent="0.3">
      <c r="B183" s="2" t="s">
        <v>19</v>
      </c>
      <c r="C183" s="44">
        <f>J178*J177/(10^9)</f>
        <v>501.31084294499999</v>
      </c>
      <c r="D183" s="44"/>
      <c r="E183" s="44"/>
      <c r="F183" s="44"/>
      <c r="G183" s="44"/>
      <c r="H183" s="44"/>
      <c r="I183" s="44"/>
      <c r="J183" s="45"/>
    </row>
    <row r="184" spans="2:10" ht="15" thickBot="1" x14ac:dyDescent="0.35">
      <c r="B184" s="4" t="s">
        <v>9</v>
      </c>
      <c r="C184" s="46">
        <v>4</v>
      </c>
      <c r="D184" s="46"/>
      <c r="E184" s="46"/>
      <c r="F184" s="46"/>
      <c r="G184" s="46"/>
      <c r="H184" s="46"/>
      <c r="I184" s="46"/>
      <c r="J184" s="47"/>
    </row>
    <row r="186" spans="2:10" ht="15" thickBot="1" x14ac:dyDescent="0.35"/>
    <row r="187" spans="2:10" x14ac:dyDescent="0.3">
      <c r="B187" s="48" t="s">
        <v>1</v>
      </c>
      <c r="C187" s="50" t="s">
        <v>2</v>
      </c>
      <c r="D187" s="50" t="s">
        <v>3</v>
      </c>
      <c r="E187" s="50" t="s">
        <v>4</v>
      </c>
      <c r="F187" s="50" t="s">
        <v>5</v>
      </c>
      <c r="G187" s="50" t="s">
        <v>6</v>
      </c>
      <c r="H187" s="50" t="s">
        <v>7</v>
      </c>
      <c r="I187" s="50">
        <v>4</v>
      </c>
      <c r="J187" s="52" t="s">
        <v>8</v>
      </c>
    </row>
    <row r="188" spans="2:10" x14ac:dyDescent="0.3">
      <c r="B188" s="49"/>
      <c r="C188" s="51"/>
      <c r="D188" s="51"/>
      <c r="E188" s="51"/>
      <c r="F188" s="51"/>
      <c r="G188" s="51"/>
      <c r="H188" s="51"/>
      <c r="I188" s="51"/>
      <c r="J188" s="53"/>
    </row>
    <row r="189" spans="2:10" x14ac:dyDescent="0.3">
      <c r="B189" s="2" t="s">
        <v>0</v>
      </c>
      <c r="C189" s="40">
        <v>92400</v>
      </c>
      <c r="D189" s="40"/>
      <c r="E189" s="40"/>
      <c r="F189" s="40"/>
      <c r="G189" s="40"/>
      <c r="H189" s="40"/>
      <c r="I189" s="40"/>
      <c r="J189" s="41"/>
    </row>
    <row r="190" spans="2:10" x14ac:dyDescent="0.3">
      <c r="B190" s="2" t="s">
        <v>11</v>
      </c>
      <c r="C190" s="40">
        <v>69767</v>
      </c>
      <c r="D190" s="40"/>
      <c r="E190" s="40"/>
      <c r="F190" s="40"/>
      <c r="G190" s="40"/>
      <c r="H190" s="40"/>
      <c r="I190" s="40"/>
      <c r="J190" s="41"/>
    </row>
    <row r="191" spans="2:10" x14ac:dyDescent="0.3">
      <c r="B191" s="2" t="s">
        <v>12</v>
      </c>
      <c r="C191" s="1">
        <v>148572</v>
      </c>
      <c r="D191" s="1">
        <v>1117996</v>
      </c>
      <c r="E191" s="1">
        <v>191652</v>
      </c>
      <c r="F191" s="1">
        <v>550321</v>
      </c>
      <c r="G191" s="1">
        <v>532400</v>
      </c>
      <c r="H191" s="1">
        <v>204327</v>
      </c>
      <c r="I191" s="1">
        <v>202814</v>
      </c>
      <c r="J191" s="3">
        <f>SUM(C191:I191)</f>
        <v>2948082</v>
      </c>
    </row>
    <row r="192" spans="2:10" x14ac:dyDescent="0.3">
      <c r="B192" s="2" t="s">
        <v>13</v>
      </c>
      <c r="C192" s="1">
        <v>84002</v>
      </c>
      <c r="D192" s="1">
        <v>55442</v>
      </c>
      <c r="E192" s="1">
        <v>46216</v>
      </c>
      <c r="F192" s="1">
        <v>46216</v>
      </c>
      <c r="G192" s="1">
        <v>83134</v>
      </c>
      <c r="H192" s="1">
        <v>78099</v>
      </c>
      <c r="I192" s="1">
        <v>78956</v>
      </c>
      <c r="J192" s="3">
        <f>SUM(C192:I192)</f>
        <v>472065</v>
      </c>
    </row>
    <row r="193" spans="2:20" x14ac:dyDescent="0.3">
      <c r="B193" s="2" t="s">
        <v>10</v>
      </c>
      <c r="C193" s="1">
        <v>341</v>
      </c>
      <c r="D193" s="1">
        <v>2667</v>
      </c>
      <c r="E193" s="1">
        <v>447</v>
      </c>
      <c r="F193" s="1">
        <v>1307</v>
      </c>
      <c r="G193" s="1">
        <v>444</v>
      </c>
      <c r="H193" s="1">
        <v>616</v>
      </c>
      <c r="I193" s="1">
        <v>463</v>
      </c>
      <c r="J193" s="3">
        <f>SUM(C193:I193)</f>
        <v>6285</v>
      </c>
    </row>
    <row r="194" spans="2:20" x14ac:dyDescent="0.3">
      <c r="B194" s="2" t="s">
        <v>18</v>
      </c>
      <c r="C194" s="1">
        <f>C$193*0.009</f>
        <v>3.069</v>
      </c>
      <c r="D194" s="1">
        <f t="shared" ref="D194:J194" si="1">D$193*0.009</f>
        <v>24.002999999999997</v>
      </c>
      <c r="E194" s="1">
        <f t="shared" si="1"/>
        <v>4.0229999999999997</v>
      </c>
      <c r="F194" s="1">
        <f t="shared" si="1"/>
        <v>11.763</v>
      </c>
      <c r="G194" s="1">
        <f t="shared" si="1"/>
        <v>3.9959999999999996</v>
      </c>
      <c r="H194" s="1">
        <f t="shared" si="1"/>
        <v>5.5439999999999996</v>
      </c>
      <c r="I194" s="1">
        <f t="shared" si="1"/>
        <v>4.1669999999999998</v>
      </c>
      <c r="J194" s="3">
        <f t="shared" si="1"/>
        <v>56.564999999999998</v>
      </c>
    </row>
    <row r="195" spans="2:20" x14ac:dyDescent="0.3">
      <c r="B195" s="29"/>
      <c r="C195" s="30"/>
      <c r="D195" s="30"/>
      <c r="E195" s="30"/>
      <c r="F195" s="30"/>
      <c r="G195" s="30"/>
      <c r="H195" s="30"/>
      <c r="I195" s="30"/>
      <c r="J195" s="31"/>
    </row>
    <row r="196" spans="2:20" x14ac:dyDescent="0.3">
      <c r="B196" s="2" t="s">
        <v>14</v>
      </c>
      <c r="C196" s="42">
        <f>C190/C189</f>
        <v>0.75505411255411259</v>
      </c>
      <c r="D196" s="42"/>
      <c r="E196" s="42"/>
      <c r="F196" s="42"/>
      <c r="G196" s="42"/>
      <c r="H196" s="42"/>
      <c r="I196" s="42"/>
      <c r="J196" s="43"/>
    </row>
    <row r="197" spans="2:20" ht="16.2" x14ac:dyDescent="0.3">
      <c r="B197" s="2" t="s">
        <v>19</v>
      </c>
      <c r="C197" s="44">
        <f>J192*J191/(10^9)</f>
        <v>1391.68632933</v>
      </c>
      <c r="D197" s="44"/>
      <c r="E197" s="44"/>
      <c r="F197" s="44"/>
      <c r="G197" s="44"/>
      <c r="H197" s="44"/>
      <c r="I197" s="44"/>
      <c r="J197" s="45"/>
    </row>
    <row r="198" spans="2:20" ht="15" thickBot="1" x14ac:dyDescent="0.35">
      <c r="B198" s="4" t="s">
        <v>9</v>
      </c>
      <c r="C198" s="46">
        <v>5</v>
      </c>
      <c r="D198" s="46"/>
      <c r="E198" s="46"/>
      <c r="F198" s="46"/>
      <c r="G198" s="46"/>
      <c r="H198" s="46"/>
      <c r="I198" s="46"/>
      <c r="J198" s="47"/>
    </row>
    <row r="203" spans="2:20" ht="15" thickBot="1" x14ac:dyDescent="0.35"/>
    <row r="204" spans="2:20" ht="15" thickBot="1" x14ac:dyDescent="0.35">
      <c r="B204" s="33" t="s">
        <v>62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5"/>
    </row>
    <row r="207" spans="2:20" ht="15" thickBot="1" x14ac:dyDescent="0.35">
      <c r="I207" s="32" t="s">
        <v>35</v>
      </c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t="s">
        <v>78</v>
      </c>
    </row>
    <row r="208" spans="2:20" x14ac:dyDescent="0.3">
      <c r="I208" s="15" t="s">
        <v>21</v>
      </c>
      <c r="J208" s="26">
        <v>1000</v>
      </c>
      <c r="K208" s="27"/>
      <c r="L208" s="26">
        <v>2000</v>
      </c>
      <c r="M208" s="27"/>
      <c r="N208" s="26">
        <v>3000</v>
      </c>
      <c r="O208" s="27"/>
      <c r="P208" s="26">
        <v>4000</v>
      </c>
      <c r="Q208" s="27"/>
      <c r="R208" s="26">
        <v>5000</v>
      </c>
      <c r="S208" s="28"/>
    </row>
    <row r="209" spans="9:19" x14ac:dyDescent="0.3">
      <c r="I209" s="2" t="s">
        <v>23</v>
      </c>
      <c r="J209" s="10">
        <v>1010</v>
      </c>
      <c r="K209" s="20">
        <v>586</v>
      </c>
      <c r="L209" s="10">
        <v>1536</v>
      </c>
      <c r="M209" s="20">
        <v>1019</v>
      </c>
      <c r="N209" s="10">
        <v>2560</v>
      </c>
      <c r="O209" s="20">
        <v>1437</v>
      </c>
      <c r="P209" s="10">
        <v>3482</v>
      </c>
      <c r="Q209" s="20">
        <v>1738</v>
      </c>
      <c r="R209" s="10">
        <v>4009</v>
      </c>
      <c r="S209" s="23">
        <v>2018</v>
      </c>
    </row>
    <row r="210" spans="9:19" x14ac:dyDescent="0.3">
      <c r="I210" s="2" t="s">
        <v>24</v>
      </c>
      <c r="J210" s="10">
        <v>362</v>
      </c>
      <c r="K210" s="20">
        <v>347</v>
      </c>
      <c r="L210" s="10">
        <v>1584</v>
      </c>
      <c r="M210" s="20">
        <v>1413</v>
      </c>
      <c r="N210" s="10">
        <v>2262</v>
      </c>
      <c r="O210" s="20">
        <v>2111</v>
      </c>
      <c r="P210" s="10">
        <v>2788</v>
      </c>
      <c r="Q210" s="20">
        <v>2421</v>
      </c>
      <c r="R210" s="10">
        <v>3337</v>
      </c>
      <c r="S210" s="23">
        <v>3034</v>
      </c>
    </row>
    <row r="211" spans="9:19" x14ac:dyDescent="0.3">
      <c r="I211" s="2" t="s">
        <v>25</v>
      </c>
      <c r="J211" s="10">
        <v>259</v>
      </c>
      <c r="K211" s="20">
        <v>245</v>
      </c>
      <c r="L211" s="10">
        <v>744</v>
      </c>
      <c r="M211" s="20">
        <v>454</v>
      </c>
      <c r="N211" s="10">
        <v>928</v>
      </c>
      <c r="O211" s="20">
        <v>646</v>
      </c>
      <c r="P211" s="10">
        <v>1329</v>
      </c>
      <c r="Q211" s="20">
        <v>857</v>
      </c>
      <c r="R211" s="10">
        <v>1736</v>
      </c>
      <c r="S211" s="23">
        <v>1147</v>
      </c>
    </row>
    <row r="212" spans="9:19" x14ac:dyDescent="0.3">
      <c r="I212" s="2" t="s">
        <v>26</v>
      </c>
      <c r="J212" s="10">
        <v>949</v>
      </c>
      <c r="K212" s="20">
        <v>10</v>
      </c>
      <c r="L212" s="10">
        <v>1082</v>
      </c>
      <c r="M212" s="20">
        <v>10</v>
      </c>
      <c r="N212" s="10">
        <v>1394</v>
      </c>
      <c r="O212" s="20">
        <v>10</v>
      </c>
      <c r="P212" s="10">
        <v>2006</v>
      </c>
      <c r="Q212" s="20">
        <v>10</v>
      </c>
      <c r="R212" s="10">
        <v>2411</v>
      </c>
      <c r="S212" s="23">
        <v>23</v>
      </c>
    </row>
    <row r="213" spans="9:19" x14ac:dyDescent="0.3">
      <c r="I213" s="2" t="s">
        <v>27</v>
      </c>
      <c r="J213" s="10">
        <v>659</v>
      </c>
      <c r="K213" s="20">
        <v>293</v>
      </c>
      <c r="L213" s="10">
        <v>1119</v>
      </c>
      <c r="M213" s="20">
        <v>450</v>
      </c>
      <c r="N213" s="10">
        <v>2563</v>
      </c>
      <c r="O213" s="20">
        <v>1226</v>
      </c>
      <c r="P213" s="10">
        <v>3593</v>
      </c>
      <c r="Q213" s="20">
        <v>1558</v>
      </c>
      <c r="R213" s="10">
        <v>4774</v>
      </c>
      <c r="S213" s="23">
        <v>2020</v>
      </c>
    </row>
    <row r="214" spans="9:19" x14ac:dyDescent="0.3">
      <c r="I214" s="2" t="s">
        <v>28</v>
      </c>
      <c r="J214" s="10">
        <v>365</v>
      </c>
      <c r="K214" s="20">
        <v>67</v>
      </c>
      <c r="L214" s="10">
        <v>783</v>
      </c>
      <c r="M214" s="20">
        <v>225</v>
      </c>
      <c r="N214" s="10">
        <v>1247</v>
      </c>
      <c r="O214" s="20">
        <v>339</v>
      </c>
      <c r="P214" s="10">
        <v>2255</v>
      </c>
      <c r="Q214" s="20">
        <v>556</v>
      </c>
      <c r="R214" s="10">
        <v>2458</v>
      </c>
      <c r="S214" s="23">
        <v>721</v>
      </c>
    </row>
    <row r="215" spans="9:19" x14ac:dyDescent="0.3">
      <c r="I215" s="2" t="s">
        <v>29</v>
      </c>
      <c r="J215" s="10">
        <v>360</v>
      </c>
      <c r="K215" s="20">
        <v>118</v>
      </c>
      <c r="L215" s="10">
        <v>599</v>
      </c>
      <c r="M215" s="20">
        <v>197</v>
      </c>
      <c r="N215" s="10">
        <v>916</v>
      </c>
      <c r="O215" s="20">
        <v>347</v>
      </c>
      <c r="P215" s="10">
        <v>1421</v>
      </c>
      <c r="Q215" s="20">
        <v>487</v>
      </c>
      <c r="R215" s="10">
        <v>1823</v>
      </c>
      <c r="S215" s="23">
        <v>656</v>
      </c>
    </row>
    <row r="216" spans="9:19" x14ac:dyDescent="0.3">
      <c r="I216" s="2" t="s">
        <v>22</v>
      </c>
      <c r="J216" s="10">
        <f>SUM(J$209:J$215)</f>
        <v>3964</v>
      </c>
      <c r="K216" s="20">
        <f t="shared" ref="K216:S216" si="2">SUM(K$209:K$215)</f>
        <v>1666</v>
      </c>
      <c r="L216" s="10">
        <f t="shared" si="2"/>
        <v>7447</v>
      </c>
      <c r="M216" s="20">
        <f t="shared" si="2"/>
        <v>3768</v>
      </c>
      <c r="N216" s="10">
        <f t="shared" si="2"/>
        <v>11870</v>
      </c>
      <c r="O216" s="20">
        <f t="shared" si="2"/>
        <v>6116</v>
      </c>
      <c r="P216" s="10">
        <f t="shared" si="2"/>
        <v>16874</v>
      </c>
      <c r="Q216" s="20">
        <f t="shared" si="2"/>
        <v>7627</v>
      </c>
      <c r="R216" s="10">
        <f t="shared" si="2"/>
        <v>20548</v>
      </c>
      <c r="S216" s="20">
        <f t="shared" si="2"/>
        <v>9619</v>
      </c>
    </row>
    <row r="217" spans="9:19" x14ac:dyDescent="0.3">
      <c r="I217" s="29"/>
      <c r="J217" s="30"/>
      <c r="K217" s="30"/>
      <c r="L217" s="30"/>
      <c r="M217" s="30"/>
      <c r="N217" s="30"/>
      <c r="O217" s="30"/>
      <c r="P217" s="30"/>
      <c r="Q217" s="30"/>
      <c r="R217" s="30"/>
      <c r="S217" s="31"/>
    </row>
    <row r="218" spans="9:19" x14ac:dyDescent="0.3">
      <c r="I218" s="2" t="s">
        <v>31</v>
      </c>
      <c r="J218" s="10">
        <v>54</v>
      </c>
      <c r="K218" s="20">
        <v>32</v>
      </c>
      <c r="L218" s="10">
        <v>16</v>
      </c>
      <c r="M218" s="20">
        <v>17</v>
      </c>
      <c r="N218" s="10">
        <v>46</v>
      </c>
      <c r="O218" s="20">
        <v>13</v>
      </c>
      <c r="P218" s="10">
        <v>2</v>
      </c>
      <c r="Q218" s="20">
        <v>26</v>
      </c>
      <c r="R218" s="10">
        <v>76</v>
      </c>
      <c r="S218" s="23">
        <v>17</v>
      </c>
    </row>
    <row r="219" spans="9:19" x14ac:dyDescent="0.3">
      <c r="I219" s="2" t="s">
        <v>30</v>
      </c>
      <c r="J219" s="10">
        <v>878</v>
      </c>
      <c r="K219" s="20">
        <v>830</v>
      </c>
      <c r="L219" s="10">
        <v>1848</v>
      </c>
      <c r="M219" s="20">
        <v>1709</v>
      </c>
      <c r="N219" s="10">
        <v>2766</v>
      </c>
      <c r="O219" s="20">
        <v>2579</v>
      </c>
      <c r="P219" s="10">
        <v>3727</v>
      </c>
      <c r="Q219" s="20">
        <v>3430</v>
      </c>
      <c r="R219" s="10">
        <v>4605</v>
      </c>
      <c r="S219" s="23">
        <v>4304</v>
      </c>
    </row>
    <row r="220" spans="9:19" x14ac:dyDescent="0.3">
      <c r="I220" s="2" t="s">
        <v>32</v>
      </c>
      <c r="J220" s="10">
        <v>90</v>
      </c>
      <c r="K220" s="20">
        <v>84</v>
      </c>
      <c r="L220" s="10">
        <v>182</v>
      </c>
      <c r="M220" s="20">
        <v>171</v>
      </c>
      <c r="N220" s="10">
        <v>272</v>
      </c>
      <c r="O220" s="20">
        <v>257</v>
      </c>
      <c r="P220" s="10">
        <v>370</v>
      </c>
      <c r="Q220" s="20">
        <v>341</v>
      </c>
      <c r="R220" s="10">
        <v>464</v>
      </c>
      <c r="S220" s="23">
        <v>431</v>
      </c>
    </row>
    <row r="221" spans="9:19" x14ac:dyDescent="0.3">
      <c r="I221" s="29"/>
      <c r="J221" s="30"/>
      <c r="K221" s="30"/>
      <c r="L221" s="30"/>
      <c r="M221" s="30"/>
      <c r="N221" s="30"/>
      <c r="O221" s="30"/>
      <c r="P221" s="30"/>
      <c r="Q221" s="30"/>
      <c r="R221" s="30"/>
      <c r="S221" s="31"/>
    </row>
    <row r="222" spans="9:19" ht="28.8" x14ac:dyDescent="0.3">
      <c r="I222" s="16" t="s">
        <v>33</v>
      </c>
      <c r="J222" s="12">
        <v>0.1031</v>
      </c>
      <c r="K222" s="21">
        <v>9.2999999999999999E-2</v>
      </c>
      <c r="L222" s="12">
        <v>9.64E-2</v>
      </c>
      <c r="M222" s="21">
        <v>8.8200000000000001E-2</v>
      </c>
      <c r="N222" s="12">
        <v>9.4100000000000003E-2</v>
      </c>
      <c r="O222" s="21">
        <v>0.1026</v>
      </c>
      <c r="P222" s="12">
        <v>0.1237</v>
      </c>
      <c r="Q222" s="21">
        <v>0.1026</v>
      </c>
      <c r="R222" s="12">
        <v>9.8599999999999993E-2</v>
      </c>
      <c r="S222" s="24">
        <v>7.6899999999999996E-2</v>
      </c>
    </row>
    <row r="223" spans="9:19" ht="28.8" x14ac:dyDescent="0.3">
      <c r="I223" s="16" t="s">
        <v>34</v>
      </c>
      <c r="J223" s="12">
        <v>8.6199999999999999E-2</v>
      </c>
      <c r="K223" s="21">
        <v>9.1600000000000001E-2</v>
      </c>
      <c r="L223" s="12">
        <v>9.3700000000000006E-2</v>
      </c>
      <c r="M223" s="21">
        <v>9.7000000000000003E-2</v>
      </c>
      <c r="N223" s="12">
        <v>9.5100000000000004E-2</v>
      </c>
      <c r="O223" s="21">
        <v>9.7799999999999998E-2</v>
      </c>
      <c r="P223" s="12">
        <v>9.6799999999999997E-2</v>
      </c>
      <c r="Q223" s="21">
        <v>9.8000000000000004E-2</v>
      </c>
      <c r="R223" s="12">
        <v>9.7900000000000001E-2</v>
      </c>
      <c r="S223" s="24">
        <v>9.8299999999999998E-2</v>
      </c>
    </row>
    <row r="224" spans="9:19" ht="29.4" thickBot="1" x14ac:dyDescent="0.35">
      <c r="I224" s="17" t="s">
        <v>39</v>
      </c>
      <c r="J224" s="18">
        <v>46.2376</v>
      </c>
      <c r="K224" s="22">
        <v>20.4133</v>
      </c>
      <c r="L224" s="18">
        <v>40.743000000000002</v>
      </c>
      <c r="M224" s="22">
        <v>22.2547</v>
      </c>
      <c r="N224" s="18">
        <v>43.5428</v>
      </c>
      <c r="O224" s="22">
        <v>23.853100000000001</v>
      </c>
      <c r="P224" s="18">
        <v>45.6053</v>
      </c>
      <c r="Q224" s="22">
        <v>22.360700000000001</v>
      </c>
      <c r="R224" s="18">
        <v>44.694099999999999</v>
      </c>
      <c r="S224" s="25">
        <v>22.478999999999999</v>
      </c>
    </row>
    <row r="227" spans="2:20" ht="15" thickBot="1" x14ac:dyDescent="0.35">
      <c r="B227" s="39" t="s">
        <v>36</v>
      </c>
      <c r="C227" s="39"/>
      <c r="D227" s="39"/>
      <c r="E227" s="39"/>
      <c r="F227" s="39"/>
      <c r="G227" s="39"/>
      <c r="I227" s="32" t="s">
        <v>36</v>
      </c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t="s">
        <v>78</v>
      </c>
    </row>
    <row r="228" spans="2:20" x14ac:dyDescent="0.3">
      <c r="B228" s="1" t="s">
        <v>21</v>
      </c>
      <c r="C228" s="10">
        <v>1000</v>
      </c>
      <c r="D228" s="10">
        <v>2000</v>
      </c>
      <c r="E228" s="10">
        <v>3000</v>
      </c>
      <c r="F228" s="10">
        <v>4000</v>
      </c>
      <c r="G228" s="10">
        <v>5000</v>
      </c>
      <c r="I228" s="15" t="s">
        <v>21</v>
      </c>
      <c r="J228" s="26">
        <v>1000</v>
      </c>
      <c r="K228" s="27"/>
      <c r="L228" s="26">
        <v>2000</v>
      </c>
      <c r="M228" s="27"/>
      <c r="N228" s="26">
        <v>3000</v>
      </c>
      <c r="O228" s="27"/>
      <c r="P228" s="26">
        <v>4000</v>
      </c>
      <c r="Q228" s="27"/>
      <c r="R228" s="26">
        <v>5000</v>
      </c>
      <c r="S228" s="28"/>
    </row>
    <row r="229" spans="2:20" x14ac:dyDescent="0.3">
      <c r="B229" s="1" t="s">
        <v>23</v>
      </c>
      <c r="C229" s="10">
        <v>871</v>
      </c>
      <c r="D229" s="10">
        <v>1976</v>
      </c>
      <c r="E229" s="10">
        <v>3372</v>
      </c>
      <c r="F229" s="10">
        <v>4750</v>
      </c>
      <c r="G229" s="10">
        <v>5855</v>
      </c>
      <c r="I229" s="2" t="s">
        <v>23</v>
      </c>
      <c r="J229" s="10">
        <v>871</v>
      </c>
      <c r="K229" s="20">
        <v>448</v>
      </c>
      <c r="L229" s="10">
        <v>1976</v>
      </c>
      <c r="M229" s="20">
        <v>1205</v>
      </c>
      <c r="N229" s="10">
        <v>3372</v>
      </c>
      <c r="O229" s="20">
        <v>1746</v>
      </c>
      <c r="P229" s="10">
        <v>4750</v>
      </c>
      <c r="Q229" s="20">
        <v>3004</v>
      </c>
      <c r="R229" s="10">
        <v>5855</v>
      </c>
      <c r="S229" s="23">
        <v>3586</v>
      </c>
    </row>
    <row r="230" spans="2:20" x14ac:dyDescent="0.3">
      <c r="B230" s="1" t="s">
        <v>24</v>
      </c>
      <c r="C230" s="10">
        <v>2934</v>
      </c>
      <c r="D230" s="10">
        <v>4638</v>
      </c>
      <c r="E230" s="10">
        <v>6824</v>
      </c>
      <c r="F230" s="10">
        <v>9412</v>
      </c>
      <c r="G230" s="10">
        <v>11968</v>
      </c>
      <c r="I230" s="2" t="s">
        <v>24</v>
      </c>
      <c r="J230" s="10">
        <v>2934</v>
      </c>
      <c r="K230" s="20">
        <v>2375</v>
      </c>
      <c r="L230" s="10">
        <v>4638</v>
      </c>
      <c r="M230" s="20">
        <v>4455</v>
      </c>
      <c r="N230" s="10">
        <v>6824</v>
      </c>
      <c r="O230" s="20">
        <v>6403</v>
      </c>
      <c r="P230" s="10">
        <v>9412</v>
      </c>
      <c r="Q230" s="20">
        <v>8524</v>
      </c>
      <c r="R230" s="10">
        <v>11968</v>
      </c>
      <c r="S230" s="23">
        <v>10618</v>
      </c>
    </row>
    <row r="231" spans="2:20" x14ac:dyDescent="0.3">
      <c r="B231" s="1" t="s">
        <v>25</v>
      </c>
      <c r="C231" s="10">
        <v>436</v>
      </c>
      <c r="D231" s="10">
        <v>1078</v>
      </c>
      <c r="E231" s="10">
        <v>2008</v>
      </c>
      <c r="F231" s="10">
        <v>2860</v>
      </c>
      <c r="G231" s="10">
        <v>3652</v>
      </c>
      <c r="I231" s="2" t="s">
        <v>25</v>
      </c>
      <c r="J231" s="10">
        <v>436</v>
      </c>
      <c r="K231" s="20">
        <v>435</v>
      </c>
      <c r="L231" s="10">
        <v>1078</v>
      </c>
      <c r="M231" s="20">
        <v>876</v>
      </c>
      <c r="N231" s="10">
        <v>2008</v>
      </c>
      <c r="O231" s="20">
        <v>1408</v>
      </c>
      <c r="P231" s="10">
        <v>2860</v>
      </c>
      <c r="Q231" s="20">
        <v>1897</v>
      </c>
      <c r="R231" s="10">
        <v>3652</v>
      </c>
      <c r="S231" s="23">
        <v>2489</v>
      </c>
    </row>
    <row r="232" spans="2:20" x14ac:dyDescent="0.3">
      <c r="B232" s="1" t="s">
        <v>26</v>
      </c>
      <c r="C232" s="10">
        <v>1230</v>
      </c>
      <c r="D232" s="10">
        <v>2877</v>
      </c>
      <c r="E232" s="10">
        <v>4667</v>
      </c>
      <c r="F232" s="10">
        <v>7638</v>
      </c>
      <c r="G232" s="10">
        <v>9168</v>
      </c>
      <c r="I232" s="2" t="s">
        <v>26</v>
      </c>
      <c r="J232" s="10">
        <v>1230</v>
      </c>
      <c r="K232" s="20">
        <v>1</v>
      </c>
      <c r="L232" s="10">
        <v>2877</v>
      </c>
      <c r="M232" s="20">
        <v>23</v>
      </c>
      <c r="N232" s="10">
        <v>4667</v>
      </c>
      <c r="O232" s="20">
        <v>41</v>
      </c>
      <c r="P232" s="10">
        <v>7638</v>
      </c>
      <c r="Q232" s="20">
        <v>96</v>
      </c>
      <c r="R232" s="10">
        <v>9168</v>
      </c>
      <c r="S232" s="23">
        <v>136</v>
      </c>
    </row>
    <row r="233" spans="2:20" x14ac:dyDescent="0.3">
      <c r="B233" s="1" t="s">
        <v>27</v>
      </c>
      <c r="C233" s="10">
        <v>822</v>
      </c>
      <c r="D233" s="10">
        <v>2291</v>
      </c>
      <c r="E233" s="10">
        <v>3432</v>
      </c>
      <c r="F233" s="10">
        <v>5522</v>
      </c>
      <c r="G233" s="10">
        <v>7248</v>
      </c>
      <c r="I233" s="2" t="s">
        <v>27</v>
      </c>
      <c r="J233" s="10">
        <v>822</v>
      </c>
      <c r="K233" s="20">
        <v>351</v>
      </c>
      <c r="L233" s="10">
        <v>2291</v>
      </c>
      <c r="M233" s="20">
        <v>1181</v>
      </c>
      <c r="N233" s="10">
        <v>3432</v>
      </c>
      <c r="O233" s="20">
        <v>1788</v>
      </c>
      <c r="P233" s="10">
        <v>5522</v>
      </c>
      <c r="Q233" s="20">
        <v>2710</v>
      </c>
      <c r="R233" s="10">
        <v>7248</v>
      </c>
      <c r="S233" s="23">
        <v>3573</v>
      </c>
    </row>
    <row r="234" spans="2:20" x14ac:dyDescent="0.3">
      <c r="B234" s="1" t="s">
        <v>28</v>
      </c>
      <c r="C234" s="10">
        <v>1050</v>
      </c>
      <c r="D234" s="10">
        <v>2182</v>
      </c>
      <c r="E234" s="10">
        <v>3771</v>
      </c>
      <c r="F234" s="10">
        <v>4091</v>
      </c>
      <c r="G234" s="10">
        <v>4956</v>
      </c>
      <c r="I234" s="2" t="s">
        <v>28</v>
      </c>
      <c r="J234" s="10">
        <v>1050</v>
      </c>
      <c r="K234" s="20">
        <v>304</v>
      </c>
      <c r="L234" s="10">
        <v>2182</v>
      </c>
      <c r="M234" s="20">
        <v>609</v>
      </c>
      <c r="N234" s="10">
        <v>3771</v>
      </c>
      <c r="O234" s="20">
        <v>977</v>
      </c>
      <c r="P234" s="10">
        <v>4091</v>
      </c>
      <c r="Q234" s="20">
        <v>1394</v>
      </c>
      <c r="R234" s="10">
        <v>4956</v>
      </c>
      <c r="S234" s="23">
        <v>1818</v>
      </c>
    </row>
    <row r="235" spans="2:20" x14ac:dyDescent="0.3">
      <c r="B235" s="1" t="s">
        <v>29</v>
      </c>
      <c r="C235" s="10">
        <v>826</v>
      </c>
      <c r="D235" s="10">
        <v>2274</v>
      </c>
      <c r="E235" s="10">
        <v>3740</v>
      </c>
      <c r="F235" s="10">
        <v>4695</v>
      </c>
      <c r="G235" s="10">
        <v>5833</v>
      </c>
      <c r="I235" s="2" t="s">
        <v>29</v>
      </c>
      <c r="J235" s="10">
        <v>826</v>
      </c>
      <c r="K235" s="20">
        <v>314</v>
      </c>
      <c r="L235" s="10">
        <v>2274</v>
      </c>
      <c r="M235" s="20">
        <v>839</v>
      </c>
      <c r="N235" s="10">
        <v>3740</v>
      </c>
      <c r="O235" s="20">
        <v>1245</v>
      </c>
      <c r="P235" s="10">
        <v>4695</v>
      </c>
      <c r="Q235" s="20">
        <v>1525</v>
      </c>
      <c r="R235" s="10">
        <v>5833</v>
      </c>
      <c r="S235" s="23">
        <v>1794</v>
      </c>
    </row>
    <row r="236" spans="2:20" x14ac:dyDescent="0.3">
      <c r="B236" s="1" t="s">
        <v>22</v>
      </c>
      <c r="C236" s="10">
        <f>SUM(C$229:C$235)</f>
        <v>8169</v>
      </c>
      <c r="D236" s="10">
        <f t="shared" ref="D236:G236" si="3">SUM(D$229:D$235)</f>
        <v>17316</v>
      </c>
      <c r="E236" s="10">
        <f t="shared" si="3"/>
        <v>27814</v>
      </c>
      <c r="F236" s="10">
        <f t="shared" si="3"/>
        <v>38968</v>
      </c>
      <c r="G236" s="10">
        <f t="shared" si="3"/>
        <v>48680</v>
      </c>
      <c r="I236" s="2" t="s">
        <v>22</v>
      </c>
      <c r="J236" s="10">
        <f>SUM(J$229:J$235)</f>
        <v>8169</v>
      </c>
      <c r="K236" s="20">
        <f t="shared" ref="K236:S236" si="4">SUM(K$229:K$235)</f>
        <v>4228</v>
      </c>
      <c r="L236" s="10">
        <f t="shared" si="4"/>
        <v>17316</v>
      </c>
      <c r="M236" s="20">
        <f t="shared" si="4"/>
        <v>9188</v>
      </c>
      <c r="N236" s="10">
        <f t="shared" si="4"/>
        <v>27814</v>
      </c>
      <c r="O236" s="20">
        <f t="shared" si="4"/>
        <v>13608</v>
      </c>
      <c r="P236" s="10">
        <f t="shared" si="4"/>
        <v>38968</v>
      </c>
      <c r="Q236" s="20">
        <f t="shared" si="4"/>
        <v>19150</v>
      </c>
      <c r="R236" s="10">
        <f t="shared" si="4"/>
        <v>48680</v>
      </c>
      <c r="S236" s="20">
        <f t="shared" si="4"/>
        <v>24014</v>
      </c>
    </row>
    <row r="237" spans="2:20" x14ac:dyDescent="0.3">
      <c r="B237" s="37"/>
      <c r="C237" s="30"/>
      <c r="D237" s="30"/>
      <c r="E237" s="30"/>
      <c r="F237" s="30"/>
      <c r="G237" s="38"/>
      <c r="I237" s="29"/>
      <c r="J237" s="30"/>
      <c r="K237" s="30"/>
      <c r="L237" s="30"/>
      <c r="M237" s="30"/>
      <c r="N237" s="30"/>
      <c r="O237" s="30"/>
      <c r="P237" s="30"/>
      <c r="Q237" s="30"/>
      <c r="R237" s="30"/>
      <c r="S237" s="31"/>
    </row>
    <row r="238" spans="2:20" x14ac:dyDescent="0.3">
      <c r="B238" s="1" t="s">
        <v>31</v>
      </c>
      <c r="C238" s="10">
        <v>71</v>
      </c>
      <c r="D238" s="10">
        <v>88</v>
      </c>
      <c r="E238" s="10">
        <v>68</v>
      </c>
      <c r="F238" s="10">
        <v>16</v>
      </c>
      <c r="G238" s="10">
        <v>2</v>
      </c>
      <c r="I238" s="2" t="s">
        <v>31</v>
      </c>
      <c r="J238" s="10">
        <v>71</v>
      </c>
      <c r="K238" s="20">
        <v>8</v>
      </c>
      <c r="L238" s="10">
        <v>88</v>
      </c>
      <c r="M238" s="20">
        <v>13</v>
      </c>
      <c r="N238" s="10">
        <v>68</v>
      </c>
      <c r="O238" s="20">
        <v>16</v>
      </c>
      <c r="P238" s="10">
        <v>16</v>
      </c>
      <c r="Q238" s="20">
        <v>41</v>
      </c>
      <c r="R238" s="10">
        <v>2</v>
      </c>
      <c r="S238" s="23">
        <v>27</v>
      </c>
    </row>
    <row r="239" spans="2:20" x14ac:dyDescent="0.3">
      <c r="B239" s="1" t="s">
        <v>30</v>
      </c>
      <c r="C239" s="10">
        <v>865</v>
      </c>
      <c r="D239" s="10">
        <v>1781</v>
      </c>
      <c r="E239" s="10">
        <v>2737</v>
      </c>
      <c r="F239" s="10">
        <v>3720</v>
      </c>
      <c r="G239" s="10">
        <v>4675</v>
      </c>
      <c r="I239" s="2" t="s">
        <v>30</v>
      </c>
      <c r="J239" s="10">
        <v>865</v>
      </c>
      <c r="K239" s="20">
        <v>855</v>
      </c>
      <c r="L239" s="10">
        <v>1781</v>
      </c>
      <c r="M239" s="20">
        <v>1715</v>
      </c>
      <c r="N239" s="10">
        <v>2737</v>
      </c>
      <c r="O239" s="20">
        <v>2574</v>
      </c>
      <c r="P239" s="10">
        <v>3720</v>
      </c>
      <c r="Q239" s="20">
        <v>3407</v>
      </c>
      <c r="R239" s="10">
        <v>4675</v>
      </c>
      <c r="S239" s="23">
        <v>4284</v>
      </c>
    </row>
    <row r="240" spans="2:20" x14ac:dyDescent="0.3">
      <c r="B240" s="1" t="s">
        <v>32</v>
      </c>
      <c r="C240" s="10">
        <v>224</v>
      </c>
      <c r="D240" s="10">
        <v>456</v>
      </c>
      <c r="E240" s="10">
        <v>694</v>
      </c>
      <c r="F240" s="10">
        <v>921</v>
      </c>
      <c r="G240" s="10">
        <v>1158</v>
      </c>
      <c r="I240" s="2" t="s">
        <v>32</v>
      </c>
      <c r="J240" s="10">
        <v>224</v>
      </c>
      <c r="K240" s="20">
        <v>210</v>
      </c>
      <c r="L240" s="10">
        <v>456</v>
      </c>
      <c r="M240" s="20">
        <v>424</v>
      </c>
      <c r="N240" s="10">
        <v>694</v>
      </c>
      <c r="O240" s="20">
        <v>644</v>
      </c>
      <c r="P240" s="10">
        <v>921</v>
      </c>
      <c r="Q240" s="20">
        <v>856</v>
      </c>
      <c r="R240" s="10">
        <v>1158</v>
      </c>
      <c r="S240" s="23">
        <v>1073</v>
      </c>
    </row>
    <row r="241" spans="2:20" x14ac:dyDescent="0.3">
      <c r="B241" s="37"/>
      <c r="C241" s="30"/>
      <c r="D241" s="30"/>
      <c r="E241" s="30"/>
      <c r="F241" s="30"/>
      <c r="G241" s="38"/>
      <c r="I241" s="29"/>
      <c r="J241" s="30"/>
      <c r="K241" s="30"/>
      <c r="L241" s="30"/>
      <c r="M241" s="30"/>
      <c r="N241" s="30"/>
      <c r="O241" s="30"/>
      <c r="P241" s="30"/>
      <c r="Q241" s="30"/>
      <c r="R241" s="30"/>
      <c r="S241" s="31"/>
    </row>
    <row r="242" spans="2:20" ht="28.8" x14ac:dyDescent="0.3">
      <c r="B242" s="9" t="s">
        <v>33</v>
      </c>
      <c r="C242" s="12">
        <v>0.2152</v>
      </c>
      <c r="D242" s="12">
        <v>0.23219999999999999</v>
      </c>
      <c r="E242" s="12">
        <v>0.23710000000000001</v>
      </c>
      <c r="F242" s="12">
        <v>0.2399</v>
      </c>
      <c r="G242" s="12">
        <v>0.24340000000000001</v>
      </c>
      <c r="I242" s="16" t="s">
        <v>33</v>
      </c>
      <c r="J242" s="12">
        <v>0.2152</v>
      </c>
      <c r="K242" s="21">
        <v>0.23530000000000001</v>
      </c>
      <c r="L242" s="12">
        <v>0.23219999999999999</v>
      </c>
      <c r="M242" s="21">
        <v>0.2326</v>
      </c>
      <c r="N242" s="12">
        <v>0.23710000000000001</v>
      </c>
      <c r="O242" s="21">
        <v>0.27910000000000001</v>
      </c>
      <c r="P242" s="12">
        <v>0.2399</v>
      </c>
      <c r="Q242" s="21">
        <v>0.29409999999999997</v>
      </c>
      <c r="R242" s="12">
        <v>0.24340000000000001</v>
      </c>
      <c r="S242" s="24">
        <v>0.23530000000000001</v>
      </c>
    </row>
    <row r="243" spans="2:20" ht="28.8" x14ac:dyDescent="0.3">
      <c r="B243" s="9" t="s">
        <v>34</v>
      </c>
      <c r="C243" s="12">
        <v>0.2268</v>
      </c>
      <c r="D243" s="12">
        <v>0.23710000000000001</v>
      </c>
      <c r="E243" s="12">
        <v>0.25769999999999998</v>
      </c>
      <c r="F243" s="12">
        <v>0.2364</v>
      </c>
      <c r="G243" s="12">
        <v>0.21690000000000001</v>
      </c>
      <c r="I243" s="16" t="s">
        <v>34</v>
      </c>
      <c r="J243" s="12">
        <v>0.2268</v>
      </c>
      <c r="K243" s="21">
        <v>0.23400000000000001</v>
      </c>
      <c r="L243" s="12">
        <v>0.23710000000000001</v>
      </c>
      <c r="M243" s="21">
        <v>0.24060000000000001</v>
      </c>
      <c r="N243" s="12">
        <v>0.25769999999999998</v>
      </c>
      <c r="O243" s="21">
        <v>0.2442</v>
      </c>
      <c r="P243" s="12">
        <v>0.2364</v>
      </c>
      <c r="Q243" s="21">
        <v>0.24610000000000001</v>
      </c>
      <c r="R243" s="12">
        <v>0.21690000000000001</v>
      </c>
      <c r="S243" s="24">
        <v>0.24660000000000001</v>
      </c>
    </row>
    <row r="244" spans="2:20" ht="29.4" thickBot="1" x14ac:dyDescent="0.35">
      <c r="B244" s="9" t="s">
        <v>39</v>
      </c>
      <c r="C244" s="12">
        <v>37.895099999999999</v>
      </c>
      <c r="D244" s="12">
        <v>39.931399999999996</v>
      </c>
      <c r="E244" s="12">
        <v>40.618099999999998</v>
      </c>
      <c r="F244" s="12">
        <v>42.236400000000003</v>
      </c>
      <c r="G244" s="12">
        <v>42.038200000000003</v>
      </c>
      <c r="I244" s="17" t="s">
        <v>39</v>
      </c>
      <c r="J244" s="18">
        <v>37.895099999999999</v>
      </c>
      <c r="K244" s="22">
        <v>20.165600000000001</v>
      </c>
      <c r="L244" s="18">
        <v>39.931399999999996</v>
      </c>
      <c r="M244" s="22">
        <v>21.645800000000001</v>
      </c>
      <c r="N244" s="18">
        <v>40.618099999999998</v>
      </c>
      <c r="O244" s="22">
        <v>21.1889</v>
      </c>
      <c r="P244" s="18">
        <v>42.236400000000003</v>
      </c>
      <c r="Q244" s="22">
        <v>22.498699999999999</v>
      </c>
      <c r="R244" s="18">
        <v>42.038200000000003</v>
      </c>
      <c r="S244" s="25">
        <v>22.4343</v>
      </c>
    </row>
    <row r="247" spans="2:20" ht="15" thickBot="1" x14ac:dyDescent="0.35">
      <c r="B247" s="39" t="s">
        <v>37</v>
      </c>
      <c r="C247" s="39"/>
      <c r="D247" s="39"/>
      <c r="E247" s="39"/>
      <c r="F247" s="39"/>
      <c r="G247" s="39"/>
      <c r="I247" s="32" t="s">
        <v>37</v>
      </c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t="s">
        <v>78</v>
      </c>
    </row>
    <row r="248" spans="2:20" x14ac:dyDescent="0.3">
      <c r="B248" s="1" t="s">
        <v>21</v>
      </c>
      <c r="C248" s="10">
        <v>1000</v>
      </c>
      <c r="D248" s="10">
        <v>2000</v>
      </c>
      <c r="E248" s="10">
        <v>3000</v>
      </c>
      <c r="F248" s="10">
        <v>4000</v>
      </c>
      <c r="G248" s="10">
        <v>5000</v>
      </c>
      <c r="I248" s="15" t="s">
        <v>21</v>
      </c>
      <c r="J248" s="26">
        <v>1000</v>
      </c>
      <c r="K248" s="27"/>
      <c r="L248" s="26">
        <v>2000</v>
      </c>
      <c r="M248" s="27"/>
      <c r="N248" s="26">
        <v>3000</v>
      </c>
      <c r="O248" s="27"/>
      <c r="P248" s="26">
        <v>4000</v>
      </c>
      <c r="Q248" s="27"/>
      <c r="R248" s="26">
        <v>5000</v>
      </c>
      <c r="S248" s="28"/>
    </row>
    <row r="249" spans="2:20" x14ac:dyDescent="0.3">
      <c r="B249" s="1" t="s">
        <v>23</v>
      </c>
      <c r="C249" s="10">
        <v>2728</v>
      </c>
      <c r="D249" s="10">
        <v>7074</v>
      </c>
      <c r="E249" s="10">
        <v>11259</v>
      </c>
      <c r="F249" s="10">
        <v>19393</v>
      </c>
      <c r="G249" s="10">
        <v>23037</v>
      </c>
      <c r="I249" s="2" t="s">
        <v>23</v>
      </c>
      <c r="J249" s="10">
        <v>2728</v>
      </c>
      <c r="K249" s="20">
        <v>1509</v>
      </c>
      <c r="L249" s="10">
        <v>7074</v>
      </c>
      <c r="M249" s="20">
        <v>4006</v>
      </c>
      <c r="N249" s="10">
        <v>11259</v>
      </c>
      <c r="O249" s="20">
        <v>5501</v>
      </c>
      <c r="P249" s="10">
        <v>19393</v>
      </c>
      <c r="Q249" s="20">
        <v>8455</v>
      </c>
      <c r="R249" s="10">
        <v>23037</v>
      </c>
      <c r="S249" s="23">
        <v>10405</v>
      </c>
    </row>
    <row r="250" spans="2:20" x14ac:dyDescent="0.3">
      <c r="B250" s="1" t="s">
        <v>24</v>
      </c>
      <c r="C250" s="10">
        <v>8627</v>
      </c>
      <c r="D250" s="10">
        <v>17169</v>
      </c>
      <c r="E250" s="10">
        <v>24390</v>
      </c>
      <c r="F250" s="10">
        <v>27514</v>
      </c>
      <c r="G250" s="10">
        <v>28238</v>
      </c>
      <c r="I250" s="2" t="s">
        <v>24</v>
      </c>
      <c r="J250" s="10">
        <v>8627</v>
      </c>
      <c r="K250" s="20">
        <v>7026</v>
      </c>
      <c r="L250" s="10">
        <v>17169</v>
      </c>
      <c r="M250" s="20">
        <v>15777</v>
      </c>
      <c r="N250" s="10">
        <v>24390</v>
      </c>
      <c r="O250" s="20">
        <v>24641</v>
      </c>
      <c r="P250" s="10">
        <v>27514</v>
      </c>
      <c r="Q250" s="20">
        <v>32934</v>
      </c>
      <c r="R250" s="10">
        <v>28238</v>
      </c>
      <c r="S250" s="23">
        <v>40140</v>
      </c>
    </row>
    <row r="251" spans="2:20" x14ac:dyDescent="0.3">
      <c r="B251" s="1" t="s">
        <v>25</v>
      </c>
      <c r="C251" s="10">
        <v>2583</v>
      </c>
      <c r="D251" s="10">
        <v>5949</v>
      </c>
      <c r="E251" s="10">
        <v>8791</v>
      </c>
      <c r="F251" s="10">
        <v>11559</v>
      </c>
      <c r="G251" s="10">
        <v>13700</v>
      </c>
      <c r="I251" s="2" t="s">
        <v>25</v>
      </c>
      <c r="J251" s="10">
        <v>2583</v>
      </c>
      <c r="K251" s="20">
        <v>3630</v>
      </c>
      <c r="L251" s="10">
        <v>5949</v>
      </c>
      <c r="M251" s="20">
        <v>7035</v>
      </c>
      <c r="N251" s="10">
        <v>8791</v>
      </c>
      <c r="O251" s="20">
        <v>9862</v>
      </c>
      <c r="P251" s="10">
        <v>11559</v>
      </c>
      <c r="Q251" s="20">
        <v>13236</v>
      </c>
      <c r="R251" s="10">
        <v>13700</v>
      </c>
      <c r="S251" s="23">
        <v>15363</v>
      </c>
    </row>
    <row r="252" spans="2:20" x14ac:dyDescent="0.3">
      <c r="B252" s="1" t="s">
        <v>26</v>
      </c>
      <c r="C252" s="10">
        <v>4605</v>
      </c>
      <c r="D252" s="10">
        <v>10841</v>
      </c>
      <c r="E252" s="10">
        <v>16480</v>
      </c>
      <c r="F252" s="10">
        <v>23901</v>
      </c>
      <c r="G252" s="10">
        <v>32000</v>
      </c>
      <c r="I252" s="2" t="s">
        <v>26</v>
      </c>
      <c r="J252" s="10">
        <v>4605</v>
      </c>
      <c r="K252" s="20">
        <v>4704</v>
      </c>
      <c r="L252" s="10">
        <v>10841</v>
      </c>
      <c r="M252" s="20">
        <v>11047</v>
      </c>
      <c r="N252" s="10">
        <v>16480</v>
      </c>
      <c r="O252" s="20">
        <v>18074</v>
      </c>
      <c r="P252" s="10">
        <v>23901</v>
      </c>
      <c r="Q252" s="20">
        <v>16704</v>
      </c>
      <c r="R252" s="10">
        <v>32000</v>
      </c>
      <c r="S252" s="23">
        <v>14717</v>
      </c>
    </row>
    <row r="253" spans="2:20" x14ac:dyDescent="0.3">
      <c r="B253" s="1" t="s">
        <v>27</v>
      </c>
      <c r="C253" s="10">
        <v>3255</v>
      </c>
      <c r="D253" s="10">
        <v>8080</v>
      </c>
      <c r="E253" s="10">
        <v>11921</v>
      </c>
      <c r="F253" s="10">
        <v>16278</v>
      </c>
      <c r="G253" s="10">
        <v>21211</v>
      </c>
      <c r="I253" s="2" t="s">
        <v>27</v>
      </c>
      <c r="J253" s="10">
        <v>3255</v>
      </c>
      <c r="K253" s="20">
        <v>2292</v>
      </c>
      <c r="L253" s="10">
        <v>8080</v>
      </c>
      <c r="M253" s="20">
        <v>4919</v>
      </c>
      <c r="N253" s="10">
        <v>11921</v>
      </c>
      <c r="O253" s="20">
        <v>7448</v>
      </c>
      <c r="P253" s="10">
        <v>16278</v>
      </c>
      <c r="Q253" s="20">
        <v>10468</v>
      </c>
      <c r="R253" s="10">
        <v>21211</v>
      </c>
      <c r="S253" s="23">
        <v>13493</v>
      </c>
    </row>
    <row r="254" spans="2:20" x14ac:dyDescent="0.3">
      <c r="B254" s="1" t="s">
        <v>28</v>
      </c>
      <c r="C254" s="10">
        <v>7509</v>
      </c>
      <c r="D254" s="10">
        <v>13239</v>
      </c>
      <c r="E254" s="10">
        <v>18607</v>
      </c>
      <c r="F254" s="10">
        <v>24618</v>
      </c>
      <c r="G254" s="10">
        <v>29867</v>
      </c>
      <c r="I254" s="2" t="s">
        <v>28</v>
      </c>
      <c r="J254" s="10">
        <v>7509</v>
      </c>
      <c r="K254" s="20">
        <v>3999</v>
      </c>
      <c r="L254" s="10">
        <v>13239</v>
      </c>
      <c r="M254" s="20">
        <v>8539</v>
      </c>
      <c r="N254" s="10">
        <v>18607</v>
      </c>
      <c r="O254" s="20">
        <v>11810</v>
      </c>
      <c r="P254" s="10">
        <v>24618</v>
      </c>
      <c r="Q254" s="20">
        <v>15989</v>
      </c>
      <c r="R254" s="10">
        <v>29867</v>
      </c>
      <c r="S254" s="23">
        <v>19977</v>
      </c>
    </row>
    <row r="255" spans="2:20" x14ac:dyDescent="0.3">
      <c r="B255" s="1" t="s">
        <v>29</v>
      </c>
      <c r="C255" s="10">
        <v>2327</v>
      </c>
      <c r="D255" s="10">
        <v>4267</v>
      </c>
      <c r="E255" s="10">
        <v>5735</v>
      </c>
      <c r="F255" s="10">
        <v>7151</v>
      </c>
      <c r="G255" s="10">
        <v>9725</v>
      </c>
      <c r="I255" s="2" t="s">
        <v>29</v>
      </c>
      <c r="J255" s="10">
        <v>2327</v>
      </c>
      <c r="K255" s="20">
        <v>2025</v>
      </c>
      <c r="L255" s="10">
        <v>4267</v>
      </c>
      <c r="M255" s="20">
        <v>3088</v>
      </c>
      <c r="N255" s="10">
        <v>5735</v>
      </c>
      <c r="O255" s="20">
        <v>4616</v>
      </c>
      <c r="P255" s="10">
        <v>7151</v>
      </c>
      <c r="Q255" s="20">
        <v>5520</v>
      </c>
      <c r="R255" s="10">
        <v>9725</v>
      </c>
      <c r="S255" s="23">
        <v>7158</v>
      </c>
    </row>
    <row r="256" spans="2:20" x14ac:dyDescent="0.3">
      <c r="B256" s="1" t="s">
        <v>22</v>
      </c>
      <c r="C256" s="10">
        <f>SUM(C$249:C$255)</f>
        <v>31634</v>
      </c>
      <c r="D256" s="10">
        <f t="shared" ref="D256:G256" si="5">SUM(D$249:D$255)</f>
        <v>66619</v>
      </c>
      <c r="E256" s="10">
        <f t="shared" si="5"/>
        <v>97183</v>
      </c>
      <c r="F256" s="10">
        <f t="shared" si="5"/>
        <v>130414</v>
      </c>
      <c r="G256" s="10">
        <f t="shared" si="5"/>
        <v>157778</v>
      </c>
      <c r="I256" s="2" t="s">
        <v>22</v>
      </c>
      <c r="J256" s="10">
        <f>SUM(J$249:J$255)</f>
        <v>31634</v>
      </c>
      <c r="K256" s="20">
        <f t="shared" ref="K256:S256" si="6">SUM(K$249:K$255)</f>
        <v>25185</v>
      </c>
      <c r="L256" s="10">
        <f t="shared" si="6"/>
        <v>66619</v>
      </c>
      <c r="M256" s="20">
        <f t="shared" si="6"/>
        <v>54411</v>
      </c>
      <c r="N256" s="10">
        <f t="shared" si="6"/>
        <v>97183</v>
      </c>
      <c r="O256" s="20">
        <f t="shared" si="6"/>
        <v>81952</v>
      </c>
      <c r="P256" s="10">
        <f t="shared" si="6"/>
        <v>130414</v>
      </c>
      <c r="Q256" s="20">
        <f t="shared" si="6"/>
        <v>103306</v>
      </c>
      <c r="R256" s="10">
        <f t="shared" si="6"/>
        <v>157778</v>
      </c>
      <c r="S256" s="20">
        <f t="shared" si="6"/>
        <v>121253</v>
      </c>
    </row>
    <row r="257" spans="2:23" x14ac:dyDescent="0.3">
      <c r="B257" s="37"/>
      <c r="C257" s="30"/>
      <c r="D257" s="30"/>
      <c r="E257" s="30"/>
      <c r="F257" s="30"/>
      <c r="G257" s="38"/>
      <c r="I257" s="29"/>
      <c r="J257" s="30"/>
      <c r="K257" s="30"/>
      <c r="L257" s="30"/>
      <c r="M257" s="30"/>
      <c r="N257" s="30"/>
      <c r="O257" s="30"/>
      <c r="P257" s="30"/>
      <c r="Q257" s="30"/>
      <c r="R257" s="30"/>
      <c r="S257" s="31"/>
    </row>
    <row r="258" spans="2:23" x14ac:dyDescent="0.3">
      <c r="B258" s="1" t="s">
        <v>31</v>
      </c>
      <c r="C258" s="10">
        <v>16</v>
      </c>
      <c r="D258" s="10">
        <v>12</v>
      </c>
      <c r="E258" s="10">
        <v>77</v>
      </c>
      <c r="F258" s="10">
        <v>93</v>
      </c>
      <c r="G258" s="10">
        <v>9</v>
      </c>
      <c r="I258" s="2" t="s">
        <v>31</v>
      </c>
      <c r="J258" s="10">
        <v>54</v>
      </c>
      <c r="K258" s="20">
        <v>17</v>
      </c>
      <c r="L258" s="10">
        <v>16</v>
      </c>
      <c r="M258" s="20">
        <v>17</v>
      </c>
      <c r="N258" s="10">
        <v>46</v>
      </c>
      <c r="O258" s="20">
        <v>67</v>
      </c>
      <c r="P258" s="10">
        <v>2</v>
      </c>
      <c r="Q258" s="20">
        <v>54</v>
      </c>
      <c r="R258" s="10">
        <v>76</v>
      </c>
      <c r="S258" s="23">
        <v>17</v>
      </c>
    </row>
    <row r="259" spans="2:23" x14ac:dyDescent="0.3">
      <c r="B259" s="1" t="s">
        <v>30</v>
      </c>
      <c r="C259" s="10">
        <v>898</v>
      </c>
      <c r="D259" s="10">
        <v>1862</v>
      </c>
      <c r="E259" s="10">
        <v>2729</v>
      </c>
      <c r="F259" s="10">
        <v>3654</v>
      </c>
      <c r="G259" s="10">
        <v>4676</v>
      </c>
      <c r="I259" s="2" t="s">
        <v>30</v>
      </c>
      <c r="J259" s="10">
        <v>878</v>
      </c>
      <c r="K259" s="20">
        <v>859</v>
      </c>
      <c r="L259" s="10">
        <v>1848</v>
      </c>
      <c r="M259" s="20">
        <v>1741</v>
      </c>
      <c r="N259" s="10">
        <v>2766</v>
      </c>
      <c r="O259" s="20">
        <v>2580</v>
      </c>
      <c r="P259" s="10">
        <v>3727</v>
      </c>
      <c r="Q259" s="20">
        <v>3477</v>
      </c>
      <c r="R259" s="10">
        <v>4605</v>
      </c>
      <c r="S259" s="23">
        <v>4388</v>
      </c>
    </row>
    <row r="260" spans="2:23" x14ac:dyDescent="0.3">
      <c r="B260" s="1" t="s">
        <v>32</v>
      </c>
      <c r="C260" s="10">
        <v>536</v>
      </c>
      <c r="D260" s="10">
        <v>1142</v>
      </c>
      <c r="E260" s="10">
        <v>1728</v>
      </c>
      <c r="F260" s="10">
        <v>2316</v>
      </c>
      <c r="G260" s="10">
        <v>2892</v>
      </c>
      <c r="I260" s="2" t="s">
        <v>32</v>
      </c>
      <c r="J260" s="10">
        <v>90</v>
      </c>
      <c r="K260" s="20">
        <v>522</v>
      </c>
      <c r="L260" s="10">
        <v>182</v>
      </c>
      <c r="M260" s="20">
        <v>1073</v>
      </c>
      <c r="N260" s="10">
        <v>272</v>
      </c>
      <c r="O260" s="20">
        <v>1633</v>
      </c>
      <c r="P260" s="10">
        <v>370</v>
      </c>
      <c r="Q260" s="20">
        <v>2190</v>
      </c>
      <c r="R260" s="10">
        <v>464</v>
      </c>
      <c r="S260" s="23">
        <v>2723</v>
      </c>
    </row>
    <row r="261" spans="2:23" x14ac:dyDescent="0.3">
      <c r="B261" s="37"/>
      <c r="C261" s="30"/>
      <c r="D261" s="30"/>
      <c r="E261" s="30"/>
      <c r="F261" s="30"/>
      <c r="G261" s="38"/>
      <c r="I261" s="29"/>
      <c r="J261" s="30"/>
      <c r="K261" s="30"/>
      <c r="L261" s="30"/>
      <c r="M261" s="30"/>
      <c r="N261" s="30"/>
      <c r="O261" s="30"/>
      <c r="P261" s="30"/>
      <c r="Q261" s="30"/>
      <c r="R261" s="30"/>
      <c r="S261" s="31"/>
    </row>
    <row r="262" spans="2:23" ht="28.8" x14ac:dyDescent="0.3">
      <c r="B262" s="9" t="s">
        <v>33</v>
      </c>
      <c r="C262" s="12">
        <v>0.56699999999999995</v>
      </c>
      <c r="D262" s="12">
        <v>0.62729999999999997</v>
      </c>
      <c r="E262" s="12">
        <v>0.64549999999999996</v>
      </c>
      <c r="F262" s="12">
        <v>0.56359999999999999</v>
      </c>
      <c r="G262" s="12">
        <v>0.62729999999999997</v>
      </c>
      <c r="I262" s="16" t="s">
        <v>33</v>
      </c>
      <c r="J262" s="12">
        <v>0.1031</v>
      </c>
      <c r="K262" s="21">
        <v>0.70689999999999997</v>
      </c>
      <c r="L262" s="12">
        <v>9.64E-2</v>
      </c>
      <c r="M262" s="21">
        <v>0.65149999999999997</v>
      </c>
      <c r="N262" s="12">
        <v>9.4100000000000003E-2</v>
      </c>
      <c r="O262" s="21">
        <v>0.62119999999999997</v>
      </c>
      <c r="P262" s="12">
        <v>0.1237</v>
      </c>
      <c r="Q262" s="21">
        <v>0.67859999999999998</v>
      </c>
      <c r="R262" s="12">
        <v>9.8599999999999993E-2</v>
      </c>
      <c r="S262" s="24">
        <v>0.60609999999999997</v>
      </c>
    </row>
    <row r="263" spans="2:23" ht="28.8" x14ac:dyDescent="0.3">
      <c r="B263" s="9" t="s">
        <v>34</v>
      </c>
      <c r="C263" s="12">
        <v>0.53469999999999995</v>
      </c>
      <c r="D263" s="12">
        <v>0.57709999999999995</v>
      </c>
      <c r="E263" s="12">
        <v>0.59</v>
      </c>
      <c r="F263" s="12">
        <v>0.59750000000000003</v>
      </c>
      <c r="G263" s="12">
        <v>0.60429999999999995</v>
      </c>
      <c r="I263" s="16" t="s">
        <v>34</v>
      </c>
      <c r="J263" s="12">
        <v>8.6199999999999999E-2</v>
      </c>
      <c r="K263" s="21">
        <v>0.56710000000000005</v>
      </c>
      <c r="L263" s="12">
        <v>9.3700000000000006E-2</v>
      </c>
      <c r="M263" s="21">
        <v>0.5927</v>
      </c>
      <c r="N263" s="12">
        <v>9.5100000000000004E-2</v>
      </c>
      <c r="O263" s="21">
        <v>0.60019999999999996</v>
      </c>
      <c r="P263" s="12">
        <v>9.6799999999999997E-2</v>
      </c>
      <c r="Q263" s="21">
        <v>0.61019999999999996</v>
      </c>
      <c r="R263" s="12">
        <v>9.7900000000000001E-2</v>
      </c>
      <c r="S263" s="24">
        <v>0.6109</v>
      </c>
      <c r="U263" s="13"/>
      <c r="V263" s="13"/>
      <c r="W263" s="13"/>
    </row>
    <row r="264" spans="2:23" ht="29.4" thickBot="1" x14ac:dyDescent="0.35">
      <c r="B264" s="9" t="s">
        <v>39</v>
      </c>
      <c r="C264" s="12">
        <v>59.0672</v>
      </c>
      <c r="D264" s="12">
        <v>58.325600000000001</v>
      </c>
      <c r="E264" s="12">
        <v>56.906700000000001</v>
      </c>
      <c r="F264" s="12">
        <v>56.869399999999999</v>
      </c>
      <c r="G264" s="12">
        <v>54.556600000000003</v>
      </c>
      <c r="I264" s="17" t="s">
        <v>39</v>
      </c>
      <c r="J264" s="18">
        <v>46.2376</v>
      </c>
      <c r="K264" s="22">
        <v>48.268000000000001</v>
      </c>
      <c r="L264" s="18">
        <v>40.743000000000002</v>
      </c>
      <c r="M264" s="22">
        <v>50.787700000000001</v>
      </c>
      <c r="N264" s="18">
        <v>43.5428</v>
      </c>
      <c r="O264" s="22">
        <v>50.7393</v>
      </c>
      <c r="P264" s="18">
        <v>45.6053</v>
      </c>
      <c r="Q264" s="22">
        <v>47.606200000000001</v>
      </c>
      <c r="R264" s="18">
        <v>44.694099999999999</v>
      </c>
      <c r="S264" s="25">
        <v>44.534300000000002</v>
      </c>
      <c r="U264" s="13"/>
      <c r="V264" s="13"/>
      <c r="W264" s="13"/>
    </row>
    <row r="267" spans="2:23" ht="15" thickBot="1" x14ac:dyDescent="0.35">
      <c r="B267" s="39" t="s">
        <v>38</v>
      </c>
      <c r="C267" s="39"/>
      <c r="D267" s="39"/>
      <c r="E267" s="39"/>
      <c r="F267" s="39"/>
      <c r="G267" s="39"/>
      <c r="I267" s="32" t="s">
        <v>38</v>
      </c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t="s">
        <v>77</v>
      </c>
    </row>
    <row r="268" spans="2:23" x14ac:dyDescent="0.3">
      <c r="B268" s="1" t="s">
        <v>21</v>
      </c>
      <c r="C268" s="10">
        <v>1000</v>
      </c>
      <c r="D268" s="10">
        <v>2000</v>
      </c>
      <c r="E268" s="10">
        <v>3000</v>
      </c>
      <c r="F268" s="10">
        <v>4000</v>
      </c>
      <c r="G268" s="10">
        <v>5000</v>
      </c>
      <c r="I268" s="15" t="s">
        <v>21</v>
      </c>
      <c r="J268" s="26">
        <v>1000</v>
      </c>
      <c r="K268" s="27"/>
      <c r="L268" s="26">
        <v>2000</v>
      </c>
      <c r="M268" s="27"/>
      <c r="N268" s="26">
        <v>3000</v>
      </c>
      <c r="O268" s="27"/>
      <c r="P268" s="26">
        <v>4000</v>
      </c>
      <c r="Q268" s="27"/>
      <c r="R268" s="26">
        <v>5000</v>
      </c>
      <c r="S268" s="28"/>
    </row>
    <row r="269" spans="2:23" x14ac:dyDescent="0.3">
      <c r="B269" s="1" t="s">
        <v>23</v>
      </c>
      <c r="C269" s="10">
        <v>7727</v>
      </c>
      <c r="D269" s="10">
        <v>16737</v>
      </c>
      <c r="E269" s="10">
        <v>33644</v>
      </c>
      <c r="F269" s="10">
        <v>51202</v>
      </c>
      <c r="G269" s="10">
        <v>62152</v>
      </c>
      <c r="I269" s="2" t="s">
        <v>23</v>
      </c>
      <c r="J269" s="10">
        <v>7727</v>
      </c>
      <c r="K269" s="20">
        <v>9338</v>
      </c>
      <c r="L269" s="10">
        <v>16737</v>
      </c>
      <c r="M269" s="20">
        <v>25509</v>
      </c>
      <c r="N269" s="10">
        <v>33644</v>
      </c>
      <c r="O269" s="20">
        <v>59817</v>
      </c>
      <c r="P269" s="10">
        <v>51202</v>
      </c>
      <c r="Q269" s="20">
        <v>101741</v>
      </c>
      <c r="R269" s="10">
        <v>62152</v>
      </c>
      <c r="S269" s="23">
        <v>150494</v>
      </c>
    </row>
    <row r="270" spans="2:23" x14ac:dyDescent="0.3">
      <c r="B270" s="1" t="s">
        <v>24</v>
      </c>
      <c r="C270" s="10">
        <v>14828</v>
      </c>
      <c r="D270" s="10">
        <v>47109</v>
      </c>
      <c r="E270" s="10">
        <v>112352</v>
      </c>
      <c r="F270" s="10">
        <v>197653</v>
      </c>
      <c r="G270" s="10">
        <v>306126</v>
      </c>
      <c r="I270" s="2" t="s">
        <v>24</v>
      </c>
      <c r="J270" s="10">
        <v>14828</v>
      </c>
      <c r="K270" s="20">
        <v>10839</v>
      </c>
      <c r="L270" s="10">
        <v>47109</v>
      </c>
      <c r="M270" s="20">
        <v>24301</v>
      </c>
      <c r="N270" s="10">
        <v>112352</v>
      </c>
      <c r="O270" s="20">
        <v>43171</v>
      </c>
      <c r="P270" s="10">
        <v>197653</v>
      </c>
      <c r="Q270" s="20">
        <v>53029</v>
      </c>
      <c r="R270" s="10">
        <v>306126</v>
      </c>
      <c r="S270" s="23">
        <v>48510</v>
      </c>
    </row>
    <row r="271" spans="2:23" x14ac:dyDescent="0.3">
      <c r="B271" s="1" t="s">
        <v>25</v>
      </c>
      <c r="C271" s="10">
        <v>14460</v>
      </c>
      <c r="D271" s="10">
        <v>54341</v>
      </c>
      <c r="E271" s="10">
        <v>104529</v>
      </c>
      <c r="F271" s="10">
        <v>152424</v>
      </c>
      <c r="G271" s="10">
        <v>191851</v>
      </c>
      <c r="I271" s="2" t="s">
        <v>25</v>
      </c>
      <c r="J271" s="10">
        <v>14460</v>
      </c>
      <c r="K271" s="20">
        <v>5771</v>
      </c>
      <c r="L271" s="10">
        <v>54341</v>
      </c>
      <c r="M271" s="20">
        <v>20185</v>
      </c>
      <c r="N271" s="10">
        <v>104529</v>
      </c>
      <c r="O271" s="20">
        <v>30603</v>
      </c>
      <c r="P271" s="10">
        <v>152424</v>
      </c>
      <c r="Q271" s="20">
        <v>49338</v>
      </c>
      <c r="R271" s="10">
        <v>191851</v>
      </c>
      <c r="S271" s="23">
        <v>44504</v>
      </c>
    </row>
    <row r="272" spans="2:23" x14ac:dyDescent="0.3">
      <c r="B272" s="1" t="s">
        <v>26</v>
      </c>
      <c r="C272" s="10">
        <v>24622</v>
      </c>
      <c r="D272" s="10">
        <v>87764</v>
      </c>
      <c r="E272" s="10">
        <v>173914</v>
      </c>
      <c r="F272" s="10">
        <v>305879</v>
      </c>
      <c r="G272" s="10">
        <v>455887</v>
      </c>
      <c r="I272" s="2" t="s">
        <v>26</v>
      </c>
      <c r="J272" s="10">
        <v>24622</v>
      </c>
      <c r="K272" s="20">
        <v>20888</v>
      </c>
      <c r="L272" s="10">
        <v>87764</v>
      </c>
      <c r="M272" s="20">
        <v>44264</v>
      </c>
      <c r="N272" s="10">
        <v>173914</v>
      </c>
      <c r="O272" s="20">
        <v>73892</v>
      </c>
      <c r="P272" s="10">
        <v>305879</v>
      </c>
      <c r="Q272" s="20">
        <v>104340</v>
      </c>
      <c r="R272" s="10">
        <v>455887</v>
      </c>
      <c r="S272" s="23">
        <v>99355</v>
      </c>
    </row>
    <row r="273" spans="2:19" x14ac:dyDescent="0.3">
      <c r="B273" s="1" t="s">
        <v>27</v>
      </c>
      <c r="C273" s="10">
        <v>6091</v>
      </c>
      <c r="D273" s="10">
        <v>12600</v>
      </c>
      <c r="E273" s="10">
        <v>26614</v>
      </c>
      <c r="F273" s="10">
        <v>50873</v>
      </c>
      <c r="G273" s="10">
        <v>91639</v>
      </c>
      <c r="I273" s="2" t="s">
        <v>27</v>
      </c>
      <c r="J273" s="10">
        <v>6091</v>
      </c>
      <c r="K273" s="20">
        <v>9034</v>
      </c>
      <c r="L273" s="10">
        <v>12600</v>
      </c>
      <c r="M273" s="20">
        <v>20406</v>
      </c>
      <c r="N273" s="10">
        <v>26614</v>
      </c>
      <c r="O273" s="20">
        <v>40709</v>
      </c>
      <c r="P273" s="10">
        <v>50873</v>
      </c>
      <c r="Q273" s="20">
        <v>76348</v>
      </c>
      <c r="R273" s="10">
        <v>91639</v>
      </c>
      <c r="S273" s="23">
        <v>137998</v>
      </c>
    </row>
    <row r="274" spans="2:19" x14ac:dyDescent="0.3">
      <c r="B274" s="1" t="s">
        <v>28</v>
      </c>
      <c r="C274" s="10">
        <v>16924</v>
      </c>
      <c r="D274" s="10">
        <v>29453</v>
      </c>
      <c r="E274" s="10">
        <v>44172</v>
      </c>
      <c r="F274" s="10">
        <v>58452</v>
      </c>
      <c r="G274" s="10">
        <v>99502</v>
      </c>
      <c r="I274" s="2" t="s">
        <v>28</v>
      </c>
      <c r="J274" s="10">
        <v>16924</v>
      </c>
      <c r="K274" s="20">
        <v>23975</v>
      </c>
      <c r="L274" s="10">
        <v>29453</v>
      </c>
      <c r="M274" s="20">
        <v>53011</v>
      </c>
      <c r="N274" s="10">
        <v>44172</v>
      </c>
      <c r="O274" s="20">
        <v>82075</v>
      </c>
      <c r="P274" s="10">
        <v>58452</v>
      </c>
      <c r="Q274" s="20">
        <v>114774</v>
      </c>
      <c r="R274" s="10">
        <v>99502</v>
      </c>
      <c r="S274" s="23">
        <v>184508</v>
      </c>
    </row>
    <row r="275" spans="2:19" x14ac:dyDescent="0.3">
      <c r="B275" s="1" t="s">
        <v>29</v>
      </c>
      <c r="C275" s="10">
        <v>8503</v>
      </c>
      <c r="D275" s="10">
        <v>25931</v>
      </c>
      <c r="E275" s="10">
        <v>40253</v>
      </c>
      <c r="F275" s="10">
        <v>57606</v>
      </c>
      <c r="G275" s="10">
        <v>62673</v>
      </c>
      <c r="I275" s="2" t="s">
        <v>29</v>
      </c>
      <c r="J275" s="10">
        <v>8503</v>
      </c>
      <c r="K275" s="20">
        <v>12318</v>
      </c>
      <c r="L275" s="10">
        <v>25931</v>
      </c>
      <c r="M275" s="20">
        <v>34318</v>
      </c>
      <c r="N275" s="10">
        <v>40253</v>
      </c>
      <c r="O275" s="20">
        <v>66210</v>
      </c>
      <c r="P275" s="10">
        <v>57606</v>
      </c>
      <c r="Q275" s="20">
        <v>107010</v>
      </c>
      <c r="R275" s="10">
        <v>62673</v>
      </c>
      <c r="S275" s="23">
        <v>144697</v>
      </c>
    </row>
    <row r="276" spans="2:19" x14ac:dyDescent="0.3">
      <c r="B276" s="1" t="s">
        <v>22</v>
      </c>
      <c r="C276" s="10">
        <f>SUM(C$269:C$275)</f>
        <v>93155</v>
      </c>
      <c r="D276" s="10">
        <f t="shared" ref="D276:G276" si="7">SUM(D$269:D$275)</f>
        <v>273935</v>
      </c>
      <c r="E276" s="10">
        <f t="shared" si="7"/>
        <v>535478</v>
      </c>
      <c r="F276" s="10">
        <f t="shared" si="7"/>
        <v>874089</v>
      </c>
      <c r="G276" s="10">
        <f t="shared" si="7"/>
        <v>1269830</v>
      </c>
      <c r="I276" s="2" t="s">
        <v>22</v>
      </c>
      <c r="J276" s="10">
        <f>SUM(J$269:J$275)</f>
        <v>93155</v>
      </c>
      <c r="K276" s="20">
        <f t="shared" ref="K276:S276" si="8">SUM(K$269:K$275)</f>
        <v>92163</v>
      </c>
      <c r="L276" s="10">
        <f t="shared" si="8"/>
        <v>273935</v>
      </c>
      <c r="M276" s="20">
        <f t="shared" si="8"/>
        <v>221994</v>
      </c>
      <c r="N276" s="10">
        <f t="shared" si="8"/>
        <v>535478</v>
      </c>
      <c r="O276" s="20">
        <f t="shared" si="8"/>
        <v>396477</v>
      </c>
      <c r="P276" s="10">
        <f t="shared" si="8"/>
        <v>874089</v>
      </c>
      <c r="Q276" s="20">
        <f t="shared" si="8"/>
        <v>606580</v>
      </c>
      <c r="R276" s="10">
        <f t="shared" si="8"/>
        <v>1269830</v>
      </c>
      <c r="S276" s="20">
        <f t="shared" si="8"/>
        <v>810066</v>
      </c>
    </row>
    <row r="277" spans="2:19" x14ac:dyDescent="0.3">
      <c r="B277" s="37"/>
      <c r="C277" s="30"/>
      <c r="D277" s="30"/>
      <c r="E277" s="30"/>
      <c r="F277" s="30"/>
      <c r="G277" s="38"/>
      <c r="I277" s="29"/>
      <c r="J277" s="30"/>
      <c r="K277" s="30"/>
      <c r="L277" s="30"/>
      <c r="M277" s="30"/>
      <c r="N277" s="30"/>
      <c r="O277" s="30"/>
      <c r="P277" s="30"/>
      <c r="Q277" s="30"/>
      <c r="R277" s="30"/>
      <c r="S277" s="31"/>
    </row>
    <row r="278" spans="2:19" x14ac:dyDescent="0.3">
      <c r="B278" s="11" t="s">
        <v>41</v>
      </c>
      <c r="C278" s="10">
        <v>4</v>
      </c>
      <c r="D278" s="10">
        <v>9</v>
      </c>
      <c r="E278" s="10">
        <v>4</v>
      </c>
      <c r="F278" s="10">
        <v>5</v>
      </c>
      <c r="G278" s="10">
        <v>4</v>
      </c>
      <c r="I278" s="19" t="s">
        <v>41</v>
      </c>
      <c r="J278" s="14">
        <v>4</v>
      </c>
      <c r="K278" s="20" t="s">
        <v>66</v>
      </c>
      <c r="L278" s="10">
        <v>9</v>
      </c>
      <c r="M278" s="20">
        <v>15</v>
      </c>
      <c r="N278" s="10">
        <v>4</v>
      </c>
      <c r="O278" s="20">
        <v>20</v>
      </c>
      <c r="P278" s="10">
        <v>5</v>
      </c>
      <c r="Q278" s="20">
        <v>22</v>
      </c>
      <c r="R278" s="10">
        <v>4</v>
      </c>
      <c r="S278" s="23">
        <v>27</v>
      </c>
    </row>
    <row r="279" spans="2:19" x14ac:dyDescent="0.3">
      <c r="B279" s="11" t="s">
        <v>42</v>
      </c>
      <c r="C279" s="10">
        <v>2</v>
      </c>
      <c r="D279" s="10" t="s">
        <v>49</v>
      </c>
      <c r="E279" s="10">
        <v>35</v>
      </c>
      <c r="F279" s="10">
        <v>47</v>
      </c>
      <c r="G279" s="10">
        <v>70</v>
      </c>
      <c r="I279" s="19" t="s">
        <v>42</v>
      </c>
      <c r="J279" s="14">
        <v>2</v>
      </c>
      <c r="K279" s="20" t="s">
        <v>66</v>
      </c>
      <c r="L279" s="10" t="s">
        <v>49</v>
      </c>
      <c r="M279" s="20">
        <v>0</v>
      </c>
      <c r="N279" s="10">
        <v>35</v>
      </c>
      <c r="O279" s="20">
        <v>0</v>
      </c>
      <c r="P279" s="10">
        <v>47</v>
      </c>
      <c r="Q279" s="20">
        <v>3</v>
      </c>
      <c r="R279" s="10">
        <v>70</v>
      </c>
      <c r="S279" s="23" t="s">
        <v>63</v>
      </c>
    </row>
    <row r="280" spans="2:19" x14ac:dyDescent="0.3">
      <c r="B280" s="11" t="s">
        <v>43</v>
      </c>
      <c r="C280" s="10">
        <v>20</v>
      </c>
      <c r="D280" s="10" t="s">
        <v>50</v>
      </c>
      <c r="E280" s="10">
        <v>65</v>
      </c>
      <c r="F280" s="10" t="s">
        <v>53</v>
      </c>
      <c r="G280" s="10">
        <v>69</v>
      </c>
      <c r="I280" s="19" t="s">
        <v>43</v>
      </c>
      <c r="J280" s="14">
        <v>20</v>
      </c>
      <c r="K280" s="20">
        <v>9</v>
      </c>
      <c r="L280" s="10" t="s">
        <v>50</v>
      </c>
      <c r="M280" s="20">
        <v>0</v>
      </c>
      <c r="N280" s="10">
        <v>65</v>
      </c>
      <c r="O280" s="20" t="s">
        <v>68</v>
      </c>
      <c r="P280" s="10" t="s">
        <v>53</v>
      </c>
      <c r="Q280" s="20" t="s">
        <v>67</v>
      </c>
      <c r="R280" s="10">
        <v>69</v>
      </c>
      <c r="S280" s="23" t="s">
        <v>64</v>
      </c>
    </row>
    <row r="281" spans="2:19" x14ac:dyDescent="0.3">
      <c r="B281" s="11" t="s">
        <v>44</v>
      </c>
      <c r="C281" s="10">
        <v>17</v>
      </c>
      <c r="D281" s="10" t="s">
        <v>51</v>
      </c>
      <c r="E281" s="10">
        <v>13</v>
      </c>
      <c r="F281" s="10" t="s">
        <v>54</v>
      </c>
      <c r="G281" s="10">
        <v>16</v>
      </c>
      <c r="I281" s="19" t="s">
        <v>44</v>
      </c>
      <c r="J281" s="14">
        <v>17</v>
      </c>
      <c r="K281" s="20">
        <v>7</v>
      </c>
      <c r="L281" s="10" t="s">
        <v>51</v>
      </c>
      <c r="M281" s="20">
        <v>0</v>
      </c>
      <c r="N281" s="10">
        <v>13</v>
      </c>
      <c r="O281" s="20" t="s">
        <v>66</v>
      </c>
      <c r="P281" s="10" t="s">
        <v>54</v>
      </c>
      <c r="Q281" s="20" t="s">
        <v>69</v>
      </c>
      <c r="R281" s="10">
        <v>16</v>
      </c>
      <c r="S281" s="23" t="s">
        <v>65</v>
      </c>
    </row>
    <row r="282" spans="2:19" x14ac:dyDescent="0.3">
      <c r="B282" s="11" t="s">
        <v>45</v>
      </c>
      <c r="C282" s="10">
        <v>1</v>
      </c>
      <c r="D282" s="10">
        <v>4</v>
      </c>
      <c r="E282" s="10">
        <v>6</v>
      </c>
      <c r="F282" s="10">
        <v>18</v>
      </c>
      <c r="G282" s="10">
        <v>19</v>
      </c>
      <c r="I282" s="19" t="s">
        <v>45</v>
      </c>
      <c r="J282" s="14">
        <v>1</v>
      </c>
      <c r="K282" s="20">
        <v>5</v>
      </c>
      <c r="L282" s="10">
        <v>4</v>
      </c>
      <c r="M282" s="20">
        <v>8</v>
      </c>
      <c r="N282" s="10">
        <v>6</v>
      </c>
      <c r="O282" s="20">
        <v>11</v>
      </c>
      <c r="P282" s="10">
        <v>18</v>
      </c>
      <c r="Q282" s="20">
        <v>29</v>
      </c>
      <c r="R282" s="10">
        <v>19</v>
      </c>
      <c r="S282" s="23">
        <v>36</v>
      </c>
    </row>
    <row r="283" spans="2:19" x14ac:dyDescent="0.3">
      <c r="B283" s="11" t="s">
        <v>46</v>
      </c>
      <c r="C283" s="10" t="s">
        <v>48</v>
      </c>
      <c r="D283" s="10">
        <v>7</v>
      </c>
      <c r="E283" s="10">
        <v>0</v>
      </c>
      <c r="F283" s="10">
        <v>7</v>
      </c>
      <c r="G283" s="10">
        <v>17</v>
      </c>
      <c r="I283" s="19" t="s">
        <v>46</v>
      </c>
      <c r="J283" s="14" t="s">
        <v>48</v>
      </c>
      <c r="K283" s="20">
        <v>9</v>
      </c>
      <c r="L283" s="10">
        <v>7</v>
      </c>
      <c r="M283" s="20">
        <v>11</v>
      </c>
      <c r="N283" s="10">
        <v>0</v>
      </c>
      <c r="O283" s="20">
        <v>11</v>
      </c>
      <c r="P283" s="10">
        <v>7</v>
      </c>
      <c r="Q283" s="20">
        <v>24</v>
      </c>
      <c r="R283" s="10">
        <v>17</v>
      </c>
      <c r="S283" s="23">
        <v>42</v>
      </c>
    </row>
    <row r="284" spans="2:19" x14ac:dyDescent="0.3">
      <c r="B284" s="11" t="s">
        <v>47</v>
      </c>
      <c r="C284" s="10">
        <v>6</v>
      </c>
      <c r="D284" s="10">
        <v>12</v>
      </c>
      <c r="E284" s="10" t="s">
        <v>52</v>
      </c>
      <c r="F284" s="10">
        <v>3</v>
      </c>
      <c r="G284" s="10" t="s">
        <v>52</v>
      </c>
      <c r="I284" s="19" t="s">
        <v>47</v>
      </c>
      <c r="J284" s="14">
        <v>6</v>
      </c>
      <c r="K284" s="20">
        <v>14</v>
      </c>
      <c r="L284" s="10">
        <v>12</v>
      </c>
      <c r="M284" s="20" t="s">
        <v>67</v>
      </c>
      <c r="N284" s="10" t="s">
        <v>52</v>
      </c>
      <c r="O284" s="20">
        <v>38</v>
      </c>
      <c r="P284" s="10">
        <v>3</v>
      </c>
      <c r="Q284" s="20">
        <v>33</v>
      </c>
      <c r="R284" s="10" t="s">
        <v>52</v>
      </c>
      <c r="S284" s="23">
        <v>46</v>
      </c>
    </row>
    <row r="285" spans="2:19" x14ac:dyDescent="0.3">
      <c r="B285" s="37"/>
      <c r="C285" s="30"/>
      <c r="D285" s="30"/>
      <c r="E285" s="30"/>
      <c r="F285" s="30"/>
      <c r="G285" s="38"/>
      <c r="I285" s="36"/>
      <c r="J285" s="30"/>
      <c r="K285" s="30"/>
      <c r="L285" s="30"/>
      <c r="M285" s="30"/>
      <c r="N285" s="30"/>
      <c r="O285" s="30"/>
      <c r="P285" s="30"/>
      <c r="Q285" s="30"/>
      <c r="R285" s="30"/>
      <c r="S285" s="31"/>
    </row>
    <row r="286" spans="2:19" x14ac:dyDescent="0.3">
      <c r="B286" s="1" t="s">
        <v>31</v>
      </c>
      <c r="C286" s="10">
        <v>84</v>
      </c>
      <c r="D286" s="10">
        <v>16</v>
      </c>
      <c r="E286" s="10">
        <v>90</v>
      </c>
      <c r="F286" s="10">
        <v>46</v>
      </c>
      <c r="G286" s="10">
        <v>103</v>
      </c>
      <c r="I286" s="2" t="s">
        <v>31</v>
      </c>
      <c r="J286" s="10">
        <v>84</v>
      </c>
      <c r="K286" s="20">
        <v>2</v>
      </c>
      <c r="L286" s="10">
        <v>16</v>
      </c>
      <c r="M286" s="20">
        <v>100</v>
      </c>
      <c r="N286" s="10">
        <v>90</v>
      </c>
      <c r="O286" s="20">
        <v>79</v>
      </c>
      <c r="P286" s="10">
        <v>46</v>
      </c>
      <c r="Q286" s="20">
        <v>57</v>
      </c>
      <c r="R286" s="10">
        <v>103</v>
      </c>
      <c r="S286" s="23">
        <v>17</v>
      </c>
    </row>
    <row r="287" spans="2:19" x14ac:dyDescent="0.3">
      <c r="B287" s="1" t="s">
        <v>30</v>
      </c>
      <c r="C287" s="10">
        <v>853</v>
      </c>
      <c r="D287" s="10">
        <v>1843</v>
      </c>
      <c r="E287" s="10">
        <v>2723</v>
      </c>
      <c r="F287" s="10">
        <v>3713</v>
      </c>
      <c r="G287" s="10">
        <v>4593</v>
      </c>
      <c r="I287" s="2" t="s">
        <v>30</v>
      </c>
      <c r="J287" s="10">
        <v>853</v>
      </c>
      <c r="K287" s="20">
        <v>940</v>
      </c>
      <c r="L287" s="10">
        <v>1843</v>
      </c>
      <c r="M287" s="20">
        <v>1787</v>
      </c>
      <c r="N287" s="10">
        <v>2723</v>
      </c>
      <c r="O287" s="20">
        <v>2755</v>
      </c>
      <c r="P287" s="10">
        <v>3713</v>
      </c>
      <c r="Q287" s="20">
        <v>3723</v>
      </c>
      <c r="R287" s="10">
        <v>4593</v>
      </c>
      <c r="S287" s="23">
        <v>4691</v>
      </c>
    </row>
    <row r="288" spans="2:19" x14ac:dyDescent="0.3">
      <c r="B288" s="1" t="s">
        <v>32</v>
      </c>
      <c r="C288" s="10">
        <v>896</v>
      </c>
      <c r="D288" s="10">
        <v>1802</v>
      </c>
      <c r="E288" s="10">
        <v>2787</v>
      </c>
      <c r="F288" s="10">
        <v>3727</v>
      </c>
      <c r="G288" s="10">
        <v>4684</v>
      </c>
      <c r="I288" s="2" t="s">
        <v>32</v>
      </c>
      <c r="J288" s="10">
        <v>896</v>
      </c>
      <c r="K288" s="20">
        <v>895</v>
      </c>
      <c r="L288" s="10">
        <v>1802</v>
      </c>
      <c r="M288" s="20">
        <v>1887</v>
      </c>
      <c r="N288" s="10">
        <v>2787</v>
      </c>
      <c r="O288" s="20">
        <v>2795</v>
      </c>
      <c r="P288" s="10">
        <v>3727</v>
      </c>
      <c r="Q288" s="20">
        <v>3791</v>
      </c>
      <c r="R288" s="10">
        <v>4684</v>
      </c>
      <c r="S288" s="23">
        <v>4750</v>
      </c>
    </row>
    <row r="289" spans="2:23" x14ac:dyDescent="0.3">
      <c r="B289" s="37"/>
      <c r="C289" s="30"/>
      <c r="D289" s="30"/>
      <c r="E289" s="30"/>
      <c r="F289" s="30"/>
      <c r="G289" s="38"/>
      <c r="I289" s="29"/>
      <c r="J289" s="30"/>
      <c r="K289" s="30"/>
      <c r="L289" s="30"/>
      <c r="M289" s="30"/>
      <c r="N289" s="30"/>
      <c r="O289" s="30"/>
      <c r="P289" s="30"/>
      <c r="Q289" s="30"/>
      <c r="R289" s="30"/>
      <c r="S289" s="31"/>
    </row>
    <row r="290" spans="2:23" ht="28.8" x14ac:dyDescent="0.3">
      <c r="B290" s="9" t="s">
        <v>33</v>
      </c>
      <c r="C290" s="12">
        <v>1.0182</v>
      </c>
      <c r="D290" s="12">
        <v>1.0182</v>
      </c>
      <c r="E290" s="12">
        <v>1</v>
      </c>
      <c r="F290" s="12">
        <v>1.0182</v>
      </c>
      <c r="G290" s="12">
        <v>1.0182</v>
      </c>
      <c r="I290" s="16" t="s">
        <v>33</v>
      </c>
      <c r="J290" s="12">
        <v>1.0182</v>
      </c>
      <c r="K290" s="21">
        <v>1.0412999999999999</v>
      </c>
      <c r="L290" s="12">
        <v>1.0182</v>
      </c>
      <c r="M290" s="21">
        <v>1.0661</v>
      </c>
      <c r="N290" s="12">
        <v>1</v>
      </c>
      <c r="O290" s="21">
        <v>1.0579000000000001</v>
      </c>
      <c r="P290" s="12">
        <v>1.0182</v>
      </c>
      <c r="Q290" s="21">
        <v>1.0826</v>
      </c>
      <c r="R290" s="12">
        <v>1.0182</v>
      </c>
      <c r="S290" s="24">
        <v>1</v>
      </c>
    </row>
    <row r="291" spans="2:23" ht="28.8" x14ac:dyDescent="0.3">
      <c r="B291" s="9" t="s">
        <v>34</v>
      </c>
      <c r="C291" s="12">
        <v>0.83589999999999998</v>
      </c>
      <c r="D291" s="12">
        <v>0.91959999999999997</v>
      </c>
      <c r="E291" s="12">
        <v>0.94920000000000004</v>
      </c>
      <c r="F291" s="12">
        <v>0.96599999999999997</v>
      </c>
      <c r="G291" s="12">
        <v>0.97430000000000005</v>
      </c>
      <c r="I291" s="16" t="s">
        <v>34</v>
      </c>
      <c r="J291" s="12">
        <v>0.83589999999999998</v>
      </c>
      <c r="K291" s="21">
        <v>0.84350000000000003</v>
      </c>
      <c r="L291" s="12">
        <v>0.91959999999999997</v>
      </c>
      <c r="M291" s="21">
        <v>0.92979999999999996</v>
      </c>
      <c r="N291" s="12">
        <v>0.94920000000000004</v>
      </c>
      <c r="O291" s="21">
        <v>0.95860000000000001</v>
      </c>
      <c r="P291" s="12">
        <v>0.96599999999999997</v>
      </c>
      <c r="Q291" s="21">
        <v>0.97550000000000003</v>
      </c>
      <c r="R291" s="12">
        <v>0.97430000000000005</v>
      </c>
      <c r="S291" s="24">
        <v>0.9859</v>
      </c>
      <c r="U291" s="13"/>
      <c r="V291" s="13"/>
      <c r="W291" s="13"/>
    </row>
    <row r="292" spans="2:23" ht="29.4" thickBot="1" x14ac:dyDescent="0.35">
      <c r="B292" s="9" t="s">
        <v>39</v>
      </c>
      <c r="C292" s="12">
        <v>106.7748</v>
      </c>
      <c r="D292" s="12">
        <v>152.0068</v>
      </c>
      <c r="E292" s="12">
        <v>193.4128</v>
      </c>
      <c r="F292" s="12">
        <v>235.11199999999999</v>
      </c>
      <c r="G292" s="12">
        <v>271.66480000000001</v>
      </c>
      <c r="I292" s="17" t="s">
        <v>39</v>
      </c>
      <c r="J292" s="18">
        <v>106.7748</v>
      </c>
      <c r="K292" s="22">
        <v>102.97629999999999</v>
      </c>
      <c r="L292" s="18">
        <v>152.0068</v>
      </c>
      <c r="M292" s="22">
        <v>122.21129999999999</v>
      </c>
      <c r="N292" s="18">
        <v>193.4128</v>
      </c>
      <c r="O292" s="22">
        <v>142.47659999999999</v>
      </c>
      <c r="P292" s="18">
        <v>235.11199999999999</v>
      </c>
      <c r="Q292" s="22">
        <v>160.5196</v>
      </c>
      <c r="R292" s="18">
        <v>271.66480000000001</v>
      </c>
      <c r="S292" s="25">
        <v>170.1549</v>
      </c>
      <c r="U292" s="13"/>
      <c r="V292" s="13"/>
      <c r="W292" s="13"/>
    </row>
    <row r="295" spans="2:23" ht="15" thickBot="1" x14ac:dyDescent="0.35">
      <c r="B295" s="39" t="s">
        <v>40</v>
      </c>
      <c r="C295" s="39"/>
      <c r="D295" s="39"/>
      <c r="E295" s="39"/>
      <c r="F295" s="39"/>
      <c r="G295" s="39"/>
      <c r="I295" s="32" t="s">
        <v>40</v>
      </c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t="s">
        <v>76</v>
      </c>
    </row>
    <row r="296" spans="2:23" x14ac:dyDescent="0.3">
      <c r="B296" s="1" t="s">
        <v>21</v>
      </c>
      <c r="C296" s="10">
        <v>1000</v>
      </c>
      <c r="D296" s="10">
        <v>2000</v>
      </c>
      <c r="E296" s="10">
        <v>3000</v>
      </c>
      <c r="F296" s="10">
        <v>4000</v>
      </c>
      <c r="G296" s="10">
        <v>5000</v>
      </c>
      <c r="I296" s="15" t="s">
        <v>21</v>
      </c>
      <c r="J296" s="26">
        <v>1000</v>
      </c>
      <c r="K296" s="27"/>
      <c r="L296" s="26">
        <v>2000</v>
      </c>
      <c r="M296" s="27"/>
      <c r="N296" s="26">
        <v>3000</v>
      </c>
      <c r="O296" s="27"/>
      <c r="P296" s="26">
        <v>4000</v>
      </c>
      <c r="Q296" s="27"/>
      <c r="R296" s="26">
        <v>5000</v>
      </c>
      <c r="S296" s="28"/>
    </row>
    <row r="297" spans="2:23" x14ac:dyDescent="0.3">
      <c r="B297" s="1" t="s">
        <v>23</v>
      </c>
      <c r="C297" s="10">
        <v>10299</v>
      </c>
      <c r="D297" s="10">
        <v>33536</v>
      </c>
      <c r="E297" s="10">
        <v>72379</v>
      </c>
      <c r="F297" s="10">
        <v>126513</v>
      </c>
      <c r="G297" s="10">
        <v>180800</v>
      </c>
      <c r="I297" s="2" t="s">
        <v>23</v>
      </c>
      <c r="J297" s="10">
        <v>10299</v>
      </c>
      <c r="K297" s="20">
        <v>10053</v>
      </c>
      <c r="L297" s="10">
        <v>33536</v>
      </c>
      <c r="M297" s="20">
        <v>38220</v>
      </c>
      <c r="N297" s="10">
        <v>72379</v>
      </c>
      <c r="O297" s="20">
        <v>92309</v>
      </c>
      <c r="P297" s="10">
        <v>126513</v>
      </c>
      <c r="Q297" s="20">
        <v>179128</v>
      </c>
      <c r="R297" s="10">
        <v>180800</v>
      </c>
      <c r="S297" s="23">
        <v>276263</v>
      </c>
    </row>
    <row r="298" spans="2:23" x14ac:dyDescent="0.3">
      <c r="B298" s="1" t="s">
        <v>24</v>
      </c>
      <c r="C298" s="10">
        <v>30925</v>
      </c>
      <c r="D298" s="10">
        <v>130954</v>
      </c>
      <c r="E298" s="10">
        <v>335428</v>
      </c>
      <c r="F298" s="10">
        <v>655805</v>
      </c>
      <c r="G298" s="10">
        <v>1039792</v>
      </c>
      <c r="I298" s="2" t="s">
        <v>24</v>
      </c>
      <c r="J298" s="10">
        <v>30925</v>
      </c>
      <c r="K298" s="20">
        <v>13753</v>
      </c>
      <c r="L298" s="10">
        <v>130954</v>
      </c>
      <c r="M298" s="20">
        <v>46474</v>
      </c>
      <c r="N298" s="10">
        <v>335428</v>
      </c>
      <c r="O298" s="20">
        <v>91584</v>
      </c>
      <c r="P298" s="10">
        <v>655805</v>
      </c>
      <c r="Q298" s="20">
        <v>155352</v>
      </c>
      <c r="R298" s="10">
        <v>1039792</v>
      </c>
      <c r="S298" s="23">
        <v>246294</v>
      </c>
    </row>
    <row r="299" spans="2:23" x14ac:dyDescent="0.3">
      <c r="B299" s="1" t="s">
        <v>25</v>
      </c>
      <c r="C299" s="10">
        <v>21828</v>
      </c>
      <c r="D299" s="10">
        <v>91952</v>
      </c>
      <c r="E299" s="10">
        <v>188694</v>
      </c>
      <c r="F299" s="10">
        <v>297454</v>
      </c>
      <c r="G299" s="10">
        <v>400949</v>
      </c>
      <c r="I299" s="2" t="s">
        <v>25</v>
      </c>
      <c r="J299" s="10">
        <v>21828</v>
      </c>
      <c r="K299" s="20">
        <v>15792</v>
      </c>
      <c r="L299" s="10">
        <v>91952</v>
      </c>
      <c r="M299" s="20">
        <v>70774</v>
      </c>
      <c r="N299" s="10">
        <v>188694</v>
      </c>
      <c r="O299" s="20">
        <v>143166</v>
      </c>
      <c r="P299" s="10">
        <v>297454</v>
      </c>
      <c r="Q299" s="20">
        <v>210581</v>
      </c>
      <c r="R299" s="10">
        <v>400949</v>
      </c>
      <c r="S299" s="23">
        <v>266026</v>
      </c>
    </row>
    <row r="300" spans="2:23" x14ac:dyDescent="0.3">
      <c r="B300" s="1" t="s">
        <v>26</v>
      </c>
      <c r="C300" s="10">
        <v>37011</v>
      </c>
      <c r="D300" s="10">
        <v>155763</v>
      </c>
      <c r="E300" s="10">
        <v>345356</v>
      </c>
      <c r="F300" s="10">
        <v>616681</v>
      </c>
      <c r="G300" s="10">
        <v>954969</v>
      </c>
      <c r="I300" s="2" t="s">
        <v>26</v>
      </c>
      <c r="J300" s="10">
        <v>37011</v>
      </c>
      <c r="K300" s="20">
        <v>17378</v>
      </c>
      <c r="L300" s="10">
        <v>155763</v>
      </c>
      <c r="M300" s="20">
        <v>45277</v>
      </c>
      <c r="N300" s="10">
        <v>345356</v>
      </c>
      <c r="O300" s="20">
        <v>81312</v>
      </c>
      <c r="P300" s="10">
        <v>616681</v>
      </c>
      <c r="Q300" s="20">
        <v>99481</v>
      </c>
      <c r="R300" s="10">
        <v>954969</v>
      </c>
      <c r="S300" s="23">
        <v>108632</v>
      </c>
    </row>
    <row r="301" spans="2:23" x14ac:dyDescent="0.3">
      <c r="B301" s="1" t="s">
        <v>27</v>
      </c>
      <c r="C301" s="10">
        <v>14148</v>
      </c>
      <c r="D301" s="10">
        <v>46183</v>
      </c>
      <c r="E301" s="10">
        <v>96216</v>
      </c>
      <c r="F301" s="10">
        <v>169086</v>
      </c>
      <c r="G301" s="10">
        <v>275706</v>
      </c>
      <c r="I301" s="2" t="s">
        <v>27</v>
      </c>
      <c r="J301" s="10">
        <v>14148</v>
      </c>
      <c r="K301" s="20">
        <v>14427</v>
      </c>
      <c r="L301" s="10">
        <v>46183</v>
      </c>
      <c r="M301" s="20">
        <v>55511</v>
      </c>
      <c r="N301" s="10">
        <v>96216</v>
      </c>
      <c r="O301" s="20">
        <v>123471</v>
      </c>
      <c r="P301" s="10">
        <v>169086</v>
      </c>
      <c r="Q301" s="20">
        <v>221219</v>
      </c>
      <c r="R301" s="10">
        <v>275706</v>
      </c>
      <c r="S301" s="23">
        <v>347159</v>
      </c>
    </row>
    <row r="302" spans="2:23" x14ac:dyDescent="0.3">
      <c r="B302" s="1" t="s">
        <v>28</v>
      </c>
      <c r="C302" s="10">
        <v>21050</v>
      </c>
      <c r="D302" s="10">
        <v>55389</v>
      </c>
      <c r="E302" s="10">
        <v>96313</v>
      </c>
      <c r="F302" s="10">
        <v>152853</v>
      </c>
      <c r="G302" s="10">
        <v>255826</v>
      </c>
      <c r="I302" s="2" t="s">
        <v>28</v>
      </c>
      <c r="J302" s="10">
        <v>21050</v>
      </c>
      <c r="K302" s="20">
        <v>28291</v>
      </c>
      <c r="L302" s="10">
        <v>55389</v>
      </c>
      <c r="M302" s="20">
        <v>91081</v>
      </c>
      <c r="N302" s="10">
        <v>96313</v>
      </c>
      <c r="O302" s="20">
        <v>183833</v>
      </c>
      <c r="P302" s="10">
        <v>152853</v>
      </c>
      <c r="Q302" s="20">
        <v>309468</v>
      </c>
      <c r="R302" s="10">
        <v>255826</v>
      </c>
      <c r="S302" s="23">
        <v>474151</v>
      </c>
    </row>
    <row r="303" spans="2:23" x14ac:dyDescent="0.3">
      <c r="B303" s="1" t="s">
        <v>29</v>
      </c>
      <c r="C303" s="10">
        <v>9448</v>
      </c>
      <c r="D303" s="10">
        <v>31717</v>
      </c>
      <c r="E303" s="10">
        <v>54135</v>
      </c>
      <c r="F303" s="10">
        <v>81338</v>
      </c>
      <c r="G303" s="10">
        <v>101468</v>
      </c>
      <c r="I303" s="2" t="s">
        <v>29</v>
      </c>
      <c r="J303" s="10">
        <v>9448</v>
      </c>
      <c r="K303" s="20">
        <v>13875</v>
      </c>
      <c r="L303" s="10">
        <v>31717</v>
      </c>
      <c r="M303" s="20">
        <v>44615</v>
      </c>
      <c r="N303" s="10">
        <v>54135</v>
      </c>
      <c r="O303" s="20">
        <v>89789</v>
      </c>
      <c r="P303" s="10">
        <v>81338</v>
      </c>
      <c r="Q303" s="20">
        <v>158879</v>
      </c>
      <c r="R303" s="10">
        <v>101468</v>
      </c>
      <c r="S303" s="23">
        <v>224539</v>
      </c>
    </row>
    <row r="304" spans="2:23" x14ac:dyDescent="0.3">
      <c r="B304" s="1" t="s">
        <v>22</v>
      </c>
      <c r="C304" s="10">
        <f>SUM(C$297:C$303)</f>
        <v>144709</v>
      </c>
      <c r="D304" s="10">
        <f t="shared" ref="D304:G304" si="9">SUM(D$297:D$303)</f>
        <v>545494</v>
      </c>
      <c r="E304" s="10">
        <f t="shared" si="9"/>
        <v>1188521</v>
      </c>
      <c r="F304" s="10">
        <f t="shared" si="9"/>
        <v>2099730</v>
      </c>
      <c r="G304" s="10">
        <f t="shared" si="9"/>
        <v>3209510</v>
      </c>
      <c r="I304" s="2" t="s">
        <v>22</v>
      </c>
      <c r="J304" s="10">
        <f>SUM(J$297:J$303)</f>
        <v>144709</v>
      </c>
      <c r="K304" s="20">
        <f t="shared" ref="K304:S304" si="10">SUM(K$297:K$303)</f>
        <v>113569</v>
      </c>
      <c r="L304" s="10">
        <f t="shared" si="10"/>
        <v>545494</v>
      </c>
      <c r="M304" s="20">
        <f t="shared" si="10"/>
        <v>391952</v>
      </c>
      <c r="N304" s="10">
        <f t="shared" si="10"/>
        <v>1188521</v>
      </c>
      <c r="O304" s="20">
        <f t="shared" si="10"/>
        <v>805464</v>
      </c>
      <c r="P304" s="10">
        <f t="shared" si="10"/>
        <v>2099730</v>
      </c>
      <c r="Q304" s="20">
        <f t="shared" si="10"/>
        <v>1334108</v>
      </c>
      <c r="R304" s="10">
        <f t="shared" si="10"/>
        <v>3209510</v>
      </c>
      <c r="S304" s="20">
        <f t="shared" si="10"/>
        <v>1943064</v>
      </c>
    </row>
    <row r="305" spans="2:24" x14ac:dyDescent="0.3">
      <c r="B305" s="37"/>
      <c r="C305" s="30"/>
      <c r="D305" s="30"/>
      <c r="E305" s="30"/>
      <c r="F305" s="30"/>
      <c r="G305" s="38"/>
      <c r="I305" s="29"/>
      <c r="J305" s="30"/>
      <c r="K305" s="30"/>
      <c r="L305" s="30"/>
      <c r="M305" s="30"/>
      <c r="N305" s="30"/>
      <c r="O305" s="30"/>
      <c r="P305" s="30"/>
      <c r="Q305" s="30"/>
      <c r="R305" s="30"/>
      <c r="S305" s="31"/>
    </row>
    <row r="306" spans="2:24" x14ac:dyDescent="0.3">
      <c r="B306" s="11" t="s">
        <v>41</v>
      </c>
      <c r="C306" s="10">
        <v>8</v>
      </c>
      <c r="D306" s="10">
        <v>17</v>
      </c>
      <c r="E306" s="10">
        <v>24</v>
      </c>
      <c r="F306" s="10">
        <v>25</v>
      </c>
      <c r="G306" s="10">
        <v>42</v>
      </c>
      <c r="I306" s="19" t="s">
        <v>41</v>
      </c>
      <c r="J306" s="10">
        <v>8</v>
      </c>
      <c r="K306" s="20">
        <v>11</v>
      </c>
      <c r="L306" s="10">
        <v>17</v>
      </c>
      <c r="M306" s="20">
        <v>28</v>
      </c>
      <c r="N306" s="10">
        <v>24</v>
      </c>
      <c r="O306" s="20">
        <v>44</v>
      </c>
      <c r="P306" s="10">
        <v>25</v>
      </c>
      <c r="Q306" s="20">
        <v>59</v>
      </c>
      <c r="R306" s="10">
        <v>42</v>
      </c>
      <c r="S306" s="23">
        <v>82</v>
      </c>
    </row>
    <row r="307" spans="2:24" x14ac:dyDescent="0.3">
      <c r="B307" s="11" t="s">
        <v>42</v>
      </c>
      <c r="C307" s="10">
        <v>27</v>
      </c>
      <c r="D307" s="10" t="s">
        <v>56</v>
      </c>
      <c r="E307" s="10">
        <v>163</v>
      </c>
      <c r="F307" s="10">
        <v>256</v>
      </c>
      <c r="G307" s="10">
        <v>293</v>
      </c>
      <c r="I307" s="19" t="s">
        <v>42</v>
      </c>
      <c r="J307" s="10">
        <v>27</v>
      </c>
      <c r="K307" s="20" t="s">
        <v>72</v>
      </c>
      <c r="L307" s="10" t="s">
        <v>56</v>
      </c>
      <c r="M307" s="20">
        <v>12</v>
      </c>
      <c r="N307" s="10">
        <v>163</v>
      </c>
      <c r="O307" s="20">
        <v>16</v>
      </c>
      <c r="P307" s="10">
        <v>256</v>
      </c>
      <c r="Q307" s="20" t="s">
        <v>74</v>
      </c>
      <c r="R307" s="10">
        <v>293</v>
      </c>
      <c r="S307" s="23" t="s">
        <v>70</v>
      </c>
    </row>
    <row r="308" spans="2:24" x14ac:dyDescent="0.3">
      <c r="B308" s="11" t="s">
        <v>43</v>
      </c>
      <c r="C308" s="10">
        <v>44</v>
      </c>
      <c r="D308" s="10" t="s">
        <v>57</v>
      </c>
      <c r="E308" s="10">
        <v>128</v>
      </c>
      <c r="F308" s="10" t="s">
        <v>60</v>
      </c>
      <c r="G308" s="10">
        <v>209</v>
      </c>
      <c r="I308" s="19" t="s">
        <v>43</v>
      </c>
      <c r="J308" s="10">
        <v>44</v>
      </c>
      <c r="K308" s="20" t="s">
        <v>67</v>
      </c>
      <c r="L308" s="10" t="s">
        <v>57</v>
      </c>
      <c r="M308" s="20">
        <v>54</v>
      </c>
      <c r="N308" s="10">
        <v>128</v>
      </c>
      <c r="O308" s="20">
        <v>0</v>
      </c>
      <c r="P308" s="10" t="s">
        <v>60</v>
      </c>
      <c r="Q308" s="20" t="s">
        <v>72</v>
      </c>
      <c r="R308" s="10">
        <v>209</v>
      </c>
      <c r="S308" s="23" t="s">
        <v>64</v>
      </c>
    </row>
    <row r="309" spans="2:24" x14ac:dyDescent="0.3">
      <c r="B309" s="11" t="s">
        <v>44</v>
      </c>
      <c r="C309" s="10">
        <v>26</v>
      </c>
      <c r="D309" s="10" t="s">
        <v>58</v>
      </c>
      <c r="E309" s="10">
        <v>57</v>
      </c>
      <c r="F309" s="10">
        <v>53</v>
      </c>
      <c r="G309" s="10">
        <v>70</v>
      </c>
      <c r="I309" s="19" t="s">
        <v>44</v>
      </c>
      <c r="J309" s="10">
        <v>26</v>
      </c>
      <c r="K309" s="20" t="s">
        <v>67</v>
      </c>
      <c r="L309" s="10" t="s">
        <v>58</v>
      </c>
      <c r="M309" s="20">
        <v>55</v>
      </c>
      <c r="N309" s="10">
        <v>57</v>
      </c>
      <c r="O309" s="20">
        <v>37</v>
      </c>
      <c r="P309" s="10">
        <v>53</v>
      </c>
      <c r="Q309" s="20" t="s">
        <v>75</v>
      </c>
      <c r="R309" s="10">
        <v>70</v>
      </c>
      <c r="S309" s="23" t="s">
        <v>71</v>
      </c>
    </row>
    <row r="310" spans="2:24" x14ac:dyDescent="0.3">
      <c r="B310" s="11" t="s">
        <v>45</v>
      </c>
      <c r="C310" s="10">
        <v>12</v>
      </c>
      <c r="D310" s="10">
        <v>21</v>
      </c>
      <c r="E310" s="10">
        <v>44</v>
      </c>
      <c r="F310" s="10">
        <v>62</v>
      </c>
      <c r="G310" s="10">
        <v>73</v>
      </c>
      <c r="I310" s="19" t="s">
        <v>45</v>
      </c>
      <c r="J310" s="10">
        <v>12</v>
      </c>
      <c r="K310" s="20">
        <v>21</v>
      </c>
      <c r="L310" s="10">
        <v>21</v>
      </c>
      <c r="M310" s="20">
        <v>35</v>
      </c>
      <c r="N310" s="10">
        <v>44</v>
      </c>
      <c r="O310" s="20">
        <v>67</v>
      </c>
      <c r="P310" s="10">
        <v>62</v>
      </c>
      <c r="Q310" s="20">
        <v>93</v>
      </c>
      <c r="R310" s="10">
        <v>73</v>
      </c>
      <c r="S310" s="23">
        <v>113</v>
      </c>
    </row>
    <row r="311" spans="2:24" x14ac:dyDescent="0.3">
      <c r="B311" s="11" t="s">
        <v>46</v>
      </c>
      <c r="C311" s="10" t="s">
        <v>55</v>
      </c>
      <c r="D311" s="10">
        <v>16</v>
      </c>
      <c r="E311" s="10">
        <v>21</v>
      </c>
      <c r="F311" s="10">
        <v>55</v>
      </c>
      <c r="G311" s="10">
        <v>61</v>
      </c>
      <c r="I311" s="19" t="s">
        <v>46</v>
      </c>
      <c r="J311" s="10" t="s">
        <v>55</v>
      </c>
      <c r="K311" s="20">
        <v>27</v>
      </c>
      <c r="L311" s="10">
        <v>16</v>
      </c>
      <c r="M311" s="20">
        <v>45</v>
      </c>
      <c r="N311" s="10">
        <v>21</v>
      </c>
      <c r="O311" s="20">
        <v>66</v>
      </c>
      <c r="P311" s="10">
        <v>55</v>
      </c>
      <c r="Q311" s="20">
        <v>115</v>
      </c>
      <c r="R311" s="10">
        <v>61</v>
      </c>
      <c r="S311" s="23">
        <v>134</v>
      </c>
    </row>
    <row r="312" spans="2:24" x14ac:dyDescent="0.3">
      <c r="B312" s="11" t="s">
        <v>47</v>
      </c>
      <c r="C312" s="10">
        <v>8</v>
      </c>
      <c r="D312" s="10">
        <v>20</v>
      </c>
      <c r="E312" s="10" t="s">
        <v>59</v>
      </c>
      <c r="F312" s="10">
        <v>12</v>
      </c>
      <c r="G312" s="10" t="s">
        <v>61</v>
      </c>
      <c r="I312" s="19" t="s">
        <v>47</v>
      </c>
      <c r="J312" s="10">
        <v>8</v>
      </c>
      <c r="K312" s="20">
        <v>25</v>
      </c>
      <c r="L312" s="10">
        <v>20</v>
      </c>
      <c r="M312" s="20">
        <v>43</v>
      </c>
      <c r="N312" s="10" t="s">
        <v>59</v>
      </c>
      <c r="O312" s="20" t="s">
        <v>73</v>
      </c>
      <c r="P312" s="10">
        <v>12</v>
      </c>
      <c r="Q312" s="20">
        <v>65</v>
      </c>
      <c r="R312" s="10" t="s">
        <v>61</v>
      </c>
      <c r="S312" s="23">
        <v>113</v>
      </c>
    </row>
    <row r="313" spans="2:24" x14ac:dyDescent="0.3">
      <c r="B313" s="37"/>
      <c r="C313" s="30"/>
      <c r="D313" s="30"/>
      <c r="E313" s="30"/>
      <c r="F313" s="30"/>
      <c r="G313" s="38"/>
      <c r="I313" s="36"/>
      <c r="J313" s="30"/>
      <c r="K313" s="30"/>
      <c r="L313" s="30"/>
      <c r="M313" s="30"/>
      <c r="N313" s="30"/>
      <c r="O313" s="30"/>
      <c r="P313" s="30"/>
      <c r="Q313" s="30"/>
      <c r="R313" s="30"/>
      <c r="S313" s="31"/>
    </row>
    <row r="314" spans="2:24" x14ac:dyDescent="0.3">
      <c r="B314" s="1" t="s">
        <v>31</v>
      </c>
      <c r="C314" s="10">
        <v>84</v>
      </c>
      <c r="D314" s="10">
        <v>16</v>
      </c>
      <c r="E314" s="10">
        <v>90</v>
      </c>
      <c r="F314" s="10">
        <v>46</v>
      </c>
      <c r="G314" s="10">
        <v>103</v>
      </c>
      <c r="I314" s="2" t="s">
        <v>31</v>
      </c>
      <c r="J314" s="10">
        <v>84</v>
      </c>
      <c r="K314" s="20">
        <v>17</v>
      </c>
      <c r="L314" s="10">
        <v>16</v>
      </c>
      <c r="M314" s="20">
        <v>92</v>
      </c>
      <c r="N314" s="10">
        <v>90</v>
      </c>
      <c r="O314" s="20">
        <v>122</v>
      </c>
      <c r="P314" s="10">
        <v>46</v>
      </c>
      <c r="Q314" s="20">
        <v>17</v>
      </c>
      <c r="R314" s="10">
        <v>103</v>
      </c>
      <c r="S314" s="23">
        <v>17</v>
      </c>
    </row>
    <row r="315" spans="2:24" x14ac:dyDescent="0.3">
      <c r="B315" s="1" t="s">
        <v>30</v>
      </c>
      <c r="C315" s="10">
        <v>853</v>
      </c>
      <c r="D315" s="10">
        <v>1843</v>
      </c>
      <c r="E315" s="10">
        <v>2723</v>
      </c>
      <c r="F315" s="10">
        <v>3713</v>
      </c>
      <c r="G315" s="10">
        <v>4593</v>
      </c>
      <c r="I315" s="2" t="s">
        <v>30</v>
      </c>
      <c r="J315" s="10">
        <v>853</v>
      </c>
      <c r="K315" s="20">
        <v>889</v>
      </c>
      <c r="L315" s="10">
        <v>1843</v>
      </c>
      <c r="M315" s="20">
        <v>1806</v>
      </c>
      <c r="N315" s="10">
        <v>2723</v>
      </c>
      <c r="O315" s="20">
        <v>2723</v>
      </c>
      <c r="P315" s="10">
        <v>3713</v>
      </c>
      <c r="Q315" s="20">
        <v>3771</v>
      </c>
      <c r="R315" s="10">
        <v>4593</v>
      </c>
      <c r="S315" s="23">
        <v>4688</v>
      </c>
    </row>
    <row r="316" spans="2:24" x14ac:dyDescent="0.3">
      <c r="B316" s="1" t="s">
        <v>32</v>
      </c>
      <c r="C316" s="10">
        <v>926</v>
      </c>
      <c r="D316" s="10">
        <v>1849</v>
      </c>
      <c r="E316" s="10">
        <v>2841</v>
      </c>
      <c r="F316" s="10">
        <v>3781</v>
      </c>
      <c r="G316" s="10">
        <v>4745</v>
      </c>
      <c r="I316" s="2" t="s">
        <v>32</v>
      </c>
      <c r="J316" s="10">
        <v>926</v>
      </c>
      <c r="K316" s="20">
        <v>900</v>
      </c>
      <c r="L316" s="10">
        <v>1849</v>
      </c>
      <c r="M316" s="20">
        <v>1941</v>
      </c>
      <c r="N316" s="10">
        <v>2841</v>
      </c>
      <c r="O316" s="20">
        <v>3027</v>
      </c>
      <c r="P316" s="10">
        <v>3781</v>
      </c>
      <c r="Q316" s="20">
        <v>4051</v>
      </c>
      <c r="R316" s="10">
        <v>4745</v>
      </c>
      <c r="S316" s="23">
        <v>5040</v>
      </c>
    </row>
    <row r="317" spans="2:24" x14ac:dyDescent="0.3">
      <c r="B317" s="37"/>
      <c r="C317" s="30"/>
      <c r="D317" s="30"/>
      <c r="E317" s="30"/>
      <c r="F317" s="30"/>
      <c r="G317" s="38"/>
      <c r="I317" s="29"/>
      <c r="J317" s="30"/>
      <c r="K317" s="30"/>
      <c r="L317" s="30"/>
      <c r="M317" s="30"/>
      <c r="N317" s="30"/>
      <c r="O317" s="30"/>
      <c r="P317" s="30"/>
      <c r="Q317" s="30"/>
      <c r="R317" s="30"/>
      <c r="S317" s="31"/>
    </row>
    <row r="318" spans="2:24" ht="28.8" x14ac:dyDescent="0.3">
      <c r="B318" s="9" t="s">
        <v>33</v>
      </c>
      <c r="C318" s="12">
        <v>1.0182</v>
      </c>
      <c r="D318" s="12">
        <v>1.0182</v>
      </c>
      <c r="E318" s="12">
        <v>1.0182</v>
      </c>
      <c r="F318" s="12">
        <v>1.0182</v>
      </c>
      <c r="G318" s="12">
        <v>1.0182</v>
      </c>
      <c r="I318" s="16" t="s">
        <v>33</v>
      </c>
      <c r="J318" s="12">
        <v>1.0182</v>
      </c>
      <c r="K318" s="21">
        <v>1.0228999999999999</v>
      </c>
      <c r="L318" s="12">
        <v>1.0182</v>
      </c>
      <c r="M318" s="21">
        <v>1.0992</v>
      </c>
      <c r="N318" s="12">
        <v>1.0182</v>
      </c>
      <c r="O318" s="21">
        <v>1.0992</v>
      </c>
      <c r="P318" s="12">
        <v>1.0182</v>
      </c>
      <c r="Q318" s="21">
        <v>1.0992</v>
      </c>
      <c r="R318" s="12">
        <v>1.0182</v>
      </c>
      <c r="S318" s="24">
        <v>1.0915999999999999</v>
      </c>
    </row>
    <row r="319" spans="2:24" ht="28.8" x14ac:dyDescent="0.3">
      <c r="B319" s="9" t="s">
        <v>34</v>
      </c>
      <c r="C319" s="12">
        <v>0.86709999999999998</v>
      </c>
      <c r="D319" s="12">
        <v>0.94369999999999998</v>
      </c>
      <c r="E319" s="12">
        <v>0.96679999999999999</v>
      </c>
      <c r="F319" s="12">
        <v>0.98009999999999997</v>
      </c>
      <c r="G319" s="12">
        <v>0.98719999999999997</v>
      </c>
      <c r="I319" s="16" t="s">
        <v>34</v>
      </c>
      <c r="J319" s="12">
        <v>0.86709999999999998</v>
      </c>
      <c r="K319" s="21">
        <v>0.87649999999999995</v>
      </c>
      <c r="L319" s="12">
        <v>0.94369999999999998</v>
      </c>
      <c r="M319" s="21">
        <v>0.97729999999999995</v>
      </c>
      <c r="N319" s="12">
        <v>0.96679999999999999</v>
      </c>
      <c r="O319" s="21">
        <v>1.0165</v>
      </c>
      <c r="P319" s="12">
        <v>0.98009999999999997</v>
      </c>
      <c r="Q319" s="21">
        <v>1.0366</v>
      </c>
      <c r="R319" s="12">
        <v>0.98719999999999997</v>
      </c>
      <c r="S319" s="24">
        <v>1.0446</v>
      </c>
      <c r="U319" s="13"/>
      <c r="V319" s="13"/>
      <c r="W319" s="13"/>
      <c r="X319" s="13"/>
    </row>
    <row r="320" spans="2:24" ht="29.4" thickBot="1" x14ac:dyDescent="0.35">
      <c r="B320" s="9" t="s">
        <v>39</v>
      </c>
      <c r="C320" s="12">
        <v>156.4522</v>
      </c>
      <c r="D320" s="12">
        <v>294.8603</v>
      </c>
      <c r="E320" s="12">
        <v>418.21530000000001</v>
      </c>
      <c r="F320" s="12">
        <v>553.95669999999996</v>
      </c>
      <c r="G320" s="12">
        <v>675.55060000000003</v>
      </c>
      <c r="I320" s="17" t="s">
        <v>39</v>
      </c>
      <c r="J320" s="18">
        <v>156.4522</v>
      </c>
      <c r="K320" s="22">
        <v>125.1926</v>
      </c>
      <c r="L320" s="18">
        <v>294.8603</v>
      </c>
      <c r="M320" s="22">
        <v>203.70249999999999</v>
      </c>
      <c r="N320" s="18">
        <v>418.21530000000001</v>
      </c>
      <c r="O320" s="22">
        <v>268.10730000000001</v>
      </c>
      <c r="P320" s="18">
        <v>553.95669999999996</v>
      </c>
      <c r="Q320" s="22">
        <v>328.29</v>
      </c>
      <c r="R320" s="18">
        <v>675.55060000000003</v>
      </c>
      <c r="S320" s="25">
        <v>384.48930000000001</v>
      </c>
      <c r="U320" s="13"/>
      <c r="V320" s="13"/>
      <c r="W320" s="13"/>
      <c r="X320" s="13"/>
    </row>
  </sheetData>
  <mergeCells count="281">
    <mergeCell ref="C63:J63"/>
    <mergeCell ref="C30:J30"/>
    <mergeCell ref="C31:J31"/>
    <mergeCell ref="C36:J36"/>
    <mergeCell ref="I54:I55"/>
    <mergeCell ref="J54:J55"/>
    <mergeCell ref="E54:E55"/>
    <mergeCell ref="F54:F55"/>
    <mergeCell ref="A132:K132"/>
    <mergeCell ref="B54:B55"/>
    <mergeCell ref="C54:C55"/>
    <mergeCell ref="D54:D55"/>
    <mergeCell ref="G68:G69"/>
    <mergeCell ref="H68:H69"/>
    <mergeCell ref="I68:I69"/>
    <mergeCell ref="J68:J69"/>
    <mergeCell ref="B75:J75"/>
    <mergeCell ref="B68:B69"/>
    <mergeCell ref="C68:C69"/>
    <mergeCell ref="D68:D69"/>
    <mergeCell ref="E68:E69"/>
    <mergeCell ref="F68:F69"/>
    <mergeCell ref="C83:J83"/>
    <mergeCell ref="C84:J84"/>
    <mergeCell ref="C12:J12"/>
    <mergeCell ref="C10:J10"/>
    <mergeCell ref="C11:J11"/>
    <mergeCell ref="C23:J23"/>
    <mergeCell ref="C24:J24"/>
    <mergeCell ref="C64:J64"/>
    <mergeCell ref="C37:J37"/>
    <mergeCell ref="C38:J38"/>
    <mergeCell ref="C43:J43"/>
    <mergeCell ref="C44:J44"/>
    <mergeCell ref="C49:J49"/>
    <mergeCell ref="C50:J50"/>
    <mergeCell ref="E41:E42"/>
    <mergeCell ref="F41:F42"/>
    <mergeCell ref="G41:G42"/>
    <mergeCell ref="H41:H42"/>
    <mergeCell ref="I41:I42"/>
    <mergeCell ref="J41:J42"/>
    <mergeCell ref="C51:J51"/>
    <mergeCell ref="G54:G55"/>
    <mergeCell ref="H54:H55"/>
    <mergeCell ref="C56:J56"/>
    <mergeCell ref="C57:J57"/>
    <mergeCell ref="C62:J62"/>
    <mergeCell ref="G28:G29"/>
    <mergeCell ref="H28:H29"/>
    <mergeCell ref="I28:I29"/>
    <mergeCell ref="J28:J29"/>
    <mergeCell ref="G15:G16"/>
    <mergeCell ref="H15:H16"/>
    <mergeCell ref="I15:I16"/>
    <mergeCell ref="J15:J16"/>
    <mergeCell ref="C25:J25"/>
    <mergeCell ref="C17:J17"/>
    <mergeCell ref="D15:D16"/>
    <mergeCell ref="E15:E16"/>
    <mergeCell ref="F15:F16"/>
    <mergeCell ref="C18:J18"/>
    <mergeCell ref="G2:G3"/>
    <mergeCell ref="H2:H3"/>
    <mergeCell ref="I2:I3"/>
    <mergeCell ref="J2:J3"/>
    <mergeCell ref="B61:J61"/>
    <mergeCell ref="B48:J48"/>
    <mergeCell ref="B35:J35"/>
    <mergeCell ref="B22:J22"/>
    <mergeCell ref="B9:J9"/>
    <mergeCell ref="B2:B3"/>
    <mergeCell ref="C2:C3"/>
    <mergeCell ref="D2:D3"/>
    <mergeCell ref="E2:E3"/>
    <mergeCell ref="F2:F3"/>
    <mergeCell ref="B15:B16"/>
    <mergeCell ref="C15:C16"/>
    <mergeCell ref="B28:B29"/>
    <mergeCell ref="C28:C29"/>
    <mergeCell ref="D28:D29"/>
    <mergeCell ref="E28:E29"/>
    <mergeCell ref="F28:F29"/>
    <mergeCell ref="B41:B42"/>
    <mergeCell ref="C41:C42"/>
    <mergeCell ref="D41:D42"/>
    <mergeCell ref="B88:J88"/>
    <mergeCell ref="C89:J89"/>
    <mergeCell ref="C90:J90"/>
    <mergeCell ref="C76:J76"/>
    <mergeCell ref="C77:J77"/>
    <mergeCell ref="C78:J78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C96:J96"/>
    <mergeCell ref="C97:J97"/>
    <mergeCell ref="B101:J101"/>
    <mergeCell ref="C102:J102"/>
    <mergeCell ref="C103:J103"/>
    <mergeCell ref="C91:J91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C130:J130"/>
    <mergeCell ref="C70:J70"/>
    <mergeCell ref="C71:J71"/>
    <mergeCell ref="C122:J122"/>
    <mergeCell ref="C123:J123"/>
    <mergeCell ref="B127:J127"/>
    <mergeCell ref="C128:J128"/>
    <mergeCell ref="C129:J129"/>
    <mergeCell ref="C117:J117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J120:J121"/>
    <mergeCell ref="C109:J109"/>
    <mergeCell ref="C110:J110"/>
    <mergeCell ref="B114:J114"/>
    <mergeCell ref="C115:J115"/>
    <mergeCell ref="C116:J116"/>
    <mergeCell ref="C104:J104"/>
    <mergeCell ref="B134:B135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C136:J136"/>
    <mergeCell ref="C137:J137"/>
    <mergeCell ref="B141:J141"/>
    <mergeCell ref="C142:J142"/>
    <mergeCell ref="C143:J143"/>
    <mergeCell ref="C144:J14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C149:J149"/>
    <mergeCell ref="C150:J150"/>
    <mergeCell ref="B154:J154"/>
    <mergeCell ref="C155:J155"/>
    <mergeCell ref="C156:J156"/>
    <mergeCell ref="C157:J157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C162:J162"/>
    <mergeCell ref="C163:J163"/>
    <mergeCell ref="B167:J167"/>
    <mergeCell ref="C168:J168"/>
    <mergeCell ref="C169:J169"/>
    <mergeCell ref="C170:J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J228:K228"/>
    <mergeCell ref="C189:J189"/>
    <mergeCell ref="C190:J190"/>
    <mergeCell ref="B195:J195"/>
    <mergeCell ref="C196:J196"/>
    <mergeCell ref="C197:J197"/>
    <mergeCell ref="C198:J198"/>
    <mergeCell ref="C175:J175"/>
    <mergeCell ref="C176:J176"/>
    <mergeCell ref="B181:J181"/>
    <mergeCell ref="C182:J182"/>
    <mergeCell ref="C183:J183"/>
    <mergeCell ref="C184:J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B204:T204"/>
    <mergeCell ref="B237:G237"/>
    <mergeCell ref="B285:G285"/>
    <mergeCell ref="B313:G313"/>
    <mergeCell ref="B317:G317"/>
    <mergeCell ref="B227:G227"/>
    <mergeCell ref="B247:G247"/>
    <mergeCell ref="B267:G267"/>
    <mergeCell ref="B295:G295"/>
    <mergeCell ref="B241:G241"/>
    <mergeCell ref="B261:G261"/>
    <mergeCell ref="B289:G289"/>
    <mergeCell ref="P248:Q248"/>
    <mergeCell ref="R248:S248"/>
    <mergeCell ref="J268:K268"/>
    <mergeCell ref="L268:M268"/>
    <mergeCell ref="N268:O268"/>
    <mergeCell ref="P268:Q268"/>
    <mergeCell ref="R268:S268"/>
    <mergeCell ref="I247:S247"/>
    <mergeCell ref="B305:G305"/>
    <mergeCell ref="B277:G277"/>
    <mergeCell ref="B257:G257"/>
    <mergeCell ref="I237:S237"/>
    <mergeCell ref="I241:S241"/>
    <mergeCell ref="I257:S257"/>
    <mergeCell ref="I261:S261"/>
    <mergeCell ref="I289:S289"/>
    <mergeCell ref="I277:S277"/>
    <mergeCell ref="L228:M228"/>
    <mergeCell ref="N228:O228"/>
    <mergeCell ref="P228:Q228"/>
    <mergeCell ref="R228:S228"/>
    <mergeCell ref="I207:S207"/>
    <mergeCell ref="J208:K208"/>
    <mergeCell ref="L208:M208"/>
    <mergeCell ref="N208:O208"/>
    <mergeCell ref="P208:Q208"/>
    <mergeCell ref="R208:S208"/>
    <mergeCell ref="I217:S217"/>
    <mergeCell ref="I221:S221"/>
    <mergeCell ref="I227:S227"/>
    <mergeCell ref="I285:S285"/>
    <mergeCell ref="J248:K248"/>
    <mergeCell ref="L248:M248"/>
    <mergeCell ref="N248:O248"/>
    <mergeCell ref="J296:K296"/>
    <mergeCell ref="L296:M296"/>
    <mergeCell ref="N296:O296"/>
    <mergeCell ref="P296:Q296"/>
    <mergeCell ref="R296:S296"/>
    <mergeCell ref="I317:S317"/>
    <mergeCell ref="I305:S305"/>
    <mergeCell ref="I267:S267"/>
    <mergeCell ref="I295:S295"/>
    <mergeCell ref="I313:S313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Mende</dc:creator>
  <cp:lastModifiedBy>Richard Mende</cp:lastModifiedBy>
  <dcterms:created xsi:type="dcterms:W3CDTF">2024-11-28T13:26:39Z</dcterms:created>
  <dcterms:modified xsi:type="dcterms:W3CDTF">2025-01-25T17:05:35Z</dcterms:modified>
</cp:coreProperties>
</file>