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\Desktop\Studium Oldenburg\Master Thesis\R-Analysis\Masslist\"/>
    </mc:Choice>
  </mc:AlternateContent>
  <xr:revisionPtr revIDLastSave="0" documentId="13_ncr:1_{7D7CD374-382E-49F7-BBBF-F1D92D33EC3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dy" sheetId="2" r:id="rId1"/>
    <sheet name="Addukt prediction " sheetId="3" r:id="rId2"/>
    <sheet name="predicted_STD_and_derivativ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V2" i="3"/>
  <c r="X2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2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D31" i="1"/>
  <c r="E31" i="1"/>
  <c r="F31" i="1"/>
  <c r="G31" i="1"/>
  <c r="H31" i="1"/>
  <c r="I31" i="1"/>
  <c r="J31" i="1"/>
  <c r="K31" i="1"/>
  <c r="L31" i="1"/>
  <c r="T3" i="3"/>
  <c r="T5" i="3"/>
  <c r="T6" i="3"/>
  <c r="T7" i="3"/>
  <c r="T11" i="3"/>
  <c r="T13" i="3"/>
  <c r="T14" i="3"/>
  <c r="T15" i="3"/>
  <c r="T19" i="3"/>
  <c r="T21" i="3"/>
  <c r="T22" i="3"/>
  <c r="T23" i="3"/>
  <c r="T27" i="3"/>
  <c r="T29" i="3"/>
  <c r="T30" i="3"/>
  <c r="T2" i="3"/>
  <c r="AQ4" i="3"/>
  <c r="T8" i="3" s="1"/>
  <c r="S9" i="3"/>
  <c r="S17" i="3"/>
  <c r="S25" i="3"/>
  <c r="AP4" i="3"/>
  <c r="S31" i="3" s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D3" i="3"/>
  <c r="F3" i="3"/>
  <c r="G3" i="3"/>
  <c r="H3" i="3"/>
  <c r="I3" i="3"/>
  <c r="J3" i="3"/>
  <c r="K3" i="3"/>
  <c r="L3" i="3"/>
  <c r="M3" i="3"/>
  <c r="N3" i="3"/>
  <c r="O3" i="3"/>
  <c r="P3" i="3"/>
  <c r="Q3" i="3"/>
  <c r="R3" i="3"/>
  <c r="AA3" i="3"/>
  <c r="D2" i="3" s="1"/>
  <c r="AB3" i="3"/>
  <c r="E3" i="3" s="1"/>
  <c r="D4" i="3"/>
  <c r="F4" i="3"/>
  <c r="G4" i="3"/>
  <c r="H4" i="3"/>
  <c r="I4" i="3"/>
  <c r="J4" i="3"/>
  <c r="K4" i="3"/>
  <c r="L4" i="3"/>
  <c r="M4" i="3"/>
  <c r="N4" i="3"/>
  <c r="O4" i="3"/>
  <c r="P4" i="3"/>
  <c r="Q4" i="3"/>
  <c r="R4" i="3"/>
  <c r="F5" i="3"/>
  <c r="G5" i="3"/>
  <c r="H5" i="3"/>
  <c r="I5" i="3"/>
  <c r="J5" i="3"/>
  <c r="K5" i="3"/>
  <c r="L5" i="3"/>
  <c r="M5" i="3"/>
  <c r="N5" i="3"/>
  <c r="O5" i="3"/>
  <c r="P5" i="3"/>
  <c r="Q5" i="3"/>
  <c r="R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F7" i="3"/>
  <c r="G7" i="3"/>
  <c r="H7" i="3"/>
  <c r="I7" i="3"/>
  <c r="J7" i="3"/>
  <c r="K7" i="3"/>
  <c r="L7" i="3"/>
  <c r="M7" i="3"/>
  <c r="N7" i="3"/>
  <c r="O7" i="3"/>
  <c r="P7" i="3"/>
  <c r="Q7" i="3"/>
  <c r="R7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D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F2" i="1"/>
  <c r="G2" i="1"/>
  <c r="H2" i="1"/>
  <c r="I2" i="1"/>
  <c r="J2" i="1"/>
  <c r="K2" i="1"/>
  <c r="L2" i="1"/>
  <c r="F3" i="1"/>
  <c r="G3" i="1"/>
  <c r="H3" i="1"/>
  <c r="I3" i="1"/>
  <c r="J3" i="1"/>
  <c r="K3" i="1"/>
  <c r="L3" i="1"/>
  <c r="F4" i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F14" i="1"/>
  <c r="G14" i="1"/>
  <c r="H14" i="1"/>
  <c r="I14" i="1"/>
  <c r="J14" i="1"/>
  <c r="K14" i="1"/>
  <c r="L14" i="1"/>
  <c r="F15" i="1"/>
  <c r="G15" i="1"/>
  <c r="H15" i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F26" i="1"/>
  <c r="G26" i="1"/>
  <c r="H26" i="1"/>
  <c r="I26" i="1"/>
  <c r="J26" i="1"/>
  <c r="K26" i="1"/>
  <c r="L26" i="1"/>
  <c r="F27" i="1"/>
  <c r="G27" i="1"/>
  <c r="H27" i="1"/>
  <c r="I27" i="1"/>
  <c r="J27" i="1"/>
  <c r="K27" i="1"/>
  <c r="L27" i="1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F30" i="1"/>
  <c r="G30" i="1"/>
  <c r="H30" i="1"/>
  <c r="I30" i="1"/>
  <c r="J30" i="1"/>
  <c r="K30" i="1"/>
  <c r="L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S2" i="3" l="1"/>
  <c r="S30" i="3"/>
  <c r="S22" i="3"/>
  <c r="S14" i="3"/>
  <c r="S6" i="3"/>
  <c r="T28" i="3"/>
  <c r="T20" i="3"/>
  <c r="T12" i="3"/>
  <c r="T4" i="3"/>
  <c r="S16" i="3"/>
  <c r="S7" i="3"/>
  <c r="S29" i="3"/>
  <c r="S21" i="3"/>
  <c r="S13" i="3"/>
  <c r="S5" i="3"/>
  <c r="S24" i="3"/>
  <c r="S28" i="3"/>
  <c r="S20" i="3"/>
  <c r="S12" i="3"/>
  <c r="S4" i="3"/>
  <c r="T26" i="3"/>
  <c r="T18" i="3"/>
  <c r="T10" i="3"/>
  <c r="S23" i="3"/>
  <c r="S27" i="3"/>
  <c r="S19" i="3"/>
  <c r="S11" i="3"/>
  <c r="S3" i="3"/>
  <c r="T25" i="3"/>
  <c r="T17" i="3"/>
  <c r="T9" i="3"/>
  <c r="T31" i="3"/>
  <c r="S8" i="3"/>
  <c r="S15" i="3"/>
  <c r="S26" i="3"/>
  <c r="S18" i="3"/>
  <c r="S10" i="3"/>
  <c r="T24" i="3"/>
  <c r="T16" i="3"/>
  <c r="D19" i="3"/>
  <c r="D15" i="3"/>
  <c r="D5" i="3"/>
  <c r="D16" i="3"/>
  <c r="D6" i="3"/>
  <c r="D21" i="3"/>
  <c r="E28" i="3"/>
  <c r="D27" i="3"/>
  <c r="D22" i="3"/>
  <c r="E12" i="3"/>
  <c r="D11" i="3"/>
  <c r="D7" i="3"/>
  <c r="D29" i="3"/>
  <c r="D13" i="3"/>
  <c r="D8" i="3"/>
  <c r="D30" i="3"/>
  <c r="D24" i="3"/>
  <c r="D18" i="3"/>
  <c r="E14" i="3"/>
  <c r="E4" i="3"/>
  <c r="E23" i="3"/>
  <c r="E15" i="3"/>
  <c r="E7" i="3"/>
  <c r="E16" i="3"/>
  <c r="E8" i="3"/>
  <c r="E25" i="3"/>
  <c r="E17" i="3"/>
  <c r="E9" i="3"/>
  <c r="E26" i="3"/>
  <c r="E18" i="3"/>
  <c r="E10" i="3"/>
  <c r="E13" i="3"/>
  <c r="E5" i="3"/>
</calcChain>
</file>

<file path=xl/sharedStrings.xml><?xml version="1.0" encoding="utf-8"?>
<sst xmlns="http://schemas.openxmlformats.org/spreadsheetml/2006/main" count="300" uniqueCount="121">
  <si>
    <t>Name</t>
  </si>
  <si>
    <t>Formula</t>
  </si>
  <si>
    <t>exact mass</t>
  </si>
  <si>
    <t>[M-H]</t>
  </si>
  <si>
    <t>[M+Cl]</t>
  </si>
  <si>
    <t>[M+CHOO]</t>
  </si>
  <si>
    <t>[M+2Cl]</t>
  </si>
  <si>
    <t>[M+2CHOO]</t>
  </si>
  <si>
    <t>[M+Cl-H]</t>
  </si>
  <si>
    <t>[M+CHOO-H]</t>
  </si>
  <si>
    <t>[M+CHOO+Cl]</t>
  </si>
  <si>
    <t>[M-2H]</t>
  </si>
  <si>
    <t>Formal addition for ion formation</t>
  </si>
  <si>
    <t>Glucose</t>
  </si>
  <si>
    <t>C6H12O6</t>
  </si>
  <si>
    <t>[Derivatized</t>
  </si>
  <si>
    <t>Fucose</t>
  </si>
  <si>
    <t>C6H12O5</t>
  </si>
  <si>
    <t>Xylose</t>
  </si>
  <si>
    <t>C5H10O5</t>
  </si>
  <si>
    <t>Cellobiose</t>
  </si>
  <si>
    <t>C12H22O11</t>
  </si>
  <si>
    <t>Cellotetraose</t>
  </si>
  <si>
    <t>C24H42O21</t>
  </si>
  <si>
    <t>Laminariheoxse</t>
  </si>
  <si>
    <t>C36H62O31</t>
  </si>
  <si>
    <t>GABA</t>
  </si>
  <si>
    <t>C4H9NO2</t>
  </si>
  <si>
    <t>Glucosamine</t>
  </si>
  <si>
    <t>C6H13NO5</t>
  </si>
  <si>
    <t>N-acetyl-D-glucose</t>
  </si>
  <si>
    <t>C8H15NO6</t>
  </si>
  <si>
    <t>Pantothenic_Dacid</t>
  </si>
  <si>
    <t>C9H17NO5</t>
  </si>
  <si>
    <t>Glucose_D</t>
  </si>
  <si>
    <t>C13H16O7</t>
  </si>
  <si>
    <t>Fucose_D</t>
  </si>
  <si>
    <t>C13H16O6</t>
  </si>
  <si>
    <t>Xylose_D</t>
  </si>
  <si>
    <t>C12H14O6</t>
  </si>
  <si>
    <t>Cellobiose_D</t>
  </si>
  <si>
    <t>C19H26O12</t>
  </si>
  <si>
    <t>Cellobiose_D2</t>
  </si>
  <si>
    <t>C26H30O13</t>
  </si>
  <si>
    <t>Cellotetraose_D</t>
  </si>
  <si>
    <t>C31H46O22</t>
  </si>
  <si>
    <t>Cellotetraose_D2</t>
  </si>
  <si>
    <t>C38H50O23</t>
  </si>
  <si>
    <t>Cellotetraose_D3</t>
  </si>
  <si>
    <t>C45H54O24</t>
  </si>
  <si>
    <t>Cellotetraose_D4</t>
  </si>
  <si>
    <t>C52H58O25</t>
  </si>
  <si>
    <t>Laminariheoxse_D</t>
  </si>
  <si>
    <t>C43H66O32</t>
  </si>
  <si>
    <t>Laminariheoxse_D2</t>
  </si>
  <si>
    <t>C50H70O33</t>
  </si>
  <si>
    <t>Laminariheoxse_D3</t>
  </si>
  <si>
    <t>C57H74O34</t>
  </si>
  <si>
    <t>Laminariheoxse_D4</t>
  </si>
  <si>
    <t>C64H78O35</t>
  </si>
  <si>
    <t>Laminariheoxse_D5</t>
  </si>
  <si>
    <t>C71H82O36</t>
  </si>
  <si>
    <t>Laminariheoxse_D6</t>
  </si>
  <si>
    <t>C78H86O37</t>
  </si>
  <si>
    <t>GABA_D</t>
  </si>
  <si>
    <t>Glucosamine_D</t>
  </si>
  <si>
    <t>N-acetyl-D-glucose_D</t>
  </si>
  <si>
    <t>Pantothenic_acid_D</t>
  </si>
  <si>
    <t>C11H13NO3</t>
  </si>
  <si>
    <t>C13H17NO6</t>
  </si>
  <si>
    <t>C15H19NO7</t>
  </si>
  <si>
    <t>C16H21NO6</t>
  </si>
  <si>
    <t>[M-3H]3-</t>
  </si>
  <si>
    <t xml:space="preserve">M/3 - 1.007276 </t>
  </si>
  <si>
    <t>3-</t>
  </si>
  <si>
    <t>[M-2H]2-</t>
  </si>
  <si>
    <t xml:space="preserve">M/2 - 1.007276 </t>
  </si>
  <si>
    <t>2-</t>
  </si>
  <si>
    <t>[M-H2O-H]-</t>
  </si>
  <si>
    <t>M- 19.01839</t>
  </si>
  <si>
    <t>1-</t>
  </si>
  <si>
    <t>[M-H]-</t>
  </si>
  <si>
    <t xml:space="preserve">M - 1.007276 </t>
  </si>
  <si>
    <t>[M+Na-2H]-</t>
  </si>
  <si>
    <t xml:space="preserve">M + 20.974666 </t>
  </si>
  <si>
    <t>[M+Cl]-</t>
  </si>
  <si>
    <t xml:space="preserve">M + 34.969402 </t>
  </si>
  <si>
    <t>[M+K-2H]-</t>
  </si>
  <si>
    <t xml:space="preserve">M + 36.948606 </t>
  </si>
  <si>
    <t>[M+FA-H]-</t>
  </si>
  <si>
    <t xml:space="preserve">M + 44.998201 </t>
  </si>
  <si>
    <t>[M+Hac-H]-</t>
  </si>
  <si>
    <t xml:space="preserve">M + 59.013851 </t>
  </si>
  <si>
    <t>[M+Br]-</t>
  </si>
  <si>
    <t xml:space="preserve">M + 78.918885 </t>
  </si>
  <si>
    <t>[M+TFA-H]-</t>
  </si>
  <si>
    <t xml:space="preserve">M + 112.985586 </t>
  </si>
  <si>
    <t>[2M-H]-</t>
  </si>
  <si>
    <t xml:space="preserve">2M - 1.007276 </t>
  </si>
  <si>
    <t>[2M+FA-H]-</t>
  </si>
  <si>
    <t xml:space="preserve">2M + 44.998201 </t>
  </si>
  <si>
    <t>[2M+Hac-H]-</t>
  </si>
  <si>
    <t xml:space="preserve">2M + 59.013851 </t>
  </si>
  <si>
    <t>[3M-H]-</t>
  </si>
  <si>
    <t xml:space="preserve">3M - 1.007276 </t>
  </si>
  <si>
    <t>Laminarihexose_D</t>
  </si>
  <si>
    <t>Laminarihexose_D2</t>
  </si>
  <si>
    <t>Laminarihexose_D3</t>
  </si>
  <si>
    <t>Laminarihexose_D4</t>
  </si>
  <si>
    <t>Laminarihexose_D5</t>
  </si>
  <si>
    <t>Laminarihexose_D6</t>
  </si>
  <si>
    <t>[M+Cl-H]2-</t>
  </si>
  <si>
    <t>[M+MeOH-H]</t>
  </si>
  <si>
    <t>[M+MeOH-H]-</t>
  </si>
  <si>
    <t>Benzoic_acid</t>
  </si>
  <si>
    <t>C7H6O2</t>
  </si>
  <si>
    <t>[C7H5NaO2]</t>
  </si>
  <si>
    <t>[M+C7H5NaO2]-</t>
  </si>
  <si>
    <t>[M+C14H10Na2O4]-</t>
  </si>
  <si>
    <t>[M+C28H14Na3O6]-</t>
  </si>
  <si>
    <t>[M+C35H20Na4O8]-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</si>
</sst>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workbookViewId="0">
      <selection sqref="A1:X31"/>
    </sheetView>
  </sheetViews>
  <sheetFormatPr defaultRowHeight="15" x14ac:dyDescent="0.25"/>
  <cols>
    <col min="1" max="1" width="20.42578125" bestFit="1" customWidth="1"/>
    <col min="2" max="2" width="11.28515625" bestFit="1" customWidth="1"/>
    <col min="3" max="18" width="12" bestFit="1" customWidth="1"/>
    <col min="19" max="19" width="12.85546875" customWidth="1"/>
    <col min="20" max="20" width="13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72</v>
      </c>
      <c r="E1" t="s">
        <v>75</v>
      </c>
      <c r="F1" t="s">
        <v>78</v>
      </c>
      <c r="G1" t="s">
        <v>81</v>
      </c>
      <c r="H1" t="s">
        <v>83</v>
      </c>
      <c r="I1" t="s">
        <v>85</v>
      </c>
      <c r="J1" t="s">
        <v>87</v>
      </c>
      <c r="K1" t="s">
        <v>89</v>
      </c>
      <c r="L1" t="s">
        <v>91</v>
      </c>
      <c r="M1" t="s">
        <v>93</v>
      </c>
      <c r="N1" t="s">
        <v>95</v>
      </c>
      <c r="O1" t="s">
        <v>97</v>
      </c>
      <c r="P1" t="s">
        <v>99</v>
      </c>
      <c r="Q1" t="s">
        <v>101</v>
      </c>
      <c r="R1" t="s">
        <v>103</v>
      </c>
      <c r="S1" t="s">
        <v>111</v>
      </c>
      <c r="T1" s="1" t="s">
        <v>113</v>
      </c>
      <c r="U1" t="s">
        <v>117</v>
      </c>
      <c r="V1" t="s">
        <v>118</v>
      </c>
      <c r="W1" t="s">
        <v>119</v>
      </c>
      <c r="X1" t="s">
        <v>120</v>
      </c>
    </row>
    <row r="2" spans="1:24" x14ac:dyDescent="0.25">
      <c r="A2" t="s">
        <v>13</v>
      </c>
      <c r="B2" t="s">
        <v>14</v>
      </c>
      <c r="C2">
        <v>180.0633881</v>
      </c>
      <c r="D2">
        <v>59.013853366666666</v>
      </c>
      <c r="E2">
        <v>89.024418049999994</v>
      </c>
      <c r="F2">
        <v>161.04499809999999</v>
      </c>
      <c r="G2">
        <v>179.05611210000001</v>
      </c>
      <c r="H2">
        <v>201.03805410000001</v>
      </c>
      <c r="I2">
        <v>215.0327901</v>
      </c>
      <c r="J2">
        <v>217.01199409999998</v>
      </c>
      <c r="K2">
        <v>225.06158909999999</v>
      </c>
      <c r="L2">
        <v>239.07723909999999</v>
      </c>
      <c r="M2">
        <v>258.98227309999999</v>
      </c>
      <c r="N2">
        <v>293.04897410000001</v>
      </c>
      <c r="O2">
        <v>359.1195002</v>
      </c>
      <c r="P2">
        <v>405.12497719999999</v>
      </c>
      <c r="Q2">
        <v>419.14062719999998</v>
      </c>
      <c r="R2">
        <v>539.18288829999995</v>
      </c>
      <c r="S2" s="1">
        <v>123.99382005000001</v>
      </c>
      <c r="T2" s="1">
        <v>211.08232709999999</v>
      </c>
      <c r="U2">
        <v>323.07483617000003</v>
      </c>
      <c r="V2">
        <v>467.09356023999999</v>
      </c>
      <c r="W2">
        <v>611.11228430999995</v>
      </c>
      <c r="X2">
        <v>755.13100837999991</v>
      </c>
    </row>
    <row r="3" spans="1:24" x14ac:dyDescent="0.25">
      <c r="A3" t="s">
        <v>16</v>
      </c>
      <c r="B3" t="s">
        <v>17</v>
      </c>
      <c r="C3">
        <v>164.06847350000001</v>
      </c>
      <c r="D3">
        <v>53.682215166666673</v>
      </c>
      <c r="E3">
        <v>81.026960750000001</v>
      </c>
      <c r="F3">
        <v>145.0500835</v>
      </c>
      <c r="G3">
        <v>163.06119750000002</v>
      </c>
      <c r="H3">
        <v>185.0431395</v>
      </c>
      <c r="I3">
        <v>199.03787550000001</v>
      </c>
      <c r="J3">
        <v>201.01707950000002</v>
      </c>
      <c r="K3">
        <v>209.0666745</v>
      </c>
      <c r="L3">
        <v>223.08232450000003</v>
      </c>
      <c r="M3">
        <v>242.98735850000003</v>
      </c>
      <c r="N3">
        <v>277.05405949999999</v>
      </c>
      <c r="O3">
        <v>327.12967100000003</v>
      </c>
      <c r="P3">
        <v>373.13514800000002</v>
      </c>
      <c r="Q3">
        <v>387.15079800000001</v>
      </c>
      <c r="R3">
        <v>491.19814450000007</v>
      </c>
      <c r="S3" s="1">
        <v>115.99636275</v>
      </c>
      <c r="T3" s="1">
        <v>195.0874125</v>
      </c>
      <c r="U3">
        <v>307.07992157000001</v>
      </c>
      <c r="V3">
        <v>451.09864563999997</v>
      </c>
      <c r="W3">
        <v>595.11736970999993</v>
      </c>
      <c r="X3">
        <v>739.1360937799999</v>
      </c>
    </row>
    <row r="4" spans="1:24" x14ac:dyDescent="0.25">
      <c r="A4" t="s">
        <v>18</v>
      </c>
      <c r="B4" t="s">
        <v>19</v>
      </c>
      <c r="C4">
        <v>150.05282339999999</v>
      </c>
      <c r="D4">
        <v>49.010331799999996</v>
      </c>
      <c r="E4">
        <v>74.019135699999993</v>
      </c>
      <c r="F4">
        <v>131.03443339999998</v>
      </c>
      <c r="G4">
        <v>149.0455474</v>
      </c>
      <c r="H4">
        <v>171.02748939999998</v>
      </c>
      <c r="I4">
        <v>185.0222254</v>
      </c>
      <c r="J4">
        <v>187.00142940000001</v>
      </c>
      <c r="K4">
        <v>195.05102439999999</v>
      </c>
      <c r="L4">
        <v>209.06667440000001</v>
      </c>
      <c r="M4">
        <v>228.97170840000001</v>
      </c>
      <c r="N4">
        <v>263.03840939999998</v>
      </c>
      <c r="O4">
        <v>299.0983708</v>
      </c>
      <c r="P4">
        <v>345.10384779999998</v>
      </c>
      <c r="Q4">
        <v>359.11949779999998</v>
      </c>
      <c r="R4">
        <v>449.15119420000002</v>
      </c>
      <c r="S4" s="1">
        <v>108.98853769999999</v>
      </c>
      <c r="T4" s="1">
        <v>181.07176239999998</v>
      </c>
      <c r="U4">
        <v>293.06427146999999</v>
      </c>
      <c r="V4">
        <v>437.08299553999996</v>
      </c>
      <c r="W4">
        <v>581.10171960999992</v>
      </c>
      <c r="X4">
        <v>725.12044367999988</v>
      </c>
    </row>
    <row r="5" spans="1:24" x14ac:dyDescent="0.25">
      <c r="A5" t="s">
        <v>20</v>
      </c>
      <c r="B5" t="s">
        <v>21</v>
      </c>
      <c r="C5">
        <v>342.11621150000002</v>
      </c>
      <c r="D5">
        <v>113.03146116666666</v>
      </c>
      <c r="E5">
        <v>170.05082975000002</v>
      </c>
      <c r="F5">
        <v>323.09782150000001</v>
      </c>
      <c r="G5">
        <v>341.10893550000003</v>
      </c>
      <c r="H5">
        <v>363.09087750000003</v>
      </c>
      <c r="I5">
        <v>377.08561350000002</v>
      </c>
      <c r="J5">
        <v>379.0648175</v>
      </c>
      <c r="K5">
        <v>387.11441250000001</v>
      </c>
      <c r="L5">
        <v>401.13006250000001</v>
      </c>
      <c r="M5">
        <v>421.03509650000001</v>
      </c>
      <c r="N5">
        <v>455.10179750000003</v>
      </c>
      <c r="O5">
        <v>683.22514699999999</v>
      </c>
      <c r="P5">
        <v>729.23062400000003</v>
      </c>
      <c r="Q5">
        <v>743.24627400000008</v>
      </c>
      <c r="R5">
        <v>1025.3413585000001</v>
      </c>
      <c r="S5" s="1">
        <v>205.02023175000002</v>
      </c>
      <c r="T5" s="1">
        <v>373.13515050000001</v>
      </c>
      <c r="U5">
        <v>485.12765956999999</v>
      </c>
      <c r="V5">
        <v>629.14638363999995</v>
      </c>
      <c r="W5">
        <v>773.16510770999992</v>
      </c>
      <c r="X5">
        <v>917.18383177999988</v>
      </c>
    </row>
    <row r="6" spans="1:24" x14ac:dyDescent="0.25">
      <c r="A6" t="s">
        <v>22</v>
      </c>
      <c r="B6" t="s">
        <v>23</v>
      </c>
      <c r="C6">
        <v>666.22185839999997</v>
      </c>
      <c r="D6">
        <v>221.06667679999998</v>
      </c>
      <c r="E6">
        <v>332.1036532</v>
      </c>
      <c r="F6">
        <v>647.20346840000002</v>
      </c>
      <c r="G6">
        <v>665.21458239999993</v>
      </c>
      <c r="H6">
        <v>687.19652439999993</v>
      </c>
      <c r="I6">
        <v>701.19126039999992</v>
      </c>
      <c r="J6">
        <v>703.17046440000001</v>
      </c>
      <c r="K6">
        <v>711.22005939999997</v>
      </c>
      <c r="L6">
        <v>725.23570940000002</v>
      </c>
      <c r="M6">
        <v>745.14074340000002</v>
      </c>
      <c r="N6">
        <v>779.20744439999999</v>
      </c>
      <c r="O6">
        <v>1331.4364407999999</v>
      </c>
      <c r="P6">
        <v>1377.4419178000001</v>
      </c>
      <c r="Q6">
        <v>1391.4575677999999</v>
      </c>
      <c r="R6">
        <v>1997.6582991999999</v>
      </c>
      <c r="S6" s="1">
        <v>367.0730552</v>
      </c>
      <c r="T6" s="1">
        <v>697.24079740000002</v>
      </c>
      <c r="U6">
        <v>809.23330646999989</v>
      </c>
      <c r="V6">
        <v>953.25203053999985</v>
      </c>
      <c r="W6">
        <v>1097.2707546099998</v>
      </c>
      <c r="X6">
        <v>1241.2894786799998</v>
      </c>
    </row>
    <row r="7" spans="1:24" x14ac:dyDescent="0.25">
      <c r="A7" t="s">
        <v>24</v>
      </c>
      <c r="B7" t="s">
        <v>25</v>
      </c>
      <c r="C7">
        <v>990.32750529999998</v>
      </c>
      <c r="D7">
        <v>329.10189243333332</v>
      </c>
      <c r="E7">
        <v>494.15647665</v>
      </c>
      <c r="F7">
        <v>971.30911530000003</v>
      </c>
      <c r="G7">
        <v>989.32022929999994</v>
      </c>
      <c r="H7">
        <v>1011.3021712999999</v>
      </c>
      <c r="I7">
        <v>1025.2969072999999</v>
      </c>
      <c r="J7">
        <v>1027.2761112999999</v>
      </c>
      <c r="K7">
        <v>1035.3257063000001</v>
      </c>
      <c r="L7">
        <v>1049.3413562999999</v>
      </c>
      <c r="M7">
        <v>1069.2463903</v>
      </c>
      <c r="N7">
        <v>1103.3130913</v>
      </c>
      <c r="O7">
        <v>1979.6477345999999</v>
      </c>
      <c r="P7">
        <v>2025.6532116000001</v>
      </c>
      <c r="Q7">
        <v>2039.6688615999999</v>
      </c>
      <c r="R7">
        <v>2969.9752399000004</v>
      </c>
      <c r="S7" s="1">
        <v>529.12587865</v>
      </c>
      <c r="T7" s="1">
        <v>1021.3464443</v>
      </c>
      <c r="U7">
        <v>1133.3389533699999</v>
      </c>
      <c r="V7">
        <v>1277.3576774399999</v>
      </c>
      <c r="W7">
        <v>1421.3764015099998</v>
      </c>
      <c r="X7">
        <v>1565.3951255799998</v>
      </c>
    </row>
    <row r="8" spans="1:24" x14ac:dyDescent="0.25">
      <c r="A8" t="s">
        <v>26</v>
      </c>
      <c r="B8" t="s">
        <v>27</v>
      </c>
      <c r="C8">
        <v>103.0633285</v>
      </c>
      <c r="D8">
        <v>33.347166833333333</v>
      </c>
      <c r="E8">
        <v>50.524388250000001</v>
      </c>
      <c r="F8">
        <v>84.044938500000001</v>
      </c>
      <c r="G8">
        <v>102.05605249999999</v>
      </c>
      <c r="H8">
        <v>124.0379945</v>
      </c>
      <c r="I8">
        <v>138.03273050000001</v>
      </c>
      <c r="J8">
        <v>140.0119345</v>
      </c>
      <c r="K8">
        <v>148.06152950000001</v>
      </c>
      <c r="L8">
        <v>162.0771795</v>
      </c>
      <c r="M8">
        <v>181.9822135</v>
      </c>
      <c r="N8">
        <v>216.0489145</v>
      </c>
      <c r="O8">
        <v>205.119381</v>
      </c>
      <c r="P8">
        <v>251.12485799999999</v>
      </c>
      <c r="Q8">
        <v>265.14050800000001</v>
      </c>
      <c r="R8">
        <v>308.18270949999999</v>
      </c>
      <c r="S8" s="1">
        <v>85.493790250000004</v>
      </c>
      <c r="T8" s="1">
        <v>134.0822675</v>
      </c>
      <c r="U8">
        <v>246.07477656999998</v>
      </c>
      <c r="V8">
        <v>390.09350064</v>
      </c>
      <c r="W8">
        <v>534.11222470999996</v>
      </c>
      <c r="X8">
        <v>678.13094877999993</v>
      </c>
    </row>
    <row r="9" spans="1:24" x14ac:dyDescent="0.25">
      <c r="A9" t="s">
        <v>28</v>
      </c>
      <c r="B9" t="s">
        <v>29</v>
      </c>
      <c r="C9">
        <v>179.07937250000001</v>
      </c>
      <c r="D9">
        <v>58.685848166666666</v>
      </c>
      <c r="E9">
        <v>88.532410249999998</v>
      </c>
      <c r="F9">
        <v>160.06098249999999</v>
      </c>
      <c r="G9">
        <v>178.07209650000001</v>
      </c>
      <c r="H9">
        <v>200.05403849999999</v>
      </c>
      <c r="I9">
        <v>214.04877450000001</v>
      </c>
      <c r="J9">
        <v>216.02797850000002</v>
      </c>
      <c r="K9">
        <v>224.0775735</v>
      </c>
      <c r="L9">
        <v>238.09322350000002</v>
      </c>
      <c r="M9">
        <v>257.99825750000002</v>
      </c>
      <c r="N9">
        <v>292.06495849999999</v>
      </c>
      <c r="O9">
        <v>357.15146900000002</v>
      </c>
      <c r="P9">
        <v>403.156946</v>
      </c>
      <c r="Q9">
        <v>417.172596</v>
      </c>
      <c r="R9">
        <v>536.2308415</v>
      </c>
      <c r="S9" s="1">
        <v>123.50181225</v>
      </c>
      <c r="T9" s="1">
        <v>210.09831149999999</v>
      </c>
      <c r="U9">
        <v>322.09082057000001</v>
      </c>
      <c r="V9">
        <v>466.10954463999997</v>
      </c>
      <c r="W9">
        <v>610.12826870999993</v>
      </c>
      <c r="X9">
        <v>754.14699277999989</v>
      </c>
    </row>
    <row r="10" spans="1:24" x14ac:dyDescent="0.25">
      <c r="A10" t="s">
        <v>30</v>
      </c>
      <c r="B10" t="s">
        <v>31</v>
      </c>
      <c r="C10">
        <v>221.08993720000001</v>
      </c>
      <c r="D10">
        <v>72.689369733333322</v>
      </c>
      <c r="E10">
        <v>109.5376926</v>
      </c>
      <c r="F10">
        <v>202.0715472</v>
      </c>
      <c r="G10">
        <v>220.08266120000002</v>
      </c>
      <c r="H10">
        <v>242.06460320000002</v>
      </c>
      <c r="I10">
        <v>256.05933920000001</v>
      </c>
      <c r="J10">
        <v>258.03854319999999</v>
      </c>
      <c r="K10">
        <v>266.0881382</v>
      </c>
      <c r="L10">
        <v>280.1037882</v>
      </c>
      <c r="M10">
        <v>300.0088222</v>
      </c>
      <c r="N10">
        <v>334.07552320000002</v>
      </c>
      <c r="O10">
        <v>441.17259840000003</v>
      </c>
      <c r="P10">
        <v>487.17807540000001</v>
      </c>
      <c r="Q10">
        <v>501.19372540000001</v>
      </c>
      <c r="R10">
        <v>662.26253559999998</v>
      </c>
      <c r="S10" s="1">
        <v>144.50709460000002</v>
      </c>
      <c r="T10" s="1">
        <v>252.1088762</v>
      </c>
      <c r="U10">
        <v>364.10138527000004</v>
      </c>
      <c r="V10">
        <v>508.12010934</v>
      </c>
      <c r="W10">
        <v>652.13883340999996</v>
      </c>
      <c r="X10">
        <v>796.15755747999992</v>
      </c>
    </row>
    <row r="11" spans="1:24" x14ac:dyDescent="0.25">
      <c r="A11" t="s">
        <v>32</v>
      </c>
      <c r="B11" t="s">
        <v>33</v>
      </c>
      <c r="C11">
        <v>219.11067270000001</v>
      </c>
      <c r="D11">
        <v>72.029614899999999</v>
      </c>
      <c r="E11">
        <v>108.54806035</v>
      </c>
      <c r="F11">
        <v>200.0922827</v>
      </c>
      <c r="G11">
        <v>218.10339670000002</v>
      </c>
      <c r="H11">
        <v>240.08533870000002</v>
      </c>
      <c r="I11">
        <v>254.08007470000001</v>
      </c>
      <c r="J11">
        <v>256.05927869999999</v>
      </c>
      <c r="K11">
        <v>264.1088737</v>
      </c>
      <c r="L11">
        <v>278.1245237</v>
      </c>
      <c r="M11">
        <v>298.0295577</v>
      </c>
      <c r="N11">
        <v>332.09625870000002</v>
      </c>
      <c r="O11">
        <v>437.21406940000003</v>
      </c>
      <c r="P11">
        <v>483.21954640000001</v>
      </c>
      <c r="Q11">
        <v>497.23519640000001</v>
      </c>
      <c r="R11">
        <v>656.32474209999998</v>
      </c>
      <c r="S11" s="1">
        <v>143.51746235000002</v>
      </c>
      <c r="T11" s="1">
        <v>250.1296117</v>
      </c>
      <c r="U11">
        <v>362.12212077000004</v>
      </c>
      <c r="V11">
        <v>506.14084484</v>
      </c>
      <c r="W11">
        <v>650.15956890999996</v>
      </c>
      <c r="X11">
        <v>794.17829297999992</v>
      </c>
    </row>
    <row r="12" spans="1:24" x14ac:dyDescent="0.25">
      <c r="A12" t="s">
        <v>34</v>
      </c>
      <c r="B12" t="s">
        <v>35</v>
      </c>
      <c r="C12">
        <v>284.08960500000001</v>
      </c>
      <c r="D12">
        <v>93.689258999999993</v>
      </c>
      <c r="E12">
        <v>141.03752650000001</v>
      </c>
      <c r="F12">
        <v>265.071215</v>
      </c>
      <c r="G12">
        <v>283.08232900000002</v>
      </c>
      <c r="H12">
        <v>305.06427100000002</v>
      </c>
      <c r="I12">
        <v>319.05900700000001</v>
      </c>
      <c r="J12">
        <v>321.03821099999999</v>
      </c>
      <c r="K12">
        <v>329.087806</v>
      </c>
      <c r="L12">
        <v>343.10345599999999</v>
      </c>
      <c r="M12">
        <v>363.00848999999999</v>
      </c>
      <c r="N12">
        <v>397.07519100000002</v>
      </c>
      <c r="O12">
        <v>567.17193399999996</v>
      </c>
      <c r="P12">
        <v>613.17741100000001</v>
      </c>
      <c r="Q12">
        <v>627.19306100000006</v>
      </c>
      <c r="R12">
        <v>851.26153899999997</v>
      </c>
      <c r="S12" s="1">
        <v>176.00692850000001</v>
      </c>
      <c r="T12" s="1">
        <v>315.10854399999999</v>
      </c>
      <c r="U12">
        <v>427.10105307000003</v>
      </c>
      <c r="V12">
        <v>571.11977714</v>
      </c>
      <c r="W12">
        <v>715.13850120999996</v>
      </c>
      <c r="X12">
        <v>859.15722527999992</v>
      </c>
    </row>
    <row r="13" spans="1:24" x14ac:dyDescent="0.25">
      <c r="A13" t="s">
        <v>36</v>
      </c>
      <c r="B13" t="s">
        <v>37</v>
      </c>
      <c r="C13">
        <v>268.09468824620001</v>
      </c>
      <c r="D13">
        <v>88.35762008206666</v>
      </c>
      <c r="E13">
        <v>133.04006812310001</v>
      </c>
      <c r="F13">
        <v>249.0762982462</v>
      </c>
      <c r="G13">
        <v>267.08741224620002</v>
      </c>
      <c r="H13">
        <v>289.06935424620002</v>
      </c>
      <c r="I13">
        <v>303.06409024620001</v>
      </c>
      <c r="J13">
        <v>305.04329424619999</v>
      </c>
      <c r="K13">
        <v>313.0928892462</v>
      </c>
      <c r="L13">
        <v>327.1085392462</v>
      </c>
      <c r="M13">
        <v>347.0135732462</v>
      </c>
      <c r="N13">
        <v>381.08027424620002</v>
      </c>
      <c r="O13">
        <v>535.18210049239997</v>
      </c>
      <c r="P13">
        <v>581.18757749240001</v>
      </c>
      <c r="Q13">
        <v>595.20322749240006</v>
      </c>
      <c r="R13">
        <v>803.27678873859998</v>
      </c>
      <c r="S13" s="1">
        <v>168.00947012310002</v>
      </c>
      <c r="T13" s="1">
        <v>299.1136272462</v>
      </c>
      <c r="U13">
        <v>411.10613631620004</v>
      </c>
      <c r="V13">
        <v>555.1248603862</v>
      </c>
      <c r="W13">
        <v>699.14358445619996</v>
      </c>
      <c r="X13">
        <v>843.16230852619992</v>
      </c>
    </row>
    <row r="14" spans="1:24" x14ac:dyDescent="0.25">
      <c r="A14" t="s">
        <v>38</v>
      </c>
      <c r="B14" t="s">
        <v>39</v>
      </c>
      <c r="C14">
        <v>254.07903818200001</v>
      </c>
      <c r="D14">
        <v>83.685736727333321</v>
      </c>
      <c r="E14">
        <v>126.032243091</v>
      </c>
      <c r="F14">
        <v>235.06064818199999</v>
      </c>
      <c r="G14">
        <v>253.07176218200001</v>
      </c>
      <c r="H14">
        <v>275.05370418199999</v>
      </c>
      <c r="I14">
        <v>289.04844018200004</v>
      </c>
      <c r="J14">
        <v>291.02764418200002</v>
      </c>
      <c r="K14">
        <v>299.07723918200003</v>
      </c>
      <c r="L14">
        <v>313.09288918200002</v>
      </c>
      <c r="M14">
        <v>332.99792318200002</v>
      </c>
      <c r="N14">
        <v>367.06462418199999</v>
      </c>
      <c r="O14">
        <v>507.15080036400002</v>
      </c>
      <c r="P14">
        <v>553.15627736400006</v>
      </c>
      <c r="Q14">
        <v>567.171927364</v>
      </c>
      <c r="R14">
        <v>761.229838546</v>
      </c>
      <c r="S14" s="1">
        <v>161.001645091</v>
      </c>
      <c r="T14" s="1">
        <v>285.09797718200002</v>
      </c>
      <c r="U14">
        <v>397.09048625200001</v>
      </c>
      <c r="V14">
        <v>541.10921032199997</v>
      </c>
      <c r="W14">
        <v>685.12793439199993</v>
      </c>
      <c r="X14">
        <v>829.14665846199989</v>
      </c>
    </row>
    <row r="15" spans="1:24" x14ac:dyDescent="0.25">
      <c r="A15" t="s">
        <v>40</v>
      </c>
      <c r="B15" t="s">
        <v>41</v>
      </c>
      <c r="C15">
        <v>446.14242999999999</v>
      </c>
      <c r="D15">
        <v>147.70686733333332</v>
      </c>
      <c r="E15">
        <v>222.063939</v>
      </c>
      <c r="F15">
        <v>427.12403999999998</v>
      </c>
      <c r="G15">
        <v>445.135154</v>
      </c>
      <c r="H15">
        <v>467.117096</v>
      </c>
      <c r="I15">
        <v>481.11183199999999</v>
      </c>
      <c r="J15">
        <v>483.09103599999997</v>
      </c>
      <c r="K15">
        <v>491.14063099999998</v>
      </c>
      <c r="L15">
        <v>505.15628099999998</v>
      </c>
      <c r="M15">
        <v>525.06131500000004</v>
      </c>
      <c r="N15">
        <v>559.128016</v>
      </c>
      <c r="O15">
        <v>891.27758399999993</v>
      </c>
      <c r="P15">
        <v>937.28306099999998</v>
      </c>
      <c r="Q15">
        <v>951.29871100000003</v>
      </c>
      <c r="R15">
        <v>1337.420014</v>
      </c>
      <c r="S15" s="1">
        <v>257.03334100000001</v>
      </c>
      <c r="T15" s="1">
        <v>477.16136899999998</v>
      </c>
      <c r="U15">
        <v>589.15387807000002</v>
      </c>
      <c r="V15">
        <v>733.17260213999998</v>
      </c>
      <c r="W15">
        <v>877.19132620999994</v>
      </c>
      <c r="X15">
        <v>1021.2100502799999</v>
      </c>
    </row>
    <row r="16" spans="1:24" x14ac:dyDescent="0.25">
      <c r="A16" t="s">
        <v>42</v>
      </c>
      <c r="B16" t="s">
        <v>43</v>
      </c>
      <c r="C16">
        <v>550.16864499999997</v>
      </c>
      <c r="D16">
        <v>182.38227233333333</v>
      </c>
      <c r="E16">
        <v>274.07704649999999</v>
      </c>
      <c r="F16">
        <v>531.15025500000002</v>
      </c>
      <c r="G16">
        <v>549.16136899999992</v>
      </c>
      <c r="H16">
        <v>571.14331099999993</v>
      </c>
      <c r="I16">
        <v>585.13804699999991</v>
      </c>
      <c r="J16">
        <v>587.11725100000001</v>
      </c>
      <c r="K16">
        <v>595.16684599999996</v>
      </c>
      <c r="L16">
        <v>609.18249600000001</v>
      </c>
      <c r="M16">
        <v>629.08753000000002</v>
      </c>
      <c r="N16">
        <v>663.15423099999998</v>
      </c>
      <c r="O16">
        <v>1099.3300139999999</v>
      </c>
      <c r="P16">
        <v>1145.335491</v>
      </c>
      <c r="Q16">
        <v>1159.3511409999999</v>
      </c>
      <c r="R16">
        <v>1649.4986589999999</v>
      </c>
      <c r="S16" s="1">
        <v>309.0464485</v>
      </c>
      <c r="T16" s="1">
        <v>581.18758400000002</v>
      </c>
      <c r="U16">
        <v>693.18009306999988</v>
      </c>
      <c r="V16">
        <v>837.19881713999985</v>
      </c>
      <c r="W16">
        <v>981.21754120999981</v>
      </c>
      <c r="X16">
        <v>1125.2362652799998</v>
      </c>
    </row>
    <row r="17" spans="1:24" x14ac:dyDescent="0.25">
      <c r="A17" t="s">
        <v>44</v>
      </c>
      <c r="B17" t="s">
        <v>45</v>
      </c>
      <c r="C17">
        <v>770.24807999999996</v>
      </c>
      <c r="D17">
        <v>255.74208399999998</v>
      </c>
      <c r="E17">
        <v>384.11676399999999</v>
      </c>
      <c r="F17">
        <v>751.22969000000001</v>
      </c>
      <c r="G17">
        <v>769.24080399999991</v>
      </c>
      <c r="H17">
        <v>791.22274599999992</v>
      </c>
      <c r="I17">
        <v>805.21748200000002</v>
      </c>
      <c r="J17">
        <v>807.196686</v>
      </c>
      <c r="K17">
        <v>815.24628099999995</v>
      </c>
      <c r="L17">
        <v>829.261931</v>
      </c>
      <c r="M17">
        <v>849.166965</v>
      </c>
      <c r="N17">
        <v>883.23366599999997</v>
      </c>
      <c r="O17">
        <v>1539.4888839999999</v>
      </c>
      <c r="P17">
        <v>1585.494361</v>
      </c>
      <c r="Q17">
        <v>1599.5100109999998</v>
      </c>
      <c r="R17">
        <v>2309.7369640000002</v>
      </c>
      <c r="S17" s="1">
        <v>419.08616599999999</v>
      </c>
      <c r="T17" s="1">
        <v>801.267019</v>
      </c>
      <c r="U17">
        <v>913.25952806999987</v>
      </c>
      <c r="V17">
        <v>1057.2782521399999</v>
      </c>
      <c r="W17">
        <v>1201.2969762099999</v>
      </c>
      <c r="X17">
        <v>1345.3157002799999</v>
      </c>
    </row>
    <row r="18" spans="1:24" x14ac:dyDescent="0.25">
      <c r="A18" t="s">
        <v>46</v>
      </c>
      <c r="B18" t="s">
        <v>47</v>
      </c>
      <c r="C18">
        <v>874.27429500000005</v>
      </c>
      <c r="D18">
        <v>290.41748899999999</v>
      </c>
      <c r="E18">
        <v>436.12987150000004</v>
      </c>
      <c r="F18">
        <v>855.2559050000001</v>
      </c>
      <c r="G18">
        <v>873.267019</v>
      </c>
      <c r="H18">
        <v>895.24896100000001</v>
      </c>
      <c r="I18">
        <v>909.24369700000011</v>
      </c>
      <c r="J18">
        <v>911.22290100000009</v>
      </c>
      <c r="K18">
        <v>919.27249600000005</v>
      </c>
      <c r="L18">
        <v>933.2881460000001</v>
      </c>
      <c r="M18">
        <v>953.1931800000001</v>
      </c>
      <c r="N18">
        <v>987.25988100000006</v>
      </c>
      <c r="O18">
        <v>1747.5413140000001</v>
      </c>
      <c r="P18">
        <v>1793.5467910000002</v>
      </c>
      <c r="Q18">
        <v>1807.562441</v>
      </c>
      <c r="R18">
        <v>2621.8156090000002</v>
      </c>
      <c r="S18" s="1">
        <v>471.09927350000004</v>
      </c>
      <c r="T18" s="1">
        <v>905.2932340000001</v>
      </c>
      <c r="U18">
        <v>1017.28574307</v>
      </c>
      <c r="V18">
        <v>1161.30446714</v>
      </c>
      <c r="W18">
        <v>1305.32319121</v>
      </c>
      <c r="X18">
        <v>1449.34191528</v>
      </c>
    </row>
    <row r="19" spans="1:24" x14ac:dyDescent="0.25">
      <c r="A19" t="s">
        <v>48</v>
      </c>
      <c r="B19" t="s">
        <v>49</v>
      </c>
      <c r="C19">
        <v>978.30051000000003</v>
      </c>
      <c r="D19">
        <v>325.092894</v>
      </c>
      <c r="E19">
        <v>488.14297900000003</v>
      </c>
      <c r="F19">
        <v>959.28212000000008</v>
      </c>
      <c r="G19">
        <v>977.29323399999998</v>
      </c>
      <c r="H19">
        <v>999.27517599999999</v>
      </c>
      <c r="I19">
        <v>1013.269912</v>
      </c>
      <c r="J19">
        <v>1015.2491160000001</v>
      </c>
      <c r="K19">
        <v>1023.298711</v>
      </c>
      <c r="L19">
        <v>1037.314361</v>
      </c>
      <c r="M19">
        <v>1057.2193950000001</v>
      </c>
      <c r="N19">
        <v>1091.286096</v>
      </c>
      <c r="O19">
        <v>1955.593744</v>
      </c>
      <c r="P19">
        <v>2001.5992210000002</v>
      </c>
      <c r="Q19">
        <v>2015.614871</v>
      </c>
      <c r="R19">
        <v>2933.8942540000003</v>
      </c>
      <c r="S19" s="1">
        <v>523.11238100000003</v>
      </c>
      <c r="T19" s="1">
        <v>1009.3194490000001</v>
      </c>
      <c r="U19">
        <v>1121.3119580699999</v>
      </c>
      <c r="V19">
        <v>1265.3306821399999</v>
      </c>
      <c r="W19">
        <v>1409.3494062099999</v>
      </c>
      <c r="X19">
        <v>1553.3681302799998</v>
      </c>
    </row>
    <row r="20" spans="1:24" x14ac:dyDescent="0.25">
      <c r="A20" t="s">
        <v>50</v>
      </c>
      <c r="B20" t="s">
        <v>51</v>
      </c>
      <c r="C20">
        <v>1082.3267249999999</v>
      </c>
      <c r="D20">
        <v>359.76829899999996</v>
      </c>
      <c r="E20">
        <v>540.1560864999999</v>
      </c>
      <c r="F20">
        <v>1063.3083349999999</v>
      </c>
      <c r="G20">
        <v>1081.3194489999998</v>
      </c>
      <c r="H20">
        <v>1103.301391</v>
      </c>
      <c r="I20">
        <v>1117.2961269999998</v>
      </c>
      <c r="J20">
        <v>1119.2753309999998</v>
      </c>
      <c r="K20">
        <v>1127.324926</v>
      </c>
      <c r="L20">
        <v>1141.3405759999998</v>
      </c>
      <c r="M20">
        <v>1161.2456099999999</v>
      </c>
      <c r="N20">
        <v>1195.3123109999999</v>
      </c>
      <c r="O20">
        <v>2163.646174</v>
      </c>
      <c r="P20">
        <v>2209.6516509999997</v>
      </c>
      <c r="Q20">
        <v>2223.667301</v>
      </c>
      <c r="R20">
        <v>3245.9728989999999</v>
      </c>
      <c r="S20" s="1">
        <v>575.12548849999996</v>
      </c>
      <c r="T20" s="1">
        <v>1113.3456639999999</v>
      </c>
      <c r="U20">
        <v>1225.3381730699998</v>
      </c>
      <c r="V20">
        <v>1369.3568971399998</v>
      </c>
      <c r="W20">
        <v>1513.3756212099997</v>
      </c>
      <c r="X20">
        <v>1657.3943452799997</v>
      </c>
    </row>
    <row r="21" spans="1:24" x14ac:dyDescent="0.25">
      <c r="A21" s="1" t="s">
        <v>105</v>
      </c>
      <c r="B21" t="s">
        <v>53</v>
      </c>
      <c r="C21">
        <v>1094.35373</v>
      </c>
      <c r="D21">
        <v>363.77730066666669</v>
      </c>
      <c r="E21">
        <v>546.16958899999997</v>
      </c>
      <c r="F21">
        <v>1075.3353400000001</v>
      </c>
      <c r="G21">
        <v>1093.346454</v>
      </c>
      <c r="H21">
        <v>1115.3283960000001</v>
      </c>
      <c r="I21">
        <v>1129.323132</v>
      </c>
      <c r="J21">
        <v>1131.302336</v>
      </c>
      <c r="K21">
        <v>1139.3519310000001</v>
      </c>
      <c r="L21">
        <v>1153.367581</v>
      </c>
      <c r="M21">
        <v>1173.2726150000001</v>
      </c>
      <c r="N21">
        <v>1207.3393160000001</v>
      </c>
      <c r="O21">
        <v>2187.7001840000003</v>
      </c>
      <c r="P21">
        <v>2233.705661</v>
      </c>
      <c r="Q21">
        <v>2247.7213110000002</v>
      </c>
      <c r="R21">
        <v>3282.0539140000005</v>
      </c>
      <c r="S21" s="1">
        <v>581.13899100000003</v>
      </c>
      <c r="T21" s="1">
        <v>1125.3726690000001</v>
      </c>
      <c r="U21">
        <v>1237.36517807</v>
      </c>
      <c r="V21">
        <v>1381.3839021399999</v>
      </c>
      <c r="W21">
        <v>1525.4026262099999</v>
      </c>
      <c r="X21">
        <v>1669.4213502799998</v>
      </c>
    </row>
    <row r="22" spans="1:24" x14ac:dyDescent="0.25">
      <c r="A22" s="1" t="s">
        <v>106</v>
      </c>
      <c r="B22" t="s">
        <v>55</v>
      </c>
      <c r="C22">
        <v>1198.3799449999999</v>
      </c>
      <c r="D22">
        <v>398.45270566666665</v>
      </c>
      <c r="E22">
        <v>598.18269649999991</v>
      </c>
      <c r="F22">
        <v>1179.361555</v>
      </c>
      <c r="G22">
        <v>1197.3726689999999</v>
      </c>
      <c r="H22">
        <v>1219.354611</v>
      </c>
      <c r="I22">
        <v>1233.3493469999999</v>
      </c>
      <c r="J22">
        <v>1235.3285509999998</v>
      </c>
      <c r="K22">
        <v>1243.378146</v>
      </c>
      <c r="L22">
        <v>1257.3937959999998</v>
      </c>
      <c r="M22">
        <v>1277.29883</v>
      </c>
      <c r="N22">
        <v>1311.3655309999999</v>
      </c>
      <c r="O22">
        <v>2395.752614</v>
      </c>
      <c r="P22">
        <v>2441.7580909999997</v>
      </c>
      <c r="Q22">
        <v>2455.773741</v>
      </c>
      <c r="R22">
        <v>3594.1325590000001</v>
      </c>
      <c r="S22" s="1">
        <v>633.15209849999997</v>
      </c>
      <c r="T22" s="1">
        <v>1229.398884</v>
      </c>
      <c r="U22">
        <v>1341.3913930699998</v>
      </c>
      <c r="V22">
        <v>1485.4101171399998</v>
      </c>
      <c r="W22">
        <v>1629.4288412099997</v>
      </c>
      <c r="X22">
        <v>1773.4475652799997</v>
      </c>
    </row>
    <row r="23" spans="1:24" x14ac:dyDescent="0.25">
      <c r="A23" s="1" t="s">
        <v>107</v>
      </c>
      <c r="B23" t="s">
        <v>57</v>
      </c>
      <c r="C23">
        <v>1302.40616</v>
      </c>
      <c r="D23">
        <v>433.12811066666666</v>
      </c>
      <c r="E23">
        <v>650.19580399999995</v>
      </c>
      <c r="F23">
        <v>1283.38777</v>
      </c>
      <c r="G23">
        <v>1301.398884</v>
      </c>
      <c r="H23">
        <v>1323.3808260000001</v>
      </c>
      <c r="I23">
        <v>1337.3755619999999</v>
      </c>
      <c r="J23">
        <v>1339.3547659999999</v>
      </c>
      <c r="K23">
        <v>1347.4043610000001</v>
      </c>
      <c r="L23">
        <v>1361.4200109999999</v>
      </c>
      <c r="M23">
        <v>1381.325045</v>
      </c>
      <c r="N23">
        <v>1415.391746</v>
      </c>
      <c r="O23">
        <v>2603.8050440000002</v>
      </c>
      <c r="P23">
        <v>2649.8105209999999</v>
      </c>
      <c r="Q23">
        <v>2663.8261710000002</v>
      </c>
      <c r="R23">
        <v>3906.2112040000002</v>
      </c>
      <c r="S23" s="1">
        <v>685.16520600000001</v>
      </c>
      <c r="T23" s="1">
        <v>1333.425099</v>
      </c>
      <c r="U23">
        <v>1445.4176080699999</v>
      </c>
      <c r="V23">
        <v>1589.4363321399999</v>
      </c>
      <c r="W23">
        <v>1733.4550562099998</v>
      </c>
      <c r="X23">
        <v>1877.4737802799998</v>
      </c>
    </row>
    <row r="24" spans="1:24" x14ac:dyDescent="0.25">
      <c r="A24" s="1" t="s">
        <v>108</v>
      </c>
      <c r="B24" t="s">
        <v>59</v>
      </c>
      <c r="C24">
        <v>1406.4323750000001</v>
      </c>
      <c r="D24">
        <v>467.80351566666667</v>
      </c>
      <c r="E24">
        <v>702.2089115</v>
      </c>
      <c r="F24">
        <v>1387.4139850000001</v>
      </c>
      <c r="G24">
        <v>1405.425099</v>
      </c>
      <c r="H24">
        <v>1427.4070410000002</v>
      </c>
      <c r="I24">
        <v>1441.401777</v>
      </c>
      <c r="J24">
        <v>1443.380981</v>
      </c>
      <c r="K24">
        <v>1451.4305760000002</v>
      </c>
      <c r="L24">
        <v>1465.446226</v>
      </c>
      <c r="M24">
        <v>1485.3512600000001</v>
      </c>
      <c r="N24">
        <v>1519.4179610000001</v>
      </c>
      <c r="O24">
        <v>2811.8574740000004</v>
      </c>
      <c r="P24">
        <v>2857.8629510000001</v>
      </c>
      <c r="Q24">
        <v>2871.8786010000003</v>
      </c>
      <c r="R24">
        <v>4218.2898489999998</v>
      </c>
      <c r="S24" s="1">
        <v>737.17831350000006</v>
      </c>
      <c r="T24" s="1">
        <v>1437.4513140000001</v>
      </c>
      <c r="U24">
        <v>1549.44382307</v>
      </c>
      <c r="V24">
        <v>1693.46254714</v>
      </c>
      <c r="W24">
        <v>1837.4812712099999</v>
      </c>
      <c r="X24">
        <v>1981.4999952799999</v>
      </c>
    </row>
    <row r="25" spans="1:24" x14ac:dyDescent="0.25">
      <c r="A25" s="1" t="s">
        <v>109</v>
      </c>
      <c r="B25" t="s">
        <v>61</v>
      </c>
      <c r="C25">
        <v>1510.45859</v>
      </c>
      <c r="D25">
        <v>502.47892066666662</v>
      </c>
      <c r="E25">
        <v>754.22201899999993</v>
      </c>
      <c r="F25">
        <v>1491.4402</v>
      </c>
      <c r="G25">
        <v>1509.4513139999999</v>
      </c>
      <c r="H25">
        <v>1531.433256</v>
      </c>
      <c r="I25">
        <v>1545.4279919999999</v>
      </c>
      <c r="J25">
        <v>1547.4071959999999</v>
      </c>
      <c r="K25">
        <v>1555.4567910000001</v>
      </c>
      <c r="L25">
        <v>1569.4724409999999</v>
      </c>
      <c r="M25">
        <v>1589.377475</v>
      </c>
      <c r="N25">
        <v>1623.444176</v>
      </c>
      <c r="O25">
        <v>3019.9099040000001</v>
      </c>
      <c r="P25">
        <v>3065.9153809999998</v>
      </c>
      <c r="Q25">
        <v>3079.9310310000001</v>
      </c>
      <c r="R25">
        <v>4530.3684939999994</v>
      </c>
      <c r="S25" s="1">
        <v>789.19142099999999</v>
      </c>
      <c r="T25" s="1">
        <v>1541.477529</v>
      </c>
      <c r="U25">
        <v>1653.4700380699999</v>
      </c>
      <c r="V25">
        <v>1797.4887621399998</v>
      </c>
      <c r="W25">
        <v>1941.5074862099998</v>
      </c>
      <c r="X25">
        <v>2085.5262102799998</v>
      </c>
    </row>
    <row r="26" spans="1:24" x14ac:dyDescent="0.25">
      <c r="A26" s="1" t="s">
        <v>110</v>
      </c>
      <c r="B26" t="s">
        <v>63</v>
      </c>
      <c r="C26">
        <v>1614.4848050000001</v>
      </c>
      <c r="D26">
        <v>537.15432566666664</v>
      </c>
      <c r="E26">
        <v>806.23512649999998</v>
      </c>
      <c r="F26">
        <v>1595.4664150000001</v>
      </c>
      <c r="G26">
        <v>1613.477529</v>
      </c>
      <c r="H26">
        <v>1635.4594710000001</v>
      </c>
      <c r="I26">
        <v>1649.454207</v>
      </c>
      <c r="J26">
        <v>1651.433411</v>
      </c>
      <c r="K26">
        <v>1659.4830060000002</v>
      </c>
      <c r="L26">
        <v>1673.498656</v>
      </c>
      <c r="M26">
        <v>1693.4036900000001</v>
      </c>
      <c r="N26">
        <v>1727.4703910000001</v>
      </c>
      <c r="O26">
        <v>3227.9623340000003</v>
      </c>
      <c r="P26">
        <v>3273.967811</v>
      </c>
      <c r="Q26">
        <v>3287.9834610000003</v>
      </c>
      <c r="R26">
        <v>4842.4471389999999</v>
      </c>
      <c r="S26" s="1">
        <v>841.20452850000004</v>
      </c>
      <c r="T26" s="1">
        <v>1645.5037440000001</v>
      </c>
      <c r="U26">
        <v>1757.49625307</v>
      </c>
      <c r="V26">
        <v>1901.5149771399999</v>
      </c>
      <c r="W26">
        <v>2045.5337012099999</v>
      </c>
      <c r="X26">
        <v>2189.5524252800001</v>
      </c>
    </row>
    <row r="27" spans="1:24" x14ac:dyDescent="0.25">
      <c r="A27" t="s">
        <v>64</v>
      </c>
      <c r="B27" t="s">
        <v>68</v>
      </c>
      <c r="C27">
        <v>207.0895432888</v>
      </c>
      <c r="D27">
        <v>68.022571762933325</v>
      </c>
      <c r="E27">
        <v>102.5374956444</v>
      </c>
      <c r="F27">
        <v>188.07115328879999</v>
      </c>
      <c r="G27">
        <v>206.08226728880001</v>
      </c>
      <c r="H27">
        <v>228.06420928879999</v>
      </c>
      <c r="I27">
        <v>242.0589452888</v>
      </c>
      <c r="J27">
        <v>244.03814928880001</v>
      </c>
      <c r="K27">
        <v>252.0877442888</v>
      </c>
      <c r="L27">
        <v>266.10339428880002</v>
      </c>
      <c r="M27">
        <v>286.00842828880002</v>
      </c>
      <c r="N27">
        <v>320.07512928879999</v>
      </c>
      <c r="O27">
        <v>413.17181057760001</v>
      </c>
      <c r="P27">
        <v>459.1772875776</v>
      </c>
      <c r="Q27">
        <v>473.19293757759999</v>
      </c>
      <c r="R27">
        <v>620.26135386639999</v>
      </c>
      <c r="S27" s="1">
        <v>137.5068976444</v>
      </c>
      <c r="T27" s="1">
        <v>238.10848228879999</v>
      </c>
      <c r="U27">
        <v>350.1009913588</v>
      </c>
      <c r="V27">
        <v>494.11971542879996</v>
      </c>
      <c r="W27">
        <v>638.13843949879993</v>
      </c>
      <c r="X27">
        <v>782.15716356879989</v>
      </c>
    </row>
    <row r="28" spans="1:24" x14ac:dyDescent="0.25">
      <c r="A28" t="s">
        <v>65</v>
      </c>
      <c r="B28" t="s">
        <v>69</v>
      </c>
      <c r="C28">
        <v>283.10558728349997</v>
      </c>
      <c r="D28">
        <v>93.361253094499986</v>
      </c>
      <c r="E28">
        <v>140.54551764175</v>
      </c>
      <c r="F28">
        <v>264.08719728349996</v>
      </c>
      <c r="G28">
        <v>282.09831128349998</v>
      </c>
      <c r="H28">
        <v>304.08025328349999</v>
      </c>
      <c r="I28">
        <v>318.07498928349997</v>
      </c>
      <c r="J28">
        <v>320.05419328349996</v>
      </c>
      <c r="K28">
        <v>328.10378828349997</v>
      </c>
      <c r="L28">
        <v>342.11943828349996</v>
      </c>
      <c r="M28">
        <v>362.02447228349996</v>
      </c>
      <c r="N28">
        <v>396.09117328349998</v>
      </c>
      <c r="O28">
        <v>565.2038985669999</v>
      </c>
      <c r="P28">
        <v>611.20937556699994</v>
      </c>
      <c r="Q28">
        <v>625.22502556699999</v>
      </c>
      <c r="R28">
        <v>848.30948585049987</v>
      </c>
      <c r="S28" s="1">
        <v>175.51491964175</v>
      </c>
      <c r="T28" s="1">
        <v>314.12452628349996</v>
      </c>
      <c r="U28">
        <v>426.1170353535</v>
      </c>
      <c r="V28">
        <v>570.13575942349996</v>
      </c>
      <c r="W28">
        <v>714.15448349349992</v>
      </c>
      <c r="X28">
        <v>858.17320756349989</v>
      </c>
    </row>
    <row r="29" spans="1:24" x14ac:dyDescent="0.25">
      <c r="A29" t="s">
        <v>66</v>
      </c>
      <c r="B29" t="s">
        <v>70</v>
      </c>
      <c r="C29">
        <v>325.1161519698</v>
      </c>
      <c r="D29">
        <v>107.36477465659999</v>
      </c>
      <c r="E29">
        <v>161.55079998490001</v>
      </c>
      <c r="F29">
        <v>306.09776196979999</v>
      </c>
      <c r="G29">
        <v>324.10887596980001</v>
      </c>
      <c r="H29">
        <v>346.09081796980001</v>
      </c>
      <c r="I29">
        <v>360.0855539698</v>
      </c>
      <c r="J29">
        <v>362.06475796979998</v>
      </c>
      <c r="K29">
        <v>370.1143529698</v>
      </c>
      <c r="L29">
        <v>384.13000296979999</v>
      </c>
      <c r="M29">
        <v>404.03503696979999</v>
      </c>
      <c r="N29">
        <v>438.10173796980001</v>
      </c>
      <c r="O29">
        <v>649.22502793959995</v>
      </c>
      <c r="P29">
        <v>695.2305049396</v>
      </c>
      <c r="Q29">
        <v>709.24615493960005</v>
      </c>
      <c r="R29">
        <v>974.3411799093999</v>
      </c>
      <c r="S29" s="1">
        <v>196.52020198490001</v>
      </c>
      <c r="T29" s="1">
        <v>356.13509096979999</v>
      </c>
      <c r="U29">
        <v>468.12760003979997</v>
      </c>
      <c r="V29">
        <v>612.14632410979993</v>
      </c>
      <c r="W29">
        <v>756.1650481797999</v>
      </c>
      <c r="X29">
        <v>900.18377224979986</v>
      </c>
    </row>
    <row r="30" spans="1:24" x14ac:dyDescent="0.25">
      <c r="A30" t="s">
        <v>67</v>
      </c>
      <c r="B30" t="s">
        <v>71</v>
      </c>
      <c r="C30">
        <v>323.13688741189998</v>
      </c>
      <c r="D30">
        <v>106.70501980396665</v>
      </c>
      <c r="E30">
        <v>160.56116770595</v>
      </c>
      <c r="F30">
        <v>304.11849741189997</v>
      </c>
      <c r="G30">
        <v>322.12961141189999</v>
      </c>
      <c r="H30">
        <v>344.11155341189999</v>
      </c>
      <c r="I30">
        <v>358.10628941189998</v>
      </c>
      <c r="J30">
        <v>360.08549341189996</v>
      </c>
      <c r="K30">
        <v>368.13508841189997</v>
      </c>
      <c r="L30">
        <v>382.15073841189997</v>
      </c>
      <c r="M30">
        <v>402.05577241189997</v>
      </c>
      <c r="N30">
        <v>436.12247341189999</v>
      </c>
      <c r="O30">
        <v>645.26649882379991</v>
      </c>
      <c r="P30">
        <v>691.27197582379995</v>
      </c>
      <c r="Q30">
        <v>705.2876258238</v>
      </c>
      <c r="R30">
        <v>968.40338623569983</v>
      </c>
      <c r="S30" s="1">
        <v>195.53056970595</v>
      </c>
      <c r="T30" s="1">
        <v>354.15582641189997</v>
      </c>
      <c r="U30">
        <v>466.14833548189995</v>
      </c>
      <c r="V30">
        <v>610.16705955189991</v>
      </c>
      <c r="W30">
        <v>754.18578362189987</v>
      </c>
      <c r="X30">
        <v>898.20450769189983</v>
      </c>
    </row>
    <row r="31" spans="1:24" x14ac:dyDescent="0.25">
      <c r="A31" t="s">
        <v>114</v>
      </c>
      <c r="B31" t="s">
        <v>115</v>
      </c>
      <c r="C31">
        <v>122.03677999999999</v>
      </c>
      <c r="D31">
        <v>39.671650666666665</v>
      </c>
      <c r="E31">
        <v>60.011113999999999</v>
      </c>
      <c r="F31">
        <v>103.01839</v>
      </c>
      <c r="G31">
        <v>121.02950399999999</v>
      </c>
      <c r="H31">
        <v>143.01144599999998</v>
      </c>
      <c r="I31">
        <v>157.006182</v>
      </c>
      <c r="J31">
        <v>158.98538600000001</v>
      </c>
      <c r="K31">
        <v>167.03498099999999</v>
      </c>
      <c r="L31">
        <v>181.05063100000001</v>
      </c>
      <c r="M31">
        <v>200.95566500000001</v>
      </c>
      <c r="N31">
        <v>235.02236599999998</v>
      </c>
      <c r="O31">
        <v>243.066284</v>
      </c>
      <c r="P31">
        <v>289.07176099999998</v>
      </c>
      <c r="Q31">
        <v>303.08741099999997</v>
      </c>
      <c r="R31">
        <v>365.10306399999996</v>
      </c>
      <c r="S31">
        <v>94.980515999999994</v>
      </c>
      <c r="T31">
        <v>153.05571899999998</v>
      </c>
      <c r="U31">
        <v>265.04822806999999</v>
      </c>
      <c r="V31">
        <v>409.06695214000001</v>
      </c>
      <c r="W31">
        <v>553.08567620999997</v>
      </c>
      <c r="X31">
        <v>697.10440027999994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zoomScale="55" zoomScaleNormal="55" workbookViewId="0">
      <selection activeCell="B70" sqref="B70"/>
    </sheetView>
  </sheetViews>
  <sheetFormatPr defaultRowHeight="15" x14ac:dyDescent="0.25"/>
  <cols>
    <col min="1" max="1" width="23.28515625" style="1" bestFit="1" customWidth="1"/>
    <col min="2" max="2" width="13.85546875" style="1" bestFit="1" customWidth="1"/>
    <col min="3" max="3" width="16.7109375" style="1" bestFit="1" customWidth="1"/>
    <col min="4" max="4" width="16.28515625" style="1" bestFit="1" customWidth="1"/>
    <col min="5" max="5" width="16.5703125" style="1" bestFit="1" customWidth="1"/>
    <col min="6" max="7" width="17" style="1" bestFit="1" customWidth="1"/>
    <col min="8" max="8" width="17.5703125" style="1" bestFit="1" customWidth="1"/>
    <col min="9" max="9" width="17" style="1" bestFit="1" customWidth="1"/>
    <col min="10" max="10" width="16.7109375" style="1" bestFit="1" customWidth="1"/>
    <col min="11" max="12" width="17" style="1" bestFit="1" customWidth="1"/>
    <col min="13" max="13" width="17.5703125" style="1" bestFit="1" customWidth="1"/>
    <col min="14" max="14" width="16.7109375" style="1" bestFit="1" customWidth="1"/>
    <col min="15" max="15" width="17.85546875" style="1" bestFit="1" customWidth="1"/>
    <col min="16" max="16" width="16.7109375" style="1" bestFit="1" customWidth="1"/>
    <col min="17" max="17" width="17.5703125" style="1" bestFit="1" customWidth="1"/>
    <col min="18" max="18" width="17.85546875" style="1" bestFit="1" customWidth="1"/>
    <col min="19" max="19" width="16.28515625" style="1" bestFit="1" customWidth="1"/>
    <col min="20" max="20" width="17.5703125" style="1" bestFit="1" customWidth="1"/>
    <col min="21" max="21" width="17.85546875" style="1" bestFit="1" customWidth="1"/>
    <col min="22" max="22" width="21.140625" style="1" bestFit="1" customWidth="1"/>
    <col min="23" max="23" width="21.7109375" style="1" bestFit="1" customWidth="1"/>
    <col min="24" max="24" width="22" style="1" bestFit="1" customWidth="1"/>
    <col min="25" max="26" width="11.5703125" style="1" bestFit="1" customWidth="1"/>
    <col min="27" max="28" width="16.7109375" style="1" bestFit="1" customWidth="1"/>
    <col min="29" max="29" width="15" style="1" bestFit="1" customWidth="1"/>
    <col min="30" max="30" width="14.7109375" style="1" bestFit="1" customWidth="1"/>
    <col min="31" max="31" width="17" style="1" bestFit="1" customWidth="1"/>
    <col min="32" max="33" width="17.5703125" style="1" bestFit="1" customWidth="1"/>
    <col min="34" max="34" width="16.7109375" style="1" bestFit="1" customWidth="1"/>
    <col min="35" max="35" width="15.7109375" style="1" bestFit="1" customWidth="1"/>
    <col min="36" max="36" width="16.28515625" style="1" bestFit="1" customWidth="1"/>
    <col min="37" max="37" width="17" style="1" bestFit="1" customWidth="1"/>
    <col min="38" max="38" width="16" style="1" bestFit="1" customWidth="1"/>
    <col min="39" max="39" width="18.28515625" style="1" bestFit="1" customWidth="1"/>
    <col min="40" max="40" width="17" style="1" bestFit="1" customWidth="1"/>
    <col min="41" max="41" width="16" style="1" bestFit="1" customWidth="1"/>
    <col min="42" max="42" width="14.7109375" style="1" bestFit="1" customWidth="1"/>
    <col min="43" max="43" width="14.42578125" style="1" bestFit="1" customWidth="1"/>
    <col min="44" max="44" width="16" style="1" bestFit="1" customWidth="1"/>
    <col min="45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2" t="s">
        <v>72</v>
      </c>
      <c r="E1" s="2" t="s">
        <v>75</v>
      </c>
      <c r="F1" s="1" t="s">
        <v>78</v>
      </c>
      <c r="G1" s="2" t="s">
        <v>81</v>
      </c>
      <c r="H1" s="2" t="s">
        <v>83</v>
      </c>
      <c r="I1" s="2" t="s">
        <v>85</v>
      </c>
      <c r="J1" s="2" t="s">
        <v>87</v>
      </c>
      <c r="K1" s="2" t="s">
        <v>89</v>
      </c>
      <c r="L1" s="2" t="s">
        <v>91</v>
      </c>
      <c r="M1" s="2" t="s">
        <v>93</v>
      </c>
      <c r="N1" s="2" t="s">
        <v>95</v>
      </c>
      <c r="O1" s="2" t="s">
        <v>97</v>
      </c>
      <c r="P1" s="2" t="s">
        <v>99</v>
      </c>
      <c r="Q1" s="2" t="s">
        <v>101</v>
      </c>
      <c r="R1" s="2" t="s">
        <v>103</v>
      </c>
      <c r="S1" t="s">
        <v>111</v>
      </c>
      <c r="T1" s="1" t="s">
        <v>113</v>
      </c>
      <c r="U1" t="s">
        <v>117</v>
      </c>
      <c r="V1" t="s">
        <v>118</v>
      </c>
      <c r="W1" t="s">
        <v>119</v>
      </c>
      <c r="X1" t="s">
        <v>120</v>
      </c>
      <c r="Y1"/>
      <c r="AA1" s="1" t="s">
        <v>73</v>
      </c>
      <c r="AB1" s="1" t="s">
        <v>76</v>
      </c>
      <c r="AC1" s="1" t="s">
        <v>79</v>
      </c>
      <c r="AD1" s="1" t="s">
        <v>82</v>
      </c>
      <c r="AE1" s="1" t="s">
        <v>84</v>
      </c>
      <c r="AF1" s="1" t="s">
        <v>86</v>
      </c>
      <c r="AG1" s="1" t="s">
        <v>88</v>
      </c>
      <c r="AH1" s="1" t="s">
        <v>90</v>
      </c>
      <c r="AI1" s="1" t="s">
        <v>92</v>
      </c>
      <c r="AJ1" s="1" t="s">
        <v>94</v>
      </c>
      <c r="AK1" s="1" t="s">
        <v>96</v>
      </c>
      <c r="AL1" s="1" t="s">
        <v>98</v>
      </c>
      <c r="AM1" s="1" t="s">
        <v>100</v>
      </c>
      <c r="AN1" s="1" t="s">
        <v>102</v>
      </c>
      <c r="AO1" s="1" t="s">
        <v>104</v>
      </c>
      <c r="AP1" t="s">
        <v>8</v>
      </c>
      <c r="AQ1" s="1" t="s">
        <v>112</v>
      </c>
      <c r="AR1" s="1" t="s">
        <v>116</v>
      </c>
    </row>
    <row r="2" spans="1:44" ht="15.75" x14ac:dyDescent="0.25">
      <c r="A2" s="1" t="s">
        <v>13</v>
      </c>
      <c r="B2" s="1" t="s">
        <v>14</v>
      </c>
      <c r="C2" s="1">
        <v>180.0633881</v>
      </c>
      <c r="D2" s="1">
        <f>AA$4+$C2*AA$3</f>
        <v>59.013853366666666</v>
      </c>
      <c r="E2" s="1">
        <f>AB$4+$C2*AB$3</f>
        <v>89.024418049999994</v>
      </c>
      <c r="F2" s="1">
        <f>AC$4+$C2*AC$3</f>
        <v>161.04499809999999</v>
      </c>
      <c r="G2" s="1">
        <f>AD$4+$C2*AD$3</f>
        <v>179.05611210000001</v>
      </c>
      <c r="H2" s="1">
        <f>AE$4+$C2*AE$3</f>
        <v>201.03805410000001</v>
      </c>
      <c r="I2" s="1">
        <f>AF$4+$C2*AF$3</f>
        <v>215.0327901</v>
      </c>
      <c r="J2" s="1">
        <f>AG$4+$C2*AG$3</f>
        <v>217.01199409999998</v>
      </c>
      <c r="K2" s="1">
        <f>AH$4+$C2*AH$3</f>
        <v>225.06158909999999</v>
      </c>
      <c r="L2" s="1">
        <f>AI$4+$C2*AI$3</f>
        <v>239.07723909999999</v>
      </c>
      <c r="M2" s="1">
        <f>AJ$4+$C2*AJ$3</f>
        <v>258.98227309999999</v>
      </c>
      <c r="N2" s="1">
        <f>AK$4+$C2*AK$3</f>
        <v>293.04897410000001</v>
      </c>
      <c r="O2" s="1">
        <f>AL$4+$C2*AL$3</f>
        <v>359.1195002</v>
      </c>
      <c r="P2" s="1">
        <f>AM$4+$C2*AM$3</f>
        <v>405.12497719999999</v>
      </c>
      <c r="Q2" s="1">
        <f>AN$4+$C2*AN$3</f>
        <v>419.14062719999998</v>
      </c>
      <c r="R2" s="1">
        <f>AO$4+$C2*AO$3</f>
        <v>539.18288829999995</v>
      </c>
      <c r="S2" s="1">
        <f>AP$4+$C2*AP$3</f>
        <v>123.99382005000001</v>
      </c>
      <c r="T2" s="1">
        <f>AQ$4+$C2*AQ$3</f>
        <v>211.08232709999999</v>
      </c>
      <c r="U2" s="1">
        <f>(AD$4+$C2*AD$3)+$AR$2</f>
        <v>323.07483617000003</v>
      </c>
      <c r="V2" s="1">
        <f>U2+$AR$2</f>
        <v>467.09356023999999</v>
      </c>
      <c r="W2" s="1">
        <f>V2+$AR$2</f>
        <v>611.11228430999995</v>
      </c>
      <c r="X2" s="1">
        <f>W2+$AR$2</f>
        <v>755.13100837999991</v>
      </c>
      <c r="AA2" s="1" t="s">
        <v>74</v>
      </c>
      <c r="AB2" s="1" t="s">
        <v>77</v>
      </c>
      <c r="AC2" s="1" t="s">
        <v>80</v>
      </c>
      <c r="AD2" s="1" t="s">
        <v>80</v>
      </c>
      <c r="AE2" s="1" t="s">
        <v>80</v>
      </c>
      <c r="AF2" s="1" t="s">
        <v>80</v>
      </c>
      <c r="AG2" s="1" t="s">
        <v>80</v>
      </c>
      <c r="AH2" s="1" t="s">
        <v>80</v>
      </c>
      <c r="AI2" s="1" t="s">
        <v>80</v>
      </c>
      <c r="AJ2" s="1" t="s">
        <v>80</v>
      </c>
      <c r="AK2" s="1" t="s">
        <v>80</v>
      </c>
      <c r="AL2" s="1" t="s">
        <v>80</v>
      </c>
      <c r="AM2" s="1" t="s">
        <v>80</v>
      </c>
      <c r="AN2" s="1" t="s">
        <v>80</v>
      </c>
      <c r="AO2" s="1" t="s">
        <v>80</v>
      </c>
      <c r="AP2" s="1">
        <v>-2</v>
      </c>
      <c r="AR2" s="3">
        <v>144.01872406999999</v>
      </c>
    </row>
    <row r="3" spans="1:44" x14ac:dyDescent="0.25">
      <c r="A3" s="1" t="s">
        <v>16</v>
      </c>
      <c r="B3" s="1" t="s">
        <v>17</v>
      </c>
      <c r="C3" s="1">
        <v>164.06847350000001</v>
      </c>
      <c r="D3" s="1">
        <f>AA$4+$C3*AA$3</f>
        <v>53.682215166666673</v>
      </c>
      <c r="E3" s="1">
        <f>AB$4+$C3*AB$3</f>
        <v>81.026960750000001</v>
      </c>
      <c r="F3" s="1">
        <f>AC$4+$C3*AC$3</f>
        <v>145.0500835</v>
      </c>
      <c r="G3" s="1">
        <f>AD$4+$C3*AD$3</f>
        <v>163.06119750000002</v>
      </c>
      <c r="H3" s="1">
        <f>AE$4+$C3*AE$3</f>
        <v>185.0431395</v>
      </c>
      <c r="I3" s="1">
        <f>AF$4+$C3*AF$3</f>
        <v>199.03787550000001</v>
      </c>
      <c r="J3" s="1">
        <f>AG$4+$C3*AG$3</f>
        <v>201.01707950000002</v>
      </c>
      <c r="K3" s="1">
        <f>AH$4+$C3*AH$3</f>
        <v>209.0666745</v>
      </c>
      <c r="L3" s="1">
        <f>AI$4+$C3*AI$3</f>
        <v>223.08232450000003</v>
      </c>
      <c r="M3" s="1">
        <f>AJ$4+$C3*AJ$3</f>
        <v>242.98735850000003</v>
      </c>
      <c r="N3" s="1">
        <f>AK$4+$C3*AK$3</f>
        <v>277.05405949999999</v>
      </c>
      <c r="O3" s="1">
        <f>AL$4+$C3*AL$3</f>
        <v>327.12967100000003</v>
      </c>
      <c r="P3" s="1">
        <f>AM$4+$C3*AM$3</f>
        <v>373.13514800000002</v>
      </c>
      <c r="Q3" s="1">
        <f>AN$4+$C3*AN$3</f>
        <v>387.15079800000001</v>
      </c>
      <c r="R3" s="1">
        <f>AO$4+$C3*AO$3</f>
        <v>491.19814450000007</v>
      </c>
      <c r="S3" s="1">
        <f>AP$4+$C3*AP$3</f>
        <v>115.99636275</v>
      </c>
      <c r="T3" s="1">
        <f>AQ$4+$C3*AQ$3</f>
        <v>195.0874125</v>
      </c>
      <c r="U3" s="1">
        <f t="shared" ref="U3:U31" si="0">(AD$4+$C3*AD$3)+$AR$2</f>
        <v>307.07992157000001</v>
      </c>
      <c r="V3" s="1">
        <f t="shared" ref="V3:X31" si="1">U3+$AR$2</f>
        <v>451.09864563999997</v>
      </c>
      <c r="W3" s="1">
        <f t="shared" si="1"/>
        <v>595.11736970999993</v>
      </c>
      <c r="X3" s="1">
        <f t="shared" si="1"/>
        <v>739.1360937799999</v>
      </c>
      <c r="AA3" s="1">
        <f>1/3</f>
        <v>0.33333333333333331</v>
      </c>
      <c r="AB3" s="1">
        <f>1/2</f>
        <v>0.5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2</v>
      </c>
      <c r="AM3" s="1">
        <v>2</v>
      </c>
      <c r="AN3" s="1">
        <v>2</v>
      </c>
      <c r="AO3" s="1">
        <v>3</v>
      </c>
      <c r="AP3" s="1">
        <v>0.5</v>
      </c>
      <c r="AQ3" s="1">
        <v>1</v>
      </c>
    </row>
    <row r="4" spans="1:44" x14ac:dyDescent="0.25">
      <c r="A4" s="1" t="s">
        <v>18</v>
      </c>
      <c r="B4" s="1" t="s">
        <v>19</v>
      </c>
      <c r="C4" s="1">
        <v>150.05282339999999</v>
      </c>
      <c r="D4" s="1">
        <f>AA$4+$C4*AA$3</f>
        <v>49.010331799999996</v>
      </c>
      <c r="E4" s="1">
        <f>AB$4+$C4*AB$3</f>
        <v>74.019135699999993</v>
      </c>
      <c r="F4" s="1">
        <f>AC$4+$C4*AC$3</f>
        <v>131.03443339999998</v>
      </c>
      <c r="G4" s="1">
        <f>AD$4+$C4*AD$3</f>
        <v>149.0455474</v>
      </c>
      <c r="H4" s="1">
        <f>AE$4+$C4*AE$3</f>
        <v>171.02748939999998</v>
      </c>
      <c r="I4" s="1">
        <f>AF$4+$C4*AF$3</f>
        <v>185.0222254</v>
      </c>
      <c r="J4" s="1">
        <f>AG$4+$C4*AG$3</f>
        <v>187.00142940000001</v>
      </c>
      <c r="K4" s="1">
        <f>AH$4+$C4*AH$3</f>
        <v>195.05102439999999</v>
      </c>
      <c r="L4" s="1">
        <f>AI$4+$C4*AI$3</f>
        <v>209.06667440000001</v>
      </c>
      <c r="M4" s="1">
        <f>AJ$4+$C4*AJ$3</f>
        <v>228.97170840000001</v>
      </c>
      <c r="N4" s="1">
        <f>AK$4+$C4*AK$3</f>
        <v>263.03840939999998</v>
      </c>
      <c r="O4" s="1">
        <f>AL$4+$C4*AL$3</f>
        <v>299.0983708</v>
      </c>
      <c r="P4" s="1">
        <f>AM$4+$C4*AM$3</f>
        <v>345.10384779999998</v>
      </c>
      <c r="Q4" s="1">
        <f>AN$4+$C4*AN$3</f>
        <v>359.11949779999998</v>
      </c>
      <c r="R4" s="1">
        <f>AO$4+$C4*AO$3</f>
        <v>449.15119420000002</v>
      </c>
      <c r="S4" s="1">
        <f>AP$4+$C4*AP$3</f>
        <v>108.98853769999999</v>
      </c>
      <c r="T4" s="1">
        <f>AQ$4+$C4*AQ$3</f>
        <v>181.07176239999998</v>
      </c>
      <c r="U4" s="1">
        <f t="shared" si="0"/>
        <v>293.06427146999999</v>
      </c>
      <c r="V4" s="1">
        <f t="shared" si="1"/>
        <v>437.08299553999996</v>
      </c>
      <c r="W4" s="1">
        <f t="shared" si="1"/>
        <v>581.10171960999992</v>
      </c>
      <c r="X4" s="1">
        <f t="shared" si="1"/>
        <v>725.12044367999988</v>
      </c>
      <c r="AA4" s="1">
        <v>-1.0072760000000001</v>
      </c>
      <c r="AB4" s="1">
        <v>-1.0072760000000001</v>
      </c>
      <c r="AC4" s="1">
        <v>-19.01839</v>
      </c>
      <c r="AD4" s="1">
        <v>-1.0072760000000001</v>
      </c>
      <c r="AE4" s="1">
        <v>20.974665999999999</v>
      </c>
      <c r="AF4" s="1">
        <v>34.969402000000002</v>
      </c>
      <c r="AG4" s="1">
        <v>36.948605999999998</v>
      </c>
      <c r="AH4" s="1">
        <v>44.998201000000002</v>
      </c>
      <c r="AI4" s="1">
        <v>59.013851000000003</v>
      </c>
      <c r="AJ4" s="1">
        <v>78.918885000000003</v>
      </c>
      <c r="AK4" s="1">
        <v>112.985586</v>
      </c>
      <c r="AL4" s="1">
        <v>-1.0072760000000001</v>
      </c>
      <c r="AM4" s="1">
        <v>44.998201000000002</v>
      </c>
      <c r="AN4" s="1">
        <v>59.013851000000003</v>
      </c>
      <c r="AO4" s="1">
        <v>-1.0072760000000001</v>
      </c>
      <c r="AP4" s="1">
        <f>AO4+AF4</f>
        <v>33.962126000000005</v>
      </c>
      <c r="AQ4" s="1">
        <f>32.026215+AO4</f>
        <v>31.018939</v>
      </c>
    </row>
    <row r="5" spans="1:44" x14ac:dyDescent="0.25">
      <c r="A5" s="1" t="s">
        <v>20</v>
      </c>
      <c r="B5" s="1" t="s">
        <v>21</v>
      </c>
      <c r="C5" s="1">
        <v>342.11621150000002</v>
      </c>
      <c r="D5" s="1">
        <f>AA$4+$C5*AA$3</f>
        <v>113.03146116666666</v>
      </c>
      <c r="E5" s="1">
        <f>AB$4+$C5*AB$3</f>
        <v>170.05082975000002</v>
      </c>
      <c r="F5" s="1">
        <f>AC$4+$C5*AC$3</f>
        <v>323.09782150000001</v>
      </c>
      <c r="G5" s="1">
        <f>AD$4+$C5*AD$3</f>
        <v>341.10893550000003</v>
      </c>
      <c r="H5" s="1">
        <f>AE$4+$C5*AE$3</f>
        <v>363.09087750000003</v>
      </c>
      <c r="I5" s="1">
        <f>AF$4+$C5*AF$3</f>
        <v>377.08561350000002</v>
      </c>
      <c r="J5" s="1">
        <f>AG$4+$C5*AG$3</f>
        <v>379.0648175</v>
      </c>
      <c r="K5" s="1">
        <f>AH$4+$C5*AH$3</f>
        <v>387.11441250000001</v>
      </c>
      <c r="L5" s="1">
        <f>AI$4+$C5*AI$3</f>
        <v>401.13006250000001</v>
      </c>
      <c r="M5" s="1">
        <f>AJ$4+$C5*AJ$3</f>
        <v>421.03509650000001</v>
      </c>
      <c r="N5" s="1">
        <f>AK$4+$C5*AK$3</f>
        <v>455.10179750000003</v>
      </c>
      <c r="O5" s="1">
        <f>AL$4+$C5*AL$3</f>
        <v>683.22514699999999</v>
      </c>
      <c r="P5" s="1">
        <f>AM$4+$C5*AM$3</f>
        <v>729.23062400000003</v>
      </c>
      <c r="Q5" s="1">
        <f>AN$4+$C5*AN$3</f>
        <v>743.24627400000008</v>
      </c>
      <c r="R5" s="1">
        <f>AO$4+$C5*AO$3</f>
        <v>1025.3413585000001</v>
      </c>
      <c r="S5" s="1">
        <f>AP$4+$C5*AP$3</f>
        <v>205.02023175000002</v>
      </c>
      <c r="T5" s="1">
        <f>AQ$4+$C5*AQ$3</f>
        <v>373.13515050000001</v>
      </c>
      <c r="U5" s="1">
        <f t="shared" si="0"/>
        <v>485.12765956999999</v>
      </c>
      <c r="V5" s="1">
        <f t="shared" si="1"/>
        <v>629.14638363999995</v>
      </c>
      <c r="W5" s="1">
        <f t="shared" si="1"/>
        <v>773.16510770999992</v>
      </c>
      <c r="X5" s="1">
        <f t="shared" si="1"/>
        <v>917.18383177999988</v>
      </c>
      <c r="AA5" s="2" t="s">
        <v>72</v>
      </c>
      <c r="AB5" s="2" t="s">
        <v>75</v>
      </c>
      <c r="AC5" s="1" t="s">
        <v>78</v>
      </c>
      <c r="AD5" s="2" t="s">
        <v>81</v>
      </c>
      <c r="AE5" s="2" t="s">
        <v>83</v>
      </c>
      <c r="AF5" s="2" t="s">
        <v>85</v>
      </c>
      <c r="AG5" s="2" t="s">
        <v>87</v>
      </c>
      <c r="AH5" s="2" t="s">
        <v>89</v>
      </c>
      <c r="AI5" s="2" t="s">
        <v>91</v>
      </c>
      <c r="AJ5" s="2" t="s">
        <v>93</v>
      </c>
      <c r="AK5" s="2" t="s">
        <v>95</v>
      </c>
      <c r="AL5" s="2" t="s">
        <v>97</v>
      </c>
      <c r="AM5" s="2" t="s">
        <v>99</v>
      </c>
      <c r="AN5" s="2" t="s">
        <v>101</v>
      </c>
      <c r="AO5" s="2" t="s">
        <v>103</v>
      </c>
      <c r="AP5" t="s">
        <v>8</v>
      </c>
    </row>
    <row r="6" spans="1:44" x14ac:dyDescent="0.25">
      <c r="A6" s="1" t="s">
        <v>22</v>
      </c>
      <c r="B6" s="1" t="s">
        <v>23</v>
      </c>
      <c r="C6" s="1">
        <v>666.22185839999997</v>
      </c>
      <c r="D6" s="1">
        <f>AA$4+$C6*AA$3</f>
        <v>221.06667679999998</v>
      </c>
      <c r="E6" s="1">
        <f>AB$4+$C6*AB$3</f>
        <v>332.1036532</v>
      </c>
      <c r="F6" s="1">
        <f>AC$4+$C6*AC$3</f>
        <v>647.20346840000002</v>
      </c>
      <c r="G6" s="1">
        <f>AD$4+$C6*AD$3</f>
        <v>665.21458239999993</v>
      </c>
      <c r="H6" s="1">
        <f>AE$4+$C6*AE$3</f>
        <v>687.19652439999993</v>
      </c>
      <c r="I6" s="1">
        <f>AF$4+$C6*AF$3</f>
        <v>701.19126039999992</v>
      </c>
      <c r="J6" s="1">
        <f>AG$4+$C6*AG$3</f>
        <v>703.17046440000001</v>
      </c>
      <c r="K6" s="1">
        <f>AH$4+$C6*AH$3</f>
        <v>711.22005939999997</v>
      </c>
      <c r="L6" s="1">
        <f>AI$4+$C6*AI$3</f>
        <v>725.23570940000002</v>
      </c>
      <c r="M6" s="1">
        <f>AJ$4+$C6*AJ$3</f>
        <v>745.14074340000002</v>
      </c>
      <c r="N6" s="1">
        <f>AK$4+$C6*AK$3</f>
        <v>779.20744439999999</v>
      </c>
      <c r="O6" s="1">
        <f>AL$4+$C6*AL$3</f>
        <v>1331.4364407999999</v>
      </c>
      <c r="P6" s="1">
        <f>AM$4+$C6*AM$3</f>
        <v>1377.4419178000001</v>
      </c>
      <c r="Q6" s="1">
        <f>AN$4+$C6*AN$3</f>
        <v>1391.4575677999999</v>
      </c>
      <c r="R6" s="1">
        <f>AO$4+$C6*AO$3</f>
        <v>1997.6582991999999</v>
      </c>
      <c r="S6" s="1">
        <f>AP$4+$C6*AP$3</f>
        <v>367.0730552</v>
      </c>
      <c r="T6" s="1">
        <f>AQ$4+$C6*AQ$3</f>
        <v>697.24079740000002</v>
      </c>
      <c r="U6" s="1">
        <f t="shared" si="0"/>
        <v>809.23330646999989</v>
      </c>
      <c r="V6" s="1">
        <f t="shared" si="1"/>
        <v>953.25203053999985</v>
      </c>
      <c r="W6" s="1">
        <f t="shared" si="1"/>
        <v>1097.2707546099998</v>
      </c>
      <c r="X6" s="1">
        <f t="shared" si="1"/>
        <v>1241.2894786799998</v>
      </c>
    </row>
    <row r="7" spans="1:44" x14ac:dyDescent="0.25">
      <c r="A7" s="1" t="s">
        <v>24</v>
      </c>
      <c r="B7" s="1" t="s">
        <v>25</v>
      </c>
      <c r="C7" s="1">
        <v>990.32750529999998</v>
      </c>
      <c r="D7" s="1">
        <f>AA$4+$C7*AA$3</f>
        <v>329.10189243333332</v>
      </c>
      <c r="E7" s="1">
        <f>AB$4+$C7*AB$3</f>
        <v>494.15647665</v>
      </c>
      <c r="F7" s="1">
        <f>AC$4+$C7*AC$3</f>
        <v>971.30911530000003</v>
      </c>
      <c r="G7" s="1">
        <f>AD$4+$C7*AD$3</f>
        <v>989.32022929999994</v>
      </c>
      <c r="H7" s="1">
        <f>AE$4+$C7*AE$3</f>
        <v>1011.3021712999999</v>
      </c>
      <c r="I7" s="1">
        <f>AF$4+$C7*AF$3</f>
        <v>1025.2969072999999</v>
      </c>
      <c r="J7" s="1">
        <f>AG$4+$C7*AG$3</f>
        <v>1027.2761112999999</v>
      </c>
      <c r="K7" s="1">
        <f>AH$4+$C7*AH$3</f>
        <v>1035.3257063000001</v>
      </c>
      <c r="L7" s="1">
        <f>AI$4+$C7*AI$3</f>
        <v>1049.3413562999999</v>
      </c>
      <c r="M7" s="1">
        <f>AJ$4+$C7*AJ$3</f>
        <v>1069.2463903</v>
      </c>
      <c r="N7" s="1">
        <f>AK$4+$C7*AK$3</f>
        <v>1103.3130913</v>
      </c>
      <c r="O7" s="1">
        <f>AL$4+$C7*AL$3</f>
        <v>1979.6477345999999</v>
      </c>
      <c r="P7" s="1">
        <f>AM$4+$C7*AM$3</f>
        <v>2025.6532116000001</v>
      </c>
      <c r="Q7" s="1">
        <f>AN$4+$C7*AN$3</f>
        <v>2039.6688615999999</v>
      </c>
      <c r="R7" s="1">
        <f>AO$4+$C7*AO$3</f>
        <v>2969.9752399000004</v>
      </c>
      <c r="S7" s="1">
        <f>AP$4+$C7*AP$3</f>
        <v>529.12587865</v>
      </c>
      <c r="T7" s="1">
        <f>AQ$4+$C7*AQ$3</f>
        <v>1021.3464443</v>
      </c>
      <c r="U7" s="1">
        <f t="shared" si="0"/>
        <v>1133.3389533699999</v>
      </c>
      <c r="V7" s="1">
        <f t="shared" si="1"/>
        <v>1277.3576774399999</v>
      </c>
      <c r="W7" s="1">
        <f t="shared" si="1"/>
        <v>1421.3764015099998</v>
      </c>
      <c r="X7" s="1">
        <f t="shared" si="1"/>
        <v>1565.3951255799998</v>
      </c>
    </row>
    <row r="8" spans="1:44" x14ac:dyDescent="0.25">
      <c r="A8" s="1" t="s">
        <v>26</v>
      </c>
      <c r="B8" s="1" t="s">
        <v>27</v>
      </c>
      <c r="C8" s="1">
        <v>103.0633285</v>
      </c>
      <c r="D8" s="1">
        <f>AA$4+$C8*AA$3</f>
        <v>33.347166833333333</v>
      </c>
      <c r="E8" s="1">
        <f>AB$4+$C8*AB$3</f>
        <v>50.524388250000001</v>
      </c>
      <c r="F8" s="1">
        <f>AC$4+$C8*AC$3</f>
        <v>84.044938500000001</v>
      </c>
      <c r="G8" s="1">
        <f>AD$4+$C8*AD$3</f>
        <v>102.05605249999999</v>
      </c>
      <c r="H8" s="1">
        <f>AE$4+$C8*AE$3</f>
        <v>124.0379945</v>
      </c>
      <c r="I8" s="1">
        <f>AF$4+$C8*AF$3</f>
        <v>138.03273050000001</v>
      </c>
      <c r="J8" s="1">
        <f>AG$4+$C8*AG$3</f>
        <v>140.0119345</v>
      </c>
      <c r="K8" s="1">
        <f>AH$4+$C8*AH$3</f>
        <v>148.06152950000001</v>
      </c>
      <c r="L8" s="1">
        <f>AI$4+$C8*AI$3</f>
        <v>162.0771795</v>
      </c>
      <c r="M8" s="1">
        <f>AJ$4+$C8*AJ$3</f>
        <v>181.9822135</v>
      </c>
      <c r="N8" s="1">
        <f>AK$4+$C8*AK$3</f>
        <v>216.0489145</v>
      </c>
      <c r="O8" s="1">
        <f>AL$4+$C8*AL$3</f>
        <v>205.119381</v>
      </c>
      <c r="P8" s="1">
        <f>AM$4+$C8*AM$3</f>
        <v>251.12485799999999</v>
      </c>
      <c r="Q8" s="1">
        <f>AN$4+$C8*AN$3</f>
        <v>265.14050800000001</v>
      </c>
      <c r="R8" s="1">
        <f>AO$4+$C8*AO$3</f>
        <v>308.18270949999999</v>
      </c>
      <c r="S8" s="1">
        <f>AP$4+$C8*AP$3</f>
        <v>85.493790250000004</v>
      </c>
      <c r="T8" s="1">
        <f>AQ$4+$C8*AQ$3</f>
        <v>134.0822675</v>
      </c>
      <c r="U8" s="1">
        <f t="shared" si="0"/>
        <v>246.07477656999998</v>
      </c>
      <c r="V8" s="1">
        <f t="shared" si="1"/>
        <v>390.09350064</v>
      </c>
      <c r="W8" s="1">
        <f t="shared" si="1"/>
        <v>534.11222470999996</v>
      </c>
      <c r="X8" s="1">
        <f t="shared" si="1"/>
        <v>678.13094877999993</v>
      </c>
    </row>
    <row r="9" spans="1:44" x14ac:dyDescent="0.25">
      <c r="A9" s="1" t="s">
        <v>28</v>
      </c>
      <c r="B9" s="1" t="s">
        <v>29</v>
      </c>
      <c r="C9" s="1">
        <v>179.07937250000001</v>
      </c>
      <c r="D9" s="1">
        <f>AA$4+$C9*AA$3</f>
        <v>58.685848166666666</v>
      </c>
      <c r="E9" s="1">
        <f>AB$4+$C9*AB$3</f>
        <v>88.532410249999998</v>
      </c>
      <c r="F9" s="1">
        <f>AC$4+$C9*AC$3</f>
        <v>160.06098249999999</v>
      </c>
      <c r="G9" s="1">
        <f>AD$4+$C9*AD$3</f>
        <v>178.07209650000001</v>
      </c>
      <c r="H9" s="1">
        <f>AE$4+$C9*AE$3</f>
        <v>200.05403849999999</v>
      </c>
      <c r="I9" s="1">
        <f>AF$4+$C9*AF$3</f>
        <v>214.04877450000001</v>
      </c>
      <c r="J9" s="1">
        <f>AG$4+$C9*AG$3</f>
        <v>216.02797850000002</v>
      </c>
      <c r="K9" s="1">
        <f>AH$4+$C9*AH$3</f>
        <v>224.0775735</v>
      </c>
      <c r="L9" s="1">
        <f>AI$4+$C9*AI$3</f>
        <v>238.09322350000002</v>
      </c>
      <c r="M9" s="1">
        <f>AJ$4+$C9*AJ$3</f>
        <v>257.99825750000002</v>
      </c>
      <c r="N9" s="1">
        <f>AK$4+$C9*AK$3</f>
        <v>292.06495849999999</v>
      </c>
      <c r="O9" s="1">
        <f>AL$4+$C9*AL$3</f>
        <v>357.15146900000002</v>
      </c>
      <c r="P9" s="1">
        <f>AM$4+$C9*AM$3</f>
        <v>403.156946</v>
      </c>
      <c r="Q9" s="1">
        <f>AN$4+$C9*AN$3</f>
        <v>417.172596</v>
      </c>
      <c r="R9" s="1">
        <f>AO$4+$C9*AO$3</f>
        <v>536.2308415</v>
      </c>
      <c r="S9" s="1">
        <f>AP$4+$C9*AP$3</f>
        <v>123.50181225</v>
      </c>
      <c r="T9" s="1">
        <f>AQ$4+$C9*AQ$3</f>
        <v>210.09831149999999</v>
      </c>
      <c r="U9" s="1">
        <f t="shared" si="0"/>
        <v>322.09082057000001</v>
      </c>
      <c r="V9" s="1">
        <f t="shared" si="1"/>
        <v>466.10954463999997</v>
      </c>
      <c r="W9" s="1">
        <f t="shared" si="1"/>
        <v>610.12826870999993</v>
      </c>
      <c r="X9" s="1">
        <f t="shared" si="1"/>
        <v>754.14699277999989</v>
      </c>
    </row>
    <row r="10" spans="1:44" x14ac:dyDescent="0.25">
      <c r="A10" s="1" t="s">
        <v>30</v>
      </c>
      <c r="B10" s="1" t="s">
        <v>31</v>
      </c>
      <c r="C10" s="1">
        <v>221.08993720000001</v>
      </c>
      <c r="D10" s="1">
        <f>AA$4+$C10*AA$3</f>
        <v>72.689369733333322</v>
      </c>
      <c r="E10" s="1">
        <f>AB$4+$C10*AB$3</f>
        <v>109.5376926</v>
      </c>
      <c r="F10" s="1">
        <f>AC$4+$C10*AC$3</f>
        <v>202.0715472</v>
      </c>
      <c r="G10" s="1">
        <f>AD$4+$C10*AD$3</f>
        <v>220.08266120000002</v>
      </c>
      <c r="H10" s="1">
        <f>AE$4+$C10*AE$3</f>
        <v>242.06460320000002</v>
      </c>
      <c r="I10" s="1">
        <f>AF$4+$C10*AF$3</f>
        <v>256.05933920000001</v>
      </c>
      <c r="J10" s="1">
        <f>AG$4+$C10*AG$3</f>
        <v>258.03854319999999</v>
      </c>
      <c r="K10" s="1">
        <f>AH$4+$C10*AH$3</f>
        <v>266.0881382</v>
      </c>
      <c r="L10" s="1">
        <f>AI$4+$C10*AI$3</f>
        <v>280.1037882</v>
      </c>
      <c r="M10" s="1">
        <f>AJ$4+$C10*AJ$3</f>
        <v>300.0088222</v>
      </c>
      <c r="N10" s="1">
        <f>AK$4+$C10*AK$3</f>
        <v>334.07552320000002</v>
      </c>
      <c r="O10" s="1">
        <f>AL$4+$C10*AL$3</f>
        <v>441.17259840000003</v>
      </c>
      <c r="P10" s="1">
        <f>AM$4+$C10*AM$3</f>
        <v>487.17807540000001</v>
      </c>
      <c r="Q10" s="1">
        <f>AN$4+$C10*AN$3</f>
        <v>501.19372540000001</v>
      </c>
      <c r="R10" s="1">
        <f>AO$4+$C10*AO$3</f>
        <v>662.26253559999998</v>
      </c>
      <c r="S10" s="1">
        <f>AP$4+$C10*AP$3</f>
        <v>144.50709460000002</v>
      </c>
      <c r="T10" s="1">
        <f>AQ$4+$C10*AQ$3</f>
        <v>252.1088762</v>
      </c>
      <c r="U10" s="1">
        <f t="shared" si="0"/>
        <v>364.10138527000004</v>
      </c>
      <c r="V10" s="1">
        <f t="shared" si="1"/>
        <v>508.12010934</v>
      </c>
      <c r="W10" s="1">
        <f t="shared" si="1"/>
        <v>652.13883340999996</v>
      </c>
      <c r="X10" s="1">
        <f t="shared" si="1"/>
        <v>796.15755747999992</v>
      </c>
    </row>
    <row r="11" spans="1:44" x14ac:dyDescent="0.25">
      <c r="A11" s="1" t="s">
        <v>32</v>
      </c>
      <c r="B11" s="1" t="s">
        <v>33</v>
      </c>
      <c r="C11" s="1">
        <v>219.11067270000001</v>
      </c>
      <c r="D11" s="1">
        <f>AA$4+$C11*AA$3</f>
        <v>72.029614899999999</v>
      </c>
      <c r="E11" s="1">
        <f>AB$4+$C11*AB$3</f>
        <v>108.54806035</v>
      </c>
      <c r="F11" s="1">
        <f>AC$4+$C11*AC$3</f>
        <v>200.0922827</v>
      </c>
      <c r="G11" s="1">
        <f>AD$4+$C11*AD$3</f>
        <v>218.10339670000002</v>
      </c>
      <c r="H11" s="1">
        <f>AE$4+$C11*AE$3</f>
        <v>240.08533870000002</v>
      </c>
      <c r="I11" s="1">
        <f>AF$4+$C11*AF$3</f>
        <v>254.08007470000001</v>
      </c>
      <c r="J11" s="1">
        <f>AG$4+$C11*AG$3</f>
        <v>256.05927869999999</v>
      </c>
      <c r="K11" s="1">
        <f>AH$4+$C11*AH$3</f>
        <v>264.1088737</v>
      </c>
      <c r="L11" s="1">
        <f>AI$4+$C11*AI$3</f>
        <v>278.1245237</v>
      </c>
      <c r="M11" s="1">
        <f>AJ$4+$C11*AJ$3</f>
        <v>298.0295577</v>
      </c>
      <c r="N11" s="1">
        <f>AK$4+$C11*AK$3</f>
        <v>332.09625870000002</v>
      </c>
      <c r="O11" s="1">
        <f>AL$4+$C11*AL$3</f>
        <v>437.21406940000003</v>
      </c>
      <c r="P11" s="1">
        <f>AM$4+$C11*AM$3</f>
        <v>483.21954640000001</v>
      </c>
      <c r="Q11" s="1">
        <f>AN$4+$C11*AN$3</f>
        <v>497.23519640000001</v>
      </c>
      <c r="R11" s="1">
        <f>AO$4+$C11*AO$3</f>
        <v>656.32474209999998</v>
      </c>
      <c r="S11" s="1">
        <f>AP$4+$C11*AP$3</f>
        <v>143.51746235000002</v>
      </c>
      <c r="T11" s="1">
        <f>AQ$4+$C11*AQ$3</f>
        <v>250.1296117</v>
      </c>
      <c r="U11" s="1">
        <f t="shared" si="0"/>
        <v>362.12212077000004</v>
      </c>
      <c r="V11" s="1">
        <f t="shared" si="1"/>
        <v>506.14084484</v>
      </c>
      <c r="W11" s="1">
        <f t="shared" si="1"/>
        <v>650.15956890999996</v>
      </c>
      <c r="X11" s="1">
        <f t="shared" si="1"/>
        <v>794.17829297999992</v>
      </c>
    </row>
    <row r="12" spans="1:44" x14ac:dyDescent="0.25">
      <c r="A12" s="1" t="s">
        <v>34</v>
      </c>
      <c r="B12" s="1" t="s">
        <v>35</v>
      </c>
      <c r="C12" s="1">
        <v>284.08960500000001</v>
      </c>
      <c r="D12" s="1">
        <f>AA$4+$C12*AA$3</f>
        <v>93.689258999999993</v>
      </c>
      <c r="E12" s="1">
        <f>AB$4+$C12*AB$3</f>
        <v>141.03752650000001</v>
      </c>
      <c r="F12" s="1">
        <f>AC$4+$C12*AC$3</f>
        <v>265.071215</v>
      </c>
      <c r="G12" s="1">
        <f>AD$4+$C12*AD$3</f>
        <v>283.08232900000002</v>
      </c>
      <c r="H12" s="1">
        <f>AE$4+$C12*AE$3</f>
        <v>305.06427100000002</v>
      </c>
      <c r="I12" s="1">
        <f>AF$4+$C12*AF$3</f>
        <v>319.05900700000001</v>
      </c>
      <c r="J12" s="1">
        <f>AG$4+$C12*AG$3</f>
        <v>321.03821099999999</v>
      </c>
      <c r="K12" s="1">
        <f>AH$4+$C12*AH$3</f>
        <v>329.087806</v>
      </c>
      <c r="L12" s="1">
        <f>AI$4+$C12*AI$3</f>
        <v>343.10345599999999</v>
      </c>
      <c r="M12" s="1">
        <f>AJ$4+$C12*AJ$3</f>
        <v>363.00848999999999</v>
      </c>
      <c r="N12" s="1">
        <f>AK$4+$C12*AK$3</f>
        <v>397.07519100000002</v>
      </c>
      <c r="O12" s="1">
        <f>AL$4+$C12*AL$3</f>
        <v>567.17193399999996</v>
      </c>
      <c r="P12" s="1">
        <f>AM$4+$C12*AM$3</f>
        <v>613.17741100000001</v>
      </c>
      <c r="Q12" s="1">
        <f>AN$4+$C12*AN$3</f>
        <v>627.19306100000006</v>
      </c>
      <c r="R12" s="1">
        <f>AO$4+$C12*AO$3</f>
        <v>851.26153899999997</v>
      </c>
      <c r="S12" s="1">
        <f>AP$4+$C12*AP$3</f>
        <v>176.00692850000001</v>
      </c>
      <c r="T12" s="1">
        <f>AQ$4+$C12*AQ$3</f>
        <v>315.10854399999999</v>
      </c>
      <c r="U12" s="1">
        <f t="shared" si="0"/>
        <v>427.10105307000003</v>
      </c>
      <c r="V12" s="1">
        <f t="shared" si="1"/>
        <v>571.11977714</v>
      </c>
      <c r="W12" s="1">
        <f t="shared" si="1"/>
        <v>715.13850120999996</v>
      </c>
      <c r="X12" s="1">
        <f t="shared" si="1"/>
        <v>859.15722527999992</v>
      </c>
    </row>
    <row r="13" spans="1:44" x14ac:dyDescent="0.25">
      <c r="A13" s="1" t="s">
        <v>36</v>
      </c>
      <c r="B13" s="1" t="s">
        <v>37</v>
      </c>
      <c r="C13" s="1">
        <v>268.09468824620001</v>
      </c>
      <c r="D13" s="1">
        <f>AA$4+$C13*AA$3</f>
        <v>88.35762008206666</v>
      </c>
      <c r="E13" s="1">
        <f>AB$4+$C13*AB$3</f>
        <v>133.04006812310001</v>
      </c>
      <c r="F13" s="1">
        <f>AC$4+$C13*AC$3</f>
        <v>249.0762982462</v>
      </c>
      <c r="G13" s="1">
        <f>AD$4+$C13*AD$3</f>
        <v>267.08741224620002</v>
      </c>
      <c r="H13" s="1">
        <f>AE$4+$C13*AE$3</f>
        <v>289.06935424620002</v>
      </c>
      <c r="I13" s="1">
        <f>AF$4+$C13*AF$3</f>
        <v>303.06409024620001</v>
      </c>
      <c r="J13" s="1">
        <f>AG$4+$C13*AG$3</f>
        <v>305.04329424619999</v>
      </c>
      <c r="K13" s="1">
        <f>AH$4+$C13*AH$3</f>
        <v>313.0928892462</v>
      </c>
      <c r="L13" s="1">
        <f>AI$4+$C13*AI$3</f>
        <v>327.1085392462</v>
      </c>
      <c r="M13" s="1">
        <f>AJ$4+$C13*AJ$3</f>
        <v>347.0135732462</v>
      </c>
      <c r="N13" s="1">
        <f>AK$4+$C13*AK$3</f>
        <v>381.08027424620002</v>
      </c>
      <c r="O13" s="1">
        <f>AL$4+$C13*AL$3</f>
        <v>535.18210049239997</v>
      </c>
      <c r="P13" s="1">
        <f>AM$4+$C13*AM$3</f>
        <v>581.18757749240001</v>
      </c>
      <c r="Q13" s="1">
        <f>AN$4+$C13*AN$3</f>
        <v>595.20322749240006</v>
      </c>
      <c r="R13" s="1">
        <f>AO$4+$C13*AO$3</f>
        <v>803.27678873859998</v>
      </c>
      <c r="S13" s="1">
        <f>AP$4+$C13*AP$3</f>
        <v>168.00947012310002</v>
      </c>
      <c r="T13" s="1">
        <f>AQ$4+$C13*AQ$3</f>
        <v>299.1136272462</v>
      </c>
      <c r="U13" s="1">
        <f t="shared" si="0"/>
        <v>411.10613631620004</v>
      </c>
      <c r="V13" s="1">
        <f t="shared" si="1"/>
        <v>555.1248603862</v>
      </c>
      <c r="W13" s="1">
        <f t="shared" si="1"/>
        <v>699.14358445619996</v>
      </c>
      <c r="X13" s="1">
        <f t="shared" si="1"/>
        <v>843.16230852619992</v>
      </c>
    </row>
    <row r="14" spans="1:44" x14ac:dyDescent="0.25">
      <c r="A14" s="1" t="s">
        <v>38</v>
      </c>
      <c r="B14" s="1" t="s">
        <v>39</v>
      </c>
      <c r="C14" s="1">
        <v>254.07903818200001</v>
      </c>
      <c r="D14" s="1">
        <f>AA$4+$C14*AA$3</f>
        <v>83.685736727333321</v>
      </c>
      <c r="E14" s="1">
        <f>AB$4+$C14*AB$3</f>
        <v>126.032243091</v>
      </c>
      <c r="F14" s="1">
        <f>AC$4+$C14*AC$3</f>
        <v>235.06064818199999</v>
      </c>
      <c r="G14" s="1">
        <f>AD$4+$C14*AD$3</f>
        <v>253.07176218200001</v>
      </c>
      <c r="H14" s="1">
        <f>AE$4+$C14*AE$3</f>
        <v>275.05370418199999</v>
      </c>
      <c r="I14" s="1">
        <f>AF$4+$C14*AF$3</f>
        <v>289.04844018200004</v>
      </c>
      <c r="J14" s="1">
        <f>AG$4+$C14*AG$3</f>
        <v>291.02764418200002</v>
      </c>
      <c r="K14" s="1">
        <f>AH$4+$C14*AH$3</f>
        <v>299.07723918200003</v>
      </c>
      <c r="L14" s="1">
        <f>AI$4+$C14*AI$3</f>
        <v>313.09288918200002</v>
      </c>
      <c r="M14" s="1">
        <f>AJ$4+$C14*AJ$3</f>
        <v>332.99792318200002</v>
      </c>
      <c r="N14" s="1">
        <f>AK$4+$C14*AK$3</f>
        <v>367.06462418199999</v>
      </c>
      <c r="O14" s="1">
        <f>AL$4+$C14*AL$3</f>
        <v>507.15080036400002</v>
      </c>
      <c r="P14" s="1">
        <f>AM$4+$C14*AM$3</f>
        <v>553.15627736400006</v>
      </c>
      <c r="Q14" s="1">
        <f>AN$4+$C14*AN$3</f>
        <v>567.171927364</v>
      </c>
      <c r="R14" s="1">
        <f>AO$4+$C14*AO$3</f>
        <v>761.229838546</v>
      </c>
      <c r="S14" s="1">
        <f>AP$4+$C14*AP$3</f>
        <v>161.001645091</v>
      </c>
      <c r="T14" s="1">
        <f>AQ$4+$C14*AQ$3</f>
        <v>285.09797718200002</v>
      </c>
      <c r="U14" s="1">
        <f t="shared" si="0"/>
        <v>397.09048625200001</v>
      </c>
      <c r="V14" s="1">
        <f t="shared" si="1"/>
        <v>541.10921032199997</v>
      </c>
      <c r="W14" s="1">
        <f t="shared" si="1"/>
        <v>685.12793439199993</v>
      </c>
      <c r="X14" s="1">
        <f t="shared" si="1"/>
        <v>829.14665846199989</v>
      </c>
    </row>
    <row r="15" spans="1:44" x14ac:dyDescent="0.25">
      <c r="A15" s="1" t="s">
        <v>40</v>
      </c>
      <c r="B15" s="1" t="s">
        <v>41</v>
      </c>
      <c r="C15" s="1">
        <v>446.14242999999999</v>
      </c>
      <c r="D15" s="1">
        <f>AA$4+$C15*AA$3</f>
        <v>147.70686733333332</v>
      </c>
      <c r="E15" s="1">
        <f>AB$4+$C15*AB$3</f>
        <v>222.063939</v>
      </c>
      <c r="F15" s="1">
        <f>AC$4+$C15*AC$3</f>
        <v>427.12403999999998</v>
      </c>
      <c r="G15" s="1">
        <f>AD$4+$C15*AD$3</f>
        <v>445.135154</v>
      </c>
      <c r="H15" s="1">
        <f>AE$4+$C15*AE$3</f>
        <v>467.117096</v>
      </c>
      <c r="I15" s="1">
        <f>AF$4+$C15*AF$3</f>
        <v>481.11183199999999</v>
      </c>
      <c r="J15" s="1">
        <f>AG$4+$C15*AG$3</f>
        <v>483.09103599999997</v>
      </c>
      <c r="K15" s="1">
        <f>AH$4+$C15*AH$3</f>
        <v>491.14063099999998</v>
      </c>
      <c r="L15" s="1">
        <f>AI$4+$C15*AI$3</f>
        <v>505.15628099999998</v>
      </c>
      <c r="M15" s="1">
        <f>AJ$4+$C15*AJ$3</f>
        <v>525.06131500000004</v>
      </c>
      <c r="N15" s="1">
        <f>AK$4+$C15*AK$3</f>
        <v>559.128016</v>
      </c>
      <c r="O15" s="1">
        <f>AL$4+$C15*AL$3</f>
        <v>891.27758399999993</v>
      </c>
      <c r="P15" s="1">
        <f>AM$4+$C15*AM$3</f>
        <v>937.28306099999998</v>
      </c>
      <c r="Q15" s="1">
        <f>AN$4+$C15*AN$3</f>
        <v>951.29871100000003</v>
      </c>
      <c r="R15" s="1">
        <f>AO$4+$C15*AO$3</f>
        <v>1337.420014</v>
      </c>
      <c r="S15" s="1">
        <f>AP$4+$C15*AP$3</f>
        <v>257.03334100000001</v>
      </c>
      <c r="T15" s="1">
        <f>AQ$4+$C15*AQ$3</f>
        <v>477.16136899999998</v>
      </c>
      <c r="U15" s="1">
        <f t="shared" si="0"/>
        <v>589.15387807000002</v>
      </c>
      <c r="V15" s="1">
        <f t="shared" si="1"/>
        <v>733.17260213999998</v>
      </c>
      <c r="W15" s="1">
        <f t="shared" si="1"/>
        <v>877.19132620999994</v>
      </c>
      <c r="X15" s="1">
        <f t="shared" si="1"/>
        <v>1021.2100502799999</v>
      </c>
    </row>
    <row r="16" spans="1:44" x14ac:dyDescent="0.25">
      <c r="A16" s="1" t="s">
        <v>42</v>
      </c>
      <c r="B16" s="1" t="s">
        <v>43</v>
      </c>
      <c r="C16" s="1">
        <v>550.16864499999997</v>
      </c>
      <c r="D16" s="1">
        <f>AA$4+$C16*AA$3</f>
        <v>182.38227233333333</v>
      </c>
      <c r="E16" s="1">
        <f>AB$4+$C16*AB$3</f>
        <v>274.07704649999999</v>
      </c>
      <c r="F16" s="1">
        <f>AC$4+$C16*AC$3</f>
        <v>531.15025500000002</v>
      </c>
      <c r="G16" s="1">
        <f>AD$4+$C16*AD$3</f>
        <v>549.16136899999992</v>
      </c>
      <c r="H16" s="1">
        <f>AE$4+$C16*AE$3</f>
        <v>571.14331099999993</v>
      </c>
      <c r="I16" s="1">
        <f>AF$4+$C16*AF$3</f>
        <v>585.13804699999991</v>
      </c>
      <c r="J16" s="1">
        <f>AG$4+$C16*AG$3</f>
        <v>587.11725100000001</v>
      </c>
      <c r="K16" s="1">
        <f>AH$4+$C16*AH$3</f>
        <v>595.16684599999996</v>
      </c>
      <c r="L16" s="1">
        <f>AI$4+$C16*AI$3</f>
        <v>609.18249600000001</v>
      </c>
      <c r="M16" s="1">
        <f>AJ$4+$C16*AJ$3</f>
        <v>629.08753000000002</v>
      </c>
      <c r="N16" s="1">
        <f>AK$4+$C16*AK$3</f>
        <v>663.15423099999998</v>
      </c>
      <c r="O16" s="1">
        <f>AL$4+$C16*AL$3</f>
        <v>1099.3300139999999</v>
      </c>
      <c r="P16" s="1">
        <f>AM$4+$C16*AM$3</f>
        <v>1145.335491</v>
      </c>
      <c r="Q16" s="1">
        <f>AN$4+$C16*AN$3</f>
        <v>1159.3511409999999</v>
      </c>
      <c r="R16" s="1">
        <f>AO$4+$C16*AO$3</f>
        <v>1649.4986589999999</v>
      </c>
      <c r="S16" s="1">
        <f>AP$4+$C16*AP$3</f>
        <v>309.0464485</v>
      </c>
      <c r="T16" s="1">
        <f>AQ$4+$C16*AQ$3</f>
        <v>581.18758400000002</v>
      </c>
      <c r="U16" s="1">
        <f t="shared" si="0"/>
        <v>693.18009306999988</v>
      </c>
      <c r="V16" s="1">
        <f t="shared" si="1"/>
        <v>837.19881713999985</v>
      </c>
      <c r="W16" s="1">
        <f t="shared" si="1"/>
        <v>981.21754120999981</v>
      </c>
      <c r="X16" s="1">
        <f t="shared" si="1"/>
        <v>1125.2362652799998</v>
      </c>
    </row>
    <row r="17" spans="1:24" x14ac:dyDescent="0.25">
      <c r="A17" s="1" t="s">
        <v>44</v>
      </c>
      <c r="B17" s="1" t="s">
        <v>45</v>
      </c>
      <c r="C17" s="1">
        <v>770.24807999999996</v>
      </c>
      <c r="D17" s="1">
        <f>AA$4+$C17*AA$3</f>
        <v>255.74208399999998</v>
      </c>
      <c r="E17" s="1">
        <f>AB$4+$C17*AB$3</f>
        <v>384.11676399999999</v>
      </c>
      <c r="F17" s="1">
        <f>AC$4+$C17*AC$3</f>
        <v>751.22969000000001</v>
      </c>
      <c r="G17" s="1">
        <f>AD$4+$C17*AD$3</f>
        <v>769.24080399999991</v>
      </c>
      <c r="H17" s="1">
        <f>AE$4+$C17*AE$3</f>
        <v>791.22274599999992</v>
      </c>
      <c r="I17" s="1">
        <f>AF$4+$C17*AF$3</f>
        <v>805.21748200000002</v>
      </c>
      <c r="J17" s="1">
        <f>AG$4+$C17*AG$3</f>
        <v>807.196686</v>
      </c>
      <c r="K17" s="1">
        <f>AH$4+$C17*AH$3</f>
        <v>815.24628099999995</v>
      </c>
      <c r="L17" s="1">
        <f>AI$4+$C17*AI$3</f>
        <v>829.261931</v>
      </c>
      <c r="M17" s="1">
        <f>AJ$4+$C17*AJ$3</f>
        <v>849.166965</v>
      </c>
      <c r="N17" s="1">
        <f>AK$4+$C17*AK$3</f>
        <v>883.23366599999997</v>
      </c>
      <c r="O17" s="1">
        <f>AL$4+$C17*AL$3</f>
        <v>1539.4888839999999</v>
      </c>
      <c r="P17" s="1">
        <f>AM$4+$C17*AM$3</f>
        <v>1585.494361</v>
      </c>
      <c r="Q17" s="1">
        <f>AN$4+$C17*AN$3</f>
        <v>1599.5100109999998</v>
      </c>
      <c r="R17" s="1">
        <f>AO$4+$C17*AO$3</f>
        <v>2309.7369640000002</v>
      </c>
      <c r="S17" s="1">
        <f>AP$4+$C17*AP$3</f>
        <v>419.08616599999999</v>
      </c>
      <c r="T17" s="1">
        <f>AQ$4+$C17*AQ$3</f>
        <v>801.267019</v>
      </c>
      <c r="U17" s="1">
        <f t="shared" si="0"/>
        <v>913.25952806999987</v>
      </c>
      <c r="V17" s="1">
        <f t="shared" si="1"/>
        <v>1057.2782521399999</v>
      </c>
      <c r="W17" s="1">
        <f t="shared" si="1"/>
        <v>1201.2969762099999</v>
      </c>
      <c r="X17" s="1">
        <f t="shared" si="1"/>
        <v>1345.3157002799999</v>
      </c>
    </row>
    <row r="18" spans="1:24" x14ac:dyDescent="0.25">
      <c r="A18" s="1" t="s">
        <v>46</v>
      </c>
      <c r="B18" s="1" t="s">
        <v>47</v>
      </c>
      <c r="C18" s="1">
        <v>874.27429500000005</v>
      </c>
      <c r="D18" s="1">
        <f>AA$4+$C18*AA$3</f>
        <v>290.41748899999999</v>
      </c>
      <c r="E18" s="1">
        <f>AB$4+$C18*AB$3</f>
        <v>436.12987150000004</v>
      </c>
      <c r="F18" s="1">
        <f>AC$4+$C18*AC$3</f>
        <v>855.2559050000001</v>
      </c>
      <c r="G18" s="1">
        <f>AD$4+$C18*AD$3</f>
        <v>873.267019</v>
      </c>
      <c r="H18" s="1">
        <f>AE$4+$C18*AE$3</f>
        <v>895.24896100000001</v>
      </c>
      <c r="I18" s="1">
        <f>AF$4+$C18*AF$3</f>
        <v>909.24369700000011</v>
      </c>
      <c r="J18" s="1">
        <f>AG$4+$C18*AG$3</f>
        <v>911.22290100000009</v>
      </c>
      <c r="K18" s="1">
        <f>AH$4+$C18*AH$3</f>
        <v>919.27249600000005</v>
      </c>
      <c r="L18" s="1">
        <f>AI$4+$C18*AI$3</f>
        <v>933.2881460000001</v>
      </c>
      <c r="M18" s="1">
        <f>AJ$4+$C18*AJ$3</f>
        <v>953.1931800000001</v>
      </c>
      <c r="N18" s="1">
        <f>AK$4+$C18*AK$3</f>
        <v>987.25988100000006</v>
      </c>
      <c r="O18" s="1">
        <f>AL$4+$C18*AL$3</f>
        <v>1747.5413140000001</v>
      </c>
      <c r="P18" s="1">
        <f>AM$4+$C18*AM$3</f>
        <v>1793.5467910000002</v>
      </c>
      <c r="Q18" s="1">
        <f>AN$4+$C18*AN$3</f>
        <v>1807.562441</v>
      </c>
      <c r="R18" s="1">
        <f>AO$4+$C18*AO$3</f>
        <v>2621.8156090000002</v>
      </c>
      <c r="S18" s="1">
        <f>AP$4+$C18*AP$3</f>
        <v>471.09927350000004</v>
      </c>
      <c r="T18" s="1">
        <f>AQ$4+$C18*AQ$3</f>
        <v>905.2932340000001</v>
      </c>
      <c r="U18" s="1">
        <f t="shared" si="0"/>
        <v>1017.28574307</v>
      </c>
      <c r="V18" s="1">
        <f t="shared" si="1"/>
        <v>1161.30446714</v>
      </c>
      <c r="W18" s="1">
        <f t="shared" si="1"/>
        <v>1305.32319121</v>
      </c>
      <c r="X18" s="1">
        <f t="shared" si="1"/>
        <v>1449.34191528</v>
      </c>
    </row>
    <row r="19" spans="1:24" x14ac:dyDescent="0.25">
      <c r="A19" s="1" t="s">
        <v>48</v>
      </c>
      <c r="B19" s="1" t="s">
        <v>49</v>
      </c>
      <c r="C19" s="1">
        <v>978.30051000000003</v>
      </c>
      <c r="D19" s="1">
        <f>AA$4+$C19*AA$3</f>
        <v>325.092894</v>
      </c>
      <c r="E19" s="1">
        <f>AB$4+$C19*AB$3</f>
        <v>488.14297900000003</v>
      </c>
      <c r="F19" s="1">
        <f>AC$4+$C19*AC$3</f>
        <v>959.28212000000008</v>
      </c>
      <c r="G19" s="1">
        <f>AD$4+$C19*AD$3</f>
        <v>977.29323399999998</v>
      </c>
      <c r="H19" s="1">
        <f>AE$4+$C19*AE$3</f>
        <v>999.27517599999999</v>
      </c>
      <c r="I19" s="1">
        <f>AF$4+$C19*AF$3</f>
        <v>1013.269912</v>
      </c>
      <c r="J19" s="1">
        <f>AG$4+$C19*AG$3</f>
        <v>1015.2491160000001</v>
      </c>
      <c r="K19" s="1">
        <f>AH$4+$C19*AH$3</f>
        <v>1023.298711</v>
      </c>
      <c r="L19" s="1">
        <f>AI$4+$C19*AI$3</f>
        <v>1037.314361</v>
      </c>
      <c r="M19" s="1">
        <f>AJ$4+$C19*AJ$3</f>
        <v>1057.2193950000001</v>
      </c>
      <c r="N19" s="1">
        <f>AK$4+$C19*AK$3</f>
        <v>1091.286096</v>
      </c>
      <c r="O19" s="1">
        <f>AL$4+$C19*AL$3</f>
        <v>1955.593744</v>
      </c>
      <c r="P19" s="1">
        <f>AM$4+$C19*AM$3</f>
        <v>2001.5992210000002</v>
      </c>
      <c r="Q19" s="1">
        <f>AN$4+$C19*AN$3</f>
        <v>2015.614871</v>
      </c>
      <c r="R19" s="1">
        <f>AO$4+$C19*AO$3</f>
        <v>2933.8942540000003</v>
      </c>
      <c r="S19" s="1">
        <f>AP$4+$C19*AP$3</f>
        <v>523.11238100000003</v>
      </c>
      <c r="T19" s="1">
        <f>AQ$4+$C19*AQ$3</f>
        <v>1009.3194490000001</v>
      </c>
      <c r="U19" s="1">
        <f t="shared" si="0"/>
        <v>1121.3119580699999</v>
      </c>
      <c r="V19" s="1">
        <f t="shared" si="1"/>
        <v>1265.3306821399999</v>
      </c>
      <c r="W19" s="1">
        <f t="shared" si="1"/>
        <v>1409.3494062099999</v>
      </c>
      <c r="X19" s="1">
        <f t="shared" si="1"/>
        <v>1553.3681302799998</v>
      </c>
    </row>
    <row r="20" spans="1:24" x14ac:dyDescent="0.25">
      <c r="A20" s="1" t="s">
        <v>50</v>
      </c>
      <c r="B20" s="1" t="s">
        <v>51</v>
      </c>
      <c r="C20" s="1">
        <v>1082.3267249999999</v>
      </c>
      <c r="D20" s="1">
        <f>AA$4+$C20*AA$3</f>
        <v>359.76829899999996</v>
      </c>
      <c r="E20" s="1">
        <f>AB$4+$C20*AB$3</f>
        <v>540.1560864999999</v>
      </c>
      <c r="F20" s="1">
        <f>AC$4+$C20*AC$3</f>
        <v>1063.3083349999999</v>
      </c>
      <c r="G20" s="1">
        <f>AD$4+$C20*AD$3</f>
        <v>1081.3194489999998</v>
      </c>
      <c r="H20" s="1">
        <f>AE$4+$C20*AE$3</f>
        <v>1103.301391</v>
      </c>
      <c r="I20" s="1">
        <f>AF$4+$C20*AF$3</f>
        <v>1117.2961269999998</v>
      </c>
      <c r="J20" s="1">
        <f>AG$4+$C20*AG$3</f>
        <v>1119.2753309999998</v>
      </c>
      <c r="K20" s="1">
        <f>AH$4+$C20*AH$3</f>
        <v>1127.324926</v>
      </c>
      <c r="L20" s="1">
        <f>AI$4+$C20*AI$3</f>
        <v>1141.3405759999998</v>
      </c>
      <c r="M20" s="1">
        <f>AJ$4+$C20*AJ$3</f>
        <v>1161.2456099999999</v>
      </c>
      <c r="N20" s="1">
        <f>AK$4+$C20*AK$3</f>
        <v>1195.3123109999999</v>
      </c>
      <c r="O20" s="1">
        <f>AL$4+$C20*AL$3</f>
        <v>2163.646174</v>
      </c>
      <c r="P20" s="1">
        <f>AM$4+$C20*AM$3</f>
        <v>2209.6516509999997</v>
      </c>
      <c r="Q20" s="1">
        <f>AN$4+$C20*AN$3</f>
        <v>2223.667301</v>
      </c>
      <c r="R20" s="1">
        <f>AO$4+$C20*AO$3</f>
        <v>3245.9728989999999</v>
      </c>
      <c r="S20" s="1">
        <f>AP$4+$C20*AP$3</f>
        <v>575.12548849999996</v>
      </c>
      <c r="T20" s="1">
        <f>AQ$4+$C20*AQ$3</f>
        <v>1113.3456639999999</v>
      </c>
      <c r="U20" s="1">
        <f t="shared" si="0"/>
        <v>1225.3381730699998</v>
      </c>
      <c r="V20" s="1">
        <f t="shared" si="1"/>
        <v>1369.3568971399998</v>
      </c>
      <c r="W20" s="1">
        <f t="shared" si="1"/>
        <v>1513.3756212099997</v>
      </c>
      <c r="X20" s="1">
        <f t="shared" si="1"/>
        <v>1657.3943452799997</v>
      </c>
    </row>
    <row r="21" spans="1:24" x14ac:dyDescent="0.25">
      <c r="A21" s="1" t="s">
        <v>105</v>
      </c>
      <c r="B21" s="1" t="s">
        <v>53</v>
      </c>
      <c r="C21" s="1">
        <v>1094.35373</v>
      </c>
      <c r="D21" s="1">
        <f>AA$4+$C21*AA$3</f>
        <v>363.77730066666669</v>
      </c>
      <c r="E21" s="1">
        <f>AB$4+$C21*AB$3</f>
        <v>546.16958899999997</v>
      </c>
      <c r="F21" s="1">
        <f>AC$4+$C21*AC$3</f>
        <v>1075.3353400000001</v>
      </c>
      <c r="G21" s="1">
        <f>AD$4+$C21*AD$3</f>
        <v>1093.346454</v>
      </c>
      <c r="H21" s="1">
        <f>AE$4+$C21*AE$3</f>
        <v>1115.3283960000001</v>
      </c>
      <c r="I21" s="1">
        <f>AF$4+$C21*AF$3</f>
        <v>1129.323132</v>
      </c>
      <c r="J21" s="1">
        <f>AG$4+$C21*AG$3</f>
        <v>1131.302336</v>
      </c>
      <c r="K21" s="1">
        <f>AH$4+$C21*AH$3</f>
        <v>1139.3519310000001</v>
      </c>
      <c r="L21" s="1">
        <f>AI$4+$C21*AI$3</f>
        <v>1153.367581</v>
      </c>
      <c r="M21" s="1">
        <f>AJ$4+$C21*AJ$3</f>
        <v>1173.2726150000001</v>
      </c>
      <c r="N21" s="1">
        <f>AK$4+$C21*AK$3</f>
        <v>1207.3393160000001</v>
      </c>
      <c r="O21" s="1">
        <f>AL$4+$C21*AL$3</f>
        <v>2187.7001840000003</v>
      </c>
      <c r="P21" s="1">
        <f>AM$4+$C21*AM$3</f>
        <v>2233.705661</v>
      </c>
      <c r="Q21" s="1">
        <f>AN$4+$C21*AN$3</f>
        <v>2247.7213110000002</v>
      </c>
      <c r="R21" s="1">
        <f>AO$4+$C21*AO$3</f>
        <v>3282.0539140000005</v>
      </c>
      <c r="S21" s="1">
        <f>AP$4+$C21*AP$3</f>
        <v>581.13899100000003</v>
      </c>
      <c r="T21" s="1">
        <f>AQ$4+$C21*AQ$3</f>
        <v>1125.3726690000001</v>
      </c>
      <c r="U21" s="1">
        <f t="shared" si="0"/>
        <v>1237.36517807</v>
      </c>
      <c r="V21" s="1">
        <f t="shared" si="1"/>
        <v>1381.3839021399999</v>
      </c>
      <c r="W21" s="1">
        <f t="shared" si="1"/>
        <v>1525.4026262099999</v>
      </c>
      <c r="X21" s="1">
        <f t="shared" si="1"/>
        <v>1669.4213502799998</v>
      </c>
    </row>
    <row r="22" spans="1:24" x14ac:dyDescent="0.25">
      <c r="A22" s="1" t="s">
        <v>106</v>
      </c>
      <c r="B22" s="1" t="s">
        <v>55</v>
      </c>
      <c r="C22" s="1">
        <v>1198.3799449999999</v>
      </c>
      <c r="D22" s="1">
        <f>AA$4+$C22*AA$3</f>
        <v>398.45270566666665</v>
      </c>
      <c r="E22" s="1">
        <f>AB$4+$C22*AB$3</f>
        <v>598.18269649999991</v>
      </c>
      <c r="F22" s="1">
        <f>AC$4+$C22*AC$3</f>
        <v>1179.361555</v>
      </c>
      <c r="G22" s="1">
        <f>AD$4+$C22*AD$3</f>
        <v>1197.3726689999999</v>
      </c>
      <c r="H22" s="1">
        <f>AE$4+$C22*AE$3</f>
        <v>1219.354611</v>
      </c>
      <c r="I22" s="1">
        <f>AF$4+$C22*AF$3</f>
        <v>1233.3493469999999</v>
      </c>
      <c r="J22" s="1">
        <f>AG$4+$C22*AG$3</f>
        <v>1235.3285509999998</v>
      </c>
      <c r="K22" s="1">
        <f>AH$4+$C22*AH$3</f>
        <v>1243.378146</v>
      </c>
      <c r="L22" s="1">
        <f>AI$4+$C22*AI$3</f>
        <v>1257.3937959999998</v>
      </c>
      <c r="M22" s="1">
        <f>AJ$4+$C22*AJ$3</f>
        <v>1277.29883</v>
      </c>
      <c r="N22" s="1">
        <f>AK$4+$C22*AK$3</f>
        <v>1311.3655309999999</v>
      </c>
      <c r="O22" s="1">
        <f>AL$4+$C22*AL$3</f>
        <v>2395.752614</v>
      </c>
      <c r="P22" s="1">
        <f>AM$4+$C22*AM$3</f>
        <v>2441.7580909999997</v>
      </c>
      <c r="Q22" s="1">
        <f>AN$4+$C22*AN$3</f>
        <v>2455.773741</v>
      </c>
      <c r="R22" s="1">
        <f>AO$4+$C22*AO$3</f>
        <v>3594.1325590000001</v>
      </c>
      <c r="S22" s="1">
        <f>AP$4+$C22*AP$3</f>
        <v>633.15209849999997</v>
      </c>
      <c r="T22" s="1">
        <f>AQ$4+$C22*AQ$3</f>
        <v>1229.398884</v>
      </c>
      <c r="U22" s="1">
        <f t="shared" si="0"/>
        <v>1341.3913930699998</v>
      </c>
      <c r="V22" s="1">
        <f t="shared" si="1"/>
        <v>1485.4101171399998</v>
      </c>
      <c r="W22" s="1">
        <f t="shared" si="1"/>
        <v>1629.4288412099997</v>
      </c>
      <c r="X22" s="1">
        <f t="shared" si="1"/>
        <v>1773.4475652799997</v>
      </c>
    </row>
    <row r="23" spans="1:24" x14ac:dyDescent="0.25">
      <c r="A23" s="1" t="s">
        <v>107</v>
      </c>
      <c r="B23" s="1" t="s">
        <v>57</v>
      </c>
      <c r="C23" s="1">
        <v>1302.40616</v>
      </c>
      <c r="D23" s="1">
        <f>AA$4+$C23*AA$3</f>
        <v>433.12811066666666</v>
      </c>
      <c r="E23" s="1">
        <f>AB$4+$C23*AB$3</f>
        <v>650.19580399999995</v>
      </c>
      <c r="F23" s="1">
        <f>AC$4+$C23*AC$3</f>
        <v>1283.38777</v>
      </c>
      <c r="G23" s="1">
        <f>AD$4+$C23*AD$3</f>
        <v>1301.398884</v>
      </c>
      <c r="H23" s="1">
        <f>AE$4+$C23*AE$3</f>
        <v>1323.3808260000001</v>
      </c>
      <c r="I23" s="1">
        <f>AF$4+$C23*AF$3</f>
        <v>1337.3755619999999</v>
      </c>
      <c r="J23" s="1">
        <f>AG$4+$C23*AG$3</f>
        <v>1339.3547659999999</v>
      </c>
      <c r="K23" s="1">
        <f>AH$4+$C23*AH$3</f>
        <v>1347.4043610000001</v>
      </c>
      <c r="L23" s="1">
        <f>AI$4+$C23*AI$3</f>
        <v>1361.4200109999999</v>
      </c>
      <c r="M23" s="1">
        <f>AJ$4+$C23*AJ$3</f>
        <v>1381.325045</v>
      </c>
      <c r="N23" s="1">
        <f>AK$4+$C23*AK$3</f>
        <v>1415.391746</v>
      </c>
      <c r="O23" s="1">
        <f>AL$4+$C23*AL$3</f>
        <v>2603.8050440000002</v>
      </c>
      <c r="P23" s="1">
        <f>AM$4+$C23*AM$3</f>
        <v>2649.8105209999999</v>
      </c>
      <c r="Q23" s="1">
        <f>AN$4+$C23*AN$3</f>
        <v>2663.8261710000002</v>
      </c>
      <c r="R23" s="1">
        <f>AO$4+$C23*AO$3</f>
        <v>3906.2112040000002</v>
      </c>
      <c r="S23" s="1">
        <f>AP$4+$C23*AP$3</f>
        <v>685.16520600000001</v>
      </c>
      <c r="T23" s="1">
        <f>AQ$4+$C23*AQ$3</f>
        <v>1333.425099</v>
      </c>
      <c r="U23" s="1">
        <f t="shared" si="0"/>
        <v>1445.4176080699999</v>
      </c>
      <c r="V23" s="1">
        <f t="shared" si="1"/>
        <v>1589.4363321399999</v>
      </c>
      <c r="W23" s="1">
        <f t="shared" si="1"/>
        <v>1733.4550562099998</v>
      </c>
      <c r="X23" s="1">
        <f t="shared" si="1"/>
        <v>1877.4737802799998</v>
      </c>
    </row>
    <row r="24" spans="1:24" x14ac:dyDescent="0.25">
      <c r="A24" s="1" t="s">
        <v>108</v>
      </c>
      <c r="B24" s="1" t="s">
        <v>59</v>
      </c>
      <c r="C24" s="1">
        <v>1406.4323750000001</v>
      </c>
      <c r="D24" s="1">
        <f>AA$4+$C24*AA$3</f>
        <v>467.80351566666667</v>
      </c>
      <c r="E24" s="1">
        <f>AB$4+$C24*AB$3</f>
        <v>702.2089115</v>
      </c>
      <c r="F24" s="1">
        <f>AC$4+$C24*AC$3</f>
        <v>1387.4139850000001</v>
      </c>
      <c r="G24" s="1">
        <f>AD$4+$C24*AD$3</f>
        <v>1405.425099</v>
      </c>
      <c r="H24" s="1">
        <f>AE$4+$C24*AE$3</f>
        <v>1427.4070410000002</v>
      </c>
      <c r="I24" s="1">
        <f>AF$4+$C24*AF$3</f>
        <v>1441.401777</v>
      </c>
      <c r="J24" s="1">
        <f>AG$4+$C24*AG$3</f>
        <v>1443.380981</v>
      </c>
      <c r="K24" s="1">
        <f>AH$4+$C24*AH$3</f>
        <v>1451.4305760000002</v>
      </c>
      <c r="L24" s="1">
        <f>AI$4+$C24*AI$3</f>
        <v>1465.446226</v>
      </c>
      <c r="M24" s="1">
        <f>AJ$4+$C24*AJ$3</f>
        <v>1485.3512600000001</v>
      </c>
      <c r="N24" s="1">
        <f>AK$4+$C24*AK$3</f>
        <v>1519.4179610000001</v>
      </c>
      <c r="O24" s="1">
        <f>AL$4+$C24*AL$3</f>
        <v>2811.8574740000004</v>
      </c>
      <c r="P24" s="1">
        <f>AM$4+$C24*AM$3</f>
        <v>2857.8629510000001</v>
      </c>
      <c r="Q24" s="1">
        <f>AN$4+$C24*AN$3</f>
        <v>2871.8786010000003</v>
      </c>
      <c r="R24" s="1">
        <f>AO$4+$C24*AO$3</f>
        <v>4218.2898489999998</v>
      </c>
      <c r="S24" s="1">
        <f>AP$4+$C24*AP$3</f>
        <v>737.17831350000006</v>
      </c>
      <c r="T24" s="1">
        <f>AQ$4+$C24*AQ$3</f>
        <v>1437.4513140000001</v>
      </c>
      <c r="U24" s="1">
        <f t="shared" si="0"/>
        <v>1549.44382307</v>
      </c>
      <c r="V24" s="1">
        <f t="shared" si="1"/>
        <v>1693.46254714</v>
      </c>
      <c r="W24" s="1">
        <f t="shared" si="1"/>
        <v>1837.4812712099999</v>
      </c>
      <c r="X24" s="1">
        <f t="shared" si="1"/>
        <v>1981.4999952799999</v>
      </c>
    </row>
    <row r="25" spans="1:24" x14ac:dyDescent="0.25">
      <c r="A25" s="1" t="s">
        <v>109</v>
      </c>
      <c r="B25" s="1" t="s">
        <v>61</v>
      </c>
      <c r="C25" s="1">
        <v>1510.45859</v>
      </c>
      <c r="D25" s="1">
        <f>AA$4+$C25*AA$3</f>
        <v>502.47892066666662</v>
      </c>
      <c r="E25" s="1">
        <f>AB$4+$C25*AB$3</f>
        <v>754.22201899999993</v>
      </c>
      <c r="F25" s="1">
        <f>AC$4+$C25*AC$3</f>
        <v>1491.4402</v>
      </c>
      <c r="G25" s="1">
        <f>AD$4+$C25*AD$3</f>
        <v>1509.4513139999999</v>
      </c>
      <c r="H25" s="1">
        <f>AE$4+$C25*AE$3</f>
        <v>1531.433256</v>
      </c>
      <c r="I25" s="1">
        <f>AF$4+$C25*AF$3</f>
        <v>1545.4279919999999</v>
      </c>
      <c r="J25" s="1">
        <f>AG$4+$C25*AG$3</f>
        <v>1547.4071959999999</v>
      </c>
      <c r="K25" s="1">
        <f>AH$4+$C25*AH$3</f>
        <v>1555.4567910000001</v>
      </c>
      <c r="L25" s="1">
        <f>AI$4+$C25*AI$3</f>
        <v>1569.4724409999999</v>
      </c>
      <c r="M25" s="1">
        <f>AJ$4+$C25*AJ$3</f>
        <v>1589.377475</v>
      </c>
      <c r="N25" s="1">
        <f>AK$4+$C25*AK$3</f>
        <v>1623.444176</v>
      </c>
      <c r="O25" s="1">
        <f>AL$4+$C25*AL$3</f>
        <v>3019.9099040000001</v>
      </c>
      <c r="P25" s="1">
        <f>AM$4+$C25*AM$3</f>
        <v>3065.9153809999998</v>
      </c>
      <c r="Q25" s="1">
        <f>AN$4+$C25*AN$3</f>
        <v>3079.9310310000001</v>
      </c>
      <c r="R25" s="1">
        <f>AO$4+$C25*AO$3</f>
        <v>4530.3684939999994</v>
      </c>
      <c r="S25" s="1">
        <f>AP$4+$C25*AP$3</f>
        <v>789.19142099999999</v>
      </c>
      <c r="T25" s="1">
        <f>AQ$4+$C25*AQ$3</f>
        <v>1541.477529</v>
      </c>
      <c r="U25" s="1">
        <f t="shared" si="0"/>
        <v>1653.4700380699999</v>
      </c>
      <c r="V25" s="1">
        <f t="shared" si="1"/>
        <v>1797.4887621399998</v>
      </c>
      <c r="W25" s="1">
        <f t="shared" si="1"/>
        <v>1941.5074862099998</v>
      </c>
      <c r="X25" s="1">
        <f t="shared" si="1"/>
        <v>2085.5262102799998</v>
      </c>
    </row>
    <row r="26" spans="1:24" x14ac:dyDescent="0.25">
      <c r="A26" s="1" t="s">
        <v>110</v>
      </c>
      <c r="B26" s="1" t="s">
        <v>63</v>
      </c>
      <c r="C26" s="1">
        <v>1614.4848050000001</v>
      </c>
      <c r="D26" s="1">
        <f>AA$4+$C26*AA$3</f>
        <v>537.15432566666664</v>
      </c>
      <c r="E26" s="1">
        <f>AB$4+$C26*AB$3</f>
        <v>806.23512649999998</v>
      </c>
      <c r="F26" s="1">
        <f>AC$4+$C26*AC$3</f>
        <v>1595.4664150000001</v>
      </c>
      <c r="G26" s="1">
        <f>AD$4+$C26*AD$3</f>
        <v>1613.477529</v>
      </c>
      <c r="H26" s="1">
        <f>AE$4+$C26*AE$3</f>
        <v>1635.4594710000001</v>
      </c>
      <c r="I26" s="1">
        <f>AF$4+$C26*AF$3</f>
        <v>1649.454207</v>
      </c>
      <c r="J26" s="1">
        <f>AG$4+$C26*AG$3</f>
        <v>1651.433411</v>
      </c>
      <c r="K26" s="1">
        <f>AH$4+$C26*AH$3</f>
        <v>1659.4830060000002</v>
      </c>
      <c r="L26" s="1">
        <f>AI$4+$C26*AI$3</f>
        <v>1673.498656</v>
      </c>
      <c r="M26" s="1">
        <f>AJ$4+$C26*AJ$3</f>
        <v>1693.4036900000001</v>
      </c>
      <c r="N26" s="1">
        <f>AK$4+$C26*AK$3</f>
        <v>1727.4703910000001</v>
      </c>
      <c r="O26" s="1">
        <f>AL$4+$C26*AL$3</f>
        <v>3227.9623340000003</v>
      </c>
      <c r="P26" s="1">
        <f>AM$4+$C26*AM$3</f>
        <v>3273.967811</v>
      </c>
      <c r="Q26" s="1">
        <f>AN$4+$C26*AN$3</f>
        <v>3287.9834610000003</v>
      </c>
      <c r="R26" s="1">
        <f>AO$4+$C26*AO$3</f>
        <v>4842.4471389999999</v>
      </c>
      <c r="S26" s="1">
        <f>AP$4+$C26*AP$3</f>
        <v>841.20452850000004</v>
      </c>
      <c r="T26" s="1">
        <f>AQ$4+$C26*AQ$3</f>
        <v>1645.5037440000001</v>
      </c>
      <c r="U26" s="1">
        <f t="shared" si="0"/>
        <v>1757.49625307</v>
      </c>
      <c r="V26" s="1">
        <f t="shared" si="1"/>
        <v>1901.5149771399999</v>
      </c>
      <c r="W26" s="1">
        <f t="shared" si="1"/>
        <v>2045.5337012099999</v>
      </c>
      <c r="X26" s="1">
        <f t="shared" si="1"/>
        <v>2189.5524252800001</v>
      </c>
    </row>
    <row r="27" spans="1:24" x14ac:dyDescent="0.25">
      <c r="A27" s="1" t="s">
        <v>64</v>
      </c>
      <c r="B27" s="1" t="s">
        <v>68</v>
      </c>
      <c r="C27" s="1">
        <v>207.0895432888</v>
      </c>
      <c r="D27" s="1">
        <f>AA$4+$C27*AA$3</f>
        <v>68.022571762933325</v>
      </c>
      <c r="E27" s="1">
        <f>AB$4+$C27*AB$3</f>
        <v>102.5374956444</v>
      </c>
      <c r="F27" s="1">
        <f>AC$4+$C27*AC$3</f>
        <v>188.07115328879999</v>
      </c>
      <c r="G27" s="1">
        <f>AD$4+$C27*AD$3</f>
        <v>206.08226728880001</v>
      </c>
      <c r="H27" s="1">
        <f>AE$4+$C27*AE$3</f>
        <v>228.06420928879999</v>
      </c>
      <c r="I27" s="1">
        <f>AF$4+$C27*AF$3</f>
        <v>242.0589452888</v>
      </c>
      <c r="J27" s="1">
        <f>AG$4+$C27*AG$3</f>
        <v>244.03814928880001</v>
      </c>
      <c r="K27" s="1">
        <f>AH$4+$C27*AH$3</f>
        <v>252.0877442888</v>
      </c>
      <c r="L27" s="1">
        <f>AI$4+$C27*AI$3</f>
        <v>266.10339428880002</v>
      </c>
      <c r="M27" s="1">
        <f>AJ$4+$C27*AJ$3</f>
        <v>286.00842828880002</v>
      </c>
      <c r="N27" s="1">
        <f>AK$4+$C27*AK$3</f>
        <v>320.07512928879999</v>
      </c>
      <c r="O27" s="1">
        <f>AL$4+$C27*AL$3</f>
        <v>413.17181057760001</v>
      </c>
      <c r="P27" s="1">
        <f>AM$4+$C27*AM$3</f>
        <v>459.1772875776</v>
      </c>
      <c r="Q27" s="1">
        <f>AN$4+$C27*AN$3</f>
        <v>473.19293757759999</v>
      </c>
      <c r="R27" s="1">
        <f>AO$4+$C27*AO$3</f>
        <v>620.26135386639999</v>
      </c>
      <c r="S27" s="1">
        <f>AP$4+$C27*AP$3</f>
        <v>137.5068976444</v>
      </c>
      <c r="T27" s="1">
        <f>AQ$4+$C27*AQ$3</f>
        <v>238.10848228879999</v>
      </c>
      <c r="U27" s="1">
        <f t="shared" si="0"/>
        <v>350.1009913588</v>
      </c>
      <c r="V27" s="1">
        <f t="shared" si="1"/>
        <v>494.11971542879996</v>
      </c>
      <c r="W27" s="1">
        <f t="shared" si="1"/>
        <v>638.13843949879993</v>
      </c>
      <c r="X27" s="1">
        <f t="shared" si="1"/>
        <v>782.15716356879989</v>
      </c>
    </row>
    <row r="28" spans="1:24" x14ac:dyDescent="0.25">
      <c r="A28" s="1" t="s">
        <v>65</v>
      </c>
      <c r="B28" s="1" t="s">
        <v>69</v>
      </c>
      <c r="C28" s="1">
        <v>283.10558728349997</v>
      </c>
      <c r="D28" s="1">
        <f>AA$4+$C28*AA$3</f>
        <v>93.361253094499986</v>
      </c>
      <c r="E28" s="1">
        <f>AB$4+$C28*AB$3</f>
        <v>140.54551764175</v>
      </c>
      <c r="F28" s="1">
        <f>AC$4+$C28*AC$3</f>
        <v>264.08719728349996</v>
      </c>
      <c r="G28" s="1">
        <f>AD$4+$C28*AD$3</f>
        <v>282.09831128349998</v>
      </c>
      <c r="H28" s="1">
        <f>AE$4+$C28*AE$3</f>
        <v>304.08025328349999</v>
      </c>
      <c r="I28" s="1">
        <f>AF$4+$C28*AF$3</f>
        <v>318.07498928349997</v>
      </c>
      <c r="J28" s="1">
        <f>AG$4+$C28*AG$3</f>
        <v>320.05419328349996</v>
      </c>
      <c r="K28" s="1">
        <f>AH$4+$C28*AH$3</f>
        <v>328.10378828349997</v>
      </c>
      <c r="L28" s="1">
        <f>AI$4+$C28*AI$3</f>
        <v>342.11943828349996</v>
      </c>
      <c r="M28" s="1">
        <f>AJ$4+$C28*AJ$3</f>
        <v>362.02447228349996</v>
      </c>
      <c r="N28" s="1">
        <f>AK$4+$C28*AK$3</f>
        <v>396.09117328349998</v>
      </c>
      <c r="O28" s="1">
        <f>AL$4+$C28*AL$3</f>
        <v>565.2038985669999</v>
      </c>
      <c r="P28" s="1">
        <f>AM$4+$C28*AM$3</f>
        <v>611.20937556699994</v>
      </c>
      <c r="Q28" s="1">
        <f>AN$4+$C28*AN$3</f>
        <v>625.22502556699999</v>
      </c>
      <c r="R28" s="1">
        <f>AO$4+$C28*AO$3</f>
        <v>848.30948585049987</v>
      </c>
      <c r="S28" s="1">
        <f>AP$4+$C28*AP$3</f>
        <v>175.51491964175</v>
      </c>
      <c r="T28" s="1">
        <f>AQ$4+$C28*AQ$3</f>
        <v>314.12452628349996</v>
      </c>
      <c r="U28" s="1">
        <f t="shared" si="0"/>
        <v>426.1170353535</v>
      </c>
      <c r="V28" s="1">
        <f t="shared" si="1"/>
        <v>570.13575942349996</v>
      </c>
      <c r="W28" s="1">
        <f t="shared" si="1"/>
        <v>714.15448349349992</v>
      </c>
      <c r="X28" s="1">
        <f t="shared" si="1"/>
        <v>858.17320756349989</v>
      </c>
    </row>
    <row r="29" spans="1:24" x14ac:dyDescent="0.25">
      <c r="A29" s="1" t="s">
        <v>66</v>
      </c>
      <c r="B29" s="1" t="s">
        <v>70</v>
      </c>
      <c r="C29" s="1">
        <v>325.1161519698</v>
      </c>
      <c r="D29" s="1">
        <f>AA$4+$C29*AA$3</f>
        <v>107.36477465659999</v>
      </c>
      <c r="E29" s="1">
        <f>AB$4+$C29*AB$3</f>
        <v>161.55079998490001</v>
      </c>
      <c r="F29" s="1">
        <f>AC$4+$C29*AC$3</f>
        <v>306.09776196979999</v>
      </c>
      <c r="G29" s="1">
        <f>AD$4+$C29*AD$3</f>
        <v>324.10887596980001</v>
      </c>
      <c r="H29" s="1">
        <f>AE$4+$C29*AE$3</f>
        <v>346.09081796980001</v>
      </c>
      <c r="I29" s="1">
        <f>AF$4+$C29*AF$3</f>
        <v>360.0855539698</v>
      </c>
      <c r="J29" s="1">
        <f>AG$4+$C29*AG$3</f>
        <v>362.06475796979998</v>
      </c>
      <c r="K29" s="1">
        <f>AH$4+$C29*AH$3</f>
        <v>370.1143529698</v>
      </c>
      <c r="L29" s="1">
        <f>AI$4+$C29*AI$3</f>
        <v>384.13000296979999</v>
      </c>
      <c r="M29" s="1">
        <f>AJ$4+$C29*AJ$3</f>
        <v>404.03503696979999</v>
      </c>
      <c r="N29" s="1">
        <f>AK$4+$C29*AK$3</f>
        <v>438.10173796980001</v>
      </c>
      <c r="O29" s="1">
        <f>AL$4+$C29*AL$3</f>
        <v>649.22502793959995</v>
      </c>
      <c r="P29" s="1">
        <f>AM$4+$C29*AM$3</f>
        <v>695.2305049396</v>
      </c>
      <c r="Q29" s="1">
        <f>AN$4+$C29*AN$3</f>
        <v>709.24615493960005</v>
      </c>
      <c r="R29" s="1">
        <f>AO$4+$C29*AO$3</f>
        <v>974.3411799093999</v>
      </c>
      <c r="S29" s="1">
        <f>AP$4+$C29*AP$3</f>
        <v>196.52020198490001</v>
      </c>
      <c r="T29" s="1">
        <f>AQ$4+$C29*AQ$3</f>
        <v>356.13509096979999</v>
      </c>
      <c r="U29" s="1">
        <f t="shared" si="0"/>
        <v>468.12760003979997</v>
      </c>
      <c r="V29" s="1">
        <f t="shared" si="1"/>
        <v>612.14632410979993</v>
      </c>
      <c r="W29" s="1">
        <f t="shared" si="1"/>
        <v>756.1650481797999</v>
      </c>
      <c r="X29" s="1">
        <f t="shared" si="1"/>
        <v>900.18377224979986</v>
      </c>
    </row>
    <row r="30" spans="1:24" x14ac:dyDescent="0.25">
      <c r="A30" s="1" t="s">
        <v>67</v>
      </c>
      <c r="B30" s="1" t="s">
        <v>71</v>
      </c>
      <c r="C30" s="1">
        <v>323.13688741189998</v>
      </c>
      <c r="D30" s="1">
        <f>AA$4+$C30*AA$3</f>
        <v>106.70501980396665</v>
      </c>
      <c r="E30" s="1">
        <f>AB$4+$C30*AB$3</f>
        <v>160.56116770595</v>
      </c>
      <c r="F30" s="1">
        <f>AC$4+$C30*AC$3</f>
        <v>304.11849741189997</v>
      </c>
      <c r="G30" s="1">
        <f>AD$4+$C30*AD$3</f>
        <v>322.12961141189999</v>
      </c>
      <c r="H30" s="1">
        <f>AE$4+$C30*AE$3</f>
        <v>344.11155341189999</v>
      </c>
      <c r="I30" s="1">
        <f>AF$4+$C30*AF$3</f>
        <v>358.10628941189998</v>
      </c>
      <c r="J30" s="1">
        <f>AG$4+$C30*AG$3</f>
        <v>360.08549341189996</v>
      </c>
      <c r="K30" s="1">
        <f>AH$4+$C30*AH$3</f>
        <v>368.13508841189997</v>
      </c>
      <c r="L30" s="1">
        <f>AI$4+$C30*AI$3</f>
        <v>382.15073841189997</v>
      </c>
      <c r="M30" s="1">
        <f>AJ$4+$C30*AJ$3</f>
        <v>402.05577241189997</v>
      </c>
      <c r="N30" s="1">
        <f>AK$4+$C30*AK$3</f>
        <v>436.12247341189999</v>
      </c>
      <c r="O30" s="1">
        <f>AL$4+$C30*AL$3</f>
        <v>645.26649882379991</v>
      </c>
      <c r="P30" s="1">
        <f>AM$4+$C30*AM$3</f>
        <v>691.27197582379995</v>
      </c>
      <c r="Q30" s="1">
        <f>AN$4+$C30*AN$3</f>
        <v>705.2876258238</v>
      </c>
      <c r="R30" s="1">
        <f>AO$4+$C30*AO$3</f>
        <v>968.40338623569983</v>
      </c>
      <c r="S30" s="1">
        <f>AP$4+$C30*AP$3</f>
        <v>195.53056970595</v>
      </c>
      <c r="T30" s="1">
        <f>AQ$4+$C30*AQ$3</f>
        <v>354.15582641189997</v>
      </c>
      <c r="U30" s="1">
        <f t="shared" si="0"/>
        <v>466.14833548189995</v>
      </c>
      <c r="V30" s="1">
        <f t="shared" si="1"/>
        <v>610.16705955189991</v>
      </c>
      <c r="W30" s="1">
        <f t="shared" si="1"/>
        <v>754.18578362189987</v>
      </c>
      <c r="X30" s="1">
        <f t="shared" si="1"/>
        <v>898.20450769189983</v>
      </c>
    </row>
    <row r="31" spans="1:24" x14ac:dyDescent="0.25">
      <c r="A31" s="1" t="s">
        <v>114</v>
      </c>
      <c r="B31" s="1" t="s">
        <v>115</v>
      </c>
      <c r="C31" s="1">
        <v>122.03677999999999</v>
      </c>
      <c r="D31" s="1">
        <f>AA$4+$C31*AA$3</f>
        <v>39.671650666666665</v>
      </c>
      <c r="E31" s="1">
        <f>AB$4+$C31*AB$3</f>
        <v>60.011113999999999</v>
      </c>
      <c r="F31" s="1">
        <f>AC$4+$C31*AC$3</f>
        <v>103.01839</v>
      </c>
      <c r="G31" s="1">
        <f>AD$4+$C31*AD$3</f>
        <v>121.02950399999999</v>
      </c>
      <c r="H31" s="1">
        <f>AE$4+$C31*AE$3</f>
        <v>143.01144599999998</v>
      </c>
      <c r="I31" s="1">
        <f>AF$4+$C31*AF$3</f>
        <v>157.006182</v>
      </c>
      <c r="J31" s="1">
        <f>AG$4+$C31*AG$3</f>
        <v>158.98538600000001</v>
      </c>
      <c r="K31" s="1">
        <f>AH$4+$C31*AH$3</f>
        <v>167.03498099999999</v>
      </c>
      <c r="L31" s="1">
        <f>AI$4+$C31*AI$3</f>
        <v>181.05063100000001</v>
      </c>
      <c r="M31" s="1">
        <f>AJ$4+$C31*AJ$3</f>
        <v>200.95566500000001</v>
      </c>
      <c r="N31" s="1">
        <f>AK$4+$C31*AK$3</f>
        <v>235.02236599999998</v>
      </c>
      <c r="O31" s="1">
        <f>AL$4+$C31*AL$3</f>
        <v>243.066284</v>
      </c>
      <c r="P31" s="1">
        <f>AM$4+$C31*AM$3</f>
        <v>289.07176099999998</v>
      </c>
      <c r="Q31" s="1">
        <f>AN$4+$C31*AN$3</f>
        <v>303.08741099999997</v>
      </c>
      <c r="R31" s="1">
        <f>AO$4+$C31*AO$3</f>
        <v>365.10306399999996</v>
      </c>
      <c r="S31" s="1">
        <f>AP$4+$C31*AP$3</f>
        <v>94.980515999999994</v>
      </c>
      <c r="T31" s="1">
        <f>AQ$4+$C31*AQ$3</f>
        <v>153.05571899999998</v>
      </c>
      <c r="U31" s="1">
        <f t="shared" si="0"/>
        <v>265.04822806999999</v>
      </c>
      <c r="V31" s="1">
        <f t="shared" si="1"/>
        <v>409.06695214000001</v>
      </c>
      <c r="W31" s="1">
        <f t="shared" si="1"/>
        <v>553.08567620999997</v>
      </c>
      <c r="X31" s="1">
        <f t="shared" si="1"/>
        <v>697.10440027999994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1"/>
  <sheetViews>
    <sheetView workbookViewId="0">
      <selection activeCell="A31" sqref="A31:L31"/>
    </sheetView>
  </sheetViews>
  <sheetFormatPr defaultRowHeight="15" x14ac:dyDescent="0.25"/>
  <cols>
    <col min="1" max="1" width="20.42578125" bestFit="1" customWidth="1"/>
    <col min="2" max="2" width="11.28515625" bestFit="1" customWidth="1"/>
    <col min="3" max="3" width="12" bestFit="1" customWidth="1"/>
    <col min="4" max="4" width="11" bestFit="1" customWidth="1"/>
    <col min="5" max="6" width="12" bestFit="1" customWidth="1"/>
    <col min="7" max="7" width="11" bestFit="1" customWidth="1"/>
    <col min="8" max="8" width="11.42578125" bestFit="1" customWidth="1"/>
    <col min="9" max="9" width="11" bestFit="1" customWidth="1"/>
    <col min="10" max="10" width="12.42578125" bestFit="1" customWidth="1"/>
    <col min="11" max="11" width="13.28515625" bestFit="1" customWidth="1"/>
    <col min="12" max="12" width="11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24" x14ac:dyDescent="0.25">
      <c r="A2" t="s">
        <v>13</v>
      </c>
      <c r="B2" t="s">
        <v>14</v>
      </c>
      <c r="C2">
        <v>180.0633881</v>
      </c>
      <c r="D2">
        <f>$C2+O$3</f>
        <v>179.05611210000001</v>
      </c>
      <c r="E2">
        <f>$C2+P$3</f>
        <v>215.0327901</v>
      </c>
      <c r="F2">
        <f t="shared" ref="F2:L17" si="0">$C2+Q$3</f>
        <v>225.06159209999998</v>
      </c>
      <c r="G2">
        <f t="shared" si="0"/>
        <v>125.0010951</v>
      </c>
      <c r="H2">
        <f t="shared" si="0"/>
        <v>135.0298971</v>
      </c>
      <c r="I2">
        <f t="shared" si="0"/>
        <v>107.0127561</v>
      </c>
      <c r="J2">
        <f t="shared" si="0"/>
        <v>112.0271571</v>
      </c>
      <c r="K2">
        <f t="shared" si="0"/>
        <v>130.01549610000001</v>
      </c>
      <c r="L2">
        <f t="shared" si="0"/>
        <v>37.011309100000005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15</v>
      </c>
    </row>
    <row r="3" spans="1:24" x14ac:dyDescent="0.25">
      <c r="A3" t="s">
        <v>16</v>
      </c>
      <c r="B3" t="s">
        <v>17</v>
      </c>
      <c r="C3">
        <v>164.06847350000001</v>
      </c>
      <c r="D3">
        <f t="shared" ref="D3:E31" si="1">$C3+O$3</f>
        <v>163.06119750000002</v>
      </c>
      <c r="E3">
        <f t="shared" si="1"/>
        <v>199.03787550000001</v>
      </c>
      <c r="F3">
        <f t="shared" si="0"/>
        <v>209.06667750000003</v>
      </c>
      <c r="G3">
        <f t="shared" si="0"/>
        <v>109.00618050000001</v>
      </c>
      <c r="H3">
        <f t="shared" si="0"/>
        <v>119.03498250000001</v>
      </c>
      <c r="I3">
        <f t="shared" si="0"/>
        <v>91.017841500000017</v>
      </c>
      <c r="J3">
        <f t="shared" si="0"/>
        <v>96.032242500000009</v>
      </c>
      <c r="K3">
        <f t="shared" si="0"/>
        <v>114.02058150000002</v>
      </c>
      <c r="L3">
        <f t="shared" si="0"/>
        <v>21.016394500000018</v>
      </c>
      <c r="O3">
        <v>-1.0072760000000001</v>
      </c>
      <c r="P3">
        <v>34.969402000000002</v>
      </c>
      <c r="Q3">
        <v>44.998204000000001</v>
      </c>
      <c r="R3">
        <v>-55.062292999999997</v>
      </c>
      <c r="S3">
        <v>-45.033490999999998</v>
      </c>
      <c r="T3">
        <v>-73.050631999999993</v>
      </c>
      <c r="U3">
        <v>-68.036231000000001</v>
      </c>
      <c r="V3">
        <v>-50.047891999999997</v>
      </c>
      <c r="W3">
        <v>-143.05207899999999</v>
      </c>
      <c r="X3">
        <v>104.02621499999999</v>
      </c>
    </row>
    <row r="4" spans="1:24" x14ac:dyDescent="0.25">
      <c r="A4" t="s">
        <v>18</v>
      </c>
      <c r="B4" t="s">
        <v>19</v>
      </c>
      <c r="C4">
        <v>150.05282339999999</v>
      </c>
      <c r="D4">
        <f t="shared" si="1"/>
        <v>149.0455474</v>
      </c>
      <c r="E4">
        <f t="shared" si="1"/>
        <v>185.0222254</v>
      </c>
      <c r="F4">
        <f t="shared" si="0"/>
        <v>195.05102740000001</v>
      </c>
      <c r="G4">
        <f t="shared" si="0"/>
        <v>94.990530399999997</v>
      </c>
      <c r="H4">
        <f t="shared" si="0"/>
        <v>105.0193324</v>
      </c>
      <c r="I4">
        <f t="shared" si="0"/>
        <v>77.002191400000001</v>
      </c>
      <c r="J4">
        <f t="shared" si="0"/>
        <v>82.016592399999993</v>
      </c>
      <c r="K4">
        <f t="shared" si="0"/>
        <v>100.0049314</v>
      </c>
      <c r="L4">
        <f t="shared" si="0"/>
        <v>7.0007444000000021</v>
      </c>
    </row>
    <row r="5" spans="1:24" x14ac:dyDescent="0.25">
      <c r="A5" t="s">
        <v>20</v>
      </c>
      <c r="B5" t="s">
        <v>21</v>
      </c>
      <c r="C5">
        <v>342.11621150000002</v>
      </c>
      <c r="D5">
        <f t="shared" si="1"/>
        <v>341.10893550000003</v>
      </c>
      <c r="E5">
        <f t="shared" si="1"/>
        <v>377.08561350000002</v>
      </c>
      <c r="F5">
        <f t="shared" si="0"/>
        <v>387.11441550000001</v>
      </c>
      <c r="G5">
        <f t="shared" si="0"/>
        <v>287.05391850000001</v>
      </c>
      <c r="H5">
        <f t="shared" si="0"/>
        <v>297.08272050000005</v>
      </c>
      <c r="I5">
        <f t="shared" si="0"/>
        <v>269.06557950000001</v>
      </c>
      <c r="J5">
        <f t="shared" si="0"/>
        <v>274.07998050000003</v>
      </c>
      <c r="K5">
        <f t="shared" si="0"/>
        <v>292.06831950000003</v>
      </c>
      <c r="L5">
        <f t="shared" si="0"/>
        <v>199.06413250000003</v>
      </c>
    </row>
    <row r="6" spans="1:24" x14ac:dyDescent="0.25">
      <c r="A6" t="s">
        <v>22</v>
      </c>
      <c r="B6" t="s">
        <v>23</v>
      </c>
      <c r="C6">
        <v>666.22185839999997</v>
      </c>
      <c r="D6">
        <f t="shared" si="1"/>
        <v>665.21458239999993</v>
      </c>
      <c r="E6">
        <f t="shared" si="1"/>
        <v>701.19126039999992</v>
      </c>
      <c r="F6">
        <f t="shared" si="0"/>
        <v>711.22006239999996</v>
      </c>
      <c r="G6">
        <f t="shared" si="0"/>
        <v>611.15956540000002</v>
      </c>
      <c r="H6">
        <f t="shared" si="0"/>
        <v>621.18836739999995</v>
      </c>
      <c r="I6">
        <f t="shared" si="0"/>
        <v>593.17122640000002</v>
      </c>
      <c r="J6">
        <f t="shared" si="0"/>
        <v>598.18562739999993</v>
      </c>
      <c r="K6">
        <f t="shared" si="0"/>
        <v>616.17396639999993</v>
      </c>
      <c r="L6">
        <f t="shared" si="0"/>
        <v>523.16977939999992</v>
      </c>
    </row>
    <row r="7" spans="1:24" x14ac:dyDescent="0.25">
      <c r="A7" t="s">
        <v>24</v>
      </c>
      <c r="B7" t="s">
        <v>25</v>
      </c>
      <c r="C7">
        <v>990.32750529999998</v>
      </c>
      <c r="D7">
        <f t="shared" si="1"/>
        <v>989.32022929999994</v>
      </c>
      <c r="E7">
        <f t="shared" si="1"/>
        <v>1025.2969072999999</v>
      </c>
      <c r="F7">
        <f t="shared" si="0"/>
        <v>1035.3257093</v>
      </c>
      <c r="G7">
        <f t="shared" si="0"/>
        <v>935.26521230000003</v>
      </c>
      <c r="H7">
        <f t="shared" si="0"/>
        <v>945.29401429999996</v>
      </c>
      <c r="I7">
        <f t="shared" si="0"/>
        <v>917.27687330000003</v>
      </c>
      <c r="J7">
        <f t="shared" si="0"/>
        <v>922.29127429999994</v>
      </c>
      <c r="K7">
        <f t="shared" si="0"/>
        <v>940.27961329999994</v>
      </c>
      <c r="L7">
        <f t="shared" si="0"/>
        <v>847.27542629999994</v>
      </c>
    </row>
    <row r="8" spans="1:24" x14ac:dyDescent="0.25">
      <c r="A8" t="s">
        <v>26</v>
      </c>
      <c r="B8" t="s">
        <v>27</v>
      </c>
      <c r="C8">
        <v>103.0633285</v>
      </c>
      <c r="D8">
        <f t="shared" si="1"/>
        <v>102.05605249999999</v>
      </c>
      <c r="E8">
        <f t="shared" si="1"/>
        <v>138.03273050000001</v>
      </c>
      <c r="F8">
        <f t="shared" si="0"/>
        <v>148.0615325</v>
      </c>
      <c r="G8">
        <f t="shared" si="0"/>
        <v>48.0010355</v>
      </c>
      <c r="H8">
        <f t="shared" si="0"/>
        <v>58.029837499999999</v>
      </c>
      <c r="I8">
        <f t="shared" si="0"/>
        <v>30.012696500000004</v>
      </c>
      <c r="J8">
        <f t="shared" si="0"/>
        <v>35.027097499999996</v>
      </c>
      <c r="K8">
        <f t="shared" si="0"/>
        <v>53.0154365</v>
      </c>
      <c r="L8">
        <f t="shared" si="0"/>
        <v>-39.988750499999995</v>
      </c>
    </row>
    <row r="9" spans="1:24" x14ac:dyDescent="0.25">
      <c r="A9" t="s">
        <v>28</v>
      </c>
      <c r="B9" t="s">
        <v>29</v>
      </c>
      <c r="C9">
        <v>179.07937250000001</v>
      </c>
      <c r="D9">
        <f t="shared" si="1"/>
        <v>178.07209650000001</v>
      </c>
      <c r="E9">
        <f t="shared" si="1"/>
        <v>214.04877450000001</v>
      </c>
      <c r="F9">
        <f t="shared" si="0"/>
        <v>224.07757650000002</v>
      </c>
      <c r="G9">
        <f t="shared" si="0"/>
        <v>124.01707950000001</v>
      </c>
      <c r="H9">
        <f t="shared" si="0"/>
        <v>134.04588150000001</v>
      </c>
      <c r="I9">
        <f t="shared" si="0"/>
        <v>106.02874050000001</v>
      </c>
      <c r="J9">
        <f t="shared" si="0"/>
        <v>111.0431415</v>
      </c>
      <c r="K9">
        <f t="shared" si="0"/>
        <v>129.03148050000001</v>
      </c>
      <c r="L9">
        <f t="shared" si="0"/>
        <v>36.027293500000013</v>
      </c>
    </row>
    <row r="10" spans="1:24" x14ac:dyDescent="0.25">
      <c r="A10" t="s">
        <v>30</v>
      </c>
      <c r="B10" t="s">
        <v>31</v>
      </c>
      <c r="C10">
        <v>221.08993720000001</v>
      </c>
      <c r="D10">
        <f t="shared" si="1"/>
        <v>220.08266120000002</v>
      </c>
      <c r="E10">
        <f t="shared" si="1"/>
        <v>256.05933920000001</v>
      </c>
      <c r="F10">
        <f t="shared" si="0"/>
        <v>266.0881412</v>
      </c>
      <c r="G10">
        <f t="shared" si="0"/>
        <v>166.0276442</v>
      </c>
      <c r="H10">
        <f t="shared" si="0"/>
        <v>176.05644620000001</v>
      </c>
      <c r="I10">
        <f t="shared" si="0"/>
        <v>148.0393052</v>
      </c>
      <c r="J10">
        <f t="shared" si="0"/>
        <v>153.05370620000002</v>
      </c>
      <c r="K10">
        <f t="shared" si="0"/>
        <v>171.04204520000002</v>
      </c>
      <c r="L10">
        <f t="shared" si="0"/>
        <v>78.037858200000016</v>
      </c>
    </row>
    <row r="11" spans="1:24" x14ac:dyDescent="0.25">
      <c r="A11" t="s">
        <v>32</v>
      </c>
      <c r="B11" t="s">
        <v>33</v>
      </c>
      <c r="C11">
        <v>219.11067270000001</v>
      </c>
      <c r="D11">
        <f t="shared" si="1"/>
        <v>218.10339670000002</v>
      </c>
      <c r="E11">
        <f t="shared" si="1"/>
        <v>254.08007470000001</v>
      </c>
      <c r="F11">
        <f t="shared" si="0"/>
        <v>264.1088767</v>
      </c>
      <c r="G11">
        <f t="shared" si="0"/>
        <v>164.0483797</v>
      </c>
      <c r="H11">
        <f t="shared" si="0"/>
        <v>174.07718170000001</v>
      </c>
      <c r="I11">
        <f t="shared" si="0"/>
        <v>146.0600407</v>
      </c>
      <c r="J11">
        <f t="shared" si="0"/>
        <v>151.07444170000002</v>
      </c>
      <c r="K11">
        <f t="shared" si="0"/>
        <v>169.06278070000002</v>
      </c>
      <c r="L11">
        <f t="shared" si="0"/>
        <v>76.058593700000017</v>
      </c>
    </row>
    <row r="12" spans="1:24" x14ac:dyDescent="0.25">
      <c r="A12" t="s">
        <v>34</v>
      </c>
      <c r="B12" t="s">
        <v>35</v>
      </c>
      <c r="C12">
        <v>284.08960500000001</v>
      </c>
      <c r="D12">
        <f t="shared" si="1"/>
        <v>283.08232900000002</v>
      </c>
      <c r="E12">
        <f t="shared" si="1"/>
        <v>319.05900700000001</v>
      </c>
      <c r="F12">
        <f t="shared" si="0"/>
        <v>329.08780899999999</v>
      </c>
      <c r="G12">
        <f t="shared" si="0"/>
        <v>229.02731199999999</v>
      </c>
      <c r="H12">
        <f t="shared" si="0"/>
        <v>239.05611400000001</v>
      </c>
      <c r="I12">
        <f t="shared" si="0"/>
        <v>211.038973</v>
      </c>
      <c r="J12">
        <f t="shared" si="0"/>
        <v>216.05337400000002</v>
      </c>
      <c r="K12">
        <f t="shared" si="0"/>
        <v>234.04171300000002</v>
      </c>
      <c r="L12">
        <f t="shared" si="0"/>
        <v>141.03752600000001</v>
      </c>
    </row>
    <row r="13" spans="1:24" x14ac:dyDescent="0.25">
      <c r="A13" t="s">
        <v>36</v>
      </c>
      <c r="B13" t="s">
        <v>37</v>
      </c>
      <c r="C13">
        <v>268.09468824620001</v>
      </c>
      <c r="D13">
        <f t="shared" si="1"/>
        <v>267.08741224620002</v>
      </c>
      <c r="E13">
        <f t="shared" si="1"/>
        <v>303.06409024620001</v>
      </c>
      <c r="F13">
        <f t="shared" si="0"/>
        <v>313.09289224619999</v>
      </c>
      <c r="G13">
        <f t="shared" si="0"/>
        <v>213.0323952462</v>
      </c>
      <c r="H13">
        <f t="shared" si="0"/>
        <v>223.06119724620001</v>
      </c>
      <c r="I13">
        <f t="shared" si="0"/>
        <v>195.0440562462</v>
      </c>
      <c r="J13">
        <f t="shared" si="0"/>
        <v>200.05845724620002</v>
      </c>
      <c r="K13">
        <f t="shared" si="0"/>
        <v>218.04679624620002</v>
      </c>
      <c r="L13">
        <f t="shared" si="0"/>
        <v>125.04260924620002</v>
      </c>
    </row>
    <row r="14" spans="1:24" x14ac:dyDescent="0.25">
      <c r="A14" t="s">
        <v>38</v>
      </c>
      <c r="B14" t="s">
        <v>39</v>
      </c>
      <c r="C14">
        <v>254.07903818200001</v>
      </c>
      <c r="D14">
        <f t="shared" si="1"/>
        <v>253.07176218200001</v>
      </c>
      <c r="E14">
        <f t="shared" si="1"/>
        <v>289.04844018200004</v>
      </c>
      <c r="F14">
        <f t="shared" si="0"/>
        <v>299.07724218200002</v>
      </c>
      <c r="G14">
        <f t="shared" si="0"/>
        <v>199.01674518200002</v>
      </c>
      <c r="H14">
        <f t="shared" si="0"/>
        <v>209.04554718200001</v>
      </c>
      <c r="I14">
        <f t="shared" si="0"/>
        <v>181.02840618200003</v>
      </c>
      <c r="J14">
        <f t="shared" si="0"/>
        <v>186.04280718199999</v>
      </c>
      <c r="K14">
        <f t="shared" si="0"/>
        <v>204.03114618200001</v>
      </c>
      <c r="L14">
        <f t="shared" si="0"/>
        <v>111.02695918200001</v>
      </c>
    </row>
    <row r="15" spans="1:24" x14ac:dyDescent="0.25">
      <c r="A15" t="s">
        <v>40</v>
      </c>
      <c r="B15" t="s">
        <v>41</v>
      </c>
      <c r="C15">
        <v>446.14242999999999</v>
      </c>
      <c r="D15">
        <f t="shared" si="1"/>
        <v>445.135154</v>
      </c>
      <c r="E15">
        <f t="shared" si="1"/>
        <v>481.11183199999999</v>
      </c>
      <c r="F15">
        <f t="shared" si="0"/>
        <v>491.14063399999998</v>
      </c>
      <c r="G15">
        <f t="shared" si="0"/>
        <v>391.08013699999998</v>
      </c>
      <c r="H15">
        <f t="shared" si="0"/>
        <v>401.10893899999996</v>
      </c>
      <c r="I15">
        <f t="shared" si="0"/>
        <v>373.09179799999998</v>
      </c>
      <c r="J15">
        <f t="shared" si="0"/>
        <v>378.106199</v>
      </c>
      <c r="K15">
        <f t="shared" si="0"/>
        <v>396.094538</v>
      </c>
      <c r="L15">
        <f t="shared" si="0"/>
        <v>303.090351</v>
      </c>
    </row>
    <row r="16" spans="1:24" x14ac:dyDescent="0.25">
      <c r="A16" t="s">
        <v>42</v>
      </c>
      <c r="B16" t="s">
        <v>43</v>
      </c>
      <c r="C16">
        <v>550.16864499999997</v>
      </c>
      <c r="D16">
        <f t="shared" si="1"/>
        <v>549.16136899999992</v>
      </c>
      <c r="E16">
        <f t="shared" si="1"/>
        <v>585.13804699999991</v>
      </c>
      <c r="F16">
        <f t="shared" si="0"/>
        <v>595.16684899999996</v>
      </c>
      <c r="G16">
        <f t="shared" si="0"/>
        <v>495.10635199999996</v>
      </c>
      <c r="H16">
        <f t="shared" si="0"/>
        <v>505.13515399999994</v>
      </c>
      <c r="I16">
        <f t="shared" si="0"/>
        <v>477.11801299999996</v>
      </c>
      <c r="J16">
        <f t="shared" si="0"/>
        <v>482.13241399999998</v>
      </c>
      <c r="K16">
        <f t="shared" si="0"/>
        <v>500.12075299999998</v>
      </c>
      <c r="L16">
        <f t="shared" si="0"/>
        <v>407.11656599999998</v>
      </c>
    </row>
    <row r="17" spans="1:12" x14ac:dyDescent="0.25">
      <c r="A17" t="s">
        <v>44</v>
      </c>
      <c r="B17" t="s">
        <v>45</v>
      </c>
      <c r="C17">
        <v>770.24807999999996</v>
      </c>
      <c r="D17">
        <f t="shared" si="1"/>
        <v>769.24080399999991</v>
      </c>
      <c r="E17">
        <f t="shared" si="1"/>
        <v>805.21748200000002</v>
      </c>
      <c r="F17">
        <f t="shared" si="0"/>
        <v>815.24628399999995</v>
      </c>
      <c r="G17">
        <f t="shared" si="0"/>
        <v>715.185787</v>
      </c>
      <c r="H17">
        <f t="shared" si="0"/>
        <v>725.21458899999993</v>
      </c>
      <c r="I17">
        <f t="shared" si="0"/>
        <v>697.19744800000001</v>
      </c>
      <c r="J17">
        <f t="shared" si="0"/>
        <v>702.21184899999992</v>
      </c>
      <c r="K17">
        <f t="shared" si="0"/>
        <v>720.20018799999991</v>
      </c>
      <c r="L17">
        <f t="shared" si="0"/>
        <v>627.19600100000002</v>
      </c>
    </row>
    <row r="18" spans="1:12" x14ac:dyDescent="0.25">
      <c r="A18" t="s">
        <v>46</v>
      </c>
      <c r="B18" t="s">
        <v>47</v>
      </c>
      <c r="C18">
        <v>874.27429500000005</v>
      </c>
      <c r="D18">
        <f t="shared" si="1"/>
        <v>873.267019</v>
      </c>
      <c r="E18">
        <f t="shared" si="1"/>
        <v>909.24369700000011</v>
      </c>
      <c r="F18">
        <f t="shared" ref="F18:F31" si="2">$C18+Q$3</f>
        <v>919.27249900000004</v>
      </c>
      <c r="G18">
        <f t="shared" ref="G18:G31" si="3">$C18+R$3</f>
        <v>819.2120020000001</v>
      </c>
      <c r="H18">
        <f t="shared" ref="H18:H31" si="4">$C18+S$3</f>
        <v>829.24080400000003</v>
      </c>
      <c r="I18">
        <f t="shared" ref="I18:I31" si="5">$C18+T$3</f>
        <v>801.2236630000001</v>
      </c>
      <c r="J18">
        <f t="shared" ref="J18:J31" si="6">$C18+U$3</f>
        <v>806.23806400000001</v>
      </c>
      <c r="K18">
        <f t="shared" ref="K18:K31" si="7">$C18+V$3</f>
        <v>824.226403</v>
      </c>
      <c r="L18">
        <f t="shared" ref="L18:L31" si="8">$C18+W$3</f>
        <v>731.22221600000012</v>
      </c>
    </row>
    <row r="19" spans="1:12" x14ac:dyDescent="0.25">
      <c r="A19" t="s">
        <v>48</v>
      </c>
      <c r="B19" t="s">
        <v>49</v>
      </c>
      <c r="C19">
        <v>978.30051000000003</v>
      </c>
      <c r="D19">
        <f t="shared" si="1"/>
        <v>977.29323399999998</v>
      </c>
      <c r="E19">
        <f t="shared" si="1"/>
        <v>1013.269912</v>
      </c>
      <c r="F19">
        <f t="shared" si="2"/>
        <v>1023.298714</v>
      </c>
      <c r="G19">
        <f t="shared" si="3"/>
        <v>923.23821700000008</v>
      </c>
      <c r="H19">
        <f t="shared" si="4"/>
        <v>933.267019</v>
      </c>
      <c r="I19">
        <f t="shared" si="5"/>
        <v>905.24987800000008</v>
      </c>
      <c r="J19">
        <f t="shared" si="6"/>
        <v>910.26427899999999</v>
      </c>
      <c r="K19">
        <f t="shared" si="7"/>
        <v>928.25261799999998</v>
      </c>
      <c r="L19">
        <f t="shared" si="8"/>
        <v>835.24843099999998</v>
      </c>
    </row>
    <row r="20" spans="1:12" x14ac:dyDescent="0.25">
      <c r="A20" t="s">
        <v>50</v>
      </c>
      <c r="B20" t="s">
        <v>51</v>
      </c>
      <c r="C20">
        <v>1082.3267249999999</v>
      </c>
      <c r="D20">
        <f t="shared" si="1"/>
        <v>1081.3194489999998</v>
      </c>
      <c r="E20">
        <f t="shared" si="1"/>
        <v>1117.2961269999998</v>
      </c>
      <c r="F20">
        <f t="shared" si="2"/>
        <v>1127.3249289999999</v>
      </c>
      <c r="G20">
        <f t="shared" si="3"/>
        <v>1027.2644319999999</v>
      </c>
      <c r="H20">
        <f t="shared" si="4"/>
        <v>1037.293234</v>
      </c>
      <c r="I20">
        <f t="shared" si="5"/>
        <v>1009.2760929999999</v>
      </c>
      <c r="J20">
        <f t="shared" si="6"/>
        <v>1014.2904939999999</v>
      </c>
      <c r="K20">
        <f t="shared" si="7"/>
        <v>1032.2788329999998</v>
      </c>
      <c r="L20">
        <f t="shared" si="8"/>
        <v>939.27464599999985</v>
      </c>
    </row>
    <row r="21" spans="1:12" x14ac:dyDescent="0.25">
      <c r="A21" t="s">
        <v>52</v>
      </c>
      <c r="B21" t="s">
        <v>53</v>
      </c>
      <c r="C21">
        <v>1094.35373</v>
      </c>
      <c r="D21">
        <f t="shared" si="1"/>
        <v>1093.346454</v>
      </c>
      <c r="E21">
        <f t="shared" si="1"/>
        <v>1129.323132</v>
      </c>
      <c r="F21">
        <f t="shared" si="2"/>
        <v>1139.351934</v>
      </c>
      <c r="G21">
        <f t="shared" si="3"/>
        <v>1039.2914370000001</v>
      </c>
      <c r="H21">
        <f t="shared" si="4"/>
        <v>1049.3202390000001</v>
      </c>
      <c r="I21">
        <f t="shared" si="5"/>
        <v>1021.3030980000001</v>
      </c>
      <c r="J21">
        <f t="shared" si="6"/>
        <v>1026.317499</v>
      </c>
      <c r="K21">
        <f t="shared" si="7"/>
        <v>1044.305838</v>
      </c>
      <c r="L21">
        <f t="shared" si="8"/>
        <v>951.30165099999999</v>
      </c>
    </row>
    <row r="22" spans="1:12" x14ac:dyDescent="0.25">
      <c r="A22" t="s">
        <v>54</v>
      </c>
      <c r="B22" t="s">
        <v>55</v>
      </c>
      <c r="C22">
        <v>1198.3799449999999</v>
      </c>
      <c r="D22">
        <f t="shared" si="1"/>
        <v>1197.3726689999999</v>
      </c>
      <c r="E22">
        <f t="shared" si="1"/>
        <v>1233.3493469999999</v>
      </c>
      <c r="F22">
        <f t="shared" si="2"/>
        <v>1243.3781489999999</v>
      </c>
      <c r="G22">
        <f t="shared" si="3"/>
        <v>1143.317652</v>
      </c>
      <c r="H22">
        <f t="shared" si="4"/>
        <v>1153.346454</v>
      </c>
      <c r="I22">
        <f t="shared" si="5"/>
        <v>1125.329313</v>
      </c>
      <c r="J22">
        <f t="shared" si="6"/>
        <v>1130.3437139999999</v>
      </c>
      <c r="K22">
        <f t="shared" si="7"/>
        <v>1148.3320529999999</v>
      </c>
      <c r="L22">
        <f t="shared" si="8"/>
        <v>1055.3278659999999</v>
      </c>
    </row>
    <row r="23" spans="1:12" x14ac:dyDescent="0.25">
      <c r="A23" t="s">
        <v>56</v>
      </c>
      <c r="B23" t="s">
        <v>57</v>
      </c>
      <c r="C23">
        <v>1302.40616</v>
      </c>
      <c r="D23">
        <f t="shared" si="1"/>
        <v>1301.398884</v>
      </c>
      <c r="E23">
        <f t="shared" si="1"/>
        <v>1337.3755619999999</v>
      </c>
      <c r="F23">
        <f t="shared" si="2"/>
        <v>1347.404364</v>
      </c>
      <c r="G23">
        <f t="shared" si="3"/>
        <v>1247.343867</v>
      </c>
      <c r="H23">
        <f t="shared" si="4"/>
        <v>1257.3726690000001</v>
      </c>
      <c r="I23">
        <f t="shared" si="5"/>
        <v>1229.355528</v>
      </c>
      <c r="J23">
        <f t="shared" si="6"/>
        <v>1234.369929</v>
      </c>
      <c r="K23">
        <f t="shared" si="7"/>
        <v>1252.358268</v>
      </c>
      <c r="L23">
        <f t="shared" si="8"/>
        <v>1159.354081</v>
      </c>
    </row>
    <row r="24" spans="1:12" x14ac:dyDescent="0.25">
      <c r="A24" t="s">
        <v>58</v>
      </c>
      <c r="B24" t="s">
        <v>59</v>
      </c>
      <c r="C24">
        <v>1406.4323750000001</v>
      </c>
      <c r="D24">
        <f t="shared" si="1"/>
        <v>1405.425099</v>
      </c>
      <c r="E24">
        <f t="shared" si="1"/>
        <v>1441.401777</v>
      </c>
      <c r="F24">
        <f t="shared" si="2"/>
        <v>1451.4305790000001</v>
      </c>
      <c r="G24">
        <f t="shared" si="3"/>
        <v>1351.3700820000001</v>
      </c>
      <c r="H24">
        <f t="shared" si="4"/>
        <v>1361.3988840000002</v>
      </c>
      <c r="I24">
        <f t="shared" si="5"/>
        <v>1333.3817430000001</v>
      </c>
      <c r="J24">
        <f t="shared" si="6"/>
        <v>1338.396144</v>
      </c>
      <c r="K24">
        <f t="shared" si="7"/>
        <v>1356.384483</v>
      </c>
      <c r="L24">
        <f t="shared" si="8"/>
        <v>1263.380296</v>
      </c>
    </row>
    <row r="25" spans="1:12" x14ac:dyDescent="0.25">
      <c r="A25" t="s">
        <v>60</v>
      </c>
      <c r="B25" t="s">
        <v>61</v>
      </c>
      <c r="C25">
        <v>1510.45859</v>
      </c>
      <c r="D25">
        <f t="shared" si="1"/>
        <v>1509.4513139999999</v>
      </c>
      <c r="E25">
        <f t="shared" si="1"/>
        <v>1545.4279919999999</v>
      </c>
      <c r="F25">
        <f t="shared" si="2"/>
        <v>1555.4567939999999</v>
      </c>
      <c r="G25">
        <f t="shared" si="3"/>
        <v>1455.396297</v>
      </c>
      <c r="H25">
        <f t="shared" si="4"/>
        <v>1465.425099</v>
      </c>
      <c r="I25">
        <f t="shared" si="5"/>
        <v>1437.407958</v>
      </c>
      <c r="J25">
        <f t="shared" si="6"/>
        <v>1442.4223589999999</v>
      </c>
      <c r="K25">
        <f t="shared" si="7"/>
        <v>1460.4106979999999</v>
      </c>
      <c r="L25">
        <f t="shared" si="8"/>
        <v>1367.4065109999999</v>
      </c>
    </row>
    <row r="26" spans="1:12" x14ac:dyDescent="0.25">
      <c r="A26" t="s">
        <v>62</v>
      </c>
      <c r="B26" t="s">
        <v>63</v>
      </c>
      <c r="C26">
        <v>1614.4848050000001</v>
      </c>
      <c r="D26">
        <f t="shared" si="1"/>
        <v>1613.477529</v>
      </c>
      <c r="E26">
        <f t="shared" si="1"/>
        <v>1649.454207</v>
      </c>
      <c r="F26">
        <f t="shared" si="2"/>
        <v>1659.483009</v>
      </c>
      <c r="G26">
        <f t="shared" si="3"/>
        <v>1559.4225120000001</v>
      </c>
      <c r="H26">
        <f t="shared" si="4"/>
        <v>1569.4513140000001</v>
      </c>
      <c r="I26">
        <f t="shared" si="5"/>
        <v>1541.4341730000001</v>
      </c>
      <c r="J26">
        <f t="shared" si="6"/>
        <v>1546.448574</v>
      </c>
      <c r="K26">
        <f t="shared" si="7"/>
        <v>1564.436913</v>
      </c>
      <c r="L26">
        <f t="shared" si="8"/>
        <v>1471.432726</v>
      </c>
    </row>
    <row r="27" spans="1:12" x14ac:dyDescent="0.25">
      <c r="A27" t="s">
        <v>64</v>
      </c>
      <c r="B27" t="s">
        <v>68</v>
      </c>
      <c r="C27">
        <v>207.0895432888</v>
      </c>
      <c r="D27">
        <f t="shared" si="1"/>
        <v>206.08226728880001</v>
      </c>
      <c r="E27">
        <f t="shared" si="1"/>
        <v>242.0589452888</v>
      </c>
      <c r="F27">
        <f t="shared" si="2"/>
        <v>252.08774728880002</v>
      </c>
      <c r="G27">
        <f t="shared" si="3"/>
        <v>152.02725028880002</v>
      </c>
      <c r="H27">
        <f t="shared" si="4"/>
        <v>162.0560522888</v>
      </c>
      <c r="I27">
        <f t="shared" si="5"/>
        <v>134.03891128880002</v>
      </c>
      <c r="J27">
        <f t="shared" si="6"/>
        <v>139.05331228879999</v>
      </c>
      <c r="K27">
        <f t="shared" si="7"/>
        <v>157.04165128880001</v>
      </c>
      <c r="L27">
        <f t="shared" si="8"/>
        <v>64.03746428880001</v>
      </c>
    </row>
    <row r="28" spans="1:12" x14ac:dyDescent="0.25">
      <c r="A28" t="s">
        <v>65</v>
      </c>
      <c r="B28" t="s">
        <v>69</v>
      </c>
      <c r="C28">
        <v>283.10558728349997</v>
      </c>
      <c r="D28">
        <f t="shared" si="1"/>
        <v>282.09831128349998</v>
      </c>
      <c r="E28">
        <f t="shared" si="1"/>
        <v>318.07498928349997</v>
      </c>
      <c r="F28">
        <f t="shared" si="2"/>
        <v>328.10379128349996</v>
      </c>
      <c r="G28">
        <f t="shared" si="3"/>
        <v>228.04329428349996</v>
      </c>
      <c r="H28">
        <f t="shared" si="4"/>
        <v>238.07209628349997</v>
      </c>
      <c r="I28">
        <f t="shared" si="5"/>
        <v>210.05495528349996</v>
      </c>
      <c r="J28">
        <f t="shared" si="6"/>
        <v>215.06935628349999</v>
      </c>
      <c r="K28">
        <f t="shared" si="7"/>
        <v>233.05769528349998</v>
      </c>
      <c r="L28">
        <f t="shared" si="8"/>
        <v>140.05350828349998</v>
      </c>
    </row>
    <row r="29" spans="1:12" x14ac:dyDescent="0.25">
      <c r="A29" t="s">
        <v>66</v>
      </c>
      <c r="B29" t="s">
        <v>70</v>
      </c>
      <c r="C29">
        <v>325.1161519698</v>
      </c>
      <c r="D29">
        <f t="shared" si="1"/>
        <v>324.10887596980001</v>
      </c>
      <c r="E29">
        <f t="shared" si="1"/>
        <v>360.0855539698</v>
      </c>
      <c r="F29">
        <f t="shared" si="2"/>
        <v>370.11435596979999</v>
      </c>
      <c r="G29">
        <f t="shared" si="3"/>
        <v>270.05385896979999</v>
      </c>
      <c r="H29">
        <f t="shared" si="4"/>
        <v>280.08266096980003</v>
      </c>
      <c r="I29">
        <f t="shared" si="5"/>
        <v>252.06551996979999</v>
      </c>
      <c r="J29">
        <f t="shared" si="6"/>
        <v>257.07992096980001</v>
      </c>
      <c r="K29">
        <f t="shared" si="7"/>
        <v>275.06825996980001</v>
      </c>
      <c r="L29">
        <f t="shared" si="8"/>
        <v>182.06407296980001</v>
      </c>
    </row>
    <row r="30" spans="1:12" x14ac:dyDescent="0.25">
      <c r="A30" t="s">
        <v>67</v>
      </c>
      <c r="B30" t="s">
        <v>71</v>
      </c>
      <c r="C30">
        <v>323.13688741189998</v>
      </c>
      <c r="D30">
        <f t="shared" si="1"/>
        <v>322.12961141189999</v>
      </c>
      <c r="E30">
        <f t="shared" si="1"/>
        <v>358.10628941189998</v>
      </c>
      <c r="F30">
        <f t="shared" si="2"/>
        <v>368.13509141189996</v>
      </c>
      <c r="G30">
        <f t="shared" si="3"/>
        <v>268.07459441189997</v>
      </c>
      <c r="H30">
        <f t="shared" si="4"/>
        <v>278.10339641190001</v>
      </c>
      <c r="I30">
        <f t="shared" si="5"/>
        <v>250.08625541189997</v>
      </c>
      <c r="J30">
        <f t="shared" si="6"/>
        <v>255.10065641189999</v>
      </c>
      <c r="K30">
        <f t="shared" si="7"/>
        <v>273.08899541189999</v>
      </c>
      <c r="L30">
        <f t="shared" si="8"/>
        <v>180.08480841189999</v>
      </c>
    </row>
    <row r="31" spans="1:12" x14ac:dyDescent="0.25">
      <c r="A31" t="s">
        <v>114</v>
      </c>
      <c r="B31" t="s">
        <v>115</v>
      </c>
      <c r="C31">
        <v>122.03677999999999</v>
      </c>
      <c r="D31">
        <f t="shared" si="1"/>
        <v>121.02950399999999</v>
      </c>
      <c r="E31">
        <f t="shared" si="1"/>
        <v>157.006182</v>
      </c>
      <c r="F31">
        <f t="shared" si="2"/>
        <v>167.03498400000001</v>
      </c>
      <c r="G31">
        <f t="shared" si="3"/>
        <v>66.974486999999996</v>
      </c>
      <c r="H31">
        <f t="shared" si="4"/>
        <v>77.003288999999995</v>
      </c>
      <c r="I31">
        <f t="shared" si="5"/>
        <v>48.986148</v>
      </c>
      <c r="J31">
        <f t="shared" si="6"/>
        <v>54.000548999999992</v>
      </c>
      <c r="K31">
        <f t="shared" si="7"/>
        <v>71.988888000000003</v>
      </c>
      <c r="L31">
        <f t="shared" si="8"/>
        <v>-21.015298999999999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ready</vt:lpstr>
      <vt:lpstr>Addukt prediction </vt:lpstr>
      <vt:lpstr>predicted_STD_and_derivatives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Lennart Stock</cp:lastModifiedBy>
  <dcterms:created xsi:type="dcterms:W3CDTF">2021-11-09T10:20:07Z</dcterms:created>
  <dcterms:modified xsi:type="dcterms:W3CDTF">2021-11-17T12:44:26Z</dcterms:modified>
</cp:coreProperties>
</file>