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2.xml" ContentType="application/vnd.openxmlformats-officedocument.drawing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-440" windowWidth="28800" windowHeight="18200" activeTab="1"/>
  </bookViews>
  <sheets>
    <sheet name="CO2 Reading" sheetId="1" r:id="rId1"/>
    <sheet name="CFU Count" sheetId="2" r:id="rId2"/>
    <sheet name="Plant Measurments" sheetId="3" r:id="rId3"/>
    <sheet name="Control Readings" sheetId="4" r:id="rId4"/>
    <sheet name="ANOVA" sheetId="5" r:id="rId5"/>
    <sheet name="Plant Fit Graph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1" i="6" l="1"/>
  <c r="A82" i="6"/>
  <c r="A83" i="6"/>
  <c r="A84" i="6"/>
  <c r="B49" i="6"/>
  <c r="B48" i="6"/>
  <c r="B47" i="6"/>
  <c r="B39" i="6"/>
  <c r="B40" i="6"/>
  <c r="B41" i="6"/>
  <c r="B42" i="6"/>
  <c r="C40" i="6"/>
  <c r="C42" i="6"/>
  <c r="C41" i="6"/>
  <c r="C39" i="6"/>
  <c r="K29" i="6"/>
  <c r="K28" i="6"/>
  <c r="K27" i="6"/>
  <c r="K25" i="6"/>
  <c r="K24" i="6"/>
  <c r="K23" i="6"/>
  <c r="K22" i="6"/>
  <c r="B22" i="6"/>
  <c r="B23" i="6"/>
  <c r="B24" i="6"/>
  <c r="B25" i="6"/>
  <c r="B28" i="6"/>
  <c r="B30" i="6"/>
  <c r="B29" i="6"/>
  <c r="B27" i="6"/>
  <c r="B5" i="6"/>
  <c r="B6" i="6"/>
  <c r="B7" i="6"/>
  <c r="B8" i="6"/>
  <c r="A11" i="6"/>
  <c r="A12" i="6"/>
  <c r="A13" i="6"/>
  <c r="A10" i="6"/>
  <c r="AP51" i="3"/>
  <c r="AP50" i="3"/>
  <c r="AP49" i="3"/>
  <c r="AP48" i="3"/>
  <c r="N30" i="3"/>
  <c r="N31" i="3"/>
  <c r="N32" i="3"/>
  <c r="N33" i="3"/>
  <c r="N34" i="3"/>
  <c r="N35" i="3"/>
  <c r="N36" i="3"/>
  <c r="N37" i="3"/>
  <c r="N21" i="3"/>
  <c r="N22" i="3"/>
  <c r="N23" i="3"/>
  <c r="N24" i="3"/>
  <c r="N25" i="3"/>
  <c r="N26" i="3"/>
  <c r="N27" i="3"/>
  <c r="N28" i="3"/>
  <c r="N12" i="3"/>
  <c r="N13" i="3"/>
  <c r="N14" i="3"/>
  <c r="N15" i="3"/>
  <c r="N16" i="3"/>
  <c r="N17" i="3"/>
  <c r="N18" i="3"/>
  <c r="N19" i="3"/>
  <c r="N3" i="3"/>
  <c r="N4" i="3"/>
  <c r="N5" i="3"/>
  <c r="N6" i="3"/>
  <c r="N7" i="3"/>
  <c r="N8" i="3"/>
  <c r="N9" i="3"/>
  <c r="N10" i="3"/>
  <c r="M30" i="3"/>
  <c r="M31" i="3"/>
  <c r="M32" i="3"/>
  <c r="M33" i="3"/>
  <c r="M34" i="3"/>
  <c r="M35" i="3"/>
  <c r="M36" i="3"/>
  <c r="M37" i="3"/>
  <c r="AQ46" i="3"/>
  <c r="M21" i="3"/>
  <c r="M22" i="3"/>
  <c r="M23" i="3"/>
  <c r="M24" i="3"/>
  <c r="M25" i="3"/>
  <c r="M26" i="3"/>
  <c r="M27" i="3"/>
  <c r="M28" i="3"/>
  <c r="AQ45" i="3"/>
  <c r="M12" i="3"/>
  <c r="M13" i="3"/>
  <c r="M14" i="3"/>
  <c r="M15" i="3"/>
  <c r="M16" i="3"/>
  <c r="M17" i="3"/>
  <c r="M18" i="3"/>
  <c r="M19" i="3"/>
  <c r="AQ44" i="3"/>
  <c r="M3" i="3"/>
  <c r="M4" i="3"/>
  <c r="M5" i="3"/>
  <c r="M6" i="3"/>
  <c r="M7" i="3"/>
  <c r="M8" i="3"/>
  <c r="M9" i="3"/>
  <c r="M10" i="3"/>
  <c r="AQ43" i="3"/>
  <c r="AH479" i="1"/>
  <c r="AH480" i="1"/>
  <c r="AH481" i="1"/>
  <c r="AH482" i="1"/>
  <c r="AH483" i="1"/>
  <c r="AH484" i="1"/>
  <c r="AH485" i="1"/>
  <c r="AH478" i="1"/>
  <c r="AT478" i="1"/>
  <c r="AT479" i="1"/>
  <c r="AT480" i="1"/>
  <c r="AT481" i="1"/>
  <c r="AT482" i="1"/>
  <c r="AT483" i="1"/>
  <c r="AT484" i="1"/>
  <c r="AT477" i="1"/>
  <c r="G735" i="1"/>
  <c r="G729" i="1"/>
  <c r="G723" i="1"/>
  <c r="G708" i="1"/>
  <c r="G717" i="1"/>
  <c r="G699" i="1"/>
  <c r="G690" i="1"/>
  <c r="G681" i="1"/>
  <c r="G674" i="1"/>
  <c r="G668" i="1"/>
  <c r="G662" i="1"/>
  <c r="G656" i="1"/>
  <c r="G647" i="1"/>
  <c r="G638" i="1"/>
  <c r="G629" i="1"/>
  <c r="G620" i="1"/>
  <c r="F302" i="2"/>
  <c r="F296" i="2"/>
  <c r="F290" i="2"/>
  <c r="F284" i="2"/>
  <c r="F275" i="2"/>
  <c r="F266" i="2"/>
  <c r="F257" i="2"/>
  <c r="F248" i="2"/>
  <c r="F241" i="2"/>
  <c r="F235" i="2"/>
  <c r="F229" i="2"/>
  <c r="F223" i="2"/>
  <c r="F214" i="2"/>
  <c r="F205" i="2"/>
  <c r="F196" i="2"/>
  <c r="F187" i="2"/>
  <c r="F179" i="2"/>
  <c r="F173" i="2"/>
  <c r="F167" i="2"/>
  <c r="F161" i="2"/>
  <c r="F152" i="2"/>
  <c r="F143" i="2"/>
  <c r="F134" i="2"/>
  <c r="F125" i="2"/>
  <c r="F118" i="2"/>
  <c r="F112" i="2"/>
  <c r="F106" i="2"/>
  <c r="F100" i="2"/>
  <c r="F91" i="2"/>
  <c r="F82" i="2"/>
  <c r="F73" i="2"/>
  <c r="F64" i="2"/>
  <c r="F57" i="2"/>
  <c r="F51" i="2"/>
  <c r="F45" i="2"/>
  <c r="F39" i="2"/>
  <c r="F30" i="2"/>
  <c r="F21" i="2"/>
  <c r="F12" i="2"/>
  <c r="F3" i="2"/>
  <c r="G612" i="1"/>
  <c r="G606" i="1"/>
  <c r="G600" i="1"/>
  <c r="G594" i="1"/>
  <c r="G585" i="1"/>
  <c r="G576" i="1"/>
  <c r="G567" i="1"/>
  <c r="G558" i="1"/>
  <c r="G551" i="1"/>
  <c r="G545" i="1"/>
  <c r="G539" i="1"/>
  <c r="G533" i="1"/>
  <c r="G524" i="1"/>
  <c r="G515" i="1"/>
  <c r="G506" i="1"/>
  <c r="G497" i="1"/>
  <c r="I31" i="3"/>
  <c r="I32" i="3"/>
  <c r="I33" i="3"/>
  <c r="I34" i="3"/>
  <c r="I35" i="3"/>
  <c r="I36" i="3"/>
  <c r="I37" i="3"/>
  <c r="I30" i="3"/>
  <c r="I22" i="3"/>
  <c r="I23" i="3"/>
  <c r="I24" i="3"/>
  <c r="I25" i="3"/>
  <c r="I26" i="3"/>
  <c r="I27" i="3"/>
  <c r="I28" i="3"/>
  <c r="I21" i="3"/>
  <c r="I13" i="3"/>
  <c r="I14" i="3"/>
  <c r="I15" i="3"/>
  <c r="I16" i="3"/>
  <c r="I17" i="3"/>
  <c r="I18" i="3"/>
  <c r="I19" i="3"/>
  <c r="I12" i="3"/>
  <c r="I4" i="3"/>
  <c r="I5" i="3"/>
  <c r="I6" i="3"/>
  <c r="I7" i="3"/>
  <c r="I8" i="3"/>
  <c r="I9" i="3"/>
  <c r="I10" i="3"/>
  <c r="I3" i="3"/>
  <c r="G489" i="1"/>
  <c r="G483" i="1"/>
  <c r="G477" i="1"/>
  <c r="G471" i="1"/>
  <c r="G462" i="1"/>
  <c r="G453" i="1"/>
  <c r="G444" i="1"/>
  <c r="G435" i="1"/>
  <c r="G428" i="1"/>
  <c r="G422" i="1"/>
  <c r="G416" i="1"/>
  <c r="G410" i="1"/>
  <c r="G401" i="1"/>
  <c r="G392" i="1"/>
  <c r="G383" i="1"/>
  <c r="G374" i="1"/>
  <c r="G366" i="1"/>
  <c r="G360" i="1"/>
  <c r="G354" i="1"/>
  <c r="G348" i="1"/>
  <c r="G339" i="1"/>
  <c r="G330" i="1"/>
  <c r="G321" i="1"/>
  <c r="G312" i="1"/>
  <c r="G305" i="1"/>
  <c r="G299" i="1"/>
  <c r="G293" i="1"/>
  <c r="G287" i="1"/>
  <c r="G278" i="1"/>
  <c r="G269" i="1"/>
  <c r="G260" i="1"/>
  <c r="G251" i="1"/>
  <c r="G242" i="1"/>
  <c r="G236" i="1"/>
  <c r="G230" i="1"/>
  <c r="G224" i="1"/>
  <c r="G215" i="1"/>
  <c r="G206" i="1"/>
  <c r="G197" i="1"/>
  <c r="G188" i="1"/>
  <c r="G180" i="1"/>
  <c r="G174" i="1"/>
  <c r="G168" i="1"/>
  <c r="G162" i="1"/>
  <c r="G153" i="1"/>
  <c r="G135" i="1"/>
  <c r="G144" i="1"/>
  <c r="G126" i="1"/>
  <c r="G51" i="1"/>
  <c r="G118" i="1"/>
  <c r="G112" i="1"/>
  <c r="G106" i="1"/>
  <c r="G100" i="1"/>
  <c r="G91" i="1"/>
  <c r="G82" i="1"/>
  <c r="G73" i="1"/>
  <c r="G64" i="1"/>
  <c r="G57" i="1"/>
  <c r="G45" i="1"/>
  <c r="G39" i="1"/>
  <c r="G30" i="1"/>
  <c r="G3" i="1"/>
  <c r="G12" i="1"/>
  <c r="G21" i="1"/>
</calcChain>
</file>

<file path=xl/sharedStrings.xml><?xml version="1.0" encoding="utf-8"?>
<sst xmlns="http://schemas.openxmlformats.org/spreadsheetml/2006/main" count="957" uniqueCount="113">
  <si>
    <t>Date</t>
  </si>
  <si>
    <t>Time</t>
  </si>
  <si>
    <t>Sample ID</t>
  </si>
  <si>
    <t>CO2 Reading</t>
  </si>
  <si>
    <t>Expected CO2 ppm peaks</t>
  </si>
  <si>
    <t>Notes</t>
  </si>
  <si>
    <t>CFU Count</t>
  </si>
  <si>
    <t xml:space="preserve">Flower Count </t>
  </si>
  <si>
    <t>Seed Count</t>
  </si>
  <si>
    <t>Germ Date</t>
  </si>
  <si>
    <t>R+ Sterile W/ Plants</t>
  </si>
  <si>
    <t>R+ Live W/ Plants</t>
  </si>
  <si>
    <t>R- Sterile W/ Plants</t>
  </si>
  <si>
    <t>R- Live W/ Plants</t>
  </si>
  <si>
    <t>R+ Sterile W/O Plants</t>
  </si>
  <si>
    <t>R+ Live W/O Plants</t>
  </si>
  <si>
    <t>R- Sterile W/O Plants</t>
  </si>
  <si>
    <t>R- Live W/O Plants</t>
  </si>
  <si>
    <t>Treatment Average</t>
  </si>
  <si>
    <t>R+SW</t>
  </si>
  <si>
    <t>R+LW</t>
  </si>
  <si>
    <t>R-SW</t>
  </si>
  <si>
    <t>R-LW</t>
  </si>
  <si>
    <t>R+SWO</t>
  </si>
  <si>
    <t>R+LWO</t>
  </si>
  <si>
    <t>R-SWO</t>
  </si>
  <si>
    <t>R-LWO</t>
  </si>
  <si>
    <t>CO2 Respiration</t>
  </si>
  <si>
    <t>Treatment</t>
  </si>
  <si>
    <t>Counted Colony</t>
  </si>
  <si>
    <t>Hour</t>
  </si>
  <si>
    <t xml:space="preserve">Photometer Reading </t>
  </si>
  <si>
    <t>C1-1</t>
  </si>
  <si>
    <t>C1-2</t>
  </si>
  <si>
    <t>C1-3</t>
  </si>
  <si>
    <t>C2-1</t>
  </si>
  <si>
    <t>C2-2</t>
  </si>
  <si>
    <t>C3-1</t>
  </si>
  <si>
    <t>C3-2</t>
  </si>
  <si>
    <t>C3-3</t>
  </si>
  <si>
    <t>C4-1</t>
  </si>
  <si>
    <t>C4-2</t>
  </si>
  <si>
    <t>C4-3</t>
  </si>
  <si>
    <t>Week 1 0</t>
  </si>
  <si>
    <t>Week 2</t>
  </si>
  <si>
    <t>Week 3</t>
  </si>
  <si>
    <t>WEEK 2</t>
  </si>
  <si>
    <t>WEEK 1</t>
  </si>
  <si>
    <t>WEEK 3</t>
  </si>
  <si>
    <t>WEEK 4</t>
  </si>
  <si>
    <t>24 hours</t>
  </si>
  <si>
    <t>Area from Imagej</t>
  </si>
  <si>
    <t xml:space="preserve">SLA: area/dry </t>
  </si>
  <si>
    <t>week 4</t>
  </si>
  <si>
    <t>WEEK 5</t>
  </si>
  <si>
    <t>10^-8 DILUTION</t>
  </si>
  <si>
    <t>10^-6 DILUTION</t>
  </si>
  <si>
    <t>1=plants 2=noplants</t>
  </si>
  <si>
    <t>1=Rpf+ 2=Rpf-</t>
  </si>
  <si>
    <t>1=Sterile 2=Live</t>
  </si>
  <si>
    <t>*Began the 3 places in pot</t>
  </si>
  <si>
    <t>Week 1</t>
  </si>
  <si>
    <t>Week 4</t>
  </si>
  <si>
    <t>Week 5</t>
  </si>
  <si>
    <t>AVERAGE</t>
  </si>
  <si>
    <t>WEEK 6</t>
  </si>
  <si>
    <t>Week 6 (back down to 15uL of Rpf instead of 50)</t>
  </si>
  <si>
    <t>Gradient Rpf Curve</t>
  </si>
  <si>
    <t>G1-10</t>
  </si>
  <si>
    <t>G2-15</t>
  </si>
  <si>
    <t>G3-25</t>
  </si>
  <si>
    <t>G4-35</t>
  </si>
  <si>
    <t>G5-45</t>
  </si>
  <si>
    <t>Week 6</t>
  </si>
  <si>
    <t>week 6</t>
  </si>
  <si>
    <t>Rpf-</t>
  </si>
  <si>
    <t>Rpf+</t>
  </si>
  <si>
    <t>R+SWP</t>
  </si>
  <si>
    <t>R+LWP</t>
  </si>
  <si>
    <t>R-SWP</t>
  </si>
  <si>
    <t>R-LWP</t>
  </si>
  <si>
    <t>Average SLA</t>
  </si>
  <si>
    <t xml:space="preserve"> Height (cm)</t>
  </si>
  <si>
    <t>Average Height</t>
  </si>
  <si>
    <t>Average Dry Weight</t>
  </si>
  <si>
    <t xml:space="preserve">   Week 1</t>
  </si>
  <si>
    <t>Average</t>
  </si>
  <si>
    <t>Above bomass (g)</t>
  </si>
  <si>
    <t>Below Biomass (g)</t>
  </si>
  <si>
    <t>below (g)</t>
  </si>
  <si>
    <t>above (g)</t>
  </si>
  <si>
    <t>shoot:root</t>
  </si>
  <si>
    <t>*The higher the ratio, the taller and less below ground biomass</t>
  </si>
  <si>
    <t>Note: Live plants allocated more resources to below ground biomass than Sterile</t>
  </si>
  <si>
    <t>total.biomass</t>
  </si>
  <si>
    <t>shoot.root</t>
  </si>
  <si>
    <t>*rpf is significant, therefore Rpf- treatment was more beneficial for plant growth than rpf+</t>
  </si>
  <si>
    <t>*soil is significant, Sterile soil allocated more resources to above ground biomass than live</t>
  </si>
  <si>
    <t>R+S</t>
  </si>
  <si>
    <t>R-S</t>
  </si>
  <si>
    <t>R+L</t>
  </si>
  <si>
    <t>R-L</t>
  </si>
  <si>
    <t>wet weight (g)</t>
  </si>
  <si>
    <t>*rpf and soil are significant</t>
  </si>
  <si>
    <t>Dry Weight of Leaves (g)</t>
  </si>
  <si>
    <t>Wet weight of leaves (g)</t>
  </si>
  <si>
    <t>*soil is significant. Sterile treatments have sig higher above ground biomass</t>
  </si>
  <si>
    <t>st/sqrt(3)</t>
  </si>
  <si>
    <t>sqrt(3)</t>
  </si>
  <si>
    <t>stdev of 4</t>
  </si>
  <si>
    <t>average of 4</t>
  </si>
  <si>
    <t>SE</t>
  </si>
  <si>
    <t>NO SIGNIFICANCE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</si>
</sst>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sz val="11"/>
      <color indexed="206"/>
      <name val="Calibri"/>
      <family val="2"/>
    </font>
    <font>
      <sz val="11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b/>
      <sz val="11"/>
      <color theme="1"/>
      <name val="Calibri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6" fontId="0" fillId="0" borderId="0" xfId="0" applyNumberFormat="1"/>
    <xf numFmtId="0" fontId="0" fillId="2" borderId="0" xfId="0" applyFill="1"/>
    <xf numFmtId="16" fontId="0" fillId="0" borderId="0" xfId="0" applyNumberFormat="1" applyFill="1"/>
    <xf numFmtId="20" fontId="0" fillId="0" borderId="0" xfId="0" applyNumberForma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16" fontId="5" fillId="0" borderId="0" xfId="0" applyNumberFormat="1" applyFont="1"/>
    <xf numFmtId="0" fontId="7" fillId="0" borderId="0" xfId="0" applyFont="1"/>
    <xf numFmtId="0" fontId="0" fillId="7" borderId="1" xfId="0" applyFill="1" applyBorder="1"/>
    <xf numFmtId="0" fontId="0" fillId="0" borderId="1" xfId="0" applyBorder="1"/>
    <xf numFmtId="0" fontId="0" fillId="0" borderId="0" xfId="0" applyFill="1" applyBorder="1"/>
    <xf numFmtId="11" fontId="0" fillId="0" borderId="0" xfId="0" applyNumberFormat="1"/>
    <xf numFmtId="11" fontId="5" fillId="0" borderId="0" xfId="0" applyNumberFormat="1" applyFont="1"/>
  </cellXfs>
  <cellStyles count="27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 Respiration at 24 Hours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Reading'!$L$2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'CO2 Reading'!$K$3:$K$10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Reading'!$L$3:$L$10</c:f>
              <c:numCache>
                <c:formatCode>General</c:formatCode>
                <c:ptCount val="8"/>
                <c:pt idx="0">
                  <c:v>19177.0225</c:v>
                </c:pt>
                <c:pt idx="1">
                  <c:v>4794.5605</c:v>
                </c:pt>
                <c:pt idx="2">
                  <c:v>11431.64638</c:v>
                </c:pt>
                <c:pt idx="3">
                  <c:v>7365.346125</c:v>
                </c:pt>
                <c:pt idx="4">
                  <c:v>12102.5268</c:v>
                </c:pt>
                <c:pt idx="5">
                  <c:v>12256.7998</c:v>
                </c:pt>
                <c:pt idx="6">
                  <c:v>15708.5062</c:v>
                </c:pt>
                <c:pt idx="7">
                  <c:v>9848.2054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375016"/>
        <c:axId val="2114915560"/>
      </c:barChart>
      <c:catAx>
        <c:axId val="211437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4915560"/>
        <c:crosses val="autoZero"/>
        <c:auto val="1"/>
        <c:lblAlgn val="ctr"/>
        <c:lblOffset val="100"/>
        <c:noMultiLvlLbl val="0"/>
      </c:catAx>
      <c:valAx>
        <c:axId val="2114915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Respiration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37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4, 24 hours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Reading'!$K$378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'CO2 Reading'!$J$379:$J$386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Reading'!$K$379:$K$386</c:f>
              <c:numCache>
                <c:formatCode>General</c:formatCode>
                <c:ptCount val="8"/>
                <c:pt idx="0">
                  <c:v>11742.02</c:v>
                </c:pt>
                <c:pt idx="1">
                  <c:v>7659.0385</c:v>
                </c:pt>
                <c:pt idx="2">
                  <c:v>13712.96638</c:v>
                </c:pt>
                <c:pt idx="3">
                  <c:v>12507.854</c:v>
                </c:pt>
                <c:pt idx="4">
                  <c:v>8467.1374</c:v>
                </c:pt>
                <c:pt idx="5">
                  <c:v>10722.6416</c:v>
                </c:pt>
                <c:pt idx="6">
                  <c:v>12161.1894</c:v>
                </c:pt>
                <c:pt idx="7">
                  <c:v>7841.482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554264"/>
        <c:axId val="2114546328"/>
      </c:barChart>
      <c:catAx>
        <c:axId val="211455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Controls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4546328"/>
        <c:crosses val="autoZero"/>
        <c:auto val="1"/>
        <c:lblAlgn val="ctr"/>
        <c:lblOffset val="100"/>
        <c:noMultiLvlLbl val="0"/>
      </c:catAx>
      <c:valAx>
        <c:axId val="2114546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</a:t>
                </a:r>
                <a:r>
                  <a:rPr lang="en-US" baseline="0"/>
                  <a:t> 600 photometry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55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</a:t>
            </a:r>
            <a:r>
              <a:rPr lang="en-US" baseline="0"/>
              <a:t> 4, 48 hour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Reading'!$K$434</c:f>
              <c:strCache>
                <c:ptCount val="1"/>
                <c:pt idx="0">
                  <c:v>48</c:v>
                </c:pt>
              </c:strCache>
            </c:strRef>
          </c:tx>
          <c:invertIfNegative val="0"/>
          <c:cat>
            <c:strRef>
              <c:f>'CO2 Reading'!$J$435:$J$442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Reading'!$K$435:$K$442</c:f>
              <c:numCache>
                <c:formatCode>General</c:formatCode>
                <c:ptCount val="8"/>
                <c:pt idx="0">
                  <c:v>16233.26075</c:v>
                </c:pt>
                <c:pt idx="1">
                  <c:v>12242.31213</c:v>
                </c:pt>
                <c:pt idx="2">
                  <c:v>14904.68888</c:v>
                </c:pt>
                <c:pt idx="3">
                  <c:v>15418.15775</c:v>
                </c:pt>
                <c:pt idx="4">
                  <c:v>12377.8466</c:v>
                </c:pt>
                <c:pt idx="5">
                  <c:v>12930.3602</c:v>
                </c:pt>
                <c:pt idx="6">
                  <c:v>16184.7656</c:v>
                </c:pt>
                <c:pt idx="7">
                  <c:v>8996.629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496632"/>
        <c:axId val="2114492040"/>
      </c:barChart>
      <c:catAx>
        <c:axId val="211449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492040"/>
        <c:crosses val="autoZero"/>
        <c:auto val="1"/>
        <c:lblAlgn val="ctr"/>
        <c:lblOffset val="100"/>
        <c:noMultiLvlLbl val="0"/>
      </c:catAx>
      <c:valAx>
        <c:axId val="2114492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49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 Respiration, week</a:t>
            </a:r>
            <a:r>
              <a:rPr lang="en-US" baseline="0"/>
              <a:t> 4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Reading'!$K$378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'CO2 Reading'!$J$379:$J$386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Reading'!$K$379:$K$386</c:f>
              <c:numCache>
                <c:formatCode>General</c:formatCode>
                <c:ptCount val="8"/>
                <c:pt idx="0">
                  <c:v>11742.02</c:v>
                </c:pt>
                <c:pt idx="1">
                  <c:v>7659.0385</c:v>
                </c:pt>
                <c:pt idx="2">
                  <c:v>13712.96638</c:v>
                </c:pt>
                <c:pt idx="3">
                  <c:v>12507.854</c:v>
                </c:pt>
                <c:pt idx="4">
                  <c:v>8467.1374</c:v>
                </c:pt>
                <c:pt idx="5">
                  <c:v>10722.6416</c:v>
                </c:pt>
                <c:pt idx="6">
                  <c:v>12161.1894</c:v>
                </c:pt>
                <c:pt idx="7">
                  <c:v>7841.482</c:v>
                </c:pt>
              </c:numCache>
            </c:numRef>
          </c:val>
        </c:ser>
        <c:ser>
          <c:idx val="1"/>
          <c:order val="1"/>
          <c:tx>
            <c:strRef>
              <c:f>'CO2 Reading'!$L$378</c:f>
              <c:strCache>
                <c:ptCount val="1"/>
                <c:pt idx="0">
                  <c:v>48</c:v>
                </c:pt>
              </c:strCache>
            </c:strRef>
          </c:tx>
          <c:invertIfNegative val="0"/>
          <c:cat>
            <c:strRef>
              <c:f>'CO2 Reading'!$J$379:$J$386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Reading'!$L$379:$L$386</c:f>
              <c:numCache>
                <c:formatCode>General</c:formatCode>
                <c:ptCount val="8"/>
                <c:pt idx="0">
                  <c:v>16233.26075</c:v>
                </c:pt>
                <c:pt idx="1">
                  <c:v>12242.31213</c:v>
                </c:pt>
                <c:pt idx="2">
                  <c:v>14904.68888</c:v>
                </c:pt>
                <c:pt idx="3">
                  <c:v>15418.15775</c:v>
                </c:pt>
                <c:pt idx="4">
                  <c:v>12377.8466</c:v>
                </c:pt>
                <c:pt idx="5">
                  <c:v>12930.3602</c:v>
                </c:pt>
                <c:pt idx="6">
                  <c:v>16184.7656</c:v>
                </c:pt>
                <c:pt idx="7">
                  <c:v>8996.629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442184"/>
        <c:axId val="2114426552"/>
      </c:barChart>
      <c:catAx>
        <c:axId val="211444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4426552"/>
        <c:crosses val="autoZero"/>
        <c:auto val="1"/>
        <c:lblAlgn val="ctr"/>
        <c:lblOffset val="100"/>
        <c:noMultiLvlLbl val="0"/>
      </c:catAx>
      <c:valAx>
        <c:axId val="2114426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Respiration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44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24 hour Respiration 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Week 1</c:v>
          </c:tx>
          <c:invertIfNegative val="0"/>
          <c:cat>
            <c:strRef>
              <c:f>'CO2 Reading'!$AA$478:$AA$485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Reading'!$AB$478:$AB$485</c:f>
              <c:numCache>
                <c:formatCode>General</c:formatCode>
                <c:ptCount val="8"/>
                <c:pt idx="0">
                  <c:v>19177.0225</c:v>
                </c:pt>
                <c:pt idx="1">
                  <c:v>4794.5605</c:v>
                </c:pt>
                <c:pt idx="2">
                  <c:v>11431.64638</c:v>
                </c:pt>
                <c:pt idx="3">
                  <c:v>7365.346125</c:v>
                </c:pt>
                <c:pt idx="4">
                  <c:v>12102.5268</c:v>
                </c:pt>
                <c:pt idx="5">
                  <c:v>12256.7998</c:v>
                </c:pt>
                <c:pt idx="6">
                  <c:v>15708.5062</c:v>
                </c:pt>
                <c:pt idx="7">
                  <c:v>9848.2054</c:v>
                </c:pt>
              </c:numCache>
            </c:numRef>
          </c:val>
        </c:ser>
        <c:ser>
          <c:idx val="1"/>
          <c:order val="1"/>
          <c:tx>
            <c:v>Week 2</c:v>
          </c:tx>
          <c:invertIfNegative val="0"/>
          <c:cat>
            <c:strRef>
              <c:f>'CO2 Reading'!$AA$478:$AA$485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Reading'!$AC$478:$AC$485</c:f>
              <c:numCache>
                <c:formatCode>General</c:formatCode>
                <c:ptCount val="8"/>
                <c:pt idx="0">
                  <c:v>3637.127625</c:v>
                </c:pt>
                <c:pt idx="1">
                  <c:v>4474.1855</c:v>
                </c:pt>
                <c:pt idx="2">
                  <c:v>3288.7833</c:v>
                </c:pt>
                <c:pt idx="3">
                  <c:v>4437.0805</c:v>
                </c:pt>
                <c:pt idx="4">
                  <c:v>3502.79</c:v>
                </c:pt>
                <c:pt idx="5">
                  <c:v>4354.8488</c:v>
                </c:pt>
                <c:pt idx="6">
                  <c:v>3522.776</c:v>
                </c:pt>
                <c:pt idx="7">
                  <c:v>4481.3478</c:v>
                </c:pt>
              </c:numCache>
            </c:numRef>
          </c:val>
        </c:ser>
        <c:ser>
          <c:idx val="2"/>
          <c:order val="2"/>
          <c:tx>
            <c:v>Week 3</c:v>
          </c:tx>
          <c:invertIfNegative val="0"/>
          <c:cat>
            <c:strRef>
              <c:f>'CO2 Reading'!$AA$478:$AA$485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Reading'!$AD$478:$AD$485</c:f>
              <c:numCache>
                <c:formatCode>General</c:formatCode>
                <c:ptCount val="8"/>
                <c:pt idx="0">
                  <c:v>27992.94</c:v>
                </c:pt>
                <c:pt idx="1">
                  <c:v>9300.25825</c:v>
                </c:pt>
                <c:pt idx="2">
                  <c:v>19175.03913</c:v>
                </c:pt>
                <c:pt idx="3">
                  <c:v>16138.0555</c:v>
                </c:pt>
                <c:pt idx="4">
                  <c:v>29389.2852</c:v>
                </c:pt>
                <c:pt idx="5">
                  <c:v>13238.1084</c:v>
                </c:pt>
                <c:pt idx="6">
                  <c:v>31643.727</c:v>
                </c:pt>
                <c:pt idx="7">
                  <c:v>18224.0016</c:v>
                </c:pt>
              </c:numCache>
            </c:numRef>
          </c:val>
        </c:ser>
        <c:ser>
          <c:idx val="3"/>
          <c:order val="3"/>
          <c:tx>
            <c:v>Week 4</c:v>
          </c:tx>
          <c:invertIfNegative val="0"/>
          <c:cat>
            <c:strRef>
              <c:f>'CO2 Reading'!$AA$478:$AA$485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Reading'!$AE$478:$AE$485</c:f>
              <c:numCache>
                <c:formatCode>General</c:formatCode>
                <c:ptCount val="8"/>
                <c:pt idx="0">
                  <c:v>11742.02</c:v>
                </c:pt>
                <c:pt idx="1">
                  <c:v>7659.0385</c:v>
                </c:pt>
                <c:pt idx="2">
                  <c:v>13712.96638</c:v>
                </c:pt>
                <c:pt idx="3">
                  <c:v>12507.854</c:v>
                </c:pt>
                <c:pt idx="4">
                  <c:v>8467.1374</c:v>
                </c:pt>
                <c:pt idx="5">
                  <c:v>10722.6416</c:v>
                </c:pt>
                <c:pt idx="6">
                  <c:v>12161.1894</c:v>
                </c:pt>
                <c:pt idx="7">
                  <c:v>7841.482</c:v>
                </c:pt>
              </c:numCache>
            </c:numRef>
          </c:val>
        </c:ser>
        <c:ser>
          <c:idx val="4"/>
          <c:order val="4"/>
          <c:tx>
            <c:v>Week 5</c:v>
          </c:tx>
          <c:invertIfNegative val="0"/>
          <c:cat>
            <c:strRef>
              <c:f>'CO2 Reading'!$AA$478:$AA$485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Reading'!$AF$478:$AF$485</c:f>
              <c:numCache>
                <c:formatCode>General</c:formatCode>
                <c:ptCount val="8"/>
                <c:pt idx="0">
                  <c:v>14532.93725</c:v>
                </c:pt>
                <c:pt idx="1">
                  <c:v>16030.89275</c:v>
                </c:pt>
                <c:pt idx="2">
                  <c:v>18753.79925</c:v>
                </c:pt>
                <c:pt idx="3">
                  <c:v>16198.01663</c:v>
                </c:pt>
                <c:pt idx="4">
                  <c:v>5893.4578</c:v>
                </c:pt>
                <c:pt idx="5">
                  <c:v>11732.4062</c:v>
                </c:pt>
                <c:pt idx="6">
                  <c:v>10399.4636</c:v>
                </c:pt>
                <c:pt idx="7">
                  <c:v>9733.9594</c:v>
                </c:pt>
              </c:numCache>
            </c:numRef>
          </c:val>
        </c:ser>
        <c:ser>
          <c:idx val="5"/>
          <c:order val="5"/>
          <c:tx>
            <c:v>Week 6</c:v>
          </c:tx>
          <c:invertIfNegative val="0"/>
          <c:cat>
            <c:strRef>
              <c:f>'CO2 Reading'!$AA$478:$AA$485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Reading'!$AG$478:$AG$485</c:f>
              <c:numCache>
                <c:formatCode>General</c:formatCode>
                <c:ptCount val="8"/>
                <c:pt idx="0">
                  <c:v>21275.49575</c:v>
                </c:pt>
                <c:pt idx="1">
                  <c:v>16209.3825</c:v>
                </c:pt>
                <c:pt idx="2">
                  <c:v>15316.34025</c:v>
                </c:pt>
                <c:pt idx="3">
                  <c:v>19796.17825</c:v>
                </c:pt>
                <c:pt idx="4">
                  <c:v>11147.0986</c:v>
                </c:pt>
                <c:pt idx="5">
                  <c:v>8573.3922</c:v>
                </c:pt>
                <c:pt idx="6">
                  <c:v>12046.6298</c:v>
                </c:pt>
                <c:pt idx="7">
                  <c:v>11279.4326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346904"/>
        <c:axId val="2114338296"/>
      </c:barChart>
      <c:catAx>
        <c:axId val="211434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4338296"/>
        <c:crosses val="autoZero"/>
        <c:auto val="1"/>
        <c:lblAlgn val="ctr"/>
        <c:lblOffset val="100"/>
        <c:noMultiLvlLbl val="0"/>
      </c:catAx>
      <c:valAx>
        <c:axId val="2114338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Respiration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34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48</a:t>
            </a:r>
            <a:r>
              <a:rPr lang="en-US" baseline="0"/>
              <a:t> hour Respriation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Week 1</c:v>
          </c:tx>
          <c:invertIfNegative val="0"/>
          <c:cat>
            <c:strRef>
              <c:f>'CO2 Reading'!$AM$477:$AM$484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Reading'!$AN$477:$AN$484</c:f>
              <c:numCache>
                <c:formatCode>General</c:formatCode>
                <c:ptCount val="8"/>
                <c:pt idx="0">
                  <c:v>70547.19637999999</c:v>
                </c:pt>
                <c:pt idx="1">
                  <c:v>10456.75038</c:v>
                </c:pt>
                <c:pt idx="2">
                  <c:v>39438.91275</c:v>
                </c:pt>
                <c:pt idx="3">
                  <c:v>18964.30138</c:v>
                </c:pt>
                <c:pt idx="4">
                  <c:v>45633.4462</c:v>
                </c:pt>
                <c:pt idx="5">
                  <c:v>38081.6052</c:v>
                </c:pt>
                <c:pt idx="6">
                  <c:v>37545.77</c:v>
                </c:pt>
                <c:pt idx="7">
                  <c:v>29177.3606</c:v>
                </c:pt>
              </c:numCache>
            </c:numRef>
          </c:val>
        </c:ser>
        <c:ser>
          <c:idx val="1"/>
          <c:order val="1"/>
          <c:tx>
            <c:v>Week 2</c:v>
          </c:tx>
          <c:invertIfNegative val="0"/>
          <c:cat>
            <c:strRef>
              <c:f>'CO2 Reading'!$AM$477:$AM$484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Reading'!$AO$477:$AO$484</c:f>
              <c:numCache>
                <c:formatCode>General</c:formatCode>
                <c:ptCount val="8"/>
                <c:pt idx="0">
                  <c:v>31271.43213</c:v>
                </c:pt>
                <c:pt idx="1">
                  <c:v>17575.20788</c:v>
                </c:pt>
                <c:pt idx="2">
                  <c:v>40465.6005</c:v>
                </c:pt>
                <c:pt idx="3">
                  <c:v>9921.185374999999</c:v>
                </c:pt>
                <c:pt idx="4">
                  <c:v>41074.9796</c:v>
                </c:pt>
                <c:pt idx="5">
                  <c:v>13955.4318</c:v>
                </c:pt>
                <c:pt idx="6">
                  <c:v>36841.524</c:v>
                </c:pt>
                <c:pt idx="7">
                  <c:v>9480.3922</c:v>
                </c:pt>
              </c:numCache>
            </c:numRef>
          </c:val>
        </c:ser>
        <c:ser>
          <c:idx val="2"/>
          <c:order val="2"/>
          <c:tx>
            <c:v>Week 3</c:v>
          </c:tx>
          <c:invertIfNegative val="0"/>
          <c:cat>
            <c:strRef>
              <c:f>'CO2 Reading'!$AM$477:$AM$484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Reading'!$AP$477:$AP$484</c:f>
              <c:numCache>
                <c:formatCode>General</c:formatCode>
                <c:ptCount val="8"/>
                <c:pt idx="0">
                  <c:v>24024.07113</c:v>
                </c:pt>
                <c:pt idx="1">
                  <c:v>12903.40838</c:v>
                </c:pt>
                <c:pt idx="2">
                  <c:v>28824.53013</c:v>
                </c:pt>
                <c:pt idx="3">
                  <c:v>15133.66988</c:v>
                </c:pt>
                <c:pt idx="4">
                  <c:v>38598.2914</c:v>
                </c:pt>
                <c:pt idx="5">
                  <c:v>19416.1818</c:v>
                </c:pt>
                <c:pt idx="6">
                  <c:v>30284.4178</c:v>
                </c:pt>
                <c:pt idx="7">
                  <c:v>25473.7964</c:v>
                </c:pt>
              </c:numCache>
            </c:numRef>
          </c:val>
        </c:ser>
        <c:ser>
          <c:idx val="3"/>
          <c:order val="3"/>
          <c:tx>
            <c:v>Week 4</c:v>
          </c:tx>
          <c:invertIfNegative val="0"/>
          <c:cat>
            <c:strRef>
              <c:f>'CO2 Reading'!$AM$477:$AM$484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Reading'!$AQ$477:$AQ$484</c:f>
              <c:numCache>
                <c:formatCode>General</c:formatCode>
                <c:ptCount val="8"/>
                <c:pt idx="0">
                  <c:v>16233.26075</c:v>
                </c:pt>
                <c:pt idx="1">
                  <c:v>12242.31213</c:v>
                </c:pt>
                <c:pt idx="2">
                  <c:v>14904.68888</c:v>
                </c:pt>
                <c:pt idx="3">
                  <c:v>15418.15775</c:v>
                </c:pt>
                <c:pt idx="4">
                  <c:v>12377.8466</c:v>
                </c:pt>
                <c:pt idx="5">
                  <c:v>12930.3602</c:v>
                </c:pt>
                <c:pt idx="6">
                  <c:v>16184.7656</c:v>
                </c:pt>
                <c:pt idx="7">
                  <c:v>8996.629</c:v>
                </c:pt>
              </c:numCache>
            </c:numRef>
          </c:val>
        </c:ser>
        <c:ser>
          <c:idx val="4"/>
          <c:order val="4"/>
          <c:tx>
            <c:v>Week 5</c:v>
          </c:tx>
          <c:invertIfNegative val="0"/>
          <c:cat>
            <c:strRef>
              <c:f>'CO2 Reading'!$AM$477:$AM$484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Reading'!$AR$477:$AR$484</c:f>
              <c:numCache>
                <c:formatCode>General</c:formatCode>
                <c:ptCount val="8"/>
                <c:pt idx="0">
                  <c:v>16940.5365</c:v>
                </c:pt>
                <c:pt idx="1">
                  <c:v>16038.107</c:v>
                </c:pt>
                <c:pt idx="2">
                  <c:v>20285.17025</c:v>
                </c:pt>
                <c:pt idx="3">
                  <c:v>19243.619</c:v>
                </c:pt>
                <c:pt idx="4">
                  <c:v>11123.5408</c:v>
                </c:pt>
                <c:pt idx="5">
                  <c:v>12584.2452</c:v>
                </c:pt>
                <c:pt idx="6">
                  <c:v>12199.7028</c:v>
                </c:pt>
                <c:pt idx="7">
                  <c:v>11496.1654</c:v>
                </c:pt>
              </c:numCache>
            </c:numRef>
          </c:val>
        </c:ser>
        <c:ser>
          <c:idx val="5"/>
          <c:order val="5"/>
          <c:tx>
            <c:v>Week 6</c:v>
          </c:tx>
          <c:invertIfNegative val="0"/>
          <c:cat>
            <c:strRef>
              <c:f>'CO2 Reading'!$AM$477:$AM$484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Reading'!$AS$477:$AS$484</c:f>
              <c:numCache>
                <c:formatCode>General</c:formatCode>
                <c:ptCount val="8"/>
                <c:pt idx="0">
                  <c:v>9471.771624999999</c:v>
                </c:pt>
                <c:pt idx="1">
                  <c:v>7049.19725</c:v>
                </c:pt>
                <c:pt idx="2">
                  <c:v>7532.902250000001</c:v>
                </c:pt>
                <c:pt idx="3">
                  <c:v>4573.349875</c:v>
                </c:pt>
                <c:pt idx="4">
                  <c:v>4539.6492</c:v>
                </c:pt>
                <c:pt idx="5">
                  <c:v>4795.984200000001</c:v>
                </c:pt>
                <c:pt idx="6">
                  <c:v>5285.6628</c:v>
                </c:pt>
                <c:pt idx="7">
                  <c:v>4732.3678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13592"/>
        <c:axId val="2118878616"/>
      </c:barChart>
      <c:catAx>
        <c:axId val="211891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8878616"/>
        <c:crosses val="autoZero"/>
        <c:auto val="1"/>
        <c:lblAlgn val="ctr"/>
        <c:lblOffset val="100"/>
        <c:noMultiLvlLbl val="0"/>
      </c:catAx>
      <c:valAx>
        <c:axId val="2118878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</a:t>
                </a:r>
                <a:r>
                  <a:rPr lang="en-US" baseline="0"/>
                  <a:t> Respiration (ppm)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91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</a:t>
            </a:r>
            <a:r>
              <a:rPr lang="en-US" baseline="0"/>
              <a:t> 5, 24 hours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Reading'!$K$498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'CO2 Reading'!$J$499:$J$506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Reading'!$K$499:$K$506</c:f>
              <c:numCache>
                <c:formatCode>General</c:formatCode>
                <c:ptCount val="8"/>
                <c:pt idx="0">
                  <c:v>14532.93725</c:v>
                </c:pt>
                <c:pt idx="1">
                  <c:v>16030.89275</c:v>
                </c:pt>
                <c:pt idx="2">
                  <c:v>18753.79925</c:v>
                </c:pt>
                <c:pt idx="3">
                  <c:v>16198.01663</c:v>
                </c:pt>
                <c:pt idx="4">
                  <c:v>5893.4578</c:v>
                </c:pt>
                <c:pt idx="5">
                  <c:v>11732.4062</c:v>
                </c:pt>
                <c:pt idx="6">
                  <c:v>10399.4636</c:v>
                </c:pt>
                <c:pt idx="7">
                  <c:v>9733.9594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588072"/>
        <c:axId val="2115593464"/>
      </c:barChart>
      <c:catAx>
        <c:axId val="211558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593464"/>
        <c:crosses val="autoZero"/>
        <c:auto val="1"/>
        <c:lblAlgn val="ctr"/>
        <c:lblOffset val="100"/>
        <c:noMultiLvlLbl val="0"/>
      </c:catAx>
      <c:valAx>
        <c:axId val="2115593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Respiration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58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</a:t>
            </a:r>
            <a:r>
              <a:rPr lang="en-US" baseline="0"/>
              <a:t> 5, 48 hours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Reading'!$J$557</c:f>
              <c:strCache>
                <c:ptCount val="1"/>
                <c:pt idx="0">
                  <c:v>48</c:v>
                </c:pt>
              </c:strCache>
            </c:strRef>
          </c:tx>
          <c:invertIfNegative val="0"/>
          <c:cat>
            <c:strRef>
              <c:f>'CO2 Reading'!$J$622:$J$629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Reading'!$J$558:$J$565</c:f>
              <c:numCache>
                <c:formatCode>General</c:formatCode>
                <c:ptCount val="8"/>
                <c:pt idx="0">
                  <c:v>16940.5365</c:v>
                </c:pt>
                <c:pt idx="1">
                  <c:v>16038.107</c:v>
                </c:pt>
                <c:pt idx="2">
                  <c:v>20285.17025</c:v>
                </c:pt>
                <c:pt idx="3">
                  <c:v>19243.619</c:v>
                </c:pt>
                <c:pt idx="4">
                  <c:v>11123.5408</c:v>
                </c:pt>
                <c:pt idx="5">
                  <c:v>12584.2452</c:v>
                </c:pt>
                <c:pt idx="6">
                  <c:v>12199.7028</c:v>
                </c:pt>
                <c:pt idx="7">
                  <c:v>11496.1654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01160"/>
        <c:axId val="2115406552"/>
      </c:barChart>
      <c:catAx>
        <c:axId val="2115401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5406552"/>
        <c:crosses val="autoZero"/>
        <c:auto val="1"/>
        <c:lblAlgn val="ctr"/>
        <c:lblOffset val="100"/>
        <c:noMultiLvlLbl val="0"/>
      </c:catAx>
      <c:valAx>
        <c:axId val="2115406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</a:t>
                </a:r>
                <a:r>
                  <a:rPr lang="en-US" baseline="0"/>
                  <a:t> Respiration (ppm)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40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 Respiration, week</a:t>
            </a:r>
            <a:r>
              <a:rPr lang="en-US" baseline="0"/>
              <a:t> 5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24</c:v>
          </c:tx>
          <c:invertIfNegative val="0"/>
          <c:cat>
            <c:strRef>
              <c:f>'CO2 Reading'!$J$499:$J$506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Reading'!$K$499:$K$506</c:f>
              <c:numCache>
                <c:formatCode>General</c:formatCode>
                <c:ptCount val="8"/>
                <c:pt idx="0">
                  <c:v>14532.93725</c:v>
                </c:pt>
                <c:pt idx="1">
                  <c:v>16030.89275</c:v>
                </c:pt>
                <c:pt idx="2">
                  <c:v>18753.79925</c:v>
                </c:pt>
                <c:pt idx="3">
                  <c:v>16198.01663</c:v>
                </c:pt>
                <c:pt idx="4">
                  <c:v>5893.4578</c:v>
                </c:pt>
                <c:pt idx="5">
                  <c:v>11732.4062</c:v>
                </c:pt>
                <c:pt idx="6">
                  <c:v>10399.4636</c:v>
                </c:pt>
                <c:pt idx="7">
                  <c:v>9733.9594</c:v>
                </c:pt>
              </c:numCache>
            </c:numRef>
          </c:val>
        </c:ser>
        <c:ser>
          <c:idx val="1"/>
          <c:order val="1"/>
          <c:tx>
            <c:v>48</c:v>
          </c:tx>
          <c:invertIfNegative val="0"/>
          <c:cat>
            <c:strRef>
              <c:f>'CO2 Reading'!$J$499:$J$506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Reading'!$L$499:$L$506</c:f>
              <c:numCache>
                <c:formatCode>General</c:formatCode>
                <c:ptCount val="8"/>
                <c:pt idx="0">
                  <c:v>16940.5365</c:v>
                </c:pt>
                <c:pt idx="1">
                  <c:v>16038.107</c:v>
                </c:pt>
                <c:pt idx="2">
                  <c:v>20285.17025</c:v>
                </c:pt>
                <c:pt idx="3">
                  <c:v>19243.619</c:v>
                </c:pt>
                <c:pt idx="4">
                  <c:v>11123.5408</c:v>
                </c:pt>
                <c:pt idx="5">
                  <c:v>12584.2452</c:v>
                </c:pt>
                <c:pt idx="6">
                  <c:v>12199.7028</c:v>
                </c:pt>
                <c:pt idx="7">
                  <c:v>11496.1654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579320"/>
        <c:axId val="2115565160"/>
      </c:barChart>
      <c:catAx>
        <c:axId val="211557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5565160"/>
        <c:crosses val="autoZero"/>
        <c:auto val="1"/>
        <c:lblAlgn val="ctr"/>
        <c:lblOffset val="100"/>
        <c:noMultiLvlLbl val="0"/>
      </c:catAx>
      <c:valAx>
        <c:axId val="2115565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Respiration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57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6, 24 hours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Reading'!$K$621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'CO2 Reading'!$J$622:$J$629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Reading'!$K$622:$K$629</c:f>
              <c:numCache>
                <c:formatCode>General</c:formatCode>
                <c:ptCount val="8"/>
                <c:pt idx="0">
                  <c:v>21275.49575</c:v>
                </c:pt>
                <c:pt idx="1">
                  <c:v>16209.3825</c:v>
                </c:pt>
                <c:pt idx="2">
                  <c:v>15316.34025</c:v>
                </c:pt>
                <c:pt idx="3">
                  <c:v>19796.17825</c:v>
                </c:pt>
                <c:pt idx="4">
                  <c:v>11147.0986</c:v>
                </c:pt>
                <c:pt idx="5">
                  <c:v>8573.3922</c:v>
                </c:pt>
                <c:pt idx="6">
                  <c:v>12046.6298</c:v>
                </c:pt>
                <c:pt idx="7">
                  <c:v>11279.4326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440936"/>
        <c:axId val="2070014312"/>
      </c:barChart>
      <c:catAx>
        <c:axId val="211244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0014312"/>
        <c:crosses val="autoZero"/>
        <c:auto val="1"/>
        <c:lblAlgn val="ctr"/>
        <c:lblOffset val="100"/>
        <c:noMultiLvlLbl val="0"/>
      </c:catAx>
      <c:valAx>
        <c:axId val="2070014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Respiration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44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CO2 over all 6 weeks, 24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'CO2 Reading'!$AN$489:$AN$496</c:f>
              <c:strCache>
                <c:ptCount val="8"/>
                <c:pt idx="0">
                  <c:v>R+SW</c:v>
                </c:pt>
                <c:pt idx="1">
                  <c:v>R-SW</c:v>
                </c:pt>
                <c:pt idx="2">
                  <c:v>R+SWO</c:v>
                </c:pt>
                <c:pt idx="3">
                  <c:v>R-SWO</c:v>
                </c:pt>
                <c:pt idx="4">
                  <c:v>R+LW</c:v>
                </c:pt>
                <c:pt idx="5">
                  <c:v>R-LW</c:v>
                </c:pt>
                <c:pt idx="6">
                  <c:v>R+LWO</c:v>
                </c:pt>
                <c:pt idx="7">
                  <c:v>R-LWO</c:v>
                </c:pt>
              </c:strCache>
            </c:strRef>
          </c:cat>
          <c:val>
            <c:numRef>
              <c:f>'CO2 Reading'!$AO$489:$AO$496</c:f>
              <c:numCache>
                <c:formatCode>General</c:formatCode>
                <c:ptCount val="8"/>
                <c:pt idx="0">
                  <c:v>16392.92385416667</c:v>
                </c:pt>
                <c:pt idx="1">
                  <c:v>13613.09578166667</c:v>
                </c:pt>
                <c:pt idx="2">
                  <c:v>11750.38263333333</c:v>
                </c:pt>
                <c:pt idx="3">
                  <c:v>14247.04866666667</c:v>
                </c:pt>
                <c:pt idx="4">
                  <c:v>9744.719666666665</c:v>
                </c:pt>
                <c:pt idx="5">
                  <c:v>12740.42183416667</c:v>
                </c:pt>
                <c:pt idx="6">
                  <c:v>10146.36616666667</c:v>
                </c:pt>
                <c:pt idx="7">
                  <c:v>10234.73813333333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682808"/>
        <c:axId val="2109177800"/>
      </c:barChart>
      <c:catAx>
        <c:axId val="209868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77800"/>
        <c:crosses val="autoZero"/>
        <c:auto val="1"/>
        <c:lblAlgn val="ctr"/>
        <c:lblOffset val="100"/>
        <c:noMultiLvlLbl val="0"/>
      </c:catAx>
      <c:valAx>
        <c:axId val="2109177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6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 Respiration</a:t>
            </a:r>
            <a:r>
              <a:rPr lang="en-US" baseline="0"/>
              <a:t> at 48 Hours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Reading'!$M$77</c:f>
              <c:strCache>
                <c:ptCount val="1"/>
                <c:pt idx="0">
                  <c:v>CO2 Respiration</c:v>
                </c:pt>
              </c:strCache>
            </c:strRef>
          </c:tx>
          <c:invertIfNegative val="0"/>
          <c:cat>
            <c:strRef>
              <c:f>'CO2 Reading'!$L$78:$L$85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Reading'!$M$78:$M$85</c:f>
              <c:numCache>
                <c:formatCode>General</c:formatCode>
                <c:ptCount val="8"/>
                <c:pt idx="0">
                  <c:v>70547.19637999999</c:v>
                </c:pt>
                <c:pt idx="1">
                  <c:v>10456.75038</c:v>
                </c:pt>
                <c:pt idx="2">
                  <c:v>39438.91275</c:v>
                </c:pt>
                <c:pt idx="3">
                  <c:v>18964.30138</c:v>
                </c:pt>
                <c:pt idx="4">
                  <c:v>45633.4462</c:v>
                </c:pt>
                <c:pt idx="5">
                  <c:v>38081.6052</c:v>
                </c:pt>
                <c:pt idx="6">
                  <c:v>37545.77</c:v>
                </c:pt>
                <c:pt idx="7">
                  <c:v>29177.3606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203272"/>
        <c:axId val="2114705608"/>
      </c:barChart>
      <c:catAx>
        <c:axId val="211920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4705608"/>
        <c:crosses val="autoZero"/>
        <c:auto val="1"/>
        <c:lblAlgn val="ctr"/>
        <c:lblOffset val="100"/>
        <c:noMultiLvlLbl val="0"/>
      </c:catAx>
      <c:valAx>
        <c:axId val="2114705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</a:t>
                </a:r>
                <a:r>
                  <a:rPr lang="en-US" baseline="0"/>
                  <a:t> Respiration (ppm)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20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CO2 over all 6 weeks, 48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'CO2 Reading'!$AV$489:$AV$496</c:f>
              <c:strCache>
                <c:ptCount val="8"/>
                <c:pt idx="0">
                  <c:v>R+SW</c:v>
                </c:pt>
                <c:pt idx="1">
                  <c:v>R-SW</c:v>
                </c:pt>
                <c:pt idx="2">
                  <c:v>R+SWO</c:v>
                </c:pt>
                <c:pt idx="3">
                  <c:v>R-SWO</c:v>
                </c:pt>
                <c:pt idx="4">
                  <c:v>R+LW</c:v>
                </c:pt>
                <c:pt idx="5">
                  <c:v>R-LW</c:v>
                </c:pt>
                <c:pt idx="6">
                  <c:v>R+LWO</c:v>
                </c:pt>
                <c:pt idx="7">
                  <c:v>R-LWO</c:v>
                </c:pt>
              </c:strCache>
            </c:strRef>
          </c:cat>
          <c:val>
            <c:numRef>
              <c:f>'CO2 Reading'!$AW$489:$AW$496</c:f>
              <c:numCache>
                <c:formatCode>General</c:formatCode>
                <c:ptCount val="8"/>
                <c:pt idx="0">
                  <c:v>28081.37808583333</c:v>
                </c:pt>
                <c:pt idx="1">
                  <c:v>25241.96746</c:v>
                </c:pt>
                <c:pt idx="2">
                  <c:v>25557.95896666667</c:v>
                </c:pt>
                <c:pt idx="3">
                  <c:v>23056.97383333333</c:v>
                </c:pt>
                <c:pt idx="4">
                  <c:v>12710.83050333333</c:v>
                </c:pt>
                <c:pt idx="5">
                  <c:v>13875.71387666667</c:v>
                </c:pt>
                <c:pt idx="6">
                  <c:v>16960.63473333334</c:v>
                </c:pt>
                <c:pt idx="7">
                  <c:v>14892.78523333333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018632"/>
        <c:axId val="-2125491112"/>
      </c:barChart>
      <c:catAx>
        <c:axId val="-212901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491112"/>
        <c:crosses val="autoZero"/>
        <c:auto val="1"/>
        <c:lblAlgn val="ctr"/>
        <c:lblOffset val="100"/>
        <c:noMultiLvlLbl val="0"/>
      </c:catAx>
      <c:valAx>
        <c:axId val="-2125491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01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6, 48 hours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Reading'!$I$681</c:f>
              <c:strCache>
                <c:ptCount val="1"/>
                <c:pt idx="0">
                  <c:v>48</c:v>
                </c:pt>
              </c:strCache>
            </c:strRef>
          </c:tx>
          <c:invertIfNegative val="0"/>
          <c:cat>
            <c:strRef>
              <c:f>'CO2 Reading'!$H$682:$H$689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Reading'!$I$682:$I$689</c:f>
              <c:numCache>
                <c:formatCode>General</c:formatCode>
                <c:ptCount val="8"/>
                <c:pt idx="0">
                  <c:v>9471.771624999999</c:v>
                </c:pt>
                <c:pt idx="1">
                  <c:v>7049.19725</c:v>
                </c:pt>
                <c:pt idx="2">
                  <c:v>7532.90225</c:v>
                </c:pt>
                <c:pt idx="3">
                  <c:v>4573.349875</c:v>
                </c:pt>
                <c:pt idx="4">
                  <c:v>4539.6492</c:v>
                </c:pt>
                <c:pt idx="5">
                  <c:v>4795.9842</c:v>
                </c:pt>
                <c:pt idx="6">
                  <c:v>5285.6628</c:v>
                </c:pt>
                <c:pt idx="7">
                  <c:v>4732.3678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080024"/>
        <c:axId val="-2133499720"/>
      </c:barChart>
      <c:catAx>
        <c:axId val="-212908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3499720"/>
        <c:crosses val="autoZero"/>
        <c:auto val="1"/>
        <c:lblAlgn val="ctr"/>
        <c:lblOffset val="100"/>
        <c:noMultiLvlLbl val="0"/>
      </c:catAx>
      <c:valAx>
        <c:axId val="-2133499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Respiration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08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Reading'!$K$621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'CO2 Reading'!$J$622:$J$629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Reading'!$K$622:$K$629</c:f>
              <c:numCache>
                <c:formatCode>General</c:formatCode>
                <c:ptCount val="8"/>
                <c:pt idx="0">
                  <c:v>21275.49575</c:v>
                </c:pt>
                <c:pt idx="1">
                  <c:v>16209.3825</c:v>
                </c:pt>
                <c:pt idx="2">
                  <c:v>15316.34025</c:v>
                </c:pt>
                <c:pt idx="3">
                  <c:v>19796.17825</c:v>
                </c:pt>
                <c:pt idx="4">
                  <c:v>11147.0986</c:v>
                </c:pt>
                <c:pt idx="5">
                  <c:v>8573.3922</c:v>
                </c:pt>
                <c:pt idx="6">
                  <c:v>12046.6298</c:v>
                </c:pt>
                <c:pt idx="7">
                  <c:v>11279.4326</c:v>
                </c:pt>
              </c:numCache>
            </c:numRef>
          </c:val>
        </c:ser>
        <c:ser>
          <c:idx val="1"/>
          <c:order val="1"/>
          <c:tx>
            <c:strRef>
              <c:f>'CO2 Reading'!$L$621</c:f>
              <c:strCache>
                <c:ptCount val="1"/>
                <c:pt idx="0">
                  <c:v>48</c:v>
                </c:pt>
              </c:strCache>
            </c:strRef>
          </c:tx>
          <c:invertIfNegative val="0"/>
          <c:cat>
            <c:strRef>
              <c:f>'CO2 Reading'!$J$622:$J$629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Reading'!$L$622:$L$629</c:f>
              <c:numCache>
                <c:formatCode>General</c:formatCode>
                <c:ptCount val="8"/>
                <c:pt idx="0">
                  <c:v>9471.771624999999</c:v>
                </c:pt>
                <c:pt idx="1">
                  <c:v>7049.19725</c:v>
                </c:pt>
                <c:pt idx="2">
                  <c:v>7532.902250000001</c:v>
                </c:pt>
                <c:pt idx="3">
                  <c:v>4573.349875</c:v>
                </c:pt>
                <c:pt idx="4">
                  <c:v>4539.6492</c:v>
                </c:pt>
                <c:pt idx="5">
                  <c:v>4795.984200000001</c:v>
                </c:pt>
                <c:pt idx="6">
                  <c:v>5285.6628</c:v>
                </c:pt>
                <c:pt idx="7">
                  <c:v>4732.3678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128760"/>
        <c:axId val="2110138968"/>
      </c:barChart>
      <c:catAx>
        <c:axId val="210912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138968"/>
        <c:crosses val="autoZero"/>
        <c:auto val="1"/>
        <c:lblAlgn val="ctr"/>
        <c:lblOffset val="100"/>
        <c:noMultiLvlLbl val="0"/>
      </c:catAx>
      <c:valAx>
        <c:axId val="2110138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12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CO2 respiration over time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24</c:v>
          </c:tx>
          <c:spPr>
            <a:solidFill>
              <a:srgbClr val="A5A5A5"/>
            </a:solidFill>
          </c:spPr>
          <c:invertIfNegative val="0"/>
          <c:cat>
            <c:strRef>
              <c:f>'CO2 Reading'!$AN$489:$AN$496</c:f>
              <c:strCache>
                <c:ptCount val="8"/>
                <c:pt idx="0">
                  <c:v>R+SW</c:v>
                </c:pt>
                <c:pt idx="1">
                  <c:v>R-SW</c:v>
                </c:pt>
                <c:pt idx="2">
                  <c:v>R+SWO</c:v>
                </c:pt>
                <c:pt idx="3">
                  <c:v>R-SWO</c:v>
                </c:pt>
                <c:pt idx="4">
                  <c:v>R+LW</c:v>
                </c:pt>
                <c:pt idx="5">
                  <c:v>R-LW</c:v>
                </c:pt>
                <c:pt idx="6">
                  <c:v>R+LWO</c:v>
                </c:pt>
                <c:pt idx="7">
                  <c:v>R-LWO</c:v>
                </c:pt>
              </c:strCache>
            </c:strRef>
          </c:cat>
          <c:val>
            <c:numRef>
              <c:f>'CO2 Reading'!$AO$489:$AO$496</c:f>
              <c:numCache>
                <c:formatCode>General</c:formatCode>
                <c:ptCount val="8"/>
                <c:pt idx="0">
                  <c:v>16392.92385416667</c:v>
                </c:pt>
                <c:pt idx="1">
                  <c:v>13613.09578166667</c:v>
                </c:pt>
                <c:pt idx="2">
                  <c:v>11750.38263333333</c:v>
                </c:pt>
                <c:pt idx="3">
                  <c:v>14247.04866666667</c:v>
                </c:pt>
                <c:pt idx="4">
                  <c:v>9744.719666666665</c:v>
                </c:pt>
                <c:pt idx="5">
                  <c:v>12740.42183416667</c:v>
                </c:pt>
                <c:pt idx="6">
                  <c:v>10146.36616666667</c:v>
                </c:pt>
                <c:pt idx="7">
                  <c:v>10234.73813333333</c:v>
                </c:pt>
              </c:numCache>
            </c:numRef>
          </c:val>
        </c:ser>
        <c:ser>
          <c:idx val="1"/>
          <c:order val="1"/>
          <c:tx>
            <c:v>48</c:v>
          </c:tx>
          <c:spPr>
            <a:solidFill>
              <a:schemeClr val="accent1"/>
            </a:solidFill>
          </c:spPr>
          <c:invertIfNegative val="0"/>
          <c:cat>
            <c:strRef>
              <c:f>'CO2 Reading'!$AN$489:$AN$496</c:f>
              <c:strCache>
                <c:ptCount val="8"/>
                <c:pt idx="0">
                  <c:v>R+SW</c:v>
                </c:pt>
                <c:pt idx="1">
                  <c:v>R-SW</c:v>
                </c:pt>
                <c:pt idx="2">
                  <c:v>R+SWO</c:v>
                </c:pt>
                <c:pt idx="3">
                  <c:v>R-SWO</c:v>
                </c:pt>
                <c:pt idx="4">
                  <c:v>R+LW</c:v>
                </c:pt>
                <c:pt idx="5">
                  <c:v>R-LW</c:v>
                </c:pt>
                <c:pt idx="6">
                  <c:v>R+LWO</c:v>
                </c:pt>
                <c:pt idx="7">
                  <c:v>R-LWO</c:v>
                </c:pt>
              </c:strCache>
            </c:strRef>
          </c:cat>
          <c:val>
            <c:numRef>
              <c:f>'CO2 Reading'!$AP$489:$AP$496</c:f>
              <c:numCache>
                <c:formatCode>General</c:formatCode>
                <c:ptCount val="8"/>
                <c:pt idx="0">
                  <c:v>28081.37808583333</c:v>
                </c:pt>
                <c:pt idx="1">
                  <c:v>25241.96746</c:v>
                </c:pt>
                <c:pt idx="2">
                  <c:v>25557.95896666667</c:v>
                </c:pt>
                <c:pt idx="3">
                  <c:v>23056.97383333333</c:v>
                </c:pt>
                <c:pt idx="4">
                  <c:v>12710.83050333333</c:v>
                </c:pt>
                <c:pt idx="5">
                  <c:v>13875.71387666667</c:v>
                </c:pt>
                <c:pt idx="6">
                  <c:v>16960.63473333334</c:v>
                </c:pt>
                <c:pt idx="7">
                  <c:v>14892.78523333333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140216"/>
        <c:axId val="-2125167784"/>
      </c:barChart>
      <c:catAx>
        <c:axId val="-212714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67784"/>
        <c:crosses val="autoZero"/>
        <c:auto val="1"/>
        <c:lblAlgn val="ctr"/>
        <c:lblOffset val="100"/>
        <c:noMultiLvlLbl val="0"/>
      </c:catAx>
      <c:valAx>
        <c:axId val="-212516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140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Colony Forming Units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'CFU Count'!$M$4</c:f>
              <c:strCache>
                <c:ptCount val="1"/>
                <c:pt idx="0">
                  <c:v>Week 1</c:v>
                </c:pt>
              </c:strCache>
            </c:strRef>
          </c:tx>
          <c:invertIfNegative val="0"/>
          <c:cat>
            <c:strRef>
              <c:f>'CFU Count'!$L$5:$L$12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'CFU Count'!$M$5:$M$12</c:f>
              <c:numCache>
                <c:formatCode>0.00E+00</c:formatCode>
                <c:ptCount val="8"/>
                <c:pt idx="0">
                  <c:v>5.66E9</c:v>
                </c:pt>
                <c:pt idx="1">
                  <c:v>6.16E9</c:v>
                </c:pt>
                <c:pt idx="2" formatCode="General">
                  <c:v>4.5425E9</c:v>
                </c:pt>
                <c:pt idx="3" formatCode="General">
                  <c:v>6.5875E9</c:v>
                </c:pt>
                <c:pt idx="4">
                  <c:v>4.56E9</c:v>
                </c:pt>
                <c:pt idx="5">
                  <c:v>6.1E9</c:v>
                </c:pt>
                <c:pt idx="6">
                  <c:v>5.78E9</c:v>
                </c:pt>
                <c:pt idx="7">
                  <c:v>4.56E9</c:v>
                </c:pt>
              </c:numCache>
            </c:numRef>
          </c:val>
        </c:ser>
        <c:ser>
          <c:idx val="1"/>
          <c:order val="1"/>
          <c:tx>
            <c:strRef>
              <c:f>'CFU Count'!$N$4</c:f>
              <c:strCache>
                <c:ptCount val="1"/>
                <c:pt idx="0">
                  <c:v>Week 2</c:v>
                </c:pt>
              </c:strCache>
            </c:strRef>
          </c:tx>
          <c:invertIfNegative val="0"/>
          <c:cat>
            <c:strRef>
              <c:f>'CFU Count'!$L$5:$L$12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'CFU Count'!$N$5:$N$12</c:f>
              <c:numCache>
                <c:formatCode>General</c:formatCode>
                <c:ptCount val="8"/>
                <c:pt idx="0">
                  <c:v>2.05E11</c:v>
                </c:pt>
                <c:pt idx="1">
                  <c:v>1.43E11</c:v>
                </c:pt>
                <c:pt idx="2">
                  <c:v>1.915E11</c:v>
                </c:pt>
                <c:pt idx="3">
                  <c:v>2.19E11</c:v>
                </c:pt>
                <c:pt idx="4">
                  <c:v>2.2E11</c:v>
                </c:pt>
                <c:pt idx="5">
                  <c:v>3.06E11</c:v>
                </c:pt>
                <c:pt idx="6">
                  <c:v>1.12E11</c:v>
                </c:pt>
                <c:pt idx="7">
                  <c:v>1.952E11</c:v>
                </c:pt>
              </c:numCache>
            </c:numRef>
          </c:val>
        </c:ser>
        <c:ser>
          <c:idx val="2"/>
          <c:order val="2"/>
          <c:tx>
            <c:strRef>
              <c:f>'CFU Count'!$O$4</c:f>
              <c:strCache>
                <c:ptCount val="1"/>
                <c:pt idx="0">
                  <c:v>Week 3</c:v>
                </c:pt>
              </c:strCache>
            </c:strRef>
          </c:tx>
          <c:invertIfNegative val="0"/>
          <c:cat>
            <c:strRef>
              <c:f>'CFU Count'!$L$5:$L$12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'CFU Count'!$O$5:$O$12</c:f>
              <c:numCache>
                <c:formatCode>General</c:formatCode>
                <c:ptCount val="8"/>
                <c:pt idx="0">
                  <c:v>1.09E11</c:v>
                </c:pt>
                <c:pt idx="1">
                  <c:v>9.5125E10</c:v>
                </c:pt>
                <c:pt idx="2">
                  <c:v>1.3875E11</c:v>
                </c:pt>
                <c:pt idx="3">
                  <c:v>9.8E10</c:v>
                </c:pt>
                <c:pt idx="4">
                  <c:v>1.004E11</c:v>
                </c:pt>
                <c:pt idx="5">
                  <c:v>1.336E11</c:v>
                </c:pt>
                <c:pt idx="6">
                  <c:v>8.72E10</c:v>
                </c:pt>
                <c:pt idx="7">
                  <c:v>1.46E11</c:v>
                </c:pt>
              </c:numCache>
            </c:numRef>
          </c:val>
        </c:ser>
        <c:ser>
          <c:idx val="3"/>
          <c:order val="3"/>
          <c:tx>
            <c:strRef>
              <c:f>'CFU Count'!$P$4</c:f>
              <c:strCache>
                <c:ptCount val="1"/>
                <c:pt idx="0">
                  <c:v>Week 4</c:v>
                </c:pt>
              </c:strCache>
            </c:strRef>
          </c:tx>
          <c:invertIfNegative val="0"/>
          <c:cat>
            <c:strRef>
              <c:f>'CFU Count'!$L$5:$L$12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'CFU Count'!$P$5:$P$12</c:f>
              <c:numCache>
                <c:formatCode>General</c:formatCode>
                <c:ptCount val="8"/>
                <c:pt idx="0">
                  <c:v>1.35E11</c:v>
                </c:pt>
                <c:pt idx="1">
                  <c:v>6.4875E10</c:v>
                </c:pt>
                <c:pt idx="2">
                  <c:v>2.1125E11</c:v>
                </c:pt>
                <c:pt idx="3">
                  <c:v>1.0325E11</c:v>
                </c:pt>
                <c:pt idx="4">
                  <c:v>1.18E11</c:v>
                </c:pt>
                <c:pt idx="5">
                  <c:v>7.88E10</c:v>
                </c:pt>
                <c:pt idx="6">
                  <c:v>1.108E11</c:v>
                </c:pt>
                <c:pt idx="7">
                  <c:v>1.028E11</c:v>
                </c:pt>
              </c:numCache>
            </c:numRef>
          </c:val>
        </c:ser>
        <c:ser>
          <c:idx val="4"/>
          <c:order val="4"/>
          <c:tx>
            <c:strRef>
              <c:f>'CFU Count'!$Q$4</c:f>
              <c:strCache>
                <c:ptCount val="1"/>
                <c:pt idx="0">
                  <c:v>Week 5</c:v>
                </c:pt>
              </c:strCache>
            </c:strRef>
          </c:tx>
          <c:invertIfNegative val="0"/>
          <c:cat>
            <c:strRef>
              <c:f>'CFU Count'!$L$5:$L$12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'CFU Count'!$Q$5:$Q$12</c:f>
              <c:numCache>
                <c:formatCode>General</c:formatCode>
                <c:ptCount val="8"/>
                <c:pt idx="0">
                  <c:v>8.775E10</c:v>
                </c:pt>
                <c:pt idx="1">
                  <c:v>6.175E10</c:v>
                </c:pt>
                <c:pt idx="2">
                  <c:v>6.3E10</c:v>
                </c:pt>
                <c:pt idx="3">
                  <c:v>4.7375E10</c:v>
                </c:pt>
                <c:pt idx="4">
                  <c:v>9.76E10</c:v>
                </c:pt>
                <c:pt idx="5">
                  <c:v>6.4E10</c:v>
                </c:pt>
                <c:pt idx="6">
                  <c:v>7.64E10</c:v>
                </c:pt>
                <c:pt idx="7">
                  <c:v>7.76E10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187688"/>
        <c:axId val="2114174904"/>
      </c:barChart>
      <c:catAx>
        <c:axId val="211418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4174904"/>
        <c:crosses val="autoZero"/>
        <c:auto val="1"/>
        <c:lblAlgn val="ctr"/>
        <c:lblOffset val="100"/>
        <c:noMultiLvlLbl val="0"/>
      </c:catAx>
      <c:valAx>
        <c:axId val="211417490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Colony Forming Units</a:t>
                </a:r>
                <a:r>
                  <a:rPr lang="en-US" baseline="0"/>
                  <a:t> per mL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211418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Shoot:Root Ratio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'Plant Measurments'!$AP$51</c:f>
                <c:numCache>
                  <c:formatCode>General</c:formatCode>
                  <c:ptCount val="1"/>
                  <c:pt idx="0">
                    <c:v>0.488321520912898</c:v>
                  </c:pt>
                </c:numCache>
              </c:numRef>
            </c:plus>
            <c:minus>
              <c:numRef>
                <c:f>'Plant Measurments'!$AP$51</c:f>
                <c:numCache>
                  <c:formatCode>General</c:formatCode>
                  <c:ptCount val="1"/>
                  <c:pt idx="0">
                    <c:v>0.488321520912898</c:v>
                  </c:pt>
                </c:numCache>
              </c:numRef>
            </c:minus>
          </c:errBars>
          <c:cat>
            <c:strRef>
              <c:f>'Plant Measurments'!$AP$43:$AP$46</c:f>
              <c:strCache>
                <c:ptCount val="4"/>
                <c:pt idx="0">
                  <c:v>R+SWP</c:v>
                </c:pt>
                <c:pt idx="1">
                  <c:v>R+LWP</c:v>
                </c:pt>
                <c:pt idx="2">
                  <c:v>R-SWP</c:v>
                </c:pt>
                <c:pt idx="3">
                  <c:v>R-LWP</c:v>
                </c:pt>
              </c:strCache>
            </c:strRef>
          </c:cat>
          <c:val>
            <c:numRef>
              <c:f>'Plant Measurments'!$AQ$43:$AQ$46</c:f>
              <c:numCache>
                <c:formatCode>General</c:formatCode>
                <c:ptCount val="4"/>
                <c:pt idx="0">
                  <c:v>3.434563424110631</c:v>
                </c:pt>
                <c:pt idx="1">
                  <c:v>2.108605558854057</c:v>
                </c:pt>
                <c:pt idx="2">
                  <c:v>3.032086892760822</c:v>
                </c:pt>
                <c:pt idx="3">
                  <c:v>1.582070689842965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116824"/>
        <c:axId val="2107657720"/>
      </c:barChart>
      <c:catAx>
        <c:axId val="-213611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7657720"/>
        <c:crosses val="autoZero"/>
        <c:auto val="1"/>
        <c:lblAlgn val="ctr"/>
        <c:lblOffset val="100"/>
        <c:noMultiLvlLbl val="0"/>
      </c:catAx>
      <c:valAx>
        <c:axId val="2107657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Above</a:t>
                </a:r>
                <a:r>
                  <a:rPr lang="en-US" baseline="0"/>
                  <a:t> ground biomass/below ground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11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Shoot:Root Ratio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5380358705162"/>
          <c:y val="0.211111111111111"/>
          <c:w val="0.808508530183727"/>
          <c:h val="0.671543452901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'Plant Measurments'!$AP$51</c:f>
                <c:numCache>
                  <c:formatCode>General</c:formatCode>
                  <c:ptCount val="1"/>
                  <c:pt idx="0">
                    <c:v>0.488321520912898</c:v>
                  </c:pt>
                </c:numCache>
              </c:numRef>
            </c:plus>
            <c:minus>
              <c:numRef>
                <c:f>'Plant Measurments'!$AP$51</c:f>
                <c:numCache>
                  <c:formatCode>General</c:formatCode>
                  <c:ptCount val="1"/>
                  <c:pt idx="0">
                    <c:v>0.488321520912898</c:v>
                  </c:pt>
                </c:numCache>
              </c:numRef>
            </c:minus>
          </c:errBars>
          <c:cat>
            <c:strRef>
              <c:f>'Plant Measurments'!$AP$67:$AP$70</c:f>
              <c:strCache>
                <c:ptCount val="4"/>
                <c:pt idx="0">
                  <c:v>R+SWP</c:v>
                </c:pt>
                <c:pt idx="1">
                  <c:v>R-SWP</c:v>
                </c:pt>
                <c:pt idx="2">
                  <c:v>R+LWP</c:v>
                </c:pt>
                <c:pt idx="3">
                  <c:v>R-LWP</c:v>
                </c:pt>
              </c:strCache>
            </c:strRef>
          </c:cat>
          <c:val>
            <c:numRef>
              <c:f>'Plant Measurments'!$AQ$67:$AQ$70</c:f>
              <c:numCache>
                <c:formatCode>General</c:formatCode>
                <c:ptCount val="4"/>
                <c:pt idx="0">
                  <c:v>3.434563424110631</c:v>
                </c:pt>
                <c:pt idx="1">
                  <c:v>3.032086892760822</c:v>
                </c:pt>
                <c:pt idx="2">
                  <c:v>2.108605558854057</c:v>
                </c:pt>
                <c:pt idx="3">
                  <c:v>1.582070689842965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934408"/>
        <c:axId val="2105668072"/>
      </c:barChart>
      <c:catAx>
        <c:axId val="-212393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5668072"/>
        <c:crosses val="autoZero"/>
        <c:auto val="1"/>
        <c:lblAlgn val="ctr"/>
        <c:lblOffset val="100"/>
        <c:noMultiLvlLbl val="0"/>
      </c:catAx>
      <c:valAx>
        <c:axId val="2105668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Above ground biomass/below ground </a:t>
                </a:r>
                <a:endParaRPr lang="en-US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93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Control Readings, Week</a:t>
            </a:r>
            <a:r>
              <a:rPr lang="en-US" baseline="0"/>
              <a:t> 1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4874234470691"/>
          <c:y val="0.0601851851851852"/>
          <c:w val="0.725918197725284"/>
          <c:h val="0.810185185185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'Control Readings'!$H$4</c:f>
              <c:strCache>
                <c:ptCount val="1"/>
                <c:pt idx="0">
                  <c:v>C1-1</c:v>
                </c:pt>
              </c:strCache>
            </c:strRef>
          </c:tx>
          <c:invertIfNegative val="0"/>
          <c:cat>
            <c:numRef>
              <c:f>'Control Readings'!$I$3:$O$3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45.0</c:v>
                </c:pt>
                <c:pt idx="3">
                  <c:v>69.0</c:v>
                </c:pt>
                <c:pt idx="4">
                  <c:v>92.0</c:v>
                </c:pt>
                <c:pt idx="5">
                  <c:v>142.0</c:v>
                </c:pt>
                <c:pt idx="6">
                  <c:v>158.0</c:v>
                </c:pt>
              </c:numCache>
            </c:numRef>
          </c:cat>
          <c:val>
            <c:numRef>
              <c:f>'Control Readings'!$I$4:$O$4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0.014</c:v>
                </c:pt>
                <c:pt idx="4">
                  <c:v>0.007</c:v>
                </c:pt>
                <c:pt idx="5">
                  <c:v>-0.004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'Control Readings'!$H$5</c:f>
              <c:strCache>
                <c:ptCount val="1"/>
                <c:pt idx="0">
                  <c:v>C1-2</c:v>
                </c:pt>
              </c:strCache>
            </c:strRef>
          </c:tx>
          <c:invertIfNegative val="0"/>
          <c:cat>
            <c:numRef>
              <c:f>'Control Readings'!$I$3:$O$3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45.0</c:v>
                </c:pt>
                <c:pt idx="3">
                  <c:v>69.0</c:v>
                </c:pt>
                <c:pt idx="4">
                  <c:v>92.0</c:v>
                </c:pt>
                <c:pt idx="5">
                  <c:v>142.0</c:v>
                </c:pt>
                <c:pt idx="6">
                  <c:v>158.0</c:v>
                </c:pt>
              </c:numCache>
            </c:numRef>
          </c:cat>
          <c:val>
            <c:numRef>
              <c:f>'Control Readings'!$I$5:$O$5</c:f>
              <c:numCache>
                <c:formatCode>General</c:formatCode>
                <c:ptCount val="7"/>
                <c:pt idx="0">
                  <c:v>0.0</c:v>
                </c:pt>
                <c:pt idx="1">
                  <c:v>-0.015</c:v>
                </c:pt>
                <c:pt idx="2">
                  <c:v>0.022</c:v>
                </c:pt>
                <c:pt idx="3">
                  <c:v>-0.001</c:v>
                </c:pt>
                <c:pt idx="4">
                  <c:v>0.0</c:v>
                </c:pt>
                <c:pt idx="5">
                  <c:v>0.011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'Control Readings'!$H$6</c:f>
              <c:strCache>
                <c:ptCount val="1"/>
                <c:pt idx="0">
                  <c:v>C1-3</c:v>
                </c:pt>
              </c:strCache>
            </c:strRef>
          </c:tx>
          <c:invertIfNegative val="0"/>
          <c:cat>
            <c:numRef>
              <c:f>'Control Readings'!$I$3:$O$3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45.0</c:v>
                </c:pt>
                <c:pt idx="3">
                  <c:v>69.0</c:v>
                </c:pt>
                <c:pt idx="4">
                  <c:v>92.0</c:v>
                </c:pt>
                <c:pt idx="5">
                  <c:v>142.0</c:v>
                </c:pt>
                <c:pt idx="6">
                  <c:v>158.0</c:v>
                </c:pt>
              </c:numCache>
            </c:numRef>
          </c:cat>
          <c:val>
            <c:numRef>
              <c:f>'Control Readings'!$I$6:$O$6</c:f>
              <c:numCache>
                <c:formatCode>General</c:formatCode>
                <c:ptCount val="7"/>
                <c:pt idx="0">
                  <c:v>0.021</c:v>
                </c:pt>
                <c:pt idx="1">
                  <c:v>0.0</c:v>
                </c:pt>
                <c:pt idx="2">
                  <c:v>0.008</c:v>
                </c:pt>
                <c:pt idx="3">
                  <c:v>0.005</c:v>
                </c:pt>
                <c:pt idx="4">
                  <c:v>0.012</c:v>
                </c:pt>
                <c:pt idx="5">
                  <c:v>0.03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'Control Readings'!$H$7</c:f>
              <c:strCache>
                <c:ptCount val="1"/>
                <c:pt idx="0">
                  <c:v>C2-1</c:v>
                </c:pt>
              </c:strCache>
            </c:strRef>
          </c:tx>
          <c:invertIfNegative val="0"/>
          <c:cat>
            <c:numRef>
              <c:f>'Control Readings'!$I$3:$O$3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45.0</c:v>
                </c:pt>
                <c:pt idx="3">
                  <c:v>69.0</c:v>
                </c:pt>
                <c:pt idx="4">
                  <c:v>92.0</c:v>
                </c:pt>
                <c:pt idx="5">
                  <c:v>142.0</c:v>
                </c:pt>
                <c:pt idx="6">
                  <c:v>158.0</c:v>
                </c:pt>
              </c:numCache>
            </c:numRef>
          </c:cat>
          <c:val>
            <c:numRef>
              <c:f>'Control Readings'!$I$7:$O$7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-0.007</c:v>
                </c:pt>
                <c:pt idx="4">
                  <c:v>-0.001</c:v>
                </c:pt>
                <c:pt idx="5">
                  <c:v>-0.006</c:v>
                </c:pt>
                <c:pt idx="6">
                  <c:v>-0.012</c:v>
                </c:pt>
              </c:numCache>
            </c:numRef>
          </c:val>
        </c:ser>
        <c:ser>
          <c:idx val="4"/>
          <c:order val="4"/>
          <c:tx>
            <c:strRef>
              <c:f>'Control Readings'!$H$8</c:f>
              <c:strCache>
                <c:ptCount val="1"/>
                <c:pt idx="0">
                  <c:v>C2-2</c:v>
                </c:pt>
              </c:strCache>
            </c:strRef>
          </c:tx>
          <c:invertIfNegative val="0"/>
          <c:cat>
            <c:numRef>
              <c:f>'Control Readings'!$I$3:$O$3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45.0</c:v>
                </c:pt>
                <c:pt idx="3">
                  <c:v>69.0</c:v>
                </c:pt>
                <c:pt idx="4">
                  <c:v>92.0</c:v>
                </c:pt>
                <c:pt idx="5">
                  <c:v>142.0</c:v>
                </c:pt>
                <c:pt idx="6">
                  <c:v>158.0</c:v>
                </c:pt>
              </c:numCache>
            </c:numRef>
          </c:cat>
          <c:val>
            <c:numRef>
              <c:f>'Control Readings'!$I$8:$O$8</c:f>
              <c:numCache>
                <c:formatCode>General</c:formatCode>
                <c:ptCount val="7"/>
                <c:pt idx="0">
                  <c:v>0.013</c:v>
                </c:pt>
                <c:pt idx="1">
                  <c:v>0.005</c:v>
                </c:pt>
                <c:pt idx="2">
                  <c:v>0.015</c:v>
                </c:pt>
                <c:pt idx="3">
                  <c:v>0.025</c:v>
                </c:pt>
                <c:pt idx="4">
                  <c:v>0.003</c:v>
                </c:pt>
                <c:pt idx="5">
                  <c:v>0.011</c:v>
                </c:pt>
                <c:pt idx="6">
                  <c:v>-0.002</c:v>
                </c:pt>
              </c:numCache>
            </c:numRef>
          </c:val>
        </c:ser>
        <c:ser>
          <c:idx val="5"/>
          <c:order val="5"/>
          <c:tx>
            <c:strRef>
              <c:f>'Control Readings'!$H$9</c:f>
              <c:strCache>
                <c:ptCount val="1"/>
                <c:pt idx="0">
                  <c:v>C3-1</c:v>
                </c:pt>
              </c:strCache>
            </c:strRef>
          </c:tx>
          <c:invertIfNegative val="0"/>
          <c:cat>
            <c:numRef>
              <c:f>'Control Readings'!$I$3:$O$3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45.0</c:v>
                </c:pt>
                <c:pt idx="3">
                  <c:v>69.0</c:v>
                </c:pt>
                <c:pt idx="4">
                  <c:v>92.0</c:v>
                </c:pt>
                <c:pt idx="5">
                  <c:v>142.0</c:v>
                </c:pt>
                <c:pt idx="6">
                  <c:v>158.0</c:v>
                </c:pt>
              </c:numCache>
            </c:numRef>
          </c:cat>
          <c:val>
            <c:numRef>
              <c:f>'Control Readings'!$I$9:$O$9</c:f>
              <c:numCache>
                <c:formatCode>General</c:formatCode>
                <c:ptCount val="7"/>
                <c:pt idx="0">
                  <c:v>0.004</c:v>
                </c:pt>
                <c:pt idx="1">
                  <c:v>-0.012</c:v>
                </c:pt>
                <c:pt idx="2">
                  <c:v>0.0</c:v>
                </c:pt>
                <c:pt idx="3">
                  <c:v>0.046</c:v>
                </c:pt>
                <c:pt idx="4">
                  <c:v>0.133</c:v>
                </c:pt>
                <c:pt idx="5">
                  <c:v>0.678</c:v>
                </c:pt>
                <c:pt idx="6">
                  <c:v>1.204</c:v>
                </c:pt>
              </c:numCache>
            </c:numRef>
          </c:val>
        </c:ser>
        <c:ser>
          <c:idx val="6"/>
          <c:order val="6"/>
          <c:tx>
            <c:strRef>
              <c:f>'Control Readings'!$H$10</c:f>
              <c:strCache>
                <c:ptCount val="1"/>
                <c:pt idx="0">
                  <c:v>C3-2</c:v>
                </c:pt>
              </c:strCache>
            </c:strRef>
          </c:tx>
          <c:invertIfNegative val="0"/>
          <c:cat>
            <c:numRef>
              <c:f>'Control Readings'!$I$3:$O$3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45.0</c:v>
                </c:pt>
                <c:pt idx="3">
                  <c:v>69.0</c:v>
                </c:pt>
                <c:pt idx="4">
                  <c:v>92.0</c:v>
                </c:pt>
                <c:pt idx="5">
                  <c:v>142.0</c:v>
                </c:pt>
                <c:pt idx="6">
                  <c:v>158.0</c:v>
                </c:pt>
              </c:numCache>
            </c:numRef>
          </c:cat>
          <c:val>
            <c:numRef>
              <c:f>'Control Readings'!$I$10:$O$10</c:f>
              <c:numCache>
                <c:formatCode>General</c:formatCode>
                <c:ptCount val="7"/>
                <c:pt idx="0">
                  <c:v>-0.002</c:v>
                </c:pt>
                <c:pt idx="1">
                  <c:v>-0.001</c:v>
                </c:pt>
                <c:pt idx="2">
                  <c:v>0.01</c:v>
                </c:pt>
                <c:pt idx="3">
                  <c:v>0.035</c:v>
                </c:pt>
                <c:pt idx="4">
                  <c:v>0.128</c:v>
                </c:pt>
                <c:pt idx="5">
                  <c:v>0.805</c:v>
                </c:pt>
                <c:pt idx="6">
                  <c:v>1.472</c:v>
                </c:pt>
              </c:numCache>
            </c:numRef>
          </c:val>
        </c:ser>
        <c:ser>
          <c:idx val="7"/>
          <c:order val="7"/>
          <c:tx>
            <c:strRef>
              <c:f>'Control Readings'!$H$11</c:f>
              <c:strCache>
                <c:ptCount val="1"/>
                <c:pt idx="0">
                  <c:v>C3-3</c:v>
                </c:pt>
              </c:strCache>
            </c:strRef>
          </c:tx>
          <c:invertIfNegative val="0"/>
          <c:cat>
            <c:numRef>
              <c:f>'Control Readings'!$I$3:$O$3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45.0</c:v>
                </c:pt>
                <c:pt idx="3">
                  <c:v>69.0</c:v>
                </c:pt>
                <c:pt idx="4">
                  <c:v>92.0</c:v>
                </c:pt>
                <c:pt idx="5">
                  <c:v>142.0</c:v>
                </c:pt>
                <c:pt idx="6">
                  <c:v>158.0</c:v>
                </c:pt>
              </c:numCache>
            </c:numRef>
          </c:cat>
          <c:val>
            <c:numRef>
              <c:f>'Control Readings'!$I$11:$O$11</c:f>
              <c:numCache>
                <c:formatCode>General</c:formatCode>
                <c:ptCount val="7"/>
                <c:pt idx="0">
                  <c:v>0.006</c:v>
                </c:pt>
                <c:pt idx="1">
                  <c:v>0.002</c:v>
                </c:pt>
                <c:pt idx="2">
                  <c:v>0.043</c:v>
                </c:pt>
                <c:pt idx="3">
                  <c:v>0.044</c:v>
                </c:pt>
                <c:pt idx="4">
                  <c:v>0.153</c:v>
                </c:pt>
                <c:pt idx="5">
                  <c:v>0.801</c:v>
                </c:pt>
                <c:pt idx="6">
                  <c:v>1.507</c:v>
                </c:pt>
              </c:numCache>
            </c:numRef>
          </c:val>
        </c:ser>
        <c:ser>
          <c:idx val="8"/>
          <c:order val="8"/>
          <c:tx>
            <c:strRef>
              <c:f>'Control Readings'!$H$12</c:f>
              <c:strCache>
                <c:ptCount val="1"/>
                <c:pt idx="0">
                  <c:v>C4-1</c:v>
                </c:pt>
              </c:strCache>
            </c:strRef>
          </c:tx>
          <c:invertIfNegative val="0"/>
          <c:cat>
            <c:numRef>
              <c:f>'Control Readings'!$I$3:$O$3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45.0</c:v>
                </c:pt>
                <c:pt idx="3">
                  <c:v>69.0</c:v>
                </c:pt>
                <c:pt idx="4">
                  <c:v>92.0</c:v>
                </c:pt>
                <c:pt idx="5">
                  <c:v>142.0</c:v>
                </c:pt>
                <c:pt idx="6">
                  <c:v>158.0</c:v>
                </c:pt>
              </c:numCache>
            </c:numRef>
          </c:cat>
          <c:val>
            <c:numRef>
              <c:f>'Control Readings'!$I$12:$O$12</c:f>
              <c:numCache>
                <c:formatCode>General</c:formatCode>
                <c:ptCount val="7"/>
                <c:pt idx="0">
                  <c:v>0.018</c:v>
                </c:pt>
                <c:pt idx="1">
                  <c:v>0.015</c:v>
                </c:pt>
                <c:pt idx="2">
                  <c:v>0.021</c:v>
                </c:pt>
                <c:pt idx="3">
                  <c:v>0.071</c:v>
                </c:pt>
                <c:pt idx="4">
                  <c:v>0.177</c:v>
                </c:pt>
                <c:pt idx="5">
                  <c:v>0.619</c:v>
                </c:pt>
                <c:pt idx="6">
                  <c:v>0.933</c:v>
                </c:pt>
              </c:numCache>
            </c:numRef>
          </c:val>
        </c:ser>
        <c:ser>
          <c:idx val="9"/>
          <c:order val="9"/>
          <c:tx>
            <c:strRef>
              <c:f>'Control Readings'!$H$13</c:f>
              <c:strCache>
                <c:ptCount val="1"/>
                <c:pt idx="0">
                  <c:v>C4-2</c:v>
                </c:pt>
              </c:strCache>
            </c:strRef>
          </c:tx>
          <c:invertIfNegative val="0"/>
          <c:cat>
            <c:numRef>
              <c:f>'Control Readings'!$I$3:$O$3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45.0</c:v>
                </c:pt>
                <c:pt idx="3">
                  <c:v>69.0</c:v>
                </c:pt>
                <c:pt idx="4">
                  <c:v>92.0</c:v>
                </c:pt>
                <c:pt idx="5">
                  <c:v>142.0</c:v>
                </c:pt>
                <c:pt idx="6">
                  <c:v>158.0</c:v>
                </c:pt>
              </c:numCache>
            </c:numRef>
          </c:cat>
          <c:val>
            <c:numRef>
              <c:f>'Control Readings'!$I$13:$O$13</c:f>
              <c:numCache>
                <c:formatCode>General</c:formatCode>
                <c:ptCount val="7"/>
                <c:pt idx="0">
                  <c:v>-0.024</c:v>
                </c:pt>
                <c:pt idx="1">
                  <c:v>-0.024</c:v>
                </c:pt>
                <c:pt idx="2">
                  <c:v>0.0</c:v>
                </c:pt>
                <c:pt idx="3">
                  <c:v>0.026</c:v>
                </c:pt>
                <c:pt idx="4">
                  <c:v>0.173</c:v>
                </c:pt>
                <c:pt idx="5">
                  <c:v>0.734</c:v>
                </c:pt>
                <c:pt idx="6">
                  <c:v>1.315</c:v>
                </c:pt>
              </c:numCache>
            </c:numRef>
          </c:val>
        </c:ser>
        <c:ser>
          <c:idx val="10"/>
          <c:order val="10"/>
          <c:tx>
            <c:strRef>
              <c:f>'Control Readings'!$H$14</c:f>
              <c:strCache>
                <c:ptCount val="1"/>
                <c:pt idx="0">
                  <c:v>C4-3</c:v>
                </c:pt>
              </c:strCache>
            </c:strRef>
          </c:tx>
          <c:invertIfNegative val="0"/>
          <c:cat>
            <c:numRef>
              <c:f>'Control Readings'!$I$3:$O$3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45.0</c:v>
                </c:pt>
                <c:pt idx="3">
                  <c:v>69.0</c:v>
                </c:pt>
                <c:pt idx="4">
                  <c:v>92.0</c:v>
                </c:pt>
                <c:pt idx="5">
                  <c:v>142.0</c:v>
                </c:pt>
                <c:pt idx="6">
                  <c:v>158.0</c:v>
                </c:pt>
              </c:numCache>
            </c:numRef>
          </c:cat>
          <c:val>
            <c:numRef>
              <c:f>'Control Readings'!$I$14:$O$14</c:f>
              <c:numCache>
                <c:formatCode>General</c:formatCode>
                <c:ptCount val="7"/>
                <c:pt idx="0">
                  <c:v>-0.01</c:v>
                </c:pt>
                <c:pt idx="1">
                  <c:v>-0.004</c:v>
                </c:pt>
                <c:pt idx="2">
                  <c:v>0.0</c:v>
                </c:pt>
                <c:pt idx="3">
                  <c:v>0.081</c:v>
                </c:pt>
                <c:pt idx="4">
                  <c:v>0.156</c:v>
                </c:pt>
                <c:pt idx="5">
                  <c:v>0.629</c:v>
                </c:pt>
                <c:pt idx="6">
                  <c:v>0.984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144360"/>
        <c:axId val="2112946872"/>
      </c:barChart>
      <c:catAx>
        <c:axId val="210114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946872"/>
        <c:crosses val="autoZero"/>
        <c:auto val="1"/>
        <c:lblAlgn val="ctr"/>
        <c:lblOffset val="100"/>
        <c:noMultiLvlLbl val="0"/>
      </c:catAx>
      <c:valAx>
        <c:axId val="2112946872"/>
        <c:scaling>
          <c:orientation val="minMax"/>
          <c:max val="1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Photometry Readings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144360"/>
        <c:crosses val="autoZero"/>
        <c:crossBetween val="between"/>
        <c:maj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Control Readings,</a:t>
            </a:r>
            <a:r>
              <a:rPr lang="en-US" baseline="0"/>
              <a:t> Week 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 Readings'!$G$89</c:f>
              <c:strCache>
                <c:ptCount val="1"/>
                <c:pt idx="0">
                  <c:v>C1-1</c:v>
                </c:pt>
              </c:strCache>
            </c:strRef>
          </c:tx>
          <c:invertIfNegative val="0"/>
          <c:cat>
            <c:numRef>
              <c:f>'Control Readings'!$H$88:$N$88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70.0</c:v>
                </c:pt>
                <c:pt idx="4">
                  <c:v>96.0</c:v>
                </c:pt>
                <c:pt idx="5">
                  <c:v>120.0</c:v>
                </c:pt>
                <c:pt idx="6">
                  <c:v>168.0</c:v>
                </c:pt>
              </c:numCache>
            </c:numRef>
          </c:cat>
          <c:val>
            <c:numRef>
              <c:f>'Control Readings'!$H$89:$N$89</c:f>
              <c:numCache>
                <c:formatCode>General</c:formatCode>
                <c:ptCount val="7"/>
                <c:pt idx="0">
                  <c:v>0.0</c:v>
                </c:pt>
                <c:pt idx="1">
                  <c:v>-0.014</c:v>
                </c:pt>
                <c:pt idx="2">
                  <c:v>0.0</c:v>
                </c:pt>
                <c:pt idx="3">
                  <c:v>0.0</c:v>
                </c:pt>
                <c:pt idx="4">
                  <c:v>0.018</c:v>
                </c:pt>
                <c:pt idx="5">
                  <c:v>0.01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'Control Readings'!$G$90</c:f>
              <c:strCache>
                <c:ptCount val="1"/>
                <c:pt idx="0">
                  <c:v>C1-2</c:v>
                </c:pt>
              </c:strCache>
            </c:strRef>
          </c:tx>
          <c:invertIfNegative val="0"/>
          <c:cat>
            <c:numRef>
              <c:f>'Control Readings'!$H$88:$N$88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70.0</c:v>
                </c:pt>
                <c:pt idx="4">
                  <c:v>96.0</c:v>
                </c:pt>
                <c:pt idx="5">
                  <c:v>120.0</c:v>
                </c:pt>
                <c:pt idx="6">
                  <c:v>168.0</c:v>
                </c:pt>
              </c:numCache>
            </c:numRef>
          </c:cat>
          <c:val>
            <c:numRef>
              <c:f>'Control Readings'!$H$90:$N$90</c:f>
              <c:numCache>
                <c:formatCode>General</c:formatCode>
                <c:ptCount val="7"/>
                <c:pt idx="0">
                  <c:v>-0.017</c:v>
                </c:pt>
                <c:pt idx="1">
                  <c:v>-0.017</c:v>
                </c:pt>
                <c:pt idx="2">
                  <c:v>0.0</c:v>
                </c:pt>
                <c:pt idx="3">
                  <c:v>-0.002</c:v>
                </c:pt>
                <c:pt idx="4">
                  <c:v>0.001</c:v>
                </c:pt>
                <c:pt idx="5">
                  <c:v>-0.011</c:v>
                </c:pt>
                <c:pt idx="6">
                  <c:v>0.001</c:v>
                </c:pt>
              </c:numCache>
            </c:numRef>
          </c:val>
        </c:ser>
        <c:ser>
          <c:idx val="2"/>
          <c:order val="2"/>
          <c:tx>
            <c:strRef>
              <c:f>'Control Readings'!$G$91</c:f>
              <c:strCache>
                <c:ptCount val="1"/>
                <c:pt idx="0">
                  <c:v>C1-3</c:v>
                </c:pt>
              </c:strCache>
            </c:strRef>
          </c:tx>
          <c:invertIfNegative val="0"/>
          <c:cat>
            <c:numRef>
              <c:f>'Control Readings'!$H$88:$N$88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70.0</c:v>
                </c:pt>
                <c:pt idx="4">
                  <c:v>96.0</c:v>
                </c:pt>
                <c:pt idx="5">
                  <c:v>120.0</c:v>
                </c:pt>
                <c:pt idx="6">
                  <c:v>168.0</c:v>
                </c:pt>
              </c:numCache>
            </c:numRef>
          </c:cat>
          <c:val>
            <c:numRef>
              <c:f>'Control Readings'!$H$91:$N$91</c:f>
              <c:numCache>
                <c:formatCode>General</c:formatCode>
                <c:ptCount val="7"/>
                <c:pt idx="0">
                  <c:v>-0.005</c:v>
                </c:pt>
                <c:pt idx="1">
                  <c:v>-0.005</c:v>
                </c:pt>
                <c:pt idx="2">
                  <c:v>0.008</c:v>
                </c:pt>
                <c:pt idx="3">
                  <c:v>0.0</c:v>
                </c:pt>
                <c:pt idx="4">
                  <c:v>-0.006</c:v>
                </c:pt>
                <c:pt idx="5">
                  <c:v>-0.01</c:v>
                </c:pt>
                <c:pt idx="6">
                  <c:v>0.001</c:v>
                </c:pt>
              </c:numCache>
            </c:numRef>
          </c:val>
        </c:ser>
        <c:ser>
          <c:idx val="3"/>
          <c:order val="3"/>
          <c:tx>
            <c:strRef>
              <c:f>'Control Readings'!$G$92</c:f>
              <c:strCache>
                <c:ptCount val="1"/>
                <c:pt idx="0">
                  <c:v>C2-1</c:v>
                </c:pt>
              </c:strCache>
            </c:strRef>
          </c:tx>
          <c:invertIfNegative val="0"/>
          <c:cat>
            <c:numRef>
              <c:f>'Control Readings'!$H$88:$N$88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70.0</c:v>
                </c:pt>
                <c:pt idx="4">
                  <c:v>96.0</c:v>
                </c:pt>
                <c:pt idx="5">
                  <c:v>120.0</c:v>
                </c:pt>
                <c:pt idx="6">
                  <c:v>168.0</c:v>
                </c:pt>
              </c:numCache>
            </c:numRef>
          </c:cat>
          <c:val>
            <c:numRef>
              <c:f>'Control Readings'!$H$92:$N$92</c:f>
              <c:numCache>
                <c:formatCode>General</c:formatCode>
                <c:ptCount val="7"/>
                <c:pt idx="0">
                  <c:v>0.018</c:v>
                </c:pt>
                <c:pt idx="1">
                  <c:v>-0.006</c:v>
                </c:pt>
                <c:pt idx="2">
                  <c:v>0.005</c:v>
                </c:pt>
                <c:pt idx="3">
                  <c:v>-0.001</c:v>
                </c:pt>
                <c:pt idx="4">
                  <c:v>0.009</c:v>
                </c:pt>
                <c:pt idx="5">
                  <c:v>-0.013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'Control Readings'!$G$93</c:f>
              <c:strCache>
                <c:ptCount val="1"/>
                <c:pt idx="0">
                  <c:v>C2-2</c:v>
                </c:pt>
              </c:strCache>
            </c:strRef>
          </c:tx>
          <c:invertIfNegative val="0"/>
          <c:cat>
            <c:numRef>
              <c:f>'Control Readings'!$H$88:$N$88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70.0</c:v>
                </c:pt>
                <c:pt idx="4">
                  <c:v>96.0</c:v>
                </c:pt>
                <c:pt idx="5">
                  <c:v>120.0</c:v>
                </c:pt>
                <c:pt idx="6">
                  <c:v>168.0</c:v>
                </c:pt>
              </c:numCache>
            </c:numRef>
          </c:cat>
          <c:val>
            <c:numRef>
              <c:f>'Control Readings'!$H$93:$N$93</c:f>
              <c:numCache>
                <c:formatCode>General</c:formatCode>
                <c:ptCount val="7"/>
                <c:pt idx="0">
                  <c:v>-0.016</c:v>
                </c:pt>
                <c:pt idx="1">
                  <c:v>-0.025</c:v>
                </c:pt>
                <c:pt idx="2">
                  <c:v>0.0</c:v>
                </c:pt>
                <c:pt idx="3">
                  <c:v>0.003</c:v>
                </c:pt>
                <c:pt idx="4">
                  <c:v>0.03</c:v>
                </c:pt>
                <c:pt idx="5">
                  <c:v>-0.019</c:v>
                </c:pt>
                <c:pt idx="6">
                  <c:v>-0.019</c:v>
                </c:pt>
              </c:numCache>
            </c:numRef>
          </c:val>
        </c:ser>
        <c:ser>
          <c:idx val="5"/>
          <c:order val="5"/>
          <c:tx>
            <c:strRef>
              <c:f>'Control Readings'!$G$94</c:f>
              <c:strCache>
                <c:ptCount val="1"/>
                <c:pt idx="0">
                  <c:v>C3-1</c:v>
                </c:pt>
              </c:strCache>
            </c:strRef>
          </c:tx>
          <c:invertIfNegative val="0"/>
          <c:cat>
            <c:numRef>
              <c:f>'Control Readings'!$H$88:$N$88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70.0</c:v>
                </c:pt>
                <c:pt idx="4">
                  <c:v>96.0</c:v>
                </c:pt>
                <c:pt idx="5">
                  <c:v>120.0</c:v>
                </c:pt>
                <c:pt idx="6">
                  <c:v>168.0</c:v>
                </c:pt>
              </c:numCache>
            </c:numRef>
          </c:cat>
          <c:val>
            <c:numRef>
              <c:f>'Control Readings'!$H$94:$N$94</c:f>
              <c:numCache>
                <c:formatCode>General</c:formatCode>
                <c:ptCount val="7"/>
                <c:pt idx="0">
                  <c:v>0.013</c:v>
                </c:pt>
                <c:pt idx="1">
                  <c:v>0.0</c:v>
                </c:pt>
                <c:pt idx="2">
                  <c:v>0.16</c:v>
                </c:pt>
                <c:pt idx="3">
                  <c:v>1.02</c:v>
                </c:pt>
                <c:pt idx="4">
                  <c:v>1.88</c:v>
                </c:pt>
                <c:pt idx="5">
                  <c:v>2.508</c:v>
                </c:pt>
                <c:pt idx="6">
                  <c:v>2.711</c:v>
                </c:pt>
              </c:numCache>
            </c:numRef>
          </c:val>
        </c:ser>
        <c:ser>
          <c:idx val="6"/>
          <c:order val="6"/>
          <c:tx>
            <c:strRef>
              <c:f>'Control Readings'!$G$95</c:f>
              <c:strCache>
                <c:ptCount val="1"/>
                <c:pt idx="0">
                  <c:v>C3-2</c:v>
                </c:pt>
              </c:strCache>
            </c:strRef>
          </c:tx>
          <c:invertIfNegative val="0"/>
          <c:cat>
            <c:numRef>
              <c:f>'Control Readings'!$H$88:$N$88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70.0</c:v>
                </c:pt>
                <c:pt idx="4">
                  <c:v>96.0</c:v>
                </c:pt>
                <c:pt idx="5">
                  <c:v>120.0</c:v>
                </c:pt>
                <c:pt idx="6">
                  <c:v>168.0</c:v>
                </c:pt>
              </c:numCache>
            </c:numRef>
          </c:cat>
          <c:val>
            <c:numRef>
              <c:f>'Control Readings'!$H$95:$N$95</c:f>
              <c:numCache>
                <c:formatCode>General</c:formatCode>
                <c:ptCount val="7"/>
                <c:pt idx="0">
                  <c:v>0.015</c:v>
                </c:pt>
                <c:pt idx="1">
                  <c:v>0.018</c:v>
                </c:pt>
                <c:pt idx="2">
                  <c:v>0.142</c:v>
                </c:pt>
                <c:pt idx="3">
                  <c:v>0.916</c:v>
                </c:pt>
                <c:pt idx="4">
                  <c:v>1.817</c:v>
                </c:pt>
                <c:pt idx="5">
                  <c:v>2.437</c:v>
                </c:pt>
                <c:pt idx="6">
                  <c:v>2.793</c:v>
                </c:pt>
              </c:numCache>
            </c:numRef>
          </c:val>
        </c:ser>
        <c:ser>
          <c:idx val="7"/>
          <c:order val="7"/>
          <c:tx>
            <c:strRef>
              <c:f>'Control Readings'!$G$96</c:f>
              <c:strCache>
                <c:ptCount val="1"/>
                <c:pt idx="0">
                  <c:v>C3-3</c:v>
                </c:pt>
              </c:strCache>
            </c:strRef>
          </c:tx>
          <c:invertIfNegative val="0"/>
          <c:cat>
            <c:numRef>
              <c:f>'Control Readings'!$H$88:$N$88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70.0</c:v>
                </c:pt>
                <c:pt idx="4">
                  <c:v>96.0</c:v>
                </c:pt>
                <c:pt idx="5">
                  <c:v>120.0</c:v>
                </c:pt>
                <c:pt idx="6">
                  <c:v>168.0</c:v>
                </c:pt>
              </c:numCache>
            </c:numRef>
          </c:cat>
          <c:val>
            <c:numRef>
              <c:f>'Control Readings'!$H$96:$N$96</c:f>
              <c:numCache>
                <c:formatCode>General</c:formatCode>
                <c:ptCount val="7"/>
                <c:pt idx="0">
                  <c:v>0.001</c:v>
                </c:pt>
                <c:pt idx="1">
                  <c:v>0.017</c:v>
                </c:pt>
                <c:pt idx="2">
                  <c:v>0.147</c:v>
                </c:pt>
                <c:pt idx="3">
                  <c:v>1.063</c:v>
                </c:pt>
                <c:pt idx="4">
                  <c:v>1.781</c:v>
                </c:pt>
                <c:pt idx="5">
                  <c:v>2.704</c:v>
                </c:pt>
                <c:pt idx="6">
                  <c:v>2.769</c:v>
                </c:pt>
              </c:numCache>
            </c:numRef>
          </c:val>
        </c:ser>
        <c:ser>
          <c:idx val="8"/>
          <c:order val="8"/>
          <c:tx>
            <c:strRef>
              <c:f>'Control Readings'!$G$97</c:f>
              <c:strCache>
                <c:ptCount val="1"/>
                <c:pt idx="0">
                  <c:v>C4-1</c:v>
                </c:pt>
              </c:strCache>
            </c:strRef>
          </c:tx>
          <c:invertIfNegative val="0"/>
          <c:cat>
            <c:numRef>
              <c:f>'Control Readings'!$H$88:$N$88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70.0</c:v>
                </c:pt>
                <c:pt idx="4">
                  <c:v>96.0</c:v>
                </c:pt>
                <c:pt idx="5">
                  <c:v>120.0</c:v>
                </c:pt>
                <c:pt idx="6">
                  <c:v>168.0</c:v>
                </c:pt>
              </c:numCache>
            </c:numRef>
          </c:cat>
          <c:val>
            <c:numRef>
              <c:f>'Control Readings'!$H$97:$N$97</c:f>
              <c:numCache>
                <c:formatCode>General</c:formatCode>
                <c:ptCount val="7"/>
                <c:pt idx="0">
                  <c:v>0.023</c:v>
                </c:pt>
                <c:pt idx="1">
                  <c:v>0.046</c:v>
                </c:pt>
                <c:pt idx="2">
                  <c:v>0.205</c:v>
                </c:pt>
                <c:pt idx="3">
                  <c:v>1.451</c:v>
                </c:pt>
                <c:pt idx="4">
                  <c:v>2.174</c:v>
                </c:pt>
                <c:pt idx="5">
                  <c:v>2.593</c:v>
                </c:pt>
                <c:pt idx="6">
                  <c:v>2.904</c:v>
                </c:pt>
              </c:numCache>
            </c:numRef>
          </c:val>
        </c:ser>
        <c:ser>
          <c:idx val="9"/>
          <c:order val="9"/>
          <c:tx>
            <c:strRef>
              <c:f>'Control Readings'!$G$98</c:f>
              <c:strCache>
                <c:ptCount val="1"/>
                <c:pt idx="0">
                  <c:v>C4-2</c:v>
                </c:pt>
              </c:strCache>
            </c:strRef>
          </c:tx>
          <c:invertIfNegative val="0"/>
          <c:cat>
            <c:numRef>
              <c:f>'Control Readings'!$H$88:$N$88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70.0</c:v>
                </c:pt>
                <c:pt idx="4">
                  <c:v>96.0</c:v>
                </c:pt>
                <c:pt idx="5">
                  <c:v>120.0</c:v>
                </c:pt>
                <c:pt idx="6">
                  <c:v>168.0</c:v>
                </c:pt>
              </c:numCache>
            </c:numRef>
          </c:cat>
          <c:val>
            <c:numRef>
              <c:f>'Control Readings'!$H$98:$N$98</c:f>
              <c:numCache>
                <c:formatCode>General</c:formatCode>
                <c:ptCount val="7"/>
                <c:pt idx="0">
                  <c:v>0.02</c:v>
                </c:pt>
                <c:pt idx="1">
                  <c:v>0.012</c:v>
                </c:pt>
                <c:pt idx="2">
                  <c:v>0.125</c:v>
                </c:pt>
                <c:pt idx="3">
                  <c:v>1.192</c:v>
                </c:pt>
                <c:pt idx="4">
                  <c:v>2.118</c:v>
                </c:pt>
                <c:pt idx="5">
                  <c:v>2.649</c:v>
                </c:pt>
                <c:pt idx="6">
                  <c:v>2.889</c:v>
                </c:pt>
              </c:numCache>
            </c:numRef>
          </c:val>
        </c:ser>
        <c:ser>
          <c:idx val="10"/>
          <c:order val="10"/>
          <c:tx>
            <c:strRef>
              <c:f>'Control Readings'!$G$99</c:f>
              <c:strCache>
                <c:ptCount val="1"/>
                <c:pt idx="0">
                  <c:v>C4-3</c:v>
                </c:pt>
              </c:strCache>
            </c:strRef>
          </c:tx>
          <c:invertIfNegative val="0"/>
          <c:cat>
            <c:numRef>
              <c:f>'Control Readings'!$H$88:$N$88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70.0</c:v>
                </c:pt>
                <c:pt idx="4">
                  <c:v>96.0</c:v>
                </c:pt>
                <c:pt idx="5">
                  <c:v>120.0</c:v>
                </c:pt>
                <c:pt idx="6">
                  <c:v>168.0</c:v>
                </c:pt>
              </c:numCache>
            </c:numRef>
          </c:cat>
          <c:val>
            <c:numRef>
              <c:f>'Control Readings'!$H$99:$N$99</c:f>
              <c:numCache>
                <c:formatCode>General</c:formatCode>
                <c:ptCount val="7"/>
                <c:pt idx="0">
                  <c:v>0.001</c:v>
                </c:pt>
                <c:pt idx="1">
                  <c:v>-0.002</c:v>
                </c:pt>
                <c:pt idx="2">
                  <c:v>0.11</c:v>
                </c:pt>
                <c:pt idx="3">
                  <c:v>1.087</c:v>
                </c:pt>
                <c:pt idx="4">
                  <c:v>1.887</c:v>
                </c:pt>
                <c:pt idx="5">
                  <c:v>2.34</c:v>
                </c:pt>
                <c:pt idx="6">
                  <c:v>2.853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37928"/>
        <c:axId val="2113456120"/>
      </c:barChart>
      <c:catAx>
        <c:axId val="211543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456120"/>
        <c:crosses val="autoZero"/>
        <c:auto val="1"/>
        <c:lblAlgn val="ctr"/>
        <c:lblOffset val="100"/>
        <c:noMultiLvlLbl val="0"/>
      </c:catAx>
      <c:valAx>
        <c:axId val="2113456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Photometry Readings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437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403731827508"/>
          <c:y val="0.238662049773899"/>
          <c:w val="0.0835517247426477"/>
          <c:h val="0.72588843563229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Control</a:t>
            </a:r>
            <a:r>
              <a:rPr lang="en-US" baseline="0"/>
              <a:t> Readings</a:t>
            </a:r>
            <a:r>
              <a:rPr lang="en-US"/>
              <a:t>,</a:t>
            </a:r>
            <a:r>
              <a:rPr lang="en-US" baseline="0"/>
              <a:t> Week 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 Readings'!$G$177</c:f>
              <c:strCache>
                <c:ptCount val="1"/>
                <c:pt idx="0">
                  <c:v>C1-1</c:v>
                </c:pt>
              </c:strCache>
            </c:strRef>
          </c:tx>
          <c:invertIfNegative val="0"/>
          <c:cat>
            <c:numRef>
              <c:f>'Control Readings'!$H$176:$N$176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115.0</c:v>
                </c:pt>
                <c:pt idx="6">
                  <c:v>167.0</c:v>
                </c:pt>
              </c:numCache>
            </c:numRef>
          </c:cat>
          <c:val>
            <c:numRef>
              <c:f>'Control Readings'!$H$177:$N$177</c:f>
              <c:numCache>
                <c:formatCode>General</c:formatCode>
                <c:ptCount val="7"/>
                <c:pt idx="0">
                  <c:v>0.018</c:v>
                </c:pt>
                <c:pt idx="1">
                  <c:v>0.011</c:v>
                </c:pt>
                <c:pt idx="2">
                  <c:v>0.0</c:v>
                </c:pt>
                <c:pt idx="3">
                  <c:v>0.0</c:v>
                </c:pt>
                <c:pt idx="4">
                  <c:v>0.023</c:v>
                </c:pt>
                <c:pt idx="5">
                  <c:v>0.009</c:v>
                </c:pt>
                <c:pt idx="6">
                  <c:v>-0.001</c:v>
                </c:pt>
              </c:numCache>
            </c:numRef>
          </c:val>
        </c:ser>
        <c:ser>
          <c:idx val="1"/>
          <c:order val="1"/>
          <c:tx>
            <c:strRef>
              <c:f>'Control Readings'!$G$178</c:f>
              <c:strCache>
                <c:ptCount val="1"/>
                <c:pt idx="0">
                  <c:v>C1-2</c:v>
                </c:pt>
              </c:strCache>
            </c:strRef>
          </c:tx>
          <c:invertIfNegative val="0"/>
          <c:cat>
            <c:numRef>
              <c:f>'Control Readings'!$H$176:$N$176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115.0</c:v>
                </c:pt>
                <c:pt idx="6">
                  <c:v>167.0</c:v>
                </c:pt>
              </c:numCache>
            </c:numRef>
          </c:cat>
          <c:val>
            <c:numRef>
              <c:f>'Control Readings'!$H$178:$N$178</c:f>
              <c:numCache>
                <c:formatCode>General</c:formatCode>
                <c:ptCount val="7"/>
                <c:pt idx="0">
                  <c:v>0.005</c:v>
                </c:pt>
                <c:pt idx="1">
                  <c:v>-0.001</c:v>
                </c:pt>
                <c:pt idx="2">
                  <c:v>0.0</c:v>
                </c:pt>
                <c:pt idx="3">
                  <c:v>-0.003</c:v>
                </c:pt>
                <c:pt idx="4">
                  <c:v>0.0</c:v>
                </c:pt>
                <c:pt idx="5">
                  <c:v>0.0</c:v>
                </c:pt>
                <c:pt idx="6">
                  <c:v>-0.002</c:v>
                </c:pt>
              </c:numCache>
            </c:numRef>
          </c:val>
        </c:ser>
        <c:ser>
          <c:idx val="2"/>
          <c:order val="2"/>
          <c:tx>
            <c:strRef>
              <c:f>'Control Readings'!$G$179</c:f>
              <c:strCache>
                <c:ptCount val="1"/>
                <c:pt idx="0">
                  <c:v>C1-3</c:v>
                </c:pt>
              </c:strCache>
            </c:strRef>
          </c:tx>
          <c:invertIfNegative val="0"/>
          <c:cat>
            <c:numRef>
              <c:f>'Control Readings'!$H$176:$N$176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115.0</c:v>
                </c:pt>
                <c:pt idx="6">
                  <c:v>167.0</c:v>
                </c:pt>
              </c:numCache>
            </c:numRef>
          </c:cat>
          <c:val>
            <c:numRef>
              <c:f>'Control Readings'!$H$179:$N$179</c:f>
              <c:numCache>
                <c:formatCode>General</c:formatCode>
                <c:ptCount val="7"/>
                <c:pt idx="0">
                  <c:v>0.014</c:v>
                </c:pt>
                <c:pt idx="1">
                  <c:v>0.015</c:v>
                </c:pt>
                <c:pt idx="2">
                  <c:v>0.04</c:v>
                </c:pt>
                <c:pt idx="3">
                  <c:v>-0.008</c:v>
                </c:pt>
                <c:pt idx="4">
                  <c:v>-0.001</c:v>
                </c:pt>
                <c:pt idx="5">
                  <c:v>0.022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'Control Readings'!$G$180</c:f>
              <c:strCache>
                <c:ptCount val="1"/>
                <c:pt idx="0">
                  <c:v>C2-1</c:v>
                </c:pt>
              </c:strCache>
            </c:strRef>
          </c:tx>
          <c:invertIfNegative val="0"/>
          <c:cat>
            <c:numRef>
              <c:f>'Control Readings'!$H$176:$N$176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115.0</c:v>
                </c:pt>
                <c:pt idx="6">
                  <c:v>167.0</c:v>
                </c:pt>
              </c:numCache>
            </c:numRef>
          </c:cat>
          <c:val>
            <c:numRef>
              <c:f>'Control Readings'!$H$180:$N$180</c:f>
              <c:numCache>
                <c:formatCode>General</c:formatCode>
                <c:ptCount val="7"/>
                <c:pt idx="0">
                  <c:v>0.02</c:v>
                </c:pt>
                <c:pt idx="1">
                  <c:v>0.016</c:v>
                </c:pt>
                <c:pt idx="2">
                  <c:v>0.033</c:v>
                </c:pt>
                <c:pt idx="3">
                  <c:v>0.0</c:v>
                </c:pt>
                <c:pt idx="4">
                  <c:v>0.013</c:v>
                </c:pt>
                <c:pt idx="5">
                  <c:v>0.02</c:v>
                </c:pt>
                <c:pt idx="6">
                  <c:v>0.03</c:v>
                </c:pt>
              </c:numCache>
            </c:numRef>
          </c:val>
        </c:ser>
        <c:ser>
          <c:idx val="4"/>
          <c:order val="4"/>
          <c:tx>
            <c:strRef>
              <c:f>'Control Readings'!$G$181</c:f>
              <c:strCache>
                <c:ptCount val="1"/>
                <c:pt idx="0">
                  <c:v>C2-2</c:v>
                </c:pt>
              </c:strCache>
            </c:strRef>
          </c:tx>
          <c:invertIfNegative val="0"/>
          <c:cat>
            <c:numRef>
              <c:f>'Control Readings'!$H$176:$N$176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115.0</c:v>
                </c:pt>
                <c:pt idx="6">
                  <c:v>167.0</c:v>
                </c:pt>
              </c:numCache>
            </c:numRef>
          </c:cat>
          <c:val>
            <c:numRef>
              <c:f>'Control Readings'!$H$181:$N$181</c:f>
              <c:numCache>
                <c:formatCode>General</c:formatCode>
                <c:ptCount val="7"/>
                <c:pt idx="0">
                  <c:v>0.029</c:v>
                </c:pt>
                <c:pt idx="1">
                  <c:v>0.011</c:v>
                </c:pt>
                <c:pt idx="2">
                  <c:v>0.018</c:v>
                </c:pt>
                <c:pt idx="3">
                  <c:v>0.0</c:v>
                </c:pt>
                <c:pt idx="4">
                  <c:v>0.003</c:v>
                </c:pt>
                <c:pt idx="5">
                  <c:v>0.025</c:v>
                </c:pt>
                <c:pt idx="6">
                  <c:v>0.038</c:v>
                </c:pt>
              </c:numCache>
            </c:numRef>
          </c:val>
        </c:ser>
        <c:ser>
          <c:idx val="5"/>
          <c:order val="5"/>
          <c:tx>
            <c:strRef>
              <c:f>'Control Readings'!$G$182</c:f>
              <c:strCache>
                <c:ptCount val="1"/>
                <c:pt idx="0">
                  <c:v>C3-1</c:v>
                </c:pt>
              </c:strCache>
            </c:strRef>
          </c:tx>
          <c:invertIfNegative val="0"/>
          <c:cat>
            <c:numRef>
              <c:f>'Control Readings'!$H$176:$N$176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115.0</c:v>
                </c:pt>
                <c:pt idx="6">
                  <c:v>167.0</c:v>
                </c:pt>
              </c:numCache>
            </c:numRef>
          </c:cat>
          <c:val>
            <c:numRef>
              <c:f>'Control Readings'!$H$182:$N$182</c:f>
              <c:numCache>
                <c:formatCode>General</c:formatCode>
                <c:ptCount val="7"/>
                <c:pt idx="0">
                  <c:v>0.052</c:v>
                </c:pt>
                <c:pt idx="1">
                  <c:v>0.059</c:v>
                </c:pt>
                <c:pt idx="2">
                  <c:v>0.224</c:v>
                </c:pt>
                <c:pt idx="3">
                  <c:v>1.419</c:v>
                </c:pt>
                <c:pt idx="4">
                  <c:v>2.282</c:v>
                </c:pt>
                <c:pt idx="5">
                  <c:v>2.594</c:v>
                </c:pt>
                <c:pt idx="6">
                  <c:v>2.834</c:v>
                </c:pt>
              </c:numCache>
            </c:numRef>
          </c:val>
        </c:ser>
        <c:ser>
          <c:idx val="6"/>
          <c:order val="6"/>
          <c:tx>
            <c:strRef>
              <c:f>'Control Readings'!$G$183</c:f>
              <c:strCache>
                <c:ptCount val="1"/>
                <c:pt idx="0">
                  <c:v>C3-2</c:v>
                </c:pt>
              </c:strCache>
            </c:strRef>
          </c:tx>
          <c:invertIfNegative val="0"/>
          <c:cat>
            <c:numRef>
              <c:f>'Control Readings'!$H$176:$N$176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115.0</c:v>
                </c:pt>
                <c:pt idx="6">
                  <c:v>167.0</c:v>
                </c:pt>
              </c:numCache>
            </c:numRef>
          </c:cat>
          <c:val>
            <c:numRef>
              <c:f>'Control Readings'!$H$183:$N$183</c:f>
              <c:numCache>
                <c:formatCode>General</c:formatCode>
                <c:ptCount val="7"/>
                <c:pt idx="0">
                  <c:v>0.047</c:v>
                </c:pt>
                <c:pt idx="1">
                  <c:v>0.059</c:v>
                </c:pt>
                <c:pt idx="2">
                  <c:v>0.213</c:v>
                </c:pt>
                <c:pt idx="3">
                  <c:v>1.138</c:v>
                </c:pt>
                <c:pt idx="4">
                  <c:v>2.087</c:v>
                </c:pt>
                <c:pt idx="5">
                  <c:v>2.499</c:v>
                </c:pt>
                <c:pt idx="6">
                  <c:v>2.834</c:v>
                </c:pt>
              </c:numCache>
            </c:numRef>
          </c:val>
        </c:ser>
        <c:ser>
          <c:idx val="7"/>
          <c:order val="7"/>
          <c:tx>
            <c:strRef>
              <c:f>'Control Readings'!$G$184</c:f>
              <c:strCache>
                <c:ptCount val="1"/>
                <c:pt idx="0">
                  <c:v>C3-3</c:v>
                </c:pt>
              </c:strCache>
            </c:strRef>
          </c:tx>
          <c:invertIfNegative val="0"/>
          <c:cat>
            <c:numRef>
              <c:f>'Control Readings'!$H$176:$N$176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115.0</c:v>
                </c:pt>
                <c:pt idx="6">
                  <c:v>167.0</c:v>
                </c:pt>
              </c:numCache>
            </c:numRef>
          </c:cat>
          <c:val>
            <c:numRef>
              <c:f>'Control Readings'!$H$184:$N$184</c:f>
              <c:numCache>
                <c:formatCode>General</c:formatCode>
                <c:ptCount val="7"/>
                <c:pt idx="0">
                  <c:v>0.036</c:v>
                </c:pt>
                <c:pt idx="1">
                  <c:v>0.014</c:v>
                </c:pt>
                <c:pt idx="2">
                  <c:v>0.185</c:v>
                </c:pt>
                <c:pt idx="3">
                  <c:v>1.042</c:v>
                </c:pt>
                <c:pt idx="4">
                  <c:v>2.417</c:v>
                </c:pt>
                <c:pt idx="5">
                  <c:v>2.651</c:v>
                </c:pt>
                <c:pt idx="6">
                  <c:v>2.834</c:v>
                </c:pt>
              </c:numCache>
            </c:numRef>
          </c:val>
        </c:ser>
        <c:ser>
          <c:idx val="8"/>
          <c:order val="8"/>
          <c:tx>
            <c:strRef>
              <c:f>'Control Readings'!$G$185</c:f>
              <c:strCache>
                <c:ptCount val="1"/>
                <c:pt idx="0">
                  <c:v>C4-1</c:v>
                </c:pt>
              </c:strCache>
            </c:strRef>
          </c:tx>
          <c:invertIfNegative val="0"/>
          <c:cat>
            <c:numRef>
              <c:f>'Control Readings'!$H$176:$N$176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115.0</c:v>
                </c:pt>
                <c:pt idx="6">
                  <c:v>167.0</c:v>
                </c:pt>
              </c:numCache>
            </c:numRef>
          </c:cat>
          <c:val>
            <c:numRef>
              <c:f>'Control Readings'!$H$185:$N$185</c:f>
              <c:numCache>
                <c:formatCode>General</c:formatCode>
                <c:ptCount val="7"/>
                <c:pt idx="0">
                  <c:v>0.033</c:v>
                </c:pt>
                <c:pt idx="1">
                  <c:v>0.021</c:v>
                </c:pt>
                <c:pt idx="2">
                  <c:v>0.02</c:v>
                </c:pt>
                <c:pt idx="3">
                  <c:v>0.015</c:v>
                </c:pt>
                <c:pt idx="4">
                  <c:v>0.016</c:v>
                </c:pt>
                <c:pt idx="5">
                  <c:v>0.021</c:v>
                </c:pt>
                <c:pt idx="6">
                  <c:v>0.017</c:v>
                </c:pt>
              </c:numCache>
            </c:numRef>
          </c:val>
        </c:ser>
        <c:ser>
          <c:idx val="9"/>
          <c:order val="9"/>
          <c:tx>
            <c:strRef>
              <c:f>'Control Readings'!$G$186</c:f>
              <c:strCache>
                <c:ptCount val="1"/>
                <c:pt idx="0">
                  <c:v>C4-2</c:v>
                </c:pt>
              </c:strCache>
            </c:strRef>
          </c:tx>
          <c:invertIfNegative val="0"/>
          <c:cat>
            <c:numRef>
              <c:f>'Control Readings'!$H$176:$N$176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115.0</c:v>
                </c:pt>
                <c:pt idx="6">
                  <c:v>167.0</c:v>
                </c:pt>
              </c:numCache>
            </c:numRef>
          </c:cat>
          <c:val>
            <c:numRef>
              <c:f>'Control Readings'!$H$186:$N$186</c:f>
              <c:numCache>
                <c:formatCode>General</c:formatCode>
                <c:ptCount val="7"/>
                <c:pt idx="0">
                  <c:v>0.015</c:v>
                </c:pt>
                <c:pt idx="1">
                  <c:v>0.016</c:v>
                </c:pt>
                <c:pt idx="2">
                  <c:v>0.021</c:v>
                </c:pt>
                <c:pt idx="3">
                  <c:v>0.001</c:v>
                </c:pt>
                <c:pt idx="4">
                  <c:v>0.0</c:v>
                </c:pt>
                <c:pt idx="5">
                  <c:v>0.021</c:v>
                </c:pt>
                <c:pt idx="6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'Control Readings'!$G$187</c:f>
              <c:strCache>
                <c:ptCount val="1"/>
                <c:pt idx="0">
                  <c:v>C4-3</c:v>
                </c:pt>
              </c:strCache>
            </c:strRef>
          </c:tx>
          <c:invertIfNegative val="0"/>
          <c:cat>
            <c:numRef>
              <c:f>'Control Readings'!$H$176:$N$176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72.0</c:v>
                </c:pt>
                <c:pt idx="4">
                  <c:v>96.0</c:v>
                </c:pt>
                <c:pt idx="5">
                  <c:v>115.0</c:v>
                </c:pt>
                <c:pt idx="6">
                  <c:v>167.0</c:v>
                </c:pt>
              </c:numCache>
            </c:numRef>
          </c:cat>
          <c:val>
            <c:numRef>
              <c:f>'Control Readings'!$H$187:$N$187</c:f>
              <c:numCache>
                <c:formatCode>General</c:formatCode>
                <c:ptCount val="7"/>
                <c:pt idx="0">
                  <c:v>0.027</c:v>
                </c:pt>
                <c:pt idx="1">
                  <c:v>0.021</c:v>
                </c:pt>
                <c:pt idx="2">
                  <c:v>0.033</c:v>
                </c:pt>
                <c:pt idx="3">
                  <c:v>0.012</c:v>
                </c:pt>
                <c:pt idx="4">
                  <c:v>0.017</c:v>
                </c:pt>
                <c:pt idx="5">
                  <c:v>0.043</c:v>
                </c:pt>
                <c:pt idx="6">
                  <c:v>0.025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507384"/>
        <c:axId val="2113580744"/>
      </c:barChart>
      <c:catAx>
        <c:axId val="211350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580744"/>
        <c:crosses val="autoZero"/>
        <c:auto val="1"/>
        <c:lblAlgn val="ctr"/>
        <c:lblOffset val="100"/>
        <c:noMultiLvlLbl val="0"/>
      </c:catAx>
      <c:valAx>
        <c:axId val="2113580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</a:t>
                </a:r>
                <a:r>
                  <a:rPr lang="en-US" baseline="0"/>
                  <a:t> Photometry Readings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5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One CO2 Readings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24 Hours</c:v>
          </c:tx>
          <c:invertIfNegative val="0"/>
          <c:cat>
            <c:strRef>
              <c:f>'CO2 Reading'!$K$3:$K$10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Reading'!$L$3:$L$10</c:f>
              <c:numCache>
                <c:formatCode>General</c:formatCode>
                <c:ptCount val="8"/>
                <c:pt idx="0">
                  <c:v>19177.0225</c:v>
                </c:pt>
                <c:pt idx="1">
                  <c:v>4794.5605</c:v>
                </c:pt>
                <c:pt idx="2">
                  <c:v>11431.64638</c:v>
                </c:pt>
                <c:pt idx="3">
                  <c:v>7365.346125</c:v>
                </c:pt>
                <c:pt idx="4">
                  <c:v>12102.5268</c:v>
                </c:pt>
                <c:pt idx="5">
                  <c:v>12256.7998</c:v>
                </c:pt>
                <c:pt idx="6">
                  <c:v>15708.5062</c:v>
                </c:pt>
                <c:pt idx="7">
                  <c:v>9848.2054</c:v>
                </c:pt>
              </c:numCache>
            </c:numRef>
          </c:val>
        </c:ser>
        <c:ser>
          <c:idx val="1"/>
          <c:order val="1"/>
          <c:tx>
            <c:v>48 Hours</c:v>
          </c:tx>
          <c:spPr>
            <a:solidFill>
              <a:schemeClr val="accent6"/>
            </a:solidFill>
          </c:spPr>
          <c:invertIfNegative val="0"/>
          <c:cat>
            <c:strRef>
              <c:f>'CO2 Reading'!$K$3:$K$10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Reading'!$M$3:$M$10</c:f>
              <c:numCache>
                <c:formatCode>General</c:formatCode>
                <c:ptCount val="8"/>
                <c:pt idx="0">
                  <c:v>70547.19637999999</c:v>
                </c:pt>
                <c:pt idx="1">
                  <c:v>10456.75038</c:v>
                </c:pt>
                <c:pt idx="2">
                  <c:v>39438.91275</c:v>
                </c:pt>
                <c:pt idx="3">
                  <c:v>18964.30138</c:v>
                </c:pt>
                <c:pt idx="4">
                  <c:v>45633.4462</c:v>
                </c:pt>
                <c:pt idx="5">
                  <c:v>38081.6052</c:v>
                </c:pt>
                <c:pt idx="6">
                  <c:v>37545.77</c:v>
                </c:pt>
                <c:pt idx="7">
                  <c:v>29177.3606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917848"/>
        <c:axId val="2114596328"/>
      </c:barChart>
      <c:catAx>
        <c:axId val="211491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4596328"/>
        <c:crosses val="autoZero"/>
        <c:auto val="1"/>
        <c:lblAlgn val="ctr"/>
        <c:lblOffset val="100"/>
        <c:noMultiLvlLbl val="0"/>
      </c:catAx>
      <c:valAx>
        <c:axId val="2114596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Respiration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91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Control Readings, Week 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'Control Readings'!$H$259</c:f>
              <c:strCache>
                <c:ptCount val="1"/>
                <c:pt idx="0">
                  <c:v>C1-1</c:v>
                </c:pt>
              </c:strCache>
            </c:strRef>
          </c:tx>
          <c:invertIfNegative val="0"/>
          <c:cat>
            <c:numRef>
              <c:f>'Control Readings'!$I$258:$O$258</c:f>
              <c:numCache>
                <c:formatCode>General</c:formatCode>
                <c:ptCount val="7"/>
                <c:pt idx="0">
                  <c:v>0.0</c:v>
                </c:pt>
                <c:pt idx="1">
                  <c:v>27.0</c:v>
                </c:pt>
                <c:pt idx="2">
                  <c:v>50.0</c:v>
                </c:pt>
                <c:pt idx="3">
                  <c:v>74.0</c:v>
                </c:pt>
                <c:pt idx="4">
                  <c:v>98.0</c:v>
                </c:pt>
                <c:pt idx="5">
                  <c:v>115.0</c:v>
                </c:pt>
                <c:pt idx="6">
                  <c:v>170.0</c:v>
                </c:pt>
              </c:numCache>
            </c:numRef>
          </c:cat>
          <c:val>
            <c:numRef>
              <c:f>'Control Readings'!$I$259:$O$259</c:f>
              <c:numCache>
                <c:formatCode>General</c:formatCode>
                <c:ptCount val="7"/>
                <c:pt idx="0">
                  <c:v>0.0</c:v>
                </c:pt>
                <c:pt idx="1">
                  <c:v>0.005</c:v>
                </c:pt>
                <c:pt idx="2">
                  <c:v>-0.004</c:v>
                </c:pt>
                <c:pt idx="3">
                  <c:v>0.002</c:v>
                </c:pt>
                <c:pt idx="4">
                  <c:v>0.001</c:v>
                </c:pt>
                <c:pt idx="5">
                  <c:v>0.003</c:v>
                </c:pt>
                <c:pt idx="6">
                  <c:v>0.005</c:v>
                </c:pt>
              </c:numCache>
            </c:numRef>
          </c:val>
        </c:ser>
        <c:ser>
          <c:idx val="0"/>
          <c:order val="1"/>
          <c:tx>
            <c:strRef>
              <c:f>'Control Readings'!$H$260</c:f>
              <c:strCache>
                <c:ptCount val="1"/>
                <c:pt idx="0">
                  <c:v>C1-2</c:v>
                </c:pt>
              </c:strCache>
            </c:strRef>
          </c:tx>
          <c:invertIfNegative val="0"/>
          <c:cat>
            <c:numRef>
              <c:f>'Control Readings'!$I$258:$O$258</c:f>
              <c:numCache>
                <c:formatCode>General</c:formatCode>
                <c:ptCount val="7"/>
                <c:pt idx="0">
                  <c:v>0.0</c:v>
                </c:pt>
                <c:pt idx="1">
                  <c:v>27.0</c:v>
                </c:pt>
                <c:pt idx="2">
                  <c:v>50.0</c:v>
                </c:pt>
                <c:pt idx="3">
                  <c:v>74.0</c:v>
                </c:pt>
                <c:pt idx="4">
                  <c:v>98.0</c:v>
                </c:pt>
                <c:pt idx="5">
                  <c:v>115.0</c:v>
                </c:pt>
                <c:pt idx="6">
                  <c:v>170.0</c:v>
                </c:pt>
              </c:numCache>
            </c:numRef>
          </c:cat>
          <c:val>
            <c:numRef>
              <c:f>'Control Readings'!$I$260:$O$260</c:f>
              <c:numCache>
                <c:formatCode>General</c:formatCode>
                <c:ptCount val="7"/>
                <c:pt idx="0">
                  <c:v>0.005</c:v>
                </c:pt>
                <c:pt idx="1">
                  <c:v>0.0</c:v>
                </c:pt>
                <c:pt idx="2">
                  <c:v>0.0</c:v>
                </c:pt>
                <c:pt idx="3">
                  <c:v>-0.003</c:v>
                </c:pt>
                <c:pt idx="4">
                  <c:v>-0.01</c:v>
                </c:pt>
                <c:pt idx="5">
                  <c:v>0.0</c:v>
                </c:pt>
                <c:pt idx="6">
                  <c:v>-0.003</c:v>
                </c:pt>
              </c:numCache>
            </c:numRef>
          </c:val>
        </c:ser>
        <c:ser>
          <c:idx val="2"/>
          <c:order val="2"/>
          <c:tx>
            <c:strRef>
              <c:f>'Control Readings'!$H$261</c:f>
              <c:strCache>
                <c:ptCount val="1"/>
                <c:pt idx="0">
                  <c:v>C1-3</c:v>
                </c:pt>
              </c:strCache>
            </c:strRef>
          </c:tx>
          <c:invertIfNegative val="0"/>
          <c:cat>
            <c:numRef>
              <c:f>'Control Readings'!$I$258:$O$258</c:f>
              <c:numCache>
                <c:formatCode>General</c:formatCode>
                <c:ptCount val="7"/>
                <c:pt idx="0">
                  <c:v>0.0</c:v>
                </c:pt>
                <c:pt idx="1">
                  <c:v>27.0</c:v>
                </c:pt>
                <c:pt idx="2">
                  <c:v>50.0</c:v>
                </c:pt>
                <c:pt idx="3">
                  <c:v>74.0</c:v>
                </c:pt>
                <c:pt idx="4">
                  <c:v>98.0</c:v>
                </c:pt>
                <c:pt idx="5">
                  <c:v>115.0</c:v>
                </c:pt>
                <c:pt idx="6">
                  <c:v>170.0</c:v>
                </c:pt>
              </c:numCache>
            </c:numRef>
          </c:cat>
          <c:val>
            <c:numRef>
              <c:f>'Control Readings'!$I$261:$O$261</c:f>
              <c:numCache>
                <c:formatCode>General</c:formatCode>
                <c:ptCount val="7"/>
                <c:pt idx="0">
                  <c:v>0.012</c:v>
                </c:pt>
                <c:pt idx="1">
                  <c:v>0.006</c:v>
                </c:pt>
                <c:pt idx="2">
                  <c:v>0.0</c:v>
                </c:pt>
                <c:pt idx="3">
                  <c:v>-0.014</c:v>
                </c:pt>
                <c:pt idx="4">
                  <c:v>0.0</c:v>
                </c:pt>
                <c:pt idx="5">
                  <c:v>0.017</c:v>
                </c:pt>
                <c:pt idx="6">
                  <c:v>0.003</c:v>
                </c:pt>
              </c:numCache>
            </c:numRef>
          </c:val>
        </c:ser>
        <c:ser>
          <c:idx val="3"/>
          <c:order val="3"/>
          <c:tx>
            <c:strRef>
              <c:f>'Control Readings'!$H$262</c:f>
              <c:strCache>
                <c:ptCount val="1"/>
                <c:pt idx="0">
                  <c:v>C2-1</c:v>
                </c:pt>
              </c:strCache>
            </c:strRef>
          </c:tx>
          <c:invertIfNegative val="0"/>
          <c:cat>
            <c:numRef>
              <c:f>'Control Readings'!$I$258:$O$258</c:f>
              <c:numCache>
                <c:formatCode>General</c:formatCode>
                <c:ptCount val="7"/>
                <c:pt idx="0">
                  <c:v>0.0</c:v>
                </c:pt>
                <c:pt idx="1">
                  <c:v>27.0</c:v>
                </c:pt>
                <c:pt idx="2">
                  <c:v>50.0</c:v>
                </c:pt>
                <c:pt idx="3">
                  <c:v>74.0</c:v>
                </c:pt>
                <c:pt idx="4">
                  <c:v>98.0</c:v>
                </c:pt>
                <c:pt idx="5">
                  <c:v>115.0</c:v>
                </c:pt>
                <c:pt idx="6">
                  <c:v>170.0</c:v>
                </c:pt>
              </c:numCache>
            </c:numRef>
          </c:cat>
          <c:val>
            <c:numRef>
              <c:f>'Control Readings'!$I$262:$O$262</c:f>
              <c:numCache>
                <c:formatCode>General</c:formatCode>
                <c:ptCount val="7"/>
                <c:pt idx="0">
                  <c:v>0.038</c:v>
                </c:pt>
                <c:pt idx="1">
                  <c:v>-0.001</c:v>
                </c:pt>
                <c:pt idx="2">
                  <c:v>0.006</c:v>
                </c:pt>
                <c:pt idx="3">
                  <c:v>-0.018</c:v>
                </c:pt>
                <c:pt idx="4">
                  <c:v>0.0</c:v>
                </c:pt>
                <c:pt idx="5">
                  <c:v>0.017</c:v>
                </c:pt>
                <c:pt idx="6">
                  <c:v>0.026</c:v>
                </c:pt>
              </c:numCache>
            </c:numRef>
          </c:val>
        </c:ser>
        <c:ser>
          <c:idx val="4"/>
          <c:order val="4"/>
          <c:tx>
            <c:strRef>
              <c:f>'Control Readings'!$H$263</c:f>
              <c:strCache>
                <c:ptCount val="1"/>
                <c:pt idx="0">
                  <c:v>C2-2</c:v>
                </c:pt>
              </c:strCache>
            </c:strRef>
          </c:tx>
          <c:invertIfNegative val="0"/>
          <c:cat>
            <c:numRef>
              <c:f>'Control Readings'!$I$258:$O$258</c:f>
              <c:numCache>
                <c:formatCode>General</c:formatCode>
                <c:ptCount val="7"/>
                <c:pt idx="0">
                  <c:v>0.0</c:v>
                </c:pt>
                <c:pt idx="1">
                  <c:v>27.0</c:v>
                </c:pt>
                <c:pt idx="2">
                  <c:v>50.0</c:v>
                </c:pt>
                <c:pt idx="3">
                  <c:v>74.0</c:v>
                </c:pt>
                <c:pt idx="4">
                  <c:v>98.0</c:v>
                </c:pt>
                <c:pt idx="5">
                  <c:v>115.0</c:v>
                </c:pt>
                <c:pt idx="6">
                  <c:v>170.0</c:v>
                </c:pt>
              </c:numCache>
            </c:numRef>
          </c:cat>
          <c:val>
            <c:numRef>
              <c:f>'Control Readings'!$I$263:$O$263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-0.001</c:v>
                </c:pt>
                <c:pt idx="3">
                  <c:v>-0.002</c:v>
                </c:pt>
                <c:pt idx="4">
                  <c:v>0.008</c:v>
                </c:pt>
                <c:pt idx="5">
                  <c:v>0.011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'Control Readings'!$H$264</c:f>
              <c:strCache>
                <c:ptCount val="1"/>
                <c:pt idx="0">
                  <c:v>C3-1</c:v>
                </c:pt>
              </c:strCache>
            </c:strRef>
          </c:tx>
          <c:invertIfNegative val="0"/>
          <c:cat>
            <c:numRef>
              <c:f>'Control Readings'!$I$258:$O$258</c:f>
              <c:numCache>
                <c:formatCode>General</c:formatCode>
                <c:ptCount val="7"/>
                <c:pt idx="0">
                  <c:v>0.0</c:v>
                </c:pt>
                <c:pt idx="1">
                  <c:v>27.0</c:v>
                </c:pt>
                <c:pt idx="2">
                  <c:v>50.0</c:v>
                </c:pt>
                <c:pt idx="3">
                  <c:v>74.0</c:v>
                </c:pt>
                <c:pt idx="4">
                  <c:v>98.0</c:v>
                </c:pt>
                <c:pt idx="5">
                  <c:v>115.0</c:v>
                </c:pt>
                <c:pt idx="6">
                  <c:v>170.0</c:v>
                </c:pt>
              </c:numCache>
            </c:numRef>
          </c:cat>
          <c:val>
            <c:numRef>
              <c:f>'Control Readings'!$I$264:$O$264</c:f>
              <c:numCache>
                <c:formatCode>General</c:formatCode>
                <c:ptCount val="7"/>
                <c:pt idx="0">
                  <c:v>0.052</c:v>
                </c:pt>
                <c:pt idx="1">
                  <c:v>0.013</c:v>
                </c:pt>
                <c:pt idx="2">
                  <c:v>0.107</c:v>
                </c:pt>
                <c:pt idx="3">
                  <c:v>0.527</c:v>
                </c:pt>
                <c:pt idx="4">
                  <c:v>2.002</c:v>
                </c:pt>
                <c:pt idx="5">
                  <c:v>2.52</c:v>
                </c:pt>
                <c:pt idx="6">
                  <c:v>2.748</c:v>
                </c:pt>
              </c:numCache>
            </c:numRef>
          </c:val>
        </c:ser>
        <c:ser>
          <c:idx val="6"/>
          <c:order val="6"/>
          <c:tx>
            <c:strRef>
              <c:f>'Control Readings'!$H$265</c:f>
              <c:strCache>
                <c:ptCount val="1"/>
                <c:pt idx="0">
                  <c:v>C3-2</c:v>
                </c:pt>
              </c:strCache>
            </c:strRef>
          </c:tx>
          <c:invertIfNegative val="0"/>
          <c:cat>
            <c:numRef>
              <c:f>'Control Readings'!$I$258:$O$258</c:f>
              <c:numCache>
                <c:formatCode>General</c:formatCode>
                <c:ptCount val="7"/>
                <c:pt idx="0">
                  <c:v>0.0</c:v>
                </c:pt>
                <c:pt idx="1">
                  <c:v>27.0</c:v>
                </c:pt>
                <c:pt idx="2">
                  <c:v>50.0</c:v>
                </c:pt>
                <c:pt idx="3">
                  <c:v>74.0</c:v>
                </c:pt>
                <c:pt idx="4">
                  <c:v>98.0</c:v>
                </c:pt>
                <c:pt idx="5">
                  <c:v>115.0</c:v>
                </c:pt>
                <c:pt idx="6">
                  <c:v>170.0</c:v>
                </c:pt>
              </c:numCache>
            </c:numRef>
          </c:cat>
          <c:val>
            <c:numRef>
              <c:f>'Control Readings'!$I$265:$O$265</c:f>
              <c:numCache>
                <c:formatCode>General</c:formatCode>
                <c:ptCount val="7"/>
                <c:pt idx="0">
                  <c:v>0.023</c:v>
                </c:pt>
                <c:pt idx="1">
                  <c:v>0.013</c:v>
                </c:pt>
                <c:pt idx="2">
                  <c:v>0.111</c:v>
                </c:pt>
                <c:pt idx="3">
                  <c:v>0.451</c:v>
                </c:pt>
                <c:pt idx="4">
                  <c:v>1.749</c:v>
                </c:pt>
                <c:pt idx="5">
                  <c:v>2.316</c:v>
                </c:pt>
                <c:pt idx="6">
                  <c:v>2.627</c:v>
                </c:pt>
              </c:numCache>
            </c:numRef>
          </c:val>
        </c:ser>
        <c:ser>
          <c:idx val="7"/>
          <c:order val="7"/>
          <c:tx>
            <c:strRef>
              <c:f>'Control Readings'!$H$266</c:f>
              <c:strCache>
                <c:ptCount val="1"/>
                <c:pt idx="0">
                  <c:v>C3-3</c:v>
                </c:pt>
              </c:strCache>
            </c:strRef>
          </c:tx>
          <c:invertIfNegative val="0"/>
          <c:cat>
            <c:numRef>
              <c:f>'Control Readings'!$I$258:$O$258</c:f>
              <c:numCache>
                <c:formatCode>General</c:formatCode>
                <c:ptCount val="7"/>
                <c:pt idx="0">
                  <c:v>0.0</c:v>
                </c:pt>
                <c:pt idx="1">
                  <c:v>27.0</c:v>
                </c:pt>
                <c:pt idx="2">
                  <c:v>50.0</c:v>
                </c:pt>
                <c:pt idx="3">
                  <c:v>74.0</c:v>
                </c:pt>
                <c:pt idx="4">
                  <c:v>98.0</c:v>
                </c:pt>
                <c:pt idx="5">
                  <c:v>115.0</c:v>
                </c:pt>
                <c:pt idx="6">
                  <c:v>170.0</c:v>
                </c:pt>
              </c:numCache>
            </c:numRef>
          </c:cat>
          <c:val>
            <c:numRef>
              <c:f>'Control Readings'!$I$266:$O$266</c:f>
              <c:numCache>
                <c:formatCode>General</c:formatCode>
                <c:ptCount val="7"/>
                <c:pt idx="0">
                  <c:v>0.011</c:v>
                </c:pt>
                <c:pt idx="1">
                  <c:v>0.036</c:v>
                </c:pt>
                <c:pt idx="2">
                  <c:v>0.103</c:v>
                </c:pt>
                <c:pt idx="3">
                  <c:v>0.535</c:v>
                </c:pt>
                <c:pt idx="4">
                  <c:v>2.02</c:v>
                </c:pt>
                <c:pt idx="5">
                  <c:v>2.486</c:v>
                </c:pt>
                <c:pt idx="6">
                  <c:v>2.799</c:v>
                </c:pt>
              </c:numCache>
            </c:numRef>
          </c:val>
        </c:ser>
        <c:ser>
          <c:idx val="8"/>
          <c:order val="8"/>
          <c:tx>
            <c:strRef>
              <c:f>'Control Readings'!$H$267</c:f>
              <c:strCache>
                <c:ptCount val="1"/>
                <c:pt idx="0">
                  <c:v>C4-1</c:v>
                </c:pt>
              </c:strCache>
            </c:strRef>
          </c:tx>
          <c:invertIfNegative val="0"/>
          <c:cat>
            <c:numRef>
              <c:f>'Control Readings'!$I$258:$O$258</c:f>
              <c:numCache>
                <c:formatCode>General</c:formatCode>
                <c:ptCount val="7"/>
                <c:pt idx="0">
                  <c:v>0.0</c:v>
                </c:pt>
                <c:pt idx="1">
                  <c:v>27.0</c:v>
                </c:pt>
                <c:pt idx="2">
                  <c:v>50.0</c:v>
                </c:pt>
                <c:pt idx="3">
                  <c:v>74.0</c:v>
                </c:pt>
                <c:pt idx="4">
                  <c:v>98.0</c:v>
                </c:pt>
                <c:pt idx="5">
                  <c:v>115.0</c:v>
                </c:pt>
                <c:pt idx="6">
                  <c:v>170.0</c:v>
                </c:pt>
              </c:numCache>
            </c:numRef>
          </c:cat>
          <c:val>
            <c:numRef>
              <c:f>'Control Readings'!$I$267:$O$267</c:f>
              <c:numCache>
                <c:formatCode>General</c:formatCode>
                <c:ptCount val="7"/>
                <c:pt idx="0">
                  <c:v>0.033</c:v>
                </c:pt>
                <c:pt idx="1">
                  <c:v>-0.008</c:v>
                </c:pt>
                <c:pt idx="2">
                  <c:v>0.042</c:v>
                </c:pt>
                <c:pt idx="3">
                  <c:v>0.018</c:v>
                </c:pt>
                <c:pt idx="4">
                  <c:v>0.0</c:v>
                </c:pt>
                <c:pt idx="5">
                  <c:v>0.012</c:v>
                </c:pt>
                <c:pt idx="6">
                  <c:v>0.004</c:v>
                </c:pt>
              </c:numCache>
            </c:numRef>
          </c:val>
        </c:ser>
        <c:ser>
          <c:idx val="9"/>
          <c:order val="9"/>
          <c:tx>
            <c:strRef>
              <c:f>'Control Readings'!$H$268</c:f>
              <c:strCache>
                <c:ptCount val="1"/>
                <c:pt idx="0">
                  <c:v>C4-2</c:v>
                </c:pt>
              </c:strCache>
            </c:strRef>
          </c:tx>
          <c:invertIfNegative val="0"/>
          <c:cat>
            <c:numRef>
              <c:f>'Control Readings'!$I$258:$O$258</c:f>
              <c:numCache>
                <c:formatCode>General</c:formatCode>
                <c:ptCount val="7"/>
                <c:pt idx="0">
                  <c:v>0.0</c:v>
                </c:pt>
                <c:pt idx="1">
                  <c:v>27.0</c:v>
                </c:pt>
                <c:pt idx="2">
                  <c:v>50.0</c:v>
                </c:pt>
                <c:pt idx="3">
                  <c:v>74.0</c:v>
                </c:pt>
                <c:pt idx="4">
                  <c:v>98.0</c:v>
                </c:pt>
                <c:pt idx="5">
                  <c:v>115.0</c:v>
                </c:pt>
                <c:pt idx="6">
                  <c:v>170.0</c:v>
                </c:pt>
              </c:numCache>
            </c:numRef>
          </c:cat>
          <c:val>
            <c:numRef>
              <c:f>'Control Readings'!$I$268:$O$268</c:f>
              <c:numCache>
                <c:formatCode>General</c:formatCode>
                <c:ptCount val="7"/>
                <c:pt idx="0">
                  <c:v>0.018</c:v>
                </c:pt>
                <c:pt idx="1">
                  <c:v>0.003</c:v>
                </c:pt>
                <c:pt idx="2">
                  <c:v>-0.004</c:v>
                </c:pt>
                <c:pt idx="3">
                  <c:v>0.001</c:v>
                </c:pt>
                <c:pt idx="4">
                  <c:v>0.0</c:v>
                </c:pt>
                <c:pt idx="5">
                  <c:v>0.015</c:v>
                </c:pt>
                <c:pt idx="6">
                  <c:v>0.007</c:v>
                </c:pt>
              </c:numCache>
            </c:numRef>
          </c:val>
        </c:ser>
        <c:ser>
          <c:idx val="10"/>
          <c:order val="10"/>
          <c:tx>
            <c:strRef>
              <c:f>'Control Readings'!$H$269</c:f>
              <c:strCache>
                <c:ptCount val="1"/>
                <c:pt idx="0">
                  <c:v>C4-3</c:v>
                </c:pt>
              </c:strCache>
            </c:strRef>
          </c:tx>
          <c:invertIfNegative val="0"/>
          <c:val>
            <c:numRef>
              <c:f>'Control Readings'!$I$269:$O$269</c:f>
              <c:numCache>
                <c:formatCode>General</c:formatCode>
                <c:ptCount val="7"/>
                <c:pt idx="0">
                  <c:v>0.008</c:v>
                </c:pt>
                <c:pt idx="1">
                  <c:v>0.006</c:v>
                </c:pt>
                <c:pt idx="2">
                  <c:v>0.0</c:v>
                </c:pt>
                <c:pt idx="3">
                  <c:v>0.0</c:v>
                </c:pt>
                <c:pt idx="4">
                  <c:v>-0.002</c:v>
                </c:pt>
                <c:pt idx="5">
                  <c:v>-0.009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567448"/>
        <c:axId val="2101142504"/>
      </c:barChart>
      <c:catAx>
        <c:axId val="211356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142504"/>
        <c:crosses val="autoZero"/>
        <c:auto val="1"/>
        <c:lblAlgn val="ctr"/>
        <c:lblOffset val="100"/>
        <c:noMultiLvlLbl val="0"/>
      </c:catAx>
      <c:valAx>
        <c:axId val="2101142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Photometry Readings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56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Control Readings, Week 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 Readings'!$G$342</c:f>
              <c:strCache>
                <c:ptCount val="1"/>
                <c:pt idx="0">
                  <c:v>C1-1</c:v>
                </c:pt>
              </c:strCache>
            </c:strRef>
          </c:tx>
          <c:invertIfNegative val="0"/>
          <c:cat>
            <c:numRef>
              <c:f>'Control Readings'!$H$341:$N$341</c:f>
              <c:numCache>
                <c:formatCode>General</c:formatCode>
                <c:ptCount val="7"/>
                <c:pt idx="0">
                  <c:v>0.0</c:v>
                </c:pt>
                <c:pt idx="1">
                  <c:v>26.0</c:v>
                </c:pt>
                <c:pt idx="2">
                  <c:v>48.0</c:v>
                </c:pt>
                <c:pt idx="3">
                  <c:v>73.0</c:v>
                </c:pt>
                <c:pt idx="4">
                  <c:v>97.0</c:v>
                </c:pt>
                <c:pt idx="5">
                  <c:v>114.0</c:v>
                </c:pt>
                <c:pt idx="6">
                  <c:v>163.0</c:v>
                </c:pt>
              </c:numCache>
            </c:numRef>
          </c:cat>
          <c:val>
            <c:numRef>
              <c:f>'Control Readings'!$H$342:$N$342</c:f>
              <c:numCache>
                <c:formatCode>General</c:formatCode>
                <c:ptCount val="7"/>
                <c:pt idx="0">
                  <c:v>-0.003</c:v>
                </c:pt>
                <c:pt idx="1">
                  <c:v>0.0</c:v>
                </c:pt>
                <c:pt idx="2">
                  <c:v>0.008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'Control Readings'!$G$343</c:f>
              <c:strCache>
                <c:ptCount val="1"/>
                <c:pt idx="0">
                  <c:v>C1-2</c:v>
                </c:pt>
              </c:strCache>
            </c:strRef>
          </c:tx>
          <c:invertIfNegative val="0"/>
          <c:cat>
            <c:numRef>
              <c:f>'Control Readings'!$H$341:$N$341</c:f>
              <c:numCache>
                <c:formatCode>General</c:formatCode>
                <c:ptCount val="7"/>
                <c:pt idx="0">
                  <c:v>0.0</c:v>
                </c:pt>
                <c:pt idx="1">
                  <c:v>26.0</c:v>
                </c:pt>
                <c:pt idx="2">
                  <c:v>48.0</c:v>
                </c:pt>
                <c:pt idx="3">
                  <c:v>73.0</c:v>
                </c:pt>
                <c:pt idx="4">
                  <c:v>97.0</c:v>
                </c:pt>
                <c:pt idx="5">
                  <c:v>114.0</c:v>
                </c:pt>
                <c:pt idx="6">
                  <c:v>163.0</c:v>
                </c:pt>
              </c:numCache>
            </c:numRef>
          </c:cat>
          <c:val>
            <c:numRef>
              <c:f>'Control Readings'!$H$343:$N$343</c:f>
              <c:numCache>
                <c:formatCode>General</c:formatCode>
                <c:ptCount val="7"/>
                <c:pt idx="0">
                  <c:v>0.003</c:v>
                </c:pt>
                <c:pt idx="1">
                  <c:v>0.009</c:v>
                </c:pt>
                <c:pt idx="2">
                  <c:v>0.0</c:v>
                </c:pt>
                <c:pt idx="3">
                  <c:v>0.0</c:v>
                </c:pt>
                <c:pt idx="4">
                  <c:v>0.012</c:v>
                </c:pt>
                <c:pt idx="5">
                  <c:v>0.001</c:v>
                </c:pt>
                <c:pt idx="6">
                  <c:v>-0.005</c:v>
                </c:pt>
              </c:numCache>
            </c:numRef>
          </c:val>
        </c:ser>
        <c:ser>
          <c:idx val="2"/>
          <c:order val="2"/>
          <c:tx>
            <c:strRef>
              <c:f>'Control Readings'!$G$344</c:f>
              <c:strCache>
                <c:ptCount val="1"/>
                <c:pt idx="0">
                  <c:v>C1-3</c:v>
                </c:pt>
              </c:strCache>
            </c:strRef>
          </c:tx>
          <c:invertIfNegative val="0"/>
          <c:cat>
            <c:numRef>
              <c:f>'Control Readings'!$H$341:$N$341</c:f>
              <c:numCache>
                <c:formatCode>General</c:formatCode>
                <c:ptCount val="7"/>
                <c:pt idx="0">
                  <c:v>0.0</c:v>
                </c:pt>
                <c:pt idx="1">
                  <c:v>26.0</c:v>
                </c:pt>
                <c:pt idx="2">
                  <c:v>48.0</c:v>
                </c:pt>
                <c:pt idx="3">
                  <c:v>73.0</c:v>
                </c:pt>
                <c:pt idx="4">
                  <c:v>97.0</c:v>
                </c:pt>
                <c:pt idx="5">
                  <c:v>114.0</c:v>
                </c:pt>
                <c:pt idx="6">
                  <c:v>163.0</c:v>
                </c:pt>
              </c:numCache>
            </c:numRef>
          </c:cat>
          <c:val>
            <c:numRef>
              <c:f>'Control Readings'!$H$344:$N$344</c:f>
              <c:numCache>
                <c:formatCode>General</c:formatCode>
                <c:ptCount val="7"/>
                <c:pt idx="0">
                  <c:v>-0.017</c:v>
                </c:pt>
                <c:pt idx="1">
                  <c:v>0.008</c:v>
                </c:pt>
                <c:pt idx="2">
                  <c:v>0.007</c:v>
                </c:pt>
                <c:pt idx="3">
                  <c:v>0.0</c:v>
                </c:pt>
                <c:pt idx="4">
                  <c:v>0.002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'Control Readings'!$G$345</c:f>
              <c:strCache>
                <c:ptCount val="1"/>
                <c:pt idx="0">
                  <c:v>C2-1</c:v>
                </c:pt>
              </c:strCache>
            </c:strRef>
          </c:tx>
          <c:invertIfNegative val="0"/>
          <c:cat>
            <c:numRef>
              <c:f>'Control Readings'!$H$341:$N$341</c:f>
              <c:numCache>
                <c:formatCode>General</c:formatCode>
                <c:ptCount val="7"/>
                <c:pt idx="0">
                  <c:v>0.0</c:v>
                </c:pt>
                <c:pt idx="1">
                  <c:v>26.0</c:v>
                </c:pt>
                <c:pt idx="2">
                  <c:v>48.0</c:v>
                </c:pt>
                <c:pt idx="3">
                  <c:v>73.0</c:v>
                </c:pt>
                <c:pt idx="4">
                  <c:v>97.0</c:v>
                </c:pt>
                <c:pt idx="5">
                  <c:v>114.0</c:v>
                </c:pt>
                <c:pt idx="6">
                  <c:v>163.0</c:v>
                </c:pt>
              </c:numCache>
            </c:numRef>
          </c:cat>
          <c:val>
            <c:numRef>
              <c:f>'Control Readings'!$H$345:$N$345</c:f>
              <c:numCache>
                <c:formatCode>General</c:formatCode>
                <c:ptCount val="7"/>
                <c:pt idx="0">
                  <c:v>0.01</c:v>
                </c:pt>
                <c:pt idx="1">
                  <c:v>0.013</c:v>
                </c:pt>
                <c:pt idx="2">
                  <c:v>0.002</c:v>
                </c:pt>
                <c:pt idx="3">
                  <c:v>-0.015</c:v>
                </c:pt>
                <c:pt idx="4">
                  <c:v>0.004</c:v>
                </c:pt>
                <c:pt idx="5">
                  <c:v>0.013</c:v>
                </c:pt>
                <c:pt idx="6">
                  <c:v>-0.01</c:v>
                </c:pt>
              </c:numCache>
            </c:numRef>
          </c:val>
        </c:ser>
        <c:ser>
          <c:idx val="4"/>
          <c:order val="4"/>
          <c:tx>
            <c:strRef>
              <c:f>'Control Readings'!$G$346</c:f>
              <c:strCache>
                <c:ptCount val="1"/>
                <c:pt idx="0">
                  <c:v>C2-2</c:v>
                </c:pt>
              </c:strCache>
            </c:strRef>
          </c:tx>
          <c:invertIfNegative val="0"/>
          <c:cat>
            <c:numRef>
              <c:f>'Control Readings'!$H$341:$N$341</c:f>
              <c:numCache>
                <c:formatCode>General</c:formatCode>
                <c:ptCount val="7"/>
                <c:pt idx="0">
                  <c:v>0.0</c:v>
                </c:pt>
                <c:pt idx="1">
                  <c:v>26.0</c:v>
                </c:pt>
                <c:pt idx="2">
                  <c:v>48.0</c:v>
                </c:pt>
                <c:pt idx="3">
                  <c:v>73.0</c:v>
                </c:pt>
                <c:pt idx="4">
                  <c:v>97.0</c:v>
                </c:pt>
                <c:pt idx="5">
                  <c:v>114.0</c:v>
                </c:pt>
                <c:pt idx="6">
                  <c:v>163.0</c:v>
                </c:pt>
              </c:numCache>
            </c:numRef>
          </c:cat>
          <c:val>
            <c:numRef>
              <c:f>'Control Readings'!$H$346:$N$346</c:f>
              <c:numCache>
                <c:formatCode>General</c:formatCode>
                <c:ptCount val="7"/>
                <c:pt idx="0">
                  <c:v>0.0</c:v>
                </c:pt>
                <c:pt idx="1">
                  <c:v>0.001</c:v>
                </c:pt>
                <c:pt idx="2">
                  <c:v>0.0</c:v>
                </c:pt>
                <c:pt idx="3">
                  <c:v>-0.009</c:v>
                </c:pt>
                <c:pt idx="4">
                  <c:v>0.0</c:v>
                </c:pt>
                <c:pt idx="5">
                  <c:v>0.0</c:v>
                </c:pt>
                <c:pt idx="6">
                  <c:v>-0.001</c:v>
                </c:pt>
              </c:numCache>
            </c:numRef>
          </c:val>
        </c:ser>
        <c:ser>
          <c:idx val="5"/>
          <c:order val="5"/>
          <c:tx>
            <c:strRef>
              <c:f>'Control Readings'!$G$347</c:f>
              <c:strCache>
                <c:ptCount val="1"/>
                <c:pt idx="0">
                  <c:v>C3-1</c:v>
                </c:pt>
              </c:strCache>
            </c:strRef>
          </c:tx>
          <c:invertIfNegative val="0"/>
          <c:cat>
            <c:numRef>
              <c:f>'Control Readings'!$H$341:$N$341</c:f>
              <c:numCache>
                <c:formatCode>General</c:formatCode>
                <c:ptCount val="7"/>
                <c:pt idx="0">
                  <c:v>0.0</c:v>
                </c:pt>
                <c:pt idx="1">
                  <c:v>26.0</c:v>
                </c:pt>
                <c:pt idx="2">
                  <c:v>48.0</c:v>
                </c:pt>
                <c:pt idx="3">
                  <c:v>73.0</c:v>
                </c:pt>
                <c:pt idx="4">
                  <c:v>97.0</c:v>
                </c:pt>
                <c:pt idx="5">
                  <c:v>114.0</c:v>
                </c:pt>
                <c:pt idx="6">
                  <c:v>163.0</c:v>
                </c:pt>
              </c:numCache>
            </c:numRef>
          </c:cat>
          <c:val>
            <c:numRef>
              <c:f>'Control Readings'!$H$347:$N$347</c:f>
              <c:numCache>
                <c:formatCode>General</c:formatCode>
                <c:ptCount val="7"/>
                <c:pt idx="0">
                  <c:v>0.015</c:v>
                </c:pt>
                <c:pt idx="1">
                  <c:v>0.02</c:v>
                </c:pt>
                <c:pt idx="2">
                  <c:v>0.056</c:v>
                </c:pt>
                <c:pt idx="3">
                  <c:v>0.393</c:v>
                </c:pt>
                <c:pt idx="4">
                  <c:v>1.683</c:v>
                </c:pt>
                <c:pt idx="5">
                  <c:v>2.656</c:v>
                </c:pt>
                <c:pt idx="6">
                  <c:v>2.907</c:v>
                </c:pt>
              </c:numCache>
            </c:numRef>
          </c:val>
        </c:ser>
        <c:ser>
          <c:idx val="6"/>
          <c:order val="6"/>
          <c:tx>
            <c:strRef>
              <c:f>'Control Readings'!$G$348</c:f>
              <c:strCache>
                <c:ptCount val="1"/>
                <c:pt idx="0">
                  <c:v>C3-2</c:v>
                </c:pt>
              </c:strCache>
            </c:strRef>
          </c:tx>
          <c:invertIfNegative val="0"/>
          <c:cat>
            <c:numRef>
              <c:f>'Control Readings'!$H$341:$N$341</c:f>
              <c:numCache>
                <c:formatCode>General</c:formatCode>
                <c:ptCount val="7"/>
                <c:pt idx="0">
                  <c:v>0.0</c:v>
                </c:pt>
                <c:pt idx="1">
                  <c:v>26.0</c:v>
                </c:pt>
                <c:pt idx="2">
                  <c:v>48.0</c:v>
                </c:pt>
                <c:pt idx="3">
                  <c:v>73.0</c:v>
                </c:pt>
                <c:pt idx="4">
                  <c:v>97.0</c:v>
                </c:pt>
                <c:pt idx="5">
                  <c:v>114.0</c:v>
                </c:pt>
                <c:pt idx="6">
                  <c:v>163.0</c:v>
                </c:pt>
              </c:numCache>
            </c:numRef>
          </c:cat>
          <c:val>
            <c:numRef>
              <c:f>'Control Readings'!$H$348:$N$348</c:f>
              <c:numCache>
                <c:formatCode>General</c:formatCode>
                <c:ptCount val="7"/>
                <c:pt idx="0">
                  <c:v>0.019</c:v>
                </c:pt>
                <c:pt idx="1">
                  <c:v>0.018</c:v>
                </c:pt>
                <c:pt idx="2">
                  <c:v>0.049</c:v>
                </c:pt>
                <c:pt idx="3">
                  <c:v>0.335</c:v>
                </c:pt>
                <c:pt idx="4">
                  <c:v>1.594</c:v>
                </c:pt>
                <c:pt idx="5">
                  <c:v>2.349</c:v>
                </c:pt>
                <c:pt idx="6">
                  <c:v>2.714</c:v>
                </c:pt>
              </c:numCache>
            </c:numRef>
          </c:val>
        </c:ser>
        <c:ser>
          <c:idx val="7"/>
          <c:order val="7"/>
          <c:tx>
            <c:strRef>
              <c:f>'Control Readings'!$G$349</c:f>
              <c:strCache>
                <c:ptCount val="1"/>
                <c:pt idx="0">
                  <c:v>C3-3</c:v>
                </c:pt>
              </c:strCache>
            </c:strRef>
          </c:tx>
          <c:invertIfNegative val="0"/>
          <c:cat>
            <c:numRef>
              <c:f>'Control Readings'!$H$341:$N$341</c:f>
              <c:numCache>
                <c:formatCode>General</c:formatCode>
                <c:ptCount val="7"/>
                <c:pt idx="0">
                  <c:v>0.0</c:v>
                </c:pt>
                <c:pt idx="1">
                  <c:v>26.0</c:v>
                </c:pt>
                <c:pt idx="2">
                  <c:v>48.0</c:v>
                </c:pt>
                <c:pt idx="3">
                  <c:v>73.0</c:v>
                </c:pt>
                <c:pt idx="4">
                  <c:v>97.0</c:v>
                </c:pt>
                <c:pt idx="5">
                  <c:v>114.0</c:v>
                </c:pt>
                <c:pt idx="6">
                  <c:v>163.0</c:v>
                </c:pt>
              </c:numCache>
            </c:numRef>
          </c:cat>
          <c:val>
            <c:numRef>
              <c:f>'Control Readings'!$H$349:$N$349</c:f>
              <c:numCache>
                <c:formatCode>General</c:formatCode>
                <c:ptCount val="7"/>
                <c:pt idx="0">
                  <c:v>0.017</c:v>
                </c:pt>
                <c:pt idx="1">
                  <c:v>0.014</c:v>
                </c:pt>
                <c:pt idx="2">
                  <c:v>0.057</c:v>
                </c:pt>
                <c:pt idx="3">
                  <c:v>0.314</c:v>
                </c:pt>
                <c:pt idx="4">
                  <c:v>1.58</c:v>
                </c:pt>
                <c:pt idx="5">
                  <c:v>2.304</c:v>
                </c:pt>
                <c:pt idx="6">
                  <c:v>2.834</c:v>
                </c:pt>
              </c:numCache>
            </c:numRef>
          </c:val>
        </c:ser>
        <c:ser>
          <c:idx val="8"/>
          <c:order val="8"/>
          <c:tx>
            <c:strRef>
              <c:f>'Control Readings'!$G$350</c:f>
              <c:strCache>
                <c:ptCount val="1"/>
                <c:pt idx="0">
                  <c:v>C4-1</c:v>
                </c:pt>
              </c:strCache>
            </c:strRef>
          </c:tx>
          <c:invertIfNegative val="0"/>
          <c:cat>
            <c:numRef>
              <c:f>'Control Readings'!$H$341:$N$341</c:f>
              <c:numCache>
                <c:formatCode>General</c:formatCode>
                <c:ptCount val="7"/>
                <c:pt idx="0">
                  <c:v>0.0</c:v>
                </c:pt>
                <c:pt idx="1">
                  <c:v>26.0</c:v>
                </c:pt>
                <c:pt idx="2">
                  <c:v>48.0</c:v>
                </c:pt>
                <c:pt idx="3">
                  <c:v>73.0</c:v>
                </c:pt>
                <c:pt idx="4">
                  <c:v>97.0</c:v>
                </c:pt>
                <c:pt idx="5">
                  <c:v>114.0</c:v>
                </c:pt>
                <c:pt idx="6">
                  <c:v>163.0</c:v>
                </c:pt>
              </c:numCache>
            </c:numRef>
          </c:cat>
          <c:val>
            <c:numRef>
              <c:f>'Control Readings'!$H$350:$N$350</c:f>
              <c:numCache>
                <c:formatCode>General</c:formatCode>
                <c:ptCount val="7"/>
                <c:pt idx="0">
                  <c:v>0.014</c:v>
                </c:pt>
                <c:pt idx="1">
                  <c:v>0.012</c:v>
                </c:pt>
                <c:pt idx="2">
                  <c:v>0.013</c:v>
                </c:pt>
                <c:pt idx="3">
                  <c:v>0.0</c:v>
                </c:pt>
                <c:pt idx="4">
                  <c:v>0.004</c:v>
                </c:pt>
                <c:pt idx="5">
                  <c:v>0.016</c:v>
                </c:pt>
                <c:pt idx="6">
                  <c:v>0.011</c:v>
                </c:pt>
              </c:numCache>
            </c:numRef>
          </c:val>
        </c:ser>
        <c:ser>
          <c:idx val="9"/>
          <c:order val="9"/>
          <c:tx>
            <c:strRef>
              <c:f>'Control Readings'!$G$351</c:f>
              <c:strCache>
                <c:ptCount val="1"/>
                <c:pt idx="0">
                  <c:v>C4-2</c:v>
                </c:pt>
              </c:strCache>
            </c:strRef>
          </c:tx>
          <c:invertIfNegative val="0"/>
          <c:cat>
            <c:numRef>
              <c:f>'Control Readings'!$H$341:$N$341</c:f>
              <c:numCache>
                <c:formatCode>General</c:formatCode>
                <c:ptCount val="7"/>
                <c:pt idx="0">
                  <c:v>0.0</c:v>
                </c:pt>
                <c:pt idx="1">
                  <c:v>26.0</c:v>
                </c:pt>
                <c:pt idx="2">
                  <c:v>48.0</c:v>
                </c:pt>
                <c:pt idx="3">
                  <c:v>73.0</c:v>
                </c:pt>
                <c:pt idx="4">
                  <c:v>97.0</c:v>
                </c:pt>
                <c:pt idx="5">
                  <c:v>114.0</c:v>
                </c:pt>
                <c:pt idx="6">
                  <c:v>163.0</c:v>
                </c:pt>
              </c:numCache>
            </c:numRef>
          </c:cat>
          <c:val>
            <c:numRef>
              <c:f>'Control Readings'!$H$351:$N$351</c:f>
              <c:numCache>
                <c:formatCode>General</c:formatCode>
                <c:ptCount val="7"/>
                <c:pt idx="0">
                  <c:v>0.012</c:v>
                </c:pt>
                <c:pt idx="1">
                  <c:v>0.011</c:v>
                </c:pt>
                <c:pt idx="2">
                  <c:v>0.029</c:v>
                </c:pt>
                <c:pt idx="3">
                  <c:v>-0.005</c:v>
                </c:pt>
                <c:pt idx="4">
                  <c:v>0.0</c:v>
                </c:pt>
                <c:pt idx="5">
                  <c:v>0.029</c:v>
                </c:pt>
                <c:pt idx="6">
                  <c:v>-0.002</c:v>
                </c:pt>
              </c:numCache>
            </c:numRef>
          </c:val>
        </c:ser>
        <c:ser>
          <c:idx val="10"/>
          <c:order val="10"/>
          <c:tx>
            <c:strRef>
              <c:f>'Control Readings'!$G$352</c:f>
              <c:strCache>
                <c:ptCount val="1"/>
                <c:pt idx="0">
                  <c:v>C4-3</c:v>
                </c:pt>
              </c:strCache>
            </c:strRef>
          </c:tx>
          <c:invertIfNegative val="0"/>
          <c:cat>
            <c:numRef>
              <c:f>'Control Readings'!$H$341:$N$341</c:f>
              <c:numCache>
                <c:formatCode>General</c:formatCode>
                <c:ptCount val="7"/>
                <c:pt idx="0">
                  <c:v>0.0</c:v>
                </c:pt>
                <c:pt idx="1">
                  <c:v>26.0</c:v>
                </c:pt>
                <c:pt idx="2">
                  <c:v>48.0</c:v>
                </c:pt>
                <c:pt idx="3">
                  <c:v>73.0</c:v>
                </c:pt>
                <c:pt idx="4">
                  <c:v>97.0</c:v>
                </c:pt>
                <c:pt idx="5">
                  <c:v>114.0</c:v>
                </c:pt>
                <c:pt idx="6">
                  <c:v>163.0</c:v>
                </c:pt>
              </c:numCache>
            </c:numRef>
          </c:cat>
          <c:val>
            <c:numRef>
              <c:f>'Control Readings'!$H$352:$N$352</c:f>
              <c:numCache>
                <c:formatCode>General</c:formatCode>
                <c:ptCount val="7"/>
                <c:pt idx="0">
                  <c:v>0.011</c:v>
                </c:pt>
                <c:pt idx="1">
                  <c:v>-0.004</c:v>
                </c:pt>
                <c:pt idx="2">
                  <c:v>0.012</c:v>
                </c:pt>
                <c:pt idx="3">
                  <c:v>-0.011</c:v>
                </c:pt>
                <c:pt idx="4">
                  <c:v>0.001</c:v>
                </c:pt>
                <c:pt idx="5">
                  <c:v>-0.003</c:v>
                </c:pt>
                <c:pt idx="6">
                  <c:v>0.019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511464"/>
        <c:axId val="2115264936"/>
      </c:barChart>
      <c:catAx>
        <c:axId val="211351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264936"/>
        <c:crosses val="autoZero"/>
        <c:auto val="1"/>
        <c:lblAlgn val="ctr"/>
        <c:lblOffset val="100"/>
        <c:noMultiLvlLbl val="0"/>
      </c:catAx>
      <c:valAx>
        <c:axId val="2115264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Photometry</a:t>
                </a:r>
                <a:r>
                  <a:rPr lang="en-US" baseline="0"/>
                  <a:t> Readings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51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 Respiration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ANOVA!$B$125:$B$128</c:f>
              <c:strCache>
                <c:ptCount val="4"/>
                <c:pt idx="0">
                  <c:v>Rpf-</c:v>
                </c:pt>
                <c:pt idx="1">
                  <c:v>Rpf+</c:v>
                </c:pt>
                <c:pt idx="2">
                  <c:v>Rpf-</c:v>
                </c:pt>
                <c:pt idx="3">
                  <c:v>Rpf+</c:v>
                </c:pt>
              </c:strCache>
            </c:strRef>
          </c:cat>
          <c:val>
            <c:numRef>
              <c:f>ANOVA!$C$125:$C$128</c:f>
              <c:numCache>
                <c:formatCode>General</c:formatCode>
                <c:ptCount val="4"/>
                <c:pt idx="0">
                  <c:v>5.0</c:v>
                </c:pt>
                <c:pt idx="1">
                  <c:v>15.0</c:v>
                </c:pt>
                <c:pt idx="2">
                  <c:v>7.0</c:v>
                </c:pt>
                <c:pt idx="3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538328"/>
        <c:axId val="2115256648"/>
      </c:barChart>
      <c:catAx>
        <c:axId val="211353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- Plants		             +Plants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15256648"/>
        <c:crosses val="autoZero"/>
        <c:auto val="1"/>
        <c:lblAlgn val="ctr"/>
        <c:lblOffset val="100"/>
        <c:noMultiLvlLbl val="0"/>
      </c:catAx>
      <c:valAx>
        <c:axId val="2115256648"/>
        <c:scaling>
          <c:orientation val="minMax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Respiration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53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</a:t>
            </a:r>
            <a:r>
              <a:rPr lang="en-US" baseline="0"/>
              <a:t> Respiration Over Time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24 hr</c:v>
          </c:tx>
          <c:invertIfNegative val="0"/>
          <c:cat>
            <c:strRef>
              <c:f>ANOVA!$G$124:$G$131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ANOVA!$H$124:$H$131</c:f>
              <c:numCache>
                <c:formatCode>General</c:formatCode>
                <c:ptCount val="8"/>
                <c:pt idx="0">
                  <c:v>15100.127625</c:v>
                </c:pt>
                <c:pt idx="1">
                  <c:v>4474.1855</c:v>
                </c:pt>
                <c:pt idx="2">
                  <c:v>26288.7833</c:v>
                </c:pt>
                <c:pt idx="3">
                  <c:v>7437.0805</c:v>
                </c:pt>
                <c:pt idx="4">
                  <c:v>17680.0</c:v>
                </c:pt>
                <c:pt idx="5">
                  <c:v>7890.0</c:v>
                </c:pt>
                <c:pt idx="6">
                  <c:v>27500.0</c:v>
                </c:pt>
                <c:pt idx="7">
                  <c:v>4481.3478</c:v>
                </c:pt>
              </c:numCache>
            </c:numRef>
          </c:val>
        </c:ser>
        <c:ser>
          <c:idx val="1"/>
          <c:order val="1"/>
          <c:tx>
            <c:v>48 hr</c:v>
          </c:tx>
          <c:invertIfNegative val="0"/>
          <c:cat>
            <c:strRef>
              <c:f>ANOVA!$G$124:$G$131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ANOVA!$I$124:$I$131</c:f>
              <c:numCache>
                <c:formatCode>General</c:formatCode>
                <c:ptCount val="8"/>
                <c:pt idx="0">
                  <c:v>31271.43213</c:v>
                </c:pt>
                <c:pt idx="1">
                  <c:v>17575.20788</c:v>
                </c:pt>
                <c:pt idx="2">
                  <c:v>40465.6005</c:v>
                </c:pt>
                <c:pt idx="3">
                  <c:v>9921.185374999999</c:v>
                </c:pt>
                <c:pt idx="4">
                  <c:v>41074.9796</c:v>
                </c:pt>
                <c:pt idx="5">
                  <c:v>13955.4318</c:v>
                </c:pt>
                <c:pt idx="6">
                  <c:v>36841.524</c:v>
                </c:pt>
                <c:pt idx="7">
                  <c:v>9480.3922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242920"/>
        <c:axId val="2113475560"/>
      </c:barChart>
      <c:catAx>
        <c:axId val="211524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3475560"/>
        <c:crosses val="autoZero"/>
        <c:auto val="1"/>
        <c:lblAlgn val="ctr"/>
        <c:lblOffset val="100"/>
        <c:noMultiLvlLbl val="0"/>
      </c:catAx>
      <c:valAx>
        <c:axId val="2113475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Respiration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24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Above Ground Biomass</a:t>
            </a:r>
          </a:p>
        </c:rich>
      </c:tx>
      <c:layout>
        <c:manualLayout>
          <c:xMode val="edge"/>
          <c:yMode val="edge"/>
          <c:x val="0.133105802047782"/>
          <c:y val="0.0529100529100529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'Plant Fit Graphs'!$A$13</c:f>
                <c:numCache>
                  <c:formatCode>General</c:formatCode>
                  <c:ptCount val="1"/>
                  <c:pt idx="0">
                    <c:v>0.13734930346818</c:v>
                  </c:pt>
                </c:numCache>
              </c:numRef>
            </c:plus>
            <c:minus>
              <c:numRef>
                <c:f>'Plant Fit Graphs'!$A$13</c:f>
                <c:numCache>
                  <c:formatCode>General</c:formatCode>
                  <c:ptCount val="1"/>
                  <c:pt idx="0">
                    <c:v>0.13734930346818</c:v>
                  </c:pt>
                </c:numCache>
              </c:numRef>
            </c:minus>
          </c:errBars>
          <c:cat>
            <c:strRef>
              <c:f>'Plant Fit Graphs'!$A$5:$A$8</c:f>
              <c:strCache>
                <c:ptCount val="4"/>
                <c:pt idx="0">
                  <c:v>R+SWP</c:v>
                </c:pt>
                <c:pt idx="1">
                  <c:v>R+LWP</c:v>
                </c:pt>
                <c:pt idx="2">
                  <c:v>R-SWP</c:v>
                </c:pt>
                <c:pt idx="3">
                  <c:v>R-LWP</c:v>
                </c:pt>
              </c:strCache>
            </c:strRef>
          </c:cat>
          <c:val>
            <c:numRef>
              <c:f>'Plant Fit Graphs'!$B$5:$B$8</c:f>
              <c:numCache>
                <c:formatCode>General</c:formatCode>
                <c:ptCount val="4"/>
                <c:pt idx="0">
                  <c:v>1.27575</c:v>
                </c:pt>
                <c:pt idx="1">
                  <c:v>0.834</c:v>
                </c:pt>
                <c:pt idx="2">
                  <c:v>1.365625</c:v>
                </c:pt>
                <c:pt idx="3">
                  <c:v>1.05625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992344"/>
        <c:axId val="-2133620760"/>
      </c:barChart>
      <c:catAx>
        <c:axId val="-213699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3620760"/>
        <c:crosses val="autoZero"/>
        <c:auto val="1"/>
        <c:lblAlgn val="ctr"/>
        <c:lblOffset val="100"/>
        <c:noMultiLvlLbl val="0"/>
      </c:catAx>
      <c:valAx>
        <c:axId val="-2133620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99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Above</a:t>
            </a:r>
            <a:r>
              <a:rPr lang="en-US" baseline="0"/>
              <a:t> ground Biomass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'Plant Fit Graphs'!$A$13</c:f>
                <c:numCache>
                  <c:formatCode>General</c:formatCode>
                  <c:ptCount val="1"/>
                  <c:pt idx="0">
                    <c:v>0.13734930346818</c:v>
                  </c:pt>
                </c:numCache>
              </c:numRef>
            </c:plus>
            <c:minus>
              <c:numRef>
                <c:f>'Plant Fit Graphs'!$A$13</c:f>
                <c:numCache>
                  <c:formatCode>General</c:formatCode>
                  <c:ptCount val="1"/>
                  <c:pt idx="0">
                    <c:v>0.13734930346818</c:v>
                  </c:pt>
                </c:numCache>
              </c:numRef>
            </c:minus>
          </c:errBars>
          <c:cat>
            <c:strRef>
              <c:f>'Plant Fit Graphs'!$J$5:$J$8</c:f>
              <c:strCache>
                <c:ptCount val="4"/>
                <c:pt idx="0">
                  <c:v>R+SWP</c:v>
                </c:pt>
                <c:pt idx="1">
                  <c:v>R-SWP</c:v>
                </c:pt>
                <c:pt idx="2">
                  <c:v>R+LWP</c:v>
                </c:pt>
                <c:pt idx="3">
                  <c:v>R-LWP</c:v>
                </c:pt>
              </c:strCache>
            </c:strRef>
          </c:cat>
          <c:val>
            <c:numRef>
              <c:f>'Plant Fit Graphs'!$K$5:$K$8</c:f>
              <c:numCache>
                <c:formatCode>General</c:formatCode>
                <c:ptCount val="4"/>
                <c:pt idx="0">
                  <c:v>1.27575</c:v>
                </c:pt>
                <c:pt idx="1">
                  <c:v>1.365625</c:v>
                </c:pt>
                <c:pt idx="2">
                  <c:v>0.834</c:v>
                </c:pt>
                <c:pt idx="3">
                  <c:v>1.05625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656632"/>
        <c:axId val="-2131512632"/>
      </c:barChart>
      <c:catAx>
        <c:axId val="212165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1512632"/>
        <c:crosses val="autoZero"/>
        <c:auto val="1"/>
        <c:lblAlgn val="ctr"/>
        <c:lblOffset val="100"/>
        <c:noMultiLvlLbl val="0"/>
      </c:catAx>
      <c:valAx>
        <c:axId val="-2131512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65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Below ground Biomass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'Plant Fit Graphs'!$B$30</c:f>
                <c:numCache>
                  <c:formatCode>General</c:formatCode>
                  <c:ptCount val="1"/>
                  <c:pt idx="0">
                    <c:v>0.123872727793378</c:v>
                  </c:pt>
                </c:numCache>
              </c:numRef>
            </c:plus>
            <c:minus>
              <c:numRef>
                <c:f>'Plant Fit Graphs'!$B$30</c:f>
                <c:numCache>
                  <c:formatCode>General</c:formatCode>
                  <c:ptCount val="1"/>
                  <c:pt idx="0">
                    <c:v>0.123872727793378</c:v>
                  </c:pt>
                </c:numCache>
              </c:numRef>
            </c:minus>
          </c:errBars>
          <c:cat>
            <c:strRef>
              <c:f>'Plant Fit Graphs'!$A$22:$A$25</c:f>
              <c:strCache>
                <c:ptCount val="4"/>
                <c:pt idx="0">
                  <c:v>R+SWP</c:v>
                </c:pt>
                <c:pt idx="1">
                  <c:v>R+LWP</c:v>
                </c:pt>
                <c:pt idx="2">
                  <c:v>R-SWP</c:v>
                </c:pt>
                <c:pt idx="3">
                  <c:v>R-LWP</c:v>
                </c:pt>
              </c:strCache>
            </c:strRef>
          </c:cat>
          <c:val>
            <c:numRef>
              <c:f>'Plant Fit Graphs'!$B$22:$B$25</c:f>
              <c:numCache>
                <c:formatCode>General</c:formatCode>
                <c:ptCount val="4"/>
                <c:pt idx="0">
                  <c:v>0.407125</c:v>
                </c:pt>
                <c:pt idx="1">
                  <c:v>0.459875</c:v>
                </c:pt>
                <c:pt idx="2">
                  <c:v>0.5975</c:v>
                </c:pt>
                <c:pt idx="3">
                  <c:v>0.886125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563720"/>
        <c:axId val="-2112967848"/>
      </c:barChart>
      <c:catAx>
        <c:axId val="212056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2967848"/>
        <c:crosses val="autoZero"/>
        <c:auto val="1"/>
        <c:lblAlgn val="ctr"/>
        <c:lblOffset val="100"/>
        <c:noMultiLvlLbl val="0"/>
      </c:catAx>
      <c:valAx>
        <c:axId val="-2112967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5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Biomass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'Plant Fit Graphs'!$K$30</c:f>
                <c:numCache>
                  <c:formatCode>General</c:formatCode>
                  <c:ptCount val="1"/>
                  <c:pt idx="0">
                    <c:v>0.179975283</c:v>
                  </c:pt>
                </c:numCache>
              </c:numRef>
            </c:plus>
            <c:minus>
              <c:numRef>
                <c:f>'Plant Fit Graphs'!$K$30</c:f>
                <c:numCache>
                  <c:formatCode>General</c:formatCode>
                  <c:ptCount val="1"/>
                  <c:pt idx="0">
                    <c:v>0.179975283</c:v>
                  </c:pt>
                </c:numCache>
              </c:numRef>
            </c:minus>
          </c:errBars>
          <c:cat>
            <c:strRef>
              <c:f>'Plant Fit Graphs'!$J$22:$J$25</c:f>
              <c:strCache>
                <c:ptCount val="4"/>
                <c:pt idx="0">
                  <c:v>R+SWP</c:v>
                </c:pt>
                <c:pt idx="1">
                  <c:v>R+LWP</c:v>
                </c:pt>
                <c:pt idx="2">
                  <c:v>R-SWP</c:v>
                </c:pt>
                <c:pt idx="3">
                  <c:v>R-LWP</c:v>
                </c:pt>
              </c:strCache>
            </c:strRef>
          </c:cat>
          <c:val>
            <c:numRef>
              <c:f>'Plant Fit Graphs'!$K$22:$K$25</c:f>
              <c:numCache>
                <c:formatCode>General</c:formatCode>
                <c:ptCount val="4"/>
                <c:pt idx="0">
                  <c:v>1.682875</c:v>
                </c:pt>
                <c:pt idx="1">
                  <c:v>1.293875</c:v>
                </c:pt>
                <c:pt idx="2">
                  <c:v>1.963125</c:v>
                </c:pt>
                <c:pt idx="3">
                  <c:v>1.942375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583912"/>
        <c:axId val="-2128524424"/>
      </c:barChart>
      <c:catAx>
        <c:axId val="-211158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8524424"/>
        <c:crosses val="autoZero"/>
        <c:auto val="1"/>
        <c:lblAlgn val="ctr"/>
        <c:lblOffset val="100"/>
        <c:noMultiLvlLbl val="0"/>
      </c:catAx>
      <c:valAx>
        <c:axId val="-2128524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58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Wet Weight of Leaves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'Plant Fit Graphs'!$C$42</c:f>
                <c:numCache>
                  <c:formatCode>General</c:formatCode>
                  <c:ptCount val="1"/>
                  <c:pt idx="0">
                    <c:v>0.0462631362726067</c:v>
                  </c:pt>
                </c:numCache>
              </c:numRef>
            </c:plus>
            <c:minus>
              <c:numRef>
                <c:f>'Plant Fit Graphs'!$C$42</c:f>
                <c:numCache>
                  <c:formatCode>General</c:formatCode>
                  <c:ptCount val="1"/>
                  <c:pt idx="0">
                    <c:v>0.0462631362726067</c:v>
                  </c:pt>
                </c:numCache>
              </c:numRef>
            </c:minus>
          </c:errBars>
          <c:cat>
            <c:strRef>
              <c:f>'Plant Fit Graphs'!$A$39:$A$42</c:f>
              <c:strCache>
                <c:ptCount val="4"/>
                <c:pt idx="0">
                  <c:v>R+SWP</c:v>
                </c:pt>
                <c:pt idx="1">
                  <c:v>R+LWP</c:v>
                </c:pt>
                <c:pt idx="2">
                  <c:v>R-SWP</c:v>
                </c:pt>
                <c:pt idx="3">
                  <c:v>R-LWP</c:v>
                </c:pt>
              </c:strCache>
            </c:strRef>
          </c:cat>
          <c:val>
            <c:numRef>
              <c:f>'Plant Fit Graphs'!$B$39:$B$42</c:f>
              <c:numCache>
                <c:formatCode>General</c:formatCode>
                <c:ptCount val="4"/>
                <c:pt idx="0">
                  <c:v>0.27375</c:v>
                </c:pt>
                <c:pt idx="1">
                  <c:v>0.19625</c:v>
                </c:pt>
                <c:pt idx="2">
                  <c:v>0.38625</c:v>
                </c:pt>
                <c:pt idx="3">
                  <c:v>0.24875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600520"/>
        <c:axId val="-2112597096"/>
      </c:barChart>
      <c:catAx>
        <c:axId val="-211360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2597096"/>
        <c:crosses val="autoZero"/>
        <c:auto val="1"/>
        <c:lblAlgn val="ctr"/>
        <c:lblOffset val="100"/>
        <c:noMultiLvlLbl val="0"/>
      </c:catAx>
      <c:valAx>
        <c:axId val="-2112597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60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Wet Weight of Leaves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'Plant Fit Graphs'!$C$42</c:f>
                <c:numCache>
                  <c:formatCode>General</c:formatCode>
                  <c:ptCount val="1"/>
                  <c:pt idx="0">
                    <c:v>0.0462631362726067</c:v>
                  </c:pt>
                </c:numCache>
              </c:numRef>
            </c:plus>
            <c:minus>
              <c:numRef>
                <c:f>'Plant Fit Graphs'!$C$42</c:f>
                <c:numCache>
                  <c:formatCode>General</c:formatCode>
                  <c:ptCount val="1"/>
                  <c:pt idx="0">
                    <c:v>0.0462631362726067</c:v>
                  </c:pt>
                </c:numCache>
              </c:numRef>
            </c:minus>
          </c:errBars>
          <c:cat>
            <c:strRef>
              <c:f>'Plant Fit Graphs'!$A$47:$A$50</c:f>
              <c:strCache>
                <c:ptCount val="4"/>
                <c:pt idx="0">
                  <c:v>R+S</c:v>
                </c:pt>
                <c:pt idx="1">
                  <c:v>R-S</c:v>
                </c:pt>
                <c:pt idx="2">
                  <c:v>R+L</c:v>
                </c:pt>
                <c:pt idx="3">
                  <c:v>R-L</c:v>
                </c:pt>
              </c:strCache>
            </c:strRef>
          </c:cat>
          <c:val>
            <c:numRef>
              <c:f>'Plant Fit Graphs'!$B$47:$B$50</c:f>
              <c:numCache>
                <c:formatCode>General</c:formatCode>
                <c:ptCount val="4"/>
                <c:pt idx="0">
                  <c:v>0.27375</c:v>
                </c:pt>
                <c:pt idx="1">
                  <c:v>0.38625</c:v>
                </c:pt>
                <c:pt idx="2">
                  <c:v>0.19625</c:v>
                </c:pt>
                <c:pt idx="3">
                  <c:v>0.24875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5908376"/>
        <c:axId val="-2105902952"/>
      </c:barChart>
      <c:catAx>
        <c:axId val="-210590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5902952"/>
        <c:crosses val="autoZero"/>
        <c:auto val="1"/>
        <c:lblAlgn val="ctr"/>
        <c:lblOffset val="100"/>
        <c:noMultiLvlLbl val="0"/>
      </c:catAx>
      <c:valAx>
        <c:axId val="-2105902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Weight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90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 Respiration, Week 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Reading'!$K$127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'CO2 Reading'!$J$128:$J$135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Reading'!$K$128:$K$135</c:f>
              <c:numCache>
                <c:formatCode>General</c:formatCode>
                <c:ptCount val="8"/>
                <c:pt idx="0">
                  <c:v>3637.127625</c:v>
                </c:pt>
                <c:pt idx="1">
                  <c:v>4474.1855</c:v>
                </c:pt>
                <c:pt idx="2">
                  <c:v>3288.7833</c:v>
                </c:pt>
                <c:pt idx="3">
                  <c:v>4437.0805</c:v>
                </c:pt>
                <c:pt idx="4">
                  <c:v>3502.79</c:v>
                </c:pt>
                <c:pt idx="5">
                  <c:v>4354.8488</c:v>
                </c:pt>
                <c:pt idx="6">
                  <c:v>3522.776</c:v>
                </c:pt>
                <c:pt idx="7">
                  <c:v>4481.3478</c:v>
                </c:pt>
              </c:numCache>
            </c:numRef>
          </c:val>
        </c:ser>
        <c:ser>
          <c:idx val="1"/>
          <c:order val="1"/>
          <c:tx>
            <c:strRef>
              <c:f>'CO2 Reading'!$L$127</c:f>
              <c:strCache>
                <c:ptCount val="1"/>
                <c:pt idx="0">
                  <c:v>48</c:v>
                </c:pt>
              </c:strCache>
            </c:strRef>
          </c:tx>
          <c:invertIfNegative val="0"/>
          <c:cat>
            <c:strRef>
              <c:f>'CO2 Reading'!$J$128:$J$135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Reading'!$L$128:$L$135</c:f>
              <c:numCache>
                <c:formatCode>General</c:formatCode>
                <c:ptCount val="8"/>
                <c:pt idx="0">
                  <c:v>31271.43213</c:v>
                </c:pt>
                <c:pt idx="1">
                  <c:v>17575.20788</c:v>
                </c:pt>
                <c:pt idx="2">
                  <c:v>40465.6005</c:v>
                </c:pt>
                <c:pt idx="3">
                  <c:v>9921.185374999999</c:v>
                </c:pt>
                <c:pt idx="4">
                  <c:v>41074.9796</c:v>
                </c:pt>
                <c:pt idx="5">
                  <c:v>13955.4318</c:v>
                </c:pt>
                <c:pt idx="6">
                  <c:v>36841.524</c:v>
                </c:pt>
                <c:pt idx="7">
                  <c:v>9480.3922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124936"/>
        <c:axId val="2114932280"/>
      </c:barChart>
      <c:catAx>
        <c:axId val="211412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4932280"/>
        <c:crosses val="autoZero"/>
        <c:auto val="1"/>
        <c:lblAlgn val="ctr"/>
        <c:lblOffset val="100"/>
        <c:noMultiLvlLbl val="0"/>
      </c:catAx>
      <c:valAx>
        <c:axId val="2114932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Respiration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12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SLA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'Plant Fit Graphs'!$A$60:$A$63</c:f>
              <c:strCache>
                <c:ptCount val="4"/>
                <c:pt idx="0">
                  <c:v>R+SWP</c:v>
                </c:pt>
                <c:pt idx="1">
                  <c:v>R+LWP</c:v>
                </c:pt>
                <c:pt idx="2">
                  <c:v>R-SWP</c:v>
                </c:pt>
                <c:pt idx="3">
                  <c:v>R-LWP</c:v>
                </c:pt>
              </c:strCache>
            </c:strRef>
          </c:cat>
          <c:val>
            <c:numRef>
              <c:f>'Plant Fit Graphs'!$B$60:$B$63</c:f>
              <c:numCache>
                <c:formatCode>General</c:formatCode>
                <c:ptCount val="4"/>
                <c:pt idx="0">
                  <c:v>261.9389880952381</c:v>
                </c:pt>
                <c:pt idx="1">
                  <c:v>194.3028846153846</c:v>
                </c:pt>
                <c:pt idx="2">
                  <c:v>175.9330618212197</c:v>
                </c:pt>
                <c:pt idx="3">
                  <c:v>247.3296703296703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134920"/>
        <c:axId val="-2107025512"/>
      </c:barChart>
      <c:catAx>
        <c:axId val="-211113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7025512"/>
        <c:crosses val="autoZero"/>
        <c:auto val="1"/>
        <c:lblAlgn val="ctr"/>
        <c:lblOffset val="100"/>
        <c:noMultiLvlLbl val="0"/>
      </c:catAx>
      <c:valAx>
        <c:axId val="-2107025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Surface Leaf Area (area/dry mass)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13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Plant Height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'Plant Fit Graphs'!$A$76:$A$79</c:f>
              <c:strCache>
                <c:ptCount val="4"/>
                <c:pt idx="0">
                  <c:v>R+SWP</c:v>
                </c:pt>
                <c:pt idx="1">
                  <c:v>R+LWP</c:v>
                </c:pt>
                <c:pt idx="2">
                  <c:v>R-SWP</c:v>
                </c:pt>
                <c:pt idx="3">
                  <c:v>R-LWP</c:v>
                </c:pt>
              </c:strCache>
            </c:strRef>
          </c:cat>
          <c:val>
            <c:numRef>
              <c:f>'Plant Fit Graphs'!$L$61:$L$64</c:f>
              <c:numCache>
                <c:formatCode>General</c:formatCode>
                <c:ptCount val="4"/>
                <c:pt idx="0">
                  <c:v>28.5</c:v>
                </c:pt>
                <c:pt idx="1">
                  <c:v>26.3375</c:v>
                </c:pt>
                <c:pt idx="2">
                  <c:v>27.75</c:v>
                </c:pt>
                <c:pt idx="3">
                  <c:v>30.2125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786936"/>
        <c:axId val="-2139000248"/>
      </c:barChart>
      <c:catAx>
        <c:axId val="-213678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9000248"/>
        <c:crosses val="autoZero"/>
        <c:auto val="1"/>
        <c:lblAlgn val="ctr"/>
        <c:lblOffset val="100"/>
        <c:noMultiLvlLbl val="0"/>
      </c:catAx>
      <c:valAx>
        <c:axId val="-2139000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78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Dry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'Plant Fit Graphs'!$A$84</c:f>
                <c:numCache>
                  <c:formatCode>General</c:formatCode>
                  <c:ptCount val="1"/>
                  <c:pt idx="0">
                    <c:v>0.0103811895860842</c:v>
                  </c:pt>
                </c:numCache>
              </c:numRef>
            </c:plus>
            <c:minus>
              <c:numRef>
                <c:f>'Plant Fit Graphs'!$A$84</c:f>
                <c:numCache>
                  <c:formatCode>General</c:formatCode>
                  <c:ptCount val="1"/>
                  <c:pt idx="0">
                    <c:v>0.0103811895860842</c:v>
                  </c:pt>
                </c:numCache>
              </c:numRef>
            </c:minus>
          </c:errBars>
          <c:cat>
            <c:strRef>
              <c:f>'Plant Fit Graphs'!$A$76:$A$79</c:f>
              <c:strCache>
                <c:ptCount val="4"/>
                <c:pt idx="0">
                  <c:v>R+SWP</c:v>
                </c:pt>
                <c:pt idx="1">
                  <c:v>R+LWP</c:v>
                </c:pt>
                <c:pt idx="2">
                  <c:v>R-SWP</c:v>
                </c:pt>
                <c:pt idx="3">
                  <c:v>R-LWP</c:v>
                </c:pt>
              </c:strCache>
            </c:strRef>
          </c:cat>
          <c:val>
            <c:numRef>
              <c:f>'Plant Fit Graphs'!$B$76:$B$79</c:f>
              <c:numCache>
                <c:formatCode>General</c:formatCode>
                <c:ptCount val="4"/>
                <c:pt idx="0">
                  <c:v>0.0425</c:v>
                </c:pt>
                <c:pt idx="1">
                  <c:v>0.04375</c:v>
                </c:pt>
                <c:pt idx="2">
                  <c:v>0.08125</c:v>
                </c:pt>
                <c:pt idx="3">
                  <c:v>0.05625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586232"/>
        <c:axId val="2110349400"/>
      </c:barChart>
      <c:catAx>
        <c:axId val="210758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0349400"/>
        <c:crosses val="autoZero"/>
        <c:auto val="1"/>
        <c:lblAlgn val="ctr"/>
        <c:lblOffset val="100"/>
        <c:noMultiLvlLbl val="0"/>
      </c:catAx>
      <c:valAx>
        <c:axId val="2110349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Weight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58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</a:t>
            </a:r>
            <a:r>
              <a:rPr lang="en-US" baseline="0"/>
              <a:t> 2 24 hours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Reading'!$K$127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'CO2 Reading'!$J$128:$J$135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Reading'!$K$128:$K$135</c:f>
              <c:numCache>
                <c:formatCode>General</c:formatCode>
                <c:ptCount val="8"/>
                <c:pt idx="0">
                  <c:v>3637.127625</c:v>
                </c:pt>
                <c:pt idx="1">
                  <c:v>4474.1855</c:v>
                </c:pt>
                <c:pt idx="2">
                  <c:v>3288.7833</c:v>
                </c:pt>
                <c:pt idx="3">
                  <c:v>4437.0805</c:v>
                </c:pt>
                <c:pt idx="4">
                  <c:v>3502.79</c:v>
                </c:pt>
                <c:pt idx="5">
                  <c:v>4354.8488</c:v>
                </c:pt>
                <c:pt idx="6">
                  <c:v>3522.776</c:v>
                </c:pt>
                <c:pt idx="7">
                  <c:v>4481.3478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861912"/>
        <c:axId val="2114858264"/>
      </c:barChart>
      <c:catAx>
        <c:axId val="211486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14858264"/>
        <c:crosses val="autoZero"/>
        <c:auto val="1"/>
        <c:lblAlgn val="ctr"/>
        <c:lblOffset val="100"/>
        <c:noMultiLvlLbl val="0"/>
      </c:catAx>
      <c:valAx>
        <c:axId val="2114858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Respriation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86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2 48</a:t>
            </a:r>
            <a:r>
              <a:rPr lang="en-US" baseline="0"/>
              <a:t> hours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'CO2 Reading'!$M$187:$M$194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Reading'!$N$187:$N$194</c:f>
              <c:numCache>
                <c:formatCode>General</c:formatCode>
                <c:ptCount val="8"/>
                <c:pt idx="0">
                  <c:v>31271.43213</c:v>
                </c:pt>
                <c:pt idx="1">
                  <c:v>17575.20788</c:v>
                </c:pt>
                <c:pt idx="2">
                  <c:v>40465.6005</c:v>
                </c:pt>
                <c:pt idx="3">
                  <c:v>9921.185374999999</c:v>
                </c:pt>
                <c:pt idx="4">
                  <c:v>41074.9796</c:v>
                </c:pt>
                <c:pt idx="5">
                  <c:v>13955.4318</c:v>
                </c:pt>
                <c:pt idx="6">
                  <c:v>36841.524</c:v>
                </c:pt>
                <c:pt idx="7">
                  <c:v>9480.3922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788376"/>
        <c:axId val="2114782328"/>
      </c:barChart>
      <c:catAx>
        <c:axId val="211478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14782328"/>
        <c:crosses val="autoZero"/>
        <c:auto val="1"/>
        <c:lblAlgn val="ctr"/>
        <c:lblOffset val="100"/>
        <c:noMultiLvlLbl val="0"/>
      </c:catAx>
      <c:valAx>
        <c:axId val="2114782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Respiration (ppm)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788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</a:t>
            </a:r>
            <a:r>
              <a:rPr lang="en-US" baseline="0"/>
              <a:t> 3, 24 hours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Reading'!$L$250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'CO2 Reading'!$K$251:$K$258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Reading'!$L$251:$L$258</c:f>
              <c:numCache>
                <c:formatCode>General</c:formatCode>
                <c:ptCount val="8"/>
                <c:pt idx="0">
                  <c:v>27992.94</c:v>
                </c:pt>
                <c:pt idx="1">
                  <c:v>9300.25825</c:v>
                </c:pt>
                <c:pt idx="2">
                  <c:v>19175.03913</c:v>
                </c:pt>
                <c:pt idx="3">
                  <c:v>16138.0555</c:v>
                </c:pt>
                <c:pt idx="4">
                  <c:v>29389.2852</c:v>
                </c:pt>
                <c:pt idx="5">
                  <c:v>13238.1084</c:v>
                </c:pt>
                <c:pt idx="6">
                  <c:v>31643.727</c:v>
                </c:pt>
                <c:pt idx="7">
                  <c:v>18224.0016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729560"/>
        <c:axId val="2114721560"/>
      </c:barChart>
      <c:catAx>
        <c:axId val="211472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4721560"/>
        <c:crosses val="autoZero"/>
        <c:auto val="1"/>
        <c:lblAlgn val="ctr"/>
        <c:lblOffset val="100"/>
        <c:noMultiLvlLbl val="0"/>
      </c:catAx>
      <c:valAx>
        <c:axId val="2114721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Respiration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72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3, 48 hours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Reading'!$K$310</c:f>
              <c:strCache>
                <c:ptCount val="1"/>
                <c:pt idx="0">
                  <c:v>48</c:v>
                </c:pt>
              </c:strCache>
            </c:strRef>
          </c:tx>
          <c:invertIfNegative val="0"/>
          <c:cat>
            <c:strRef>
              <c:f>'CO2 Reading'!$J$311:$J$318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Reading'!$K$311:$K$318</c:f>
              <c:numCache>
                <c:formatCode>General</c:formatCode>
                <c:ptCount val="8"/>
                <c:pt idx="0">
                  <c:v>24024.07113</c:v>
                </c:pt>
                <c:pt idx="1">
                  <c:v>12903.40838</c:v>
                </c:pt>
                <c:pt idx="2">
                  <c:v>28824.53013</c:v>
                </c:pt>
                <c:pt idx="3">
                  <c:v>15133.66988</c:v>
                </c:pt>
                <c:pt idx="4">
                  <c:v>38598.2914</c:v>
                </c:pt>
                <c:pt idx="5">
                  <c:v>19416.1818</c:v>
                </c:pt>
                <c:pt idx="6">
                  <c:v>30284.4178</c:v>
                </c:pt>
                <c:pt idx="7">
                  <c:v>25473.7964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669512"/>
        <c:axId val="2114662808"/>
      </c:barChart>
      <c:catAx>
        <c:axId val="211466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4662808"/>
        <c:crosses val="autoZero"/>
        <c:auto val="1"/>
        <c:lblAlgn val="ctr"/>
        <c:lblOffset val="100"/>
        <c:noMultiLvlLbl val="0"/>
      </c:catAx>
      <c:valAx>
        <c:axId val="2114662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</a:t>
                </a:r>
                <a:r>
                  <a:rPr lang="en-US" baseline="0"/>
                  <a:t> Respiration, ppm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66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 Respiration, week 3</a:t>
            </a:r>
            <a:endParaRPr lang="en-US" baseline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 Reading'!$L$250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'CO2 Reading'!$K$251:$K$258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Reading'!$L$251:$L$258</c:f>
              <c:numCache>
                <c:formatCode>General</c:formatCode>
                <c:ptCount val="8"/>
                <c:pt idx="0">
                  <c:v>27992.94</c:v>
                </c:pt>
                <c:pt idx="1">
                  <c:v>9300.25825</c:v>
                </c:pt>
                <c:pt idx="2">
                  <c:v>19175.03913</c:v>
                </c:pt>
                <c:pt idx="3">
                  <c:v>16138.0555</c:v>
                </c:pt>
                <c:pt idx="4">
                  <c:v>29389.2852</c:v>
                </c:pt>
                <c:pt idx="5">
                  <c:v>13238.1084</c:v>
                </c:pt>
                <c:pt idx="6">
                  <c:v>31643.727</c:v>
                </c:pt>
                <c:pt idx="7">
                  <c:v>18224.0016</c:v>
                </c:pt>
              </c:numCache>
            </c:numRef>
          </c:val>
        </c:ser>
        <c:ser>
          <c:idx val="1"/>
          <c:order val="1"/>
          <c:tx>
            <c:strRef>
              <c:f>'CO2 Reading'!$M$250</c:f>
              <c:strCache>
                <c:ptCount val="1"/>
                <c:pt idx="0">
                  <c:v>48</c:v>
                </c:pt>
              </c:strCache>
            </c:strRef>
          </c:tx>
          <c:invertIfNegative val="0"/>
          <c:cat>
            <c:strRef>
              <c:f>'CO2 Reading'!$K$251:$K$258</c:f>
              <c:strCache>
                <c:ptCount val="8"/>
                <c:pt idx="0">
                  <c:v>R+SW</c:v>
                </c:pt>
                <c:pt idx="1">
                  <c:v>R+LW</c:v>
                </c:pt>
                <c:pt idx="2">
                  <c:v>R-SW</c:v>
                </c:pt>
                <c:pt idx="3">
                  <c:v>R-LW</c:v>
                </c:pt>
                <c:pt idx="4">
                  <c:v>R+SWO</c:v>
                </c:pt>
                <c:pt idx="5">
                  <c:v>R+LWO</c:v>
                </c:pt>
                <c:pt idx="6">
                  <c:v>R-SWO</c:v>
                </c:pt>
                <c:pt idx="7">
                  <c:v>R-LWO</c:v>
                </c:pt>
              </c:strCache>
            </c:strRef>
          </c:cat>
          <c:val>
            <c:numRef>
              <c:f>'CO2 Reading'!$M$251:$M$258</c:f>
              <c:numCache>
                <c:formatCode>General</c:formatCode>
                <c:ptCount val="8"/>
                <c:pt idx="0">
                  <c:v>24024.07113</c:v>
                </c:pt>
                <c:pt idx="1">
                  <c:v>12903.40838</c:v>
                </c:pt>
                <c:pt idx="2">
                  <c:v>28824.53013</c:v>
                </c:pt>
                <c:pt idx="3">
                  <c:v>15133.66988</c:v>
                </c:pt>
                <c:pt idx="4">
                  <c:v>38598.2914</c:v>
                </c:pt>
                <c:pt idx="5">
                  <c:v>19416.1818</c:v>
                </c:pt>
                <c:pt idx="6">
                  <c:v>30284.4178</c:v>
                </c:pt>
                <c:pt idx="7">
                  <c:v>25473.7964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593608"/>
        <c:axId val="2114586440"/>
      </c:barChart>
      <c:catAx>
        <c:axId val="211459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4586440"/>
        <c:crosses val="autoZero"/>
        <c:auto val="1"/>
        <c:lblAlgn val="ctr"/>
        <c:lblOffset val="100"/>
        <c:noMultiLvlLbl val="0"/>
      </c:catAx>
      <c:valAx>
        <c:axId val="2114586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Respritaion, ppm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593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Relationship Id="rId6" Type="http://schemas.openxmlformats.org/officeDocument/2006/relationships/chart" Target="../charts/chart39.xml"/><Relationship Id="rId7" Type="http://schemas.openxmlformats.org/officeDocument/2006/relationships/chart" Target="../charts/chart40.xml"/><Relationship Id="rId8" Type="http://schemas.openxmlformats.org/officeDocument/2006/relationships/chart" Target="../charts/chart41.xml"/><Relationship Id="rId9" Type="http://schemas.openxmlformats.org/officeDocument/2006/relationships/chart" Target="../charts/chart42.xml"/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15</xdr:row>
      <xdr:rowOff>19050</xdr:rowOff>
    </xdr:from>
    <xdr:to>
      <xdr:col>16</xdr:col>
      <xdr:colOff>25400</xdr:colOff>
      <xdr:row>28</xdr:row>
      <xdr:rowOff>247650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85</xdr:row>
      <xdr:rowOff>133350</xdr:rowOff>
    </xdr:from>
    <xdr:to>
      <xdr:col>16</xdr:col>
      <xdr:colOff>457200</xdr:colOff>
      <xdr:row>101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279400</xdr:colOff>
      <xdr:row>32</xdr:row>
      <xdr:rowOff>31750</xdr:rowOff>
    </xdr:from>
    <xdr:to>
      <xdr:col>16</xdr:col>
      <xdr:colOff>520700</xdr:colOff>
      <xdr:row>45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162</xdr:row>
      <xdr:rowOff>82550</xdr:rowOff>
    </xdr:from>
    <xdr:to>
      <xdr:col>16</xdr:col>
      <xdr:colOff>12700</xdr:colOff>
      <xdr:row>177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482600</xdr:colOff>
      <xdr:row>141</xdr:row>
      <xdr:rowOff>57150</xdr:rowOff>
    </xdr:from>
    <xdr:to>
      <xdr:col>16</xdr:col>
      <xdr:colOff>495300</xdr:colOff>
      <xdr:row>156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127000</xdr:colOff>
      <xdr:row>200</xdr:row>
      <xdr:rowOff>69850</xdr:rowOff>
    </xdr:from>
    <xdr:to>
      <xdr:col>17</xdr:col>
      <xdr:colOff>139700</xdr:colOff>
      <xdr:row>215</xdr:row>
      <xdr:rowOff>146050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711200</xdr:colOff>
      <xdr:row>262</xdr:row>
      <xdr:rowOff>57150</xdr:rowOff>
    </xdr:from>
    <xdr:to>
      <xdr:col>13</xdr:col>
      <xdr:colOff>571500</xdr:colOff>
      <xdr:row>277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177800</xdr:colOff>
      <xdr:row>325</xdr:row>
      <xdr:rowOff>50800</xdr:rowOff>
    </xdr:from>
    <xdr:to>
      <xdr:col>15</xdr:col>
      <xdr:colOff>190500</xdr:colOff>
      <xdr:row>340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228600</xdr:colOff>
      <xdr:row>283</xdr:row>
      <xdr:rowOff>139700</xdr:rowOff>
    </xdr:from>
    <xdr:to>
      <xdr:col>14</xdr:col>
      <xdr:colOff>241300</xdr:colOff>
      <xdr:row>299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389</xdr:row>
      <xdr:rowOff>95250</xdr:rowOff>
    </xdr:from>
    <xdr:to>
      <xdr:col>17</xdr:col>
      <xdr:colOff>12700</xdr:colOff>
      <xdr:row>404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482600</xdr:colOff>
      <xdr:row>445</xdr:row>
      <xdr:rowOff>171450</xdr:rowOff>
    </xdr:from>
    <xdr:to>
      <xdr:col>16</xdr:col>
      <xdr:colOff>495300</xdr:colOff>
      <xdr:row>461</xdr:row>
      <xdr:rowOff>69850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114300</xdr:colOff>
      <xdr:row>407</xdr:row>
      <xdr:rowOff>69850</xdr:rowOff>
    </xdr:from>
    <xdr:to>
      <xdr:col>14</xdr:col>
      <xdr:colOff>127000</xdr:colOff>
      <xdr:row>422</xdr:row>
      <xdr:rowOff>146050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342900</xdr:colOff>
      <xdr:row>514</xdr:row>
      <xdr:rowOff>114300</xdr:rowOff>
    </xdr:from>
    <xdr:to>
      <xdr:col>28</xdr:col>
      <xdr:colOff>431800</xdr:colOff>
      <xdr:row>536</xdr:row>
      <xdr:rowOff>25400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241300</xdr:colOff>
      <xdr:row>491</xdr:row>
      <xdr:rowOff>114300</xdr:rowOff>
    </xdr:from>
    <xdr:to>
      <xdr:col>28</xdr:col>
      <xdr:colOff>647700</xdr:colOff>
      <xdr:row>512</xdr:row>
      <xdr:rowOff>12700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190500</xdr:colOff>
      <xdr:row>507</xdr:row>
      <xdr:rowOff>69850</xdr:rowOff>
    </xdr:from>
    <xdr:to>
      <xdr:col>15</xdr:col>
      <xdr:colOff>203200</xdr:colOff>
      <xdr:row>522</xdr:row>
      <xdr:rowOff>146050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533400</xdr:colOff>
      <xdr:row>566</xdr:row>
      <xdr:rowOff>31750</xdr:rowOff>
    </xdr:from>
    <xdr:to>
      <xdr:col>14</xdr:col>
      <xdr:colOff>495300</xdr:colOff>
      <xdr:row>581</xdr:row>
      <xdr:rowOff>107950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524</xdr:row>
      <xdr:rowOff>107950</xdr:rowOff>
    </xdr:from>
    <xdr:to>
      <xdr:col>13</xdr:col>
      <xdr:colOff>635000</xdr:colOff>
      <xdr:row>540</xdr:row>
      <xdr:rowOff>6350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431800</xdr:colOff>
      <xdr:row>630</xdr:row>
      <xdr:rowOff>88900</xdr:rowOff>
    </xdr:from>
    <xdr:to>
      <xdr:col>14</xdr:col>
      <xdr:colOff>393700</xdr:colOff>
      <xdr:row>645</xdr:row>
      <xdr:rowOff>165100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101600</xdr:colOff>
      <xdr:row>497</xdr:row>
      <xdr:rowOff>120650</xdr:rowOff>
    </xdr:from>
    <xdr:to>
      <xdr:col>44</xdr:col>
      <xdr:colOff>635000</xdr:colOff>
      <xdr:row>513</xdr:row>
      <xdr:rowOff>19050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342900</xdr:colOff>
      <xdr:row>498</xdr:row>
      <xdr:rowOff>19050</xdr:rowOff>
    </xdr:from>
    <xdr:to>
      <xdr:col>53</xdr:col>
      <xdr:colOff>203200</xdr:colOff>
      <xdr:row>513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406400</xdr:colOff>
      <xdr:row>690</xdr:row>
      <xdr:rowOff>0</xdr:rowOff>
    </xdr:from>
    <xdr:to>
      <xdr:col>15</xdr:col>
      <xdr:colOff>419100</xdr:colOff>
      <xdr:row>705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558800</xdr:colOff>
      <xdr:row>650</xdr:row>
      <xdr:rowOff>38100</xdr:rowOff>
    </xdr:from>
    <xdr:to>
      <xdr:col>14</xdr:col>
      <xdr:colOff>520700</xdr:colOff>
      <xdr:row>665</xdr:row>
      <xdr:rowOff>114300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558800</xdr:colOff>
      <xdr:row>497</xdr:row>
      <xdr:rowOff>152400</xdr:rowOff>
    </xdr:from>
    <xdr:to>
      <xdr:col>37</xdr:col>
      <xdr:colOff>635000</xdr:colOff>
      <xdr:row>517</xdr:row>
      <xdr:rowOff>139700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15</xdr:row>
      <xdr:rowOff>152400</xdr:rowOff>
    </xdr:from>
    <xdr:to>
      <xdr:col>17</xdr:col>
      <xdr:colOff>63500</xdr:colOff>
      <xdr:row>36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279400</xdr:colOff>
      <xdr:row>43</xdr:row>
      <xdr:rowOff>12700</xdr:rowOff>
    </xdr:from>
    <xdr:to>
      <xdr:col>50</xdr:col>
      <xdr:colOff>215900</xdr:colOff>
      <xdr:row>59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203200</xdr:colOff>
      <xdr:row>66</xdr:row>
      <xdr:rowOff>165100</xdr:rowOff>
    </xdr:from>
    <xdr:to>
      <xdr:col>50</xdr:col>
      <xdr:colOff>63500</xdr:colOff>
      <xdr:row>83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22</xdr:row>
      <xdr:rowOff>114300</xdr:rowOff>
    </xdr:from>
    <xdr:to>
      <xdr:col>14</xdr:col>
      <xdr:colOff>76200</xdr:colOff>
      <xdr:row>44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546100</xdr:colOff>
      <xdr:row>102</xdr:row>
      <xdr:rowOff>152400</xdr:rowOff>
    </xdr:from>
    <xdr:to>
      <xdr:col>14</xdr:col>
      <xdr:colOff>469900</xdr:colOff>
      <xdr:row>120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187</xdr:row>
      <xdr:rowOff>158750</xdr:rowOff>
    </xdr:from>
    <xdr:to>
      <xdr:col>14</xdr:col>
      <xdr:colOff>444500</xdr:colOff>
      <xdr:row>207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274</xdr:row>
      <xdr:rowOff>44450</xdr:rowOff>
    </xdr:from>
    <xdr:to>
      <xdr:col>13</xdr:col>
      <xdr:colOff>76200</xdr:colOff>
      <xdr:row>289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685800</xdr:colOff>
      <xdr:row>355</xdr:row>
      <xdr:rowOff>165100</xdr:rowOff>
    </xdr:from>
    <xdr:to>
      <xdr:col>15</xdr:col>
      <xdr:colOff>762000</xdr:colOff>
      <xdr:row>374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130</xdr:row>
      <xdr:rowOff>127000</xdr:rowOff>
    </xdr:from>
    <xdr:to>
      <xdr:col>4</xdr:col>
      <xdr:colOff>876300</xdr:colOff>
      <xdr:row>146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698500</xdr:colOff>
      <xdr:row>131</xdr:row>
      <xdr:rowOff>38100</xdr:rowOff>
    </xdr:from>
    <xdr:to>
      <xdr:col>11</xdr:col>
      <xdr:colOff>774700</xdr:colOff>
      <xdr:row>146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114300</xdr:rowOff>
    </xdr:from>
    <xdr:to>
      <xdr:col>7</xdr:col>
      <xdr:colOff>368300</xdr:colOff>
      <xdr:row>15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419105</xdr:colOff>
      <xdr:row>4</xdr:row>
      <xdr:rowOff>76200</xdr:rowOff>
    </xdr:from>
    <xdr:to>
      <xdr:col>16</xdr:col>
      <xdr:colOff>215387</xdr:colOff>
      <xdr:row>17</xdr:row>
      <xdr:rowOff>124968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457200</xdr:colOff>
      <xdr:row>19</xdr:row>
      <xdr:rowOff>114300</xdr:rowOff>
    </xdr:from>
    <xdr:to>
      <xdr:col>7</xdr:col>
      <xdr:colOff>261620</xdr:colOff>
      <xdr:row>32</xdr:row>
      <xdr:rowOff>170180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482600</xdr:colOff>
      <xdr:row>18</xdr:row>
      <xdr:rowOff>114300</xdr:rowOff>
    </xdr:from>
    <xdr:to>
      <xdr:col>16</xdr:col>
      <xdr:colOff>287020</xdr:colOff>
      <xdr:row>31</xdr:row>
      <xdr:rowOff>171196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165100</xdr:colOff>
      <xdr:row>37</xdr:row>
      <xdr:rowOff>0</xdr:rowOff>
    </xdr:from>
    <xdr:to>
      <xdr:col>9</xdr:col>
      <xdr:colOff>795020</xdr:colOff>
      <xdr:row>50</xdr:row>
      <xdr:rowOff>56896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558823</xdr:colOff>
      <xdr:row>36</xdr:row>
      <xdr:rowOff>152400</xdr:rowOff>
    </xdr:from>
    <xdr:to>
      <xdr:col>15</xdr:col>
      <xdr:colOff>357610</xdr:colOff>
      <xdr:row>50</xdr:row>
      <xdr:rowOff>26924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508000</xdr:colOff>
      <xdr:row>58</xdr:row>
      <xdr:rowOff>25400</xdr:rowOff>
    </xdr:from>
    <xdr:to>
      <xdr:col>7</xdr:col>
      <xdr:colOff>326047</xdr:colOff>
      <xdr:row>71</xdr:row>
      <xdr:rowOff>82296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59</xdr:row>
      <xdr:rowOff>0</xdr:rowOff>
    </xdr:from>
    <xdr:to>
      <xdr:col>17</xdr:col>
      <xdr:colOff>629920</xdr:colOff>
      <xdr:row>72</xdr:row>
      <xdr:rowOff>56896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74</xdr:row>
      <xdr:rowOff>0</xdr:rowOff>
    </xdr:from>
    <xdr:to>
      <xdr:col>7</xdr:col>
      <xdr:colOff>629920</xdr:colOff>
      <xdr:row>87</xdr:row>
      <xdr:rowOff>47752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39"/>
  <sheetViews>
    <sheetView topLeftCell="U486" workbookViewId="0">
      <selection activeCell="AD498" sqref="AD498"/>
    </sheetView>
  </sheetViews>
  <sheetFormatPr baseColWidth="10" defaultColWidth="8.83203125" defaultRowHeight="14" x14ac:dyDescent="0"/>
  <cols>
    <col min="1" max="1" width="13.33203125" customWidth="1"/>
    <col min="2" max="2" width="13.6640625" customWidth="1"/>
    <col min="3" max="3" width="17" customWidth="1"/>
    <col min="4" max="4" width="16.5" customWidth="1"/>
    <col min="5" max="5" width="15" customWidth="1"/>
    <col min="6" max="6" width="14.83203125" customWidth="1"/>
    <col min="7" max="7" width="16" customWidth="1"/>
    <col min="8" max="8" width="10.83203125" customWidth="1"/>
    <col min="9" max="9" width="9.5" customWidth="1"/>
    <col min="12" max="12" width="12.33203125" customWidth="1"/>
    <col min="13" max="13" width="12.1640625" customWidth="1"/>
  </cols>
  <sheetData>
    <row r="1" spans="1:13" ht="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</v>
      </c>
      <c r="H1" s="8" t="s">
        <v>47</v>
      </c>
    </row>
    <row r="2" spans="1:13" ht="29" customHeight="1">
      <c r="A2" s="1">
        <v>42535</v>
      </c>
      <c r="B2">
        <v>24</v>
      </c>
      <c r="C2" t="s">
        <v>10</v>
      </c>
      <c r="K2" t="s">
        <v>28</v>
      </c>
      <c r="L2">
        <v>24</v>
      </c>
      <c r="M2">
        <v>48</v>
      </c>
    </row>
    <row r="3" spans="1:13">
      <c r="C3">
        <v>1</v>
      </c>
      <c r="D3">
        <v>538.16999999999996</v>
      </c>
      <c r="E3">
        <v>17513.897000000001</v>
      </c>
      <c r="G3">
        <f>AVERAGE(E3:E10)</f>
        <v>19177.022499999999</v>
      </c>
      <c r="K3" t="s">
        <v>19</v>
      </c>
      <c r="L3">
        <v>19177.022499999999</v>
      </c>
      <c r="M3">
        <v>70547.196379999994</v>
      </c>
    </row>
    <row r="4" spans="1:13">
      <c r="C4">
        <v>2</v>
      </c>
      <c r="D4">
        <v>647.44000000000005</v>
      </c>
      <c r="E4">
        <v>21059.842000000001</v>
      </c>
      <c r="K4" t="s">
        <v>20</v>
      </c>
      <c r="L4">
        <v>4794.5604999999996</v>
      </c>
      <c r="M4">
        <v>10456.750379999999</v>
      </c>
    </row>
    <row r="5" spans="1:13">
      <c r="C5">
        <v>3</v>
      </c>
      <c r="D5">
        <v>631.07000000000005</v>
      </c>
      <c r="E5">
        <v>20528.616000000002</v>
      </c>
      <c r="K5" t="s">
        <v>21</v>
      </c>
      <c r="L5">
        <v>11431.64638</v>
      </c>
      <c r="M5">
        <v>39438.912750000003</v>
      </c>
    </row>
    <row r="6" spans="1:13">
      <c r="C6">
        <v>4</v>
      </c>
      <c r="D6">
        <v>60.63</v>
      </c>
      <c r="E6">
        <v>2017.1420000000001</v>
      </c>
      <c r="K6" t="s">
        <v>22</v>
      </c>
      <c r="L6">
        <v>7365.346125</v>
      </c>
      <c r="M6">
        <v>18964.301380000001</v>
      </c>
    </row>
    <row r="7" spans="1:13">
      <c r="C7">
        <v>5</v>
      </c>
      <c r="D7">
        <v>795.63</v>
      </c>
      <c r="E7">
        <v>25868.789000000001</v>
      </c>
      <c r="K7" t="s">
        <v>23</v>
      </c>
      <c r="L7">
        <v>12102.5268</v>
      </c>
      <c r="M7">
        <v>45633.446199999998</v>
      </c>
    </row>
    <row r="8" spans="1:13">
      <c r="C8">
        <v>6</v>
      </c>
      <c r="D8">
        <v>638.26</v>
      </c>
      <c r="E8">
        <v>20761.939999999999</v>
      </c>
      <c r="K8" t="s">
        <v>24</v>
      </c>
      <c r="L8">
        <v>12256.799800000001</v>
      </c>
      <c r="M8">
        <v>38081.605199999998</v>
      </c>
    </row>
    <row r="9" spans="1:13">
      <c r="C9">
        <v>7</v>
      </c>
      <c r="D9">
        <v>880.73</v>
      </c>
      <c r="E9">
        <v>28630.387999999999</v>
      </c>
      <c r="K9" t="s">
        <v>25</v>
      </c>
      <c r="L9">
        <v>15708.5062</v>
      </c>
      <c r="M9">
        <v>37545.769999999997</v>
      </c>
    </row>
    <row r="10" spans="1:13">
      <c r="C10">
        <v>8</v>
      </c>
      <c r="D10">
        <v>523.42999999999995</v>
      </c>
      <c r="E10">
        <v>17035.565999999999</v>
      </c>
      <c r="K10" t="s">
        <v>26</v>
      </c>
      <c r="L10">
        <v>9848.2054000000007</v>
      </c>
      <c r="M10">
        <v>29177.3606</v>
      </c>
    </row>
    <row r="11" spans="1:13" ht="28" customHeight="1">
      <c r="A11" s="1">
        <v>42535</v>
      </c>
      <c r="B11">
        <v>24</v>
      </c>
      <c r="C11" t="s">
        <v>11</v>
      </c>
    </row>
    <row r="12" spans="1:13">
      <c r="C12">
        <v>1</v>
      </c>
      <c r="D12">
        <v>133.54</v>
      </c>
      <c r="E12">
        <v>4383.16</v>
      </c>
      <c r="G12">
        <f>AVERAGE(E12:E19)</f>
        <v>4794.5604999999996</v>
      </c>
    </row>
    <row r="13" spans="1:13">
      <c r="C13">
        <v>2</v>
      </c>
      <c r="D13">
        <v>118.17</v>
      </c>
      <c r="E13">
        <v>3884.3850000000002</v>
      </c>
    </row>
    <row r="14" spans="1:13">
      <c r="C14">
        <v>3</v>
      </c>
      <c r="D14">
        <v>34.07</v>
      </c>
      <c r="E14">
        <v>1155.2370000000001</v>
      </c>
    </row>
    <row r="15" spans="1:13">
      <c r="C15">
        <v>4</v>
      </c>
      <c r="D15">
        <v>152.41999999999999</v>
      </c>
      <c r="E15">
        <v>4995.8389999999999</v>
      </c>
    </row>
    <row r="16" spans="1:13">
      <c r="C16">
        <v>5</v>
      </c>
      <c r="D16">
        <v>117.6</v>
      </c>
      <c r="E16">
        <v>3865.8879999999999</v>
      </c>
    </row>
    <row r="17" spans="1:7">
      <c r="C17">
        <v>6</v>
      </c>
      <c r="D17">
        <v>223.32</v>
      </c>
      <c r="E17">
        <v>7296.6310000000003</v>
      </c>
    </row>
    <row r="18" spans="1:7">
      <c r="C18">
        <v>7</v>
      </c>
      <c r="D18">
        <v>217.97</v>
      </c>
      <c r="E18">
        <v>7123.0169999999998</v>
      </c>
    </row>
    <row r="19" spans="1:7">
      <c r="C19">
        <v>8</v>
      </c>
      <c r="D19">
        <v>172.65</v>
      </c>
      <c r="E19">
        <v>5652.3270000000002</v>
      </c>
    </row>
    <row r="20" spans="1:7" ht="30" customHeight="1">
      <c r="A20" s="1">
        <v>42535</v>
      </c>
      <c r="B20">
        <v>24</v>
      </c>
      <c r="C20" t="s">
        <v>12</v>
      </c>
    </row>
    <row r="21" spans="1:7">
      <c r="C21">
        <v>1</v>
      </c>
      <c r="D21">
        <v>38.049999999999997</v>
      </c>
      <c r="E21">
        <v>1284.393</v>
      </c>
      <c r="G21">
        <f>AVERAGE(E21:E28)</f>
        <v>11431.646375</v>
      </c>
    </row>
    <row r="22" spans="1:7">
      <c r="C22">
        <v>2</v>
      </c>
      <c r="D22">
        <v>322.56</v>
      </c>
      <c r="E22">
        <v>10517.09</v>
      </c>
    </row>
    <row r="23" spans="1:7">
      <c r="C23">
        <v>3</v>
      </c>
      <c r="D23">
        <v>564.05999999999995</v>
      </c>
      <c r="E23">
        <v>18354.060000000001</v>
      </c>
    </row>
    <row r="24" spans="1:7">
      <c r="C24">
        <v>4</v>
      </c>
      <c r="D24">
        <v>164.84</v>
      </c>
      <c r="E24">
        <v>5398.8829999999998</v>
      </c>
    </row>
    <row r="25" spans="1:7">
      <c r="C25">
        <v>5</v>
      </c>
      <c r="D25">
        <v>586.15</v>
      </c>
      <c r="E25">
        <v>19070.906999999999</v>
      </c>
    </row>
    <row r="26" spans="1:7">
      <c r="C26">
        <v>6</v>
      </c>
      <c r="D26">
        <v>469.1</v>
      </c>
      <c r="E26">
        <v>15272.492</v>
      </c>
    </row>
    <row r="27" spans="1:7">
      <c r="C27">
        <v>7</v>
      </c>
      <c r="D27">
        <v>407.35</v>
      </c>
      <c r="E27">
        <v>13268.629000000001</v>
      </c>
    </row>
    <row r="28" spans="1:7">
      <c r="C28">
        <v>8</v>
      </c>
      <c r="D28">
        <v>253.83</v>
      </c>
      <c r="E28">
        <v>8286.7170000000006</v>
      </c>
    </row>
    <row r="29" spans="1:7" ht="28" customHeight="1">
      <c r="A29" s="1">
        <v>42535</v>
      </c>
      <c r="B29">
        <v>24</v>
      </c>
      <c r="C29" t="s">
        <v>13</v>
      </c>
    </row>
    <row r="30" spans="1:7">
      <c r="C30">
        <v>1</v>
      </c>
      <c r="D30">
        <v>183.34</v>
      </c>
      <c r="E30">
        <v>5999.2309999999998</v>
      </c>
      <c r="G30">
        <f>AVERAGE(E30:E37)</f>
        <v>7365.346125</v>
      </c>
    </row>
    <row r="31" spans="1:7">
      <c r="C31">
        <v>2</v>
      </c>
      <c r="D31">
        <v>212.95</v>
      </c>
      <c r="E31">
        <v>6960.1120000000001</v>
      </c>
    </row>
    <row r="32" spans="1:7">
      <c r="C32">
        <v>3</v>
      </c>
      <c r="D32">
        <v>339.73</v>
      </c>
      <c r="E32">
        <v>11074.277</v>
      </c>
    </row>
    <row r="33" spans="1:7">
      <c r="C33">
        <v>4</v>
      </c>
      <c r="D33">
        <v>135.76</v>
      </c>
      <c r="E33">
        <v>4455.2020000000002</v>
      </c>
    </row>
    <row r="34" spans="1:7">
      <c r="C34">
        <v>5</v>
      </c>
      <c r="D34">
        <v>171.3</v>
      </c>
      <c r="E34">
        <v>5608.518</v>
      </c>
    </row>
    <row r="35" spans="1:7">
      <c r="C35">
        <v>6</v>
      </c>
      <c r="D35">
        <v>500.26</v>
      </c>
      <c r="E35">
        <v>16283.672</v>
      </c>
    </row>
    <row r="36" spans="1:7">
      <c r="C36">
        <v>7</v>
      </c>
      <c r="D36">
        <v>113.71</v>
      </c>
      <c r="E36">
        <v>3739.652</v>
      </c>
    </row>
    <row r="37" spans="1:7">
      <c r="C37">
        <v>8</v>
      </c>
      <c r="D37">
        <v>146.44999999999999</v>
      </c>
      <c r="E37">
        <v>4802.1049999999996</v>
      </c>
    </row>
    <row r="38" spans="1:7" ht="27" customHeight="1">
      <c r="A38" s="1">
        <v>42535</v>
      </c>
      <c r="B38">
        <v>24</v>
      </c>
      <c r="C38" t="s">
        <v>14</v>
      </c>
    </row>
    <row r="39" spans="1:7">
      <c r="C39">
        <v>1</v>
      </c>
      <c r="D39">
        <v>800.87</v>
      </c>
      <c r="E39">
        <v>26038.832999999999</v>
      </c>
      <c r="G39">
        <f>AVERAGE(E39:E43)</f>
        <v>12102.5268</v>
      </c>
    </row>
    <row r="40" spans="1:7">
      <c r="C40">
        <v>2</v>
      </c>
      <c r="D40">
        <v>41.4</v>
      </c>
      <c r="E40">
        <v>1393.105</v>
      </c>
    </row>
    <row r="41" spans="1:7">
      <c r="C41">
        <v>3</v>
      </c>
      <c r="D41">
        <v>727.33</v>
      </c>
      <c r="E41">
        <v>23652.37</v>
      </c>
    </row>
    <row r="42" spans="1:7">
      <c r="C42">
        <v>4</v>
      </c>
      <c r="D42">
        <v>47.08</v>
      </c>
      <c r="E42">
        <v>1577.4280000000001</v>
      </c>
    </row>
    <row r="43" spans="1:7">
      <c r="C43">
        <v>5</v>
      </c>
      <c r="D43">
        <v>240.4</v>
      </c>
      <c r="E43">
        <v>7850.8980000000001</v>
      </c>
    </row>
    <row r="44" spans="1:7" ht="27" customHeight="1">
      <c r="A44" s="1">
        <v>42535</v>
      </c>
      <c r="B44">
        <v>24</v>
      </c>
      <c r="C44" t="s">
        <v>15</v>
      </c>
    </row>
    <row r="45" spans="1:7">
      <c r="C45">
        <v>1</v>
      </c>
      <c r="D45">
        <v>290.45</v>
      </c>
      <c r="E45">
        <v>9475.0810000000001</v>
      </c>
      <c r="G45">
        <f>AVERAGE(E45:E49)</f>
        <v>12256.799800000001</v>
      </c>
    </row>
    <row r="46" spans="1:7">
      <c r="C46">
        <v>2</v>
      </c>
      <c r="D46">
        <v>396.77</v>
      </c>
      <c r="E46">
        <v>12925.295</v>
      </c>
    </row>
    <row r="47" spans="1:7">
      <c r="C47">
        <v>3</v>
      </c>
      <c r="D47">
        <v>261.48</v>
      </c>
      <c r="E47">
        <v>8534.9689999999991</v>
      </c>
    </row>
    <row r="48" spans="1:7">
      <c r="C48">
        <v>4</v>
      </c>
      <c r="D48">
        <v>150.03</v>
      </c>
      <c r="E48">
        <v>4918.2809999999999</v>
      </c>
    </row>
    <row r="49" spans="1:7">
      <c r="C49">
        <v>5</v>
      </c>
      <c r="D49">
        <v>782.12</v>
      </c>
      <c r="E49">
        <v>25430.373</v>
      </c>
    </row>
    <row r="50" spans="1:7" ht="29" customHeight="1">
      <c r="A50" s="1">
        <v>42535</v>
      </c>
      <c r="B50">
        <v>24</v>
      </c>
      <c r="C50" t="s">
        <v>16</v>
      </c>
    </row>
    <row r="51" spans="1:7">
      <c r="C51">
        <v>1</v>
      </c>
      <c r="D51">
        <v>45.82</v>
      </c>
      <c r="E51">
        <v>1536.539</v>
      </c>
      <c r="G51">
        <f>AVERAGE(E51:E55)</f>
        <v>15708.506199999998</v>
      </c>
    </row>
    <row r="52" spans="1:7">
      <c r="C52">
        <v>2</v>
      </c>
      <c r="D52">
        <v>517.54999999999995</v>
      </c>
      <c r="E52">
        <v>16844.753000000001</v>
      </c>
    </row>
    <row r="53" spans="1:7">
      <c r="C53">
        <v>3</v>
      </c>
      <c r="D53">
        <v>327.52</v>
      </c>
      <c r="E53">
        <v>10678.048000000001</v>
      </c>
    </row>
    <row r="54" spans="1:7">
      <c r="C54">
        <v>4</v>
      </c>
      <c r="D54">
        <v>1133.71</v>
      </c>
      <c r="E54">
        <v>36839.896999999997</v>
      </c>
    </row>
    <row r="55" spans="1:7">
      <c r="C55">
        <v>5</v>
      </c>
      <c r="D55">
        <v>388.08</v>
      </c>
      <c r="E55">
        <v>12643.294</v>
      </c>
    </row>
    <row r="56" spans="1:7" ht="28" customHeight="1">
      <c r="A56" s="1">
        <v>42535</v>
      </c>
      <c r="B56">
        <v>24</v>
      </c>
      <c r="C56" t="s">
        <v>17</v>
      </c>
    </row>
    <row r="57" spans="1:7">
      <c r="C57">
        <v>1</v>
      </c>
      <c r="D57">
        <v>240.33</v>
      </c>
      <c r="E57">
        <v>7848.6260000000002</v>
      </c>
      <c r="G57">
        <f>AVERAGE(E57:E61)</f>
        <v>9848.2053999999989</v>
      </c>
    </row>
    <row r="58" spans="1:7">
      <c r="C58">
        <v>2</v>
      </c>
      <c r="D58">
        <v>166.77</v>
      </c>
      <c r="E58">
        <v>5461.5140000000001</v>
      </c>
    </row>
    <row r="59" spans="1:7">
      <c r="C59">
        <v>3</v>
      </c>
      <c r="D59">
        <v>239.7</v>
      </c>
      <c r="E59">
        <v>7828.1819999999998</v>
      </c>
    </row>
    <row r="60" spans="1:7">
      <c r="C60">
        <v>4</v>
      </c>
      <c r="D60">
        <v>689.19</v>
      </c>
      <c r="E60">
        <v>22414.681</v>
      </c>
    </row>
    <row r="61" spans="1:7">
      <c r="C61">
        <v>5</v>
      </c>
      <c r="D61">
        <v>173.75</v>
      </c>
      <c r="E61">
        <v>5688.0240000000003</v>
      </c>
    </row>
    <row r="62" spans="1:7">
      <c r="A62" s="9"/>
      <c r="B62" s="9"/>
      <c r="C62" s="9"/>
      <c r="D62" s="9"/>
      <c r="E62" s="9"/>
    </row>
    <row r="63" spans="1:7">
      <c r="A63" s="1">
        <v>42536</v>
      </c>
      <c r="B63">
        <v>48</v>
      </c>
      <c r="C63" t="s">
        <v>10</v>
      </c>
    </row>
    <row r="64" spans="1:7">
      <c r="C64">
        <v>1</v>
      </c>
      <c r="D64">
        <v>1312.17</v>
      </c>
      <c r="E64">
        <v>72584.23</v>
      </c>
      <c r="G64">
        <f>AVERAGE(E64:E71)</f>
        <v>70547.196375</v>
      </c>
    </row>
    <row r="65" spans="1:13">
      <c r="C65">
        <v>2</v>
      </c>
      <c r="D65">
        <v>1213.03</v>
      </c>
      <c r="E65">
        <v>67059.824999999997</v>
      </c>
    </row>
    <row r="66" spans="1:13">
      <c r="C66">
        <v>3</v>
      </c>
      <c r="D66">
        <v>894.47</v>
      </c>
      <c r="E66">
        <v>49308.618999999999</v>
      </c>
    </row>
    <row r="67" spans="1:13">
      <c r="C67">
        <v>4</v>
      </c>
      <c r="D67">
        <v>631.88</v>
      </c>
      <c r="E67">
        <v>34676.245000000003</v>
      </c>
    </row>
    <row r="68" spans="1:13">
      <c r="C68">
        <v>5</v>
      </c>
      <c r="D68">
        <v>1943.11</v>
      </c>
      <c r="E68">
        <v>107742.273</v>
      </c>
    </row>
    <row r="69" spans="1:13">
      <c r="C69">
        <v>6</v>
      </c>
      <c r="D69">
        <v>1443.26</v>
      </c>
      <c r="E69">
        <v>79888.994000000006</v>
      </c>
    </row>
    <row r="70" spans="1:13">
      <c r="C70">
        <v>7</v>
      </c>
      <c r="D70">
        <v>1531.04</v>
      </c>
      <c r="E70">
        <v>84780.383000000002</v>
      </c>
    </row>
    <row r="71" spans="1:13">
      <c r="C71">
        <v>8</v>
      </c>
      <c r="D71">
        <v>1235.95</v>
      </c>
      <c r="E71">
        <v>68337.001999999993</v>
      </c>
    </row>
    <row r="72" spans="1:13">
      <c r="A72" s="1">
        <v>42536</v>
      </c>
      <c r="B72">
        <v>48</v>
      </c>
      <c r="C72" t="s">
        <v>11</v>
      </c>
    </row>
    <row r="73" spans="1:13">
      <c r="C73">
        <v>1</v>
      </c>
      <c r="D73">
        <v>200.22</v>
      </c>
      <c r="E73">
        <v>10622.736000000001</v>
      </c>
      <c r="G73">
        <f>AVERAGE(E73:E80)</f>
        <v>10456.750375000001</v>
      </c>
    </row>
    <row r="74" spans="1:13">
      <c r="C74">
        <v>2</v>
      </c>
      <c r="D74">
        <v>126.14</v>
      </c>
      <c r="E74">
        <v>6494.7560000000003</v>
      </c>
    </row>
    <row r="75" spans="1:13">
      <c r="C75">
        <v>3</v>
      </c>
      <c r="D75">
        <v>197.04</v>
      </c>
      <c r="E75">
        <v>10445.536</v>
      </c>
    </row>
    <row r="76" spans="1:13">
      <c r="C76">
        <v>4</v>
      </c>
      <c r="D76">
        <v>168.33</v>
      </c>
      <c r="E76">
        <v>8845.7209999999995</v>
      </c>
    </row>
    <row r="77" spans="1:13">
      <c r="C77">
        <v>5</v>
      </c>
      <c r="D77">
        <v>271.18</v>
      </c>
      <c r="E77">
        <v>14576.86</v>
      </c>
      <c r="L77" t="s">
        <v>28</v>
      </c>
      <c r="M77" t="s">
        <v>27</v>
      </c>
    </row>
    <row r="78" spans="1:13">
      <c r="C78">
        <v>6</v>
      </c>
      <c r="D78">
        <v>367.23</v>
      </c>
      <c r="E78">
        <v>19929.080000000002</v>
      </c>
      <c r="L78" t="s">
        <v>19</v>
      </c>
      <c r="M78">
        <v>70547.196379999994</v>
      </c>
    </row>
    <row r="79" spans="1:13">
      <c r="C79">
        <v>7</v>
      </c>
      <c r="D79">
        <v>166.54</v>
      </c>
      <c r="E79">
        <v>8745.9760000000006</v>
      </c>
      <c r="L79" t="s">
        <v>20</v>
      </c>
      <c r="M79">
        <v>10456.750379999999</v>
      </c>
    </row>
    <row r="80" spans="1:13">
      <c r="C80">
        <v>8</v>
      </c>
      <c r="D80">
        <v>81.25</v>
      </c>
      <c r="E80">
        <v>3993.3380000000002</v>
      </c>
      <c r="L80" t="s">
        <v>21</v>
      </c>
      <c r="M80">
        <v>39438.912750000003</v>
      </c>
    </row>
    <row r="81" spans="1:13">
      <c r="A81" s="1">
        <v>42536</v>
      </c>
      <c r="B81">
        <v>48</v>
      </c>
      <c r="C81" t="s">
        <v>12</v>
      </c>
      <c r="L81" t="s">
        <v>22</v>
      </c>
      <c r="M81">
        <v>18964.301380000001</v>
      </c>
    </row>
    <row r="82" spans="1:13">
      <c r="C82">
        <v>1</v>
      </c>
      <c r="D82">
        <v>261.56</v>
      </c>
      <c r="E82">
        <v>14040.802</v>
      </c>
      <c r="G82">
        <f>AVERAGE(E82:E89)</f>
        <v>39438.912749999996</v>
      </c>
      <c r="L82" t="s">
        <v>23</v>
      </c>
      <c r="M82">
        <v>45633.446199999998</v>
      </c>
    </row>
    <row r="83" spans="1:13">
      <c r="C83">
        <v>2</v>
      </c>
      <c r="D83">
        <v>1103.69</v>
      </c>
      <c r="E83">
        <v>60967.042000000001</v>
      </c>
      <c r="L83" t="s">
        <v>24</v>
      </c>
      <c r="M83">
        <v>38081.605199999998</v>
      </c>
    </row>
    <row r="84" spans="1:13">
      <c r="C84">
        <v>3</v>
      </c>
      <c r="D84">
        <v>956.65</v>
      </c>
      <c r="E84">
        <v>52773.491999999998</v>
      </c>
      <c r="L84" t="s">
        <v>25</v>
      </c>
      <c r="M84">
        <v>37545.769999999997</v>
      </c>
    </row>
    <row r="85" spans="1:13">
      <c r="C85">
        <v>4</v>
      </c>
      <c r="D85">
        <v>669.26</v>
      </c>
      <c r="E85">
        <v>36759.18</v>
      </c>
      <c r="L85" t="s">
        <v>26</v>
      </c>
      <c r="M85">
        <v>29177.3606</v>
      </c>
    </row>
    <row r="86" spans="1:13">
      <c r="C86">
        <v>5</v>
      </c>
      <c r="D86">
        <v>1028.81</v>
      </c>
      <c r="E86">
        <v>56794.483999999997</v>
      </c>
    </row>
    <row r="87" spans="1:13">
      <c r="C87">
        <v>6</v>
      </c>
      <c r="D87">
        <v>676.4</v>
      </c>
      <c r="E87">
        <v>37157.044999999998</v>
      </c>
    </row>
    <row r="88" spans="1:13">
      <c r="C88">
        <v>7</v>
      </c>
      <c r="D88">
        <v>623.17999999999995</v>
      </c>
      <c r="E88">
        <v>34191.451999999997</v>
      </c>
    </row>
    <row r="89" spans="1:13">
      <c r="C89">
        <v>8</v>
      </c>
      <c r="D89">
        <v>419.25</v>
      </c>
      <c r="E89">
        <v>22827.805</v>
      </c>
    </row>
    <row r="90" spans="1:13">
      <c r="A90" s="1">
        <v>42536</v>
      </c>
      <c r="B90">
        <v>48</v>
      </c>
      <c r="C90" t="s">
        <v>13</v>
      </c>
    </row>
    <row r="91" spans="1:13">
      <c r="C91">
        <v>1</v>
      </c>
      <c r="D91">
        <v>226.45</v>
      </c>
      <c r="E91">
        <v>12084.358</v>
      </c>
      <c r="G91">
        <f>AVERAGE(E91:E98)</f>
        <v>18964.301374999999</v>
      </c>
    </row>
    <row r="92" spans="1:13">
      <c r="C92">
        <v>2</v>
      </c>
      <c r="D92">
        <v>246.09</v>
      </c>
      <c r="E92">
        <v>13178.763000000001</v>
      </c>
    </row>
    <row r="93" spans="1:13">
      <c r="C93">
        <v>3</v>
      </c>
      <c r="D93">
        <v>402.03</v>
      </c>
      <c r="E93">
        <v>21868.25</v>
      </c>
    </row>
    <row r="94" spans="1:13">
      <c r="C94">
        <v>4</v>
      </c>
      <c r="D94">
        <v>192.45</v>
      </c>
      <c r="E94">
        <v>10189.766</v>
      </c>
    </row>
    <row r="95" spans="1:13">
      <c r="C95">
        <v>5</v>
      </c>
      <c r="D95">
        <v>225.29</v>
      </c>
      <c r="E95">
        <v>12019.718999999999</v>
      </c>
    </row>
    <row r="96" spans="1:13">
      <c r="C96">
        <v>6</v>
      </c>
      <c r="D96">
        <v>554.5</v>
      </c>
      <c r="E96">
        <v>30364.378000000001</v>
      </c>
    </row>
    <row r="97" spans="1:7">
      <c r="C97">
        <v>7</v>
      </c>
      <c r="D97">
        <v>213.2</v>
      </c>
      <c r="E97">
        <v>11346.023999999999</v>
      </c>
    </row>
    <row r="98" spans="1:7">
      <c r="C98">
        <v>8</v>
      </c>
      <c r="D98">
        <v>739.32</v>
      </c>
      <c r="E98">
        <v>40663.152999999998</v>
      </c>
    </row>
    <row r="99" spans="1:7">
      <c r="A99" s="1">
        <v>42536</v>
      </c>
      <c r="B99">
        <v>48</v>
      </c>
      <c r="C99" t="s">
        <v>14</v>
      </c>
    </row>
    <row r="100" spans="1:7">
      <c r="C100">
        <v>1</v>
      </c>
      <c r="D100">
        <v>1650.51</v>
      </c>
      <c r="E100">
        <v>91437.642999999996</v>
      </c>
      <c r="G100">
        <f>AVERAGE(E100:E104)</f>
        <v>45633.446199999991</v>
      </c>
    </row>
    <row r="101" spans="1:7">
      <c r="C101">
        <v>2</v>
      </c>
      <c r="D101">
        <v>443.28</v>
      </c>
      <c r="E101">
        <v>24166.834999999999</v>
      </c>
    </row>
    <row r="102" spans="1:7">
      <c r="C102">
        <v>3</v>
      </c>
      <c r="D102">
        <v>1025.74</v>
      </c>
      <c r="E102">
        <v>56623.413</v>
      </c>
    </row>
    <row r="103" spans="1:7">
      <c r="C103">
        <v>4</v>
      </c>
      <c r="D103">
        <v>200.01</v>
      </c>
      <c r="E103">
        <v>10611.034</v>
      </c>
    </row>
    <row r="104" spans="1:7">
      <c r="C104">
        <v>5</v>
      </c>
      <c r="D104">
        <v>823.04</v>
      </c>
      <c r="E104">
        <v>45328.305999999997</v>
      </c>
    </row>
    <row r="105" spans="1:7">
      <c r="A105" s="1">
        <v>42536</v>
      </c>
      <c r="B105">
        <v>48</v>
      </c>
      <c r="C105" t="s">
        <v>15</v>
      </c>
    </row>
    <row r="106" spans="1:7">
      <c r="C106">
        <v>1</v>
      </c>
      <c r="D106">
        <v>526.47</v>
      </c>
      <c r="E106">
        <v>28802.454000000002</v>
      </c>
      <c r="G106">
        <f>AVERAGE(E106:E110)</f>
        <v>38081.605199999998</v>
      </c>
    </row>
    <row r="107" spans="1:7">
      <c r="C107">
        <v>2</v>
      </c>
      <c r="D107">
        <v>836.82</v>
      </c>
      <c r="E107">
        <v>46096.171999999999</v>
      </c>
    </row>
    <row r="108" spans="1:7">
      <c r="C108">
        <v>3</v>
      </c>
      <c r="D108">
        <v>805.21</v>
      </c>
      <c r="E108">
        <v>44334.76</v>
      </c>
    </row>
    <row r="109" spans="1:7">
      <c r="C109">
        <v>4</v>
      </c>
      <c r="D109">
        <v>215.67</v>
      </c>
      <c r="E109">
        <v>11483.661</v>
      </c>
    </row>
    <row r="110" spans="1:7">
      <c r="C110">
        <v>5</v>
      </c>
      <c r="D110">
        <v>1080.79</v>
      </c>
      <c r="E110">
        <v>59690.978999999999</v>
      </c>
    </row>
    <row r="111" spans="1:7">
      <c r="A111" s="1">
        <v>42536</v>
      </c>
      <c r="B111">
        <v>48</v>
      </c>
      <c r="C111" t="s">
        <v>16</v>
      </c>
    </row>
    <row r="112" spans="1:7">
      <c r="C112">
        <v>1</v>
      </c>
      <c r="D112">
        <v>289.72000000000003</v>
      </c>
      <c r="E112">
        <v>15609.968999999999</v>
      </c>
      <c r="G112">
        <f>AVERAGE(E112:E116)</f>
        <v>37545.770000000004</v>
      </c>
    </row>
    <row r="113" spans="1:16">
      <c r="C113">
        <v>2</v>
      </c>
      <c r="D113">
        <v>1194.96</v>
      </c>
      <c r="E113">
        <v>66052.904999999999</v>
      </c>
    </row>
    <row r="114" spans="1:16">
      <c r="C114">
        <v>3</v>
      </c>
      <c r="D114">
        <v>333.36</v>
      </c>
      <c r="E114">
        <v>18041.733</v>
      </c>
    </row>
    <row r="115" spans="1:16">
      <c r="C115">
        <v>4</v>
      </c>
      <c r="D115">
        <v>893.5</v>
      </c>
      <c r="E115">
        <v>49254.567000000003</v>
      </c>
    </row>
    <row r="116" spans="1:16">
      <c r="C116">
        <v>5</v>
      </c>
      <c r="D116">
        <v>705.34</v>
      </c>
      <c r="E116">
        <v>38769.675999999999</v>
      </c>
    </row>
    <row r="117" spans="1:16">
      <c r="A117" s="1">
        <v>42536</v>
      </c>
      <c r="B117">
        <v>48</v>
      </c>
      <c r="C117" t="s">
        <v>17</v>
      </c>
    </row>
    <row r="118" spans="1:16">
      <c r="C118">
        <v>1</v>
      </c>
      <c r="D118">
        <v>281.32</v>
      </c>
      <c r="E118">
        <v>15141.894</v>
      </c>
      <c r="G118">
        <f>AVERAGE(E118:E122)</f>
        <v>29177.360600000004</v>
      </c>
    </row>
    <row r="119" spans="1:16">
      <c r="C119">
        <v>2</v>
      </c>
      <c r="D119">
        <v>221.08</v>
      </c>
      <c r="E119">
        <v>11785.124</v>
      </c>
    </row>
    <row r="120" spans="1:16">
      <c r="C120">
        <v>3</v>
      </c>
      <c r="D120">
        <v>1020.91</v>
      </c>
      <c r="E120">
        <v>56354.27</v>
      </c>
    </row>
    <row r="121" spans="1:16">
      <c r="C121">
        <v>4</v>
      </c>
      <c r="D121">
        <v>627.95000000000005</v>
      </c>
      <c r="E121">
        <v>34457.252</v>
      </c>
    </row>
    <row r="122" spans="1:16">
      <c r="C122">
        <v>5</v>
      </c>
      <c r="D122">
        <v>514.73</v>
      </c>
      <c r="E122">
        <v>28148.262999999999</v>
      </c>
    </row>
    <row r="123" spans="1:1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ht="20">
      <c r="A124" t="s">
        <v>0</v>
      </c>
      <c r="B124" t="s">
        <v>1</v>
      </c>
      <c r="C124" t="s">
        <v>2</v>
      </c>
      <c r="D124" t="s">
        <v>3</v>
      </c>
      <c r="E124" t="s">
        <v>4</v>
      </c>
      <c r="F124" t="s">
        <v>5</v>
      </c>
      <c r="G124" t="s">
        <v>18</v>
      </c>
      <c r="H124" s="8" t="s">
        <v>46</v>
      </c>
    </row>
    <row r="125" spans="1:16">
      <c r="A125" s="1">
        <v>42542</v>
      </c>
      <c r="B125">
        <v>24</v>
      </c>
      <c r="C125" t="s">
        <v>10</v>
      </c>
    </row>
    <row r="126" spans="1:16">
      <c r="C126">
        <v>1</v>
      </c>
      <c r="D126">
        <v>659.67</v>
      </c>
      <c r="E126">
        <v>2573.2829999999999</v>
      </c>
      <c r="G126">
        <f>AVERAGE(E126:E133)</f>
        <v>3637.1276250000005</v>
      </c>
    </row>
    <row r="127" spans="1:16">
      <c r="C127">
        <v>2</v>
      </c>
      <c r="D127">
        <v>410.86</v>
      </c>
      <c r="E127">
        <v>3513.652</v>
      </c>
      <c r="J127" t="s">
        <v>28</v>
      </c>
      <c r="K127">
        <v>24</v>
      </c>
      <c r="L127">
        <v>48</v>
      </c>
    </row>
    <row r="128" spans="1:16">
      <c r="C128">
        <v>3</v>
      </c>
      <c r="D128">
        <v>186.9</v>
      </c>
      <c r="E128">
        <v>4360.1019999999999</v>
      </c>
      <c r="J128" t="s">
        <v>19</v>
      </c>
      <c r="K128">
        <v>3637.1276250000001</v>
      </c>
      <c r="L128">
        <v>31271.432130000001</v>
      </c>
    </row>
    <row r="129" spans="1:12">
      <c r="C129">
        <v>4</v>
      </c>
      <c r="D129">
        <v>325.79000000000002</v>
      </c>
      <c r="E129">
        <v>3835.172</v>
      </c>
      <c r="J129" t="s">
        <v>20</v>
      </c>
      <c r="K129">
        <v>4474.1854999999996</v>
      </c>
      <c r="L129">
        <v>17575.207880000002</v>
      </c>
    </row>
    <row r="130" spans="1:12">
      <c r="C130">
        <v>5</v>
      </c>
      <c r="D130">
        <v>432.48</v>
      </c>
      <c r="E130">
        <v>3431.94</v>
      </c>
      <c r="J130" t="s">
        <v>21</v>
      </c>
      <c r="K130">
        <v>3288.7833000000001</v>
      </c>
      <c r="L130">
        <v>40465.6005</v>
      </c>
    </row>
    <row r="131" spans="1:12">
      <c r="C131">
        <v>6</v>
      </c>
      <c r="D131">
        <v>298.86</v>
      </c>
      <c r="E131">
        <v>3936.953</v>
      </c>
      <c r="J131" t="s">
        <v>22</v>
      </c>
      <c r="K131">
        <v>4437.0805</v>
      </c>
      <c r="L131">
        <v>9921.1853749999991</v>
      </c>
    </row>
    <row r="132" spans="1:12">
      <c r="C132">
        <v>7</v>
      </c>
      <c r="D132">
        <v>319.02</v>
      </c>
      <c r="E132">
        <v>3860.759</v>
      </c>
      <c r="J132" t="s">
        <v>23</v>
      </c>
      <c r="K132">
        <v>3502.79</v>
      </c>
      <c r="L132">
        <v>41074.979599999999</v>
      </c>
    </row>
    <row r="133" spans="1:12">
      <c r="C133">
        <v>8</v>
      </c>
      <c r="D133">
        <v>390.34</v>
      </c>
      <c r="E133">
        <v>3585.16</v>
      </c>
      <c r="J133" t="s">
        <v>24</v>
      </c>
      <c r="K133">
        <v>4354.8487999999998</v>
      </c>
      <c r="L133">
        <v>13955.4318</v>
      </c>
    </row>
    <row r="134" spans="1:12">
      <c r="A134" s="1">
        <v>42542</v>
      </c>
      <c r="B134">
        <v>24</v>
      </c>
      <c r="C134" t="s">
        <v>11</v>
      </c>
      <c r="J134" t="s">
        <v>25</v>
      </c>
      <c r="K134">
        <v>3522.7759999999998</v>
      </c>
      <c r="L134">
        <v>36841.523999999998</v>
      </c>
    </row>
    <row r="135" spans="1:12">
      <c r="C135">
        <v>1</v>
      </c>
      <c r="D135">
        <v>103.05</v>
      </c>
      <c r="E135">
        <v>4677.0110000000004</v>
      </c>
      <c r="G135" s="6">
        <f>AVERAGE(E135:E142)</f>
        <v>4474.1854999999996</v>
      </c>
      <c r="J135" t="s">
        <v>26</v>
      </c>
      <c r="K135">
        <v>4481.3477999999996</v>
      </c>
      <c r="L135">
        <v>9480.3922000000002</v>
      </c>
    </row>
    <row r="136" spans="1:12">
      <c r="C136">
        <v>2</v>
      </c>
      <c r="D136">
        <v>120.59</v>
      </c>
      <c r="E136">
        <v>4610.7190000000001</v>
      </c>
    </row>
    <row r="137" spans="1:12">
      <c r="C137">
        <v>3</v>
      </c>
      <c r="D137">
        <v>64.69</v>
      </c>
      <c r="E137">
        <v>4821.991</v>
      </c>
    </row>
    <row r="138" spans="1:12">
      <c r="C138">
        <v>4</v>
      </c>
      <c r="D138">
        <v>227.29</v>
      </c>
      <c r="E138">
        <v>4207.4489999999996</v>
      </c>
    </row>
    <row r="139" spans="1:12">
      <c r="C139">
        <v>5</v>
      </c>
      <c r="D139">
        <v>229.34</v>
      </c>
      <c r="E139">
        <v>4199.7020000000002</v>
      </c>
    </row>
    <row r="140" spans="1:12">
      <c r="C140">
        <v>6</v>
      </c>
      <c r="D140">
        <v>152.59</v>
      </c>
      <c r="E140">
        <v>4489.7759999999998</v>
      </c>
    </row>
    <row r="141" spans="1:12">
      <c r="C141">
        <v>7</v>
      </c>
      <c r="D141">
        <v>130.35</v>
      </c>
      <c r="E141">
        <v>4573.8310000000001</v>
      </c>
    </row>
    <row r="142" spans="1:12">
      <c r="C142">
        <v>8</v>
      </c>
      <c r="D142">
        <v>225.82</v>
      </c>
      <c r="E142">
        <v>4213.0050000000001</v>
      </c>
    </row>
    <row r="143" spans="1:12">
      <c r="A143" s="1">
        <v>42542</v>
      </c>
      <c r="B143">
        <v>24</v>
      </c>
      <c r="C143" t="s">
        <v>12</v>
      </c>
    </row>
    <row r="144" spans="1:12">
      <c r="C144">
        <v>1</v>
      </c>
      <c r="D144">
        <v>230.82</v>
      </c>
      <c r="E144">
        <v>4194.1080000000002</v>
      </c>
      <c r="G144">
        <f>AVERAGE(E144:E151)</f>
        <v>3288.783375</v>
      </c>
    </row>
    <row r="145" spans="1:7">
      <c r="C145">
        <v>2</v>
      </c>
      <c r="D145">
        <v>466.03</v>
      </c>
      <c r="E145">
        <v>3305.1390000000001</v>
      </c>
    </row>
    <row r="146" spans="1:7">
      <c r="C146">
        <v>3</v>
      </c>
      <c r="D146">
        <v>546.91999999999996</v>
      </c>
      <c r="E146">
        <v>2999.4180000000001</v>
      </c>
    </row>
    <row r="147" spans="1:7">
      <c r="C147">
        <v>4</v>
      </c>
      <c r="D147">
        <v>583.16</v>
      </c>
      <c r="E147">
        <v>2862.45</v>
      </c>
    </row>
    <row r="148" spans="1:7">
      <c r="C148">
        <v>5</v>
      </c>
      <c r="D148">
        <v>393.33</v>
      </c>
      <c r="E148">
        <v>3579.9059999999999</v>
      </c>
    </row>
    <row r="149" spans="1:7">
      <c r="C149">
        <v>6</v>
      </c>
      <c r="D149">
        <v>337.14</v>
      </c>
      <c r="E149">
        <v>3792.2750000000001</v>
      </c>
    </row>
    <row r="150" spans="1:7">
      <c r="C150">
        <v>7</v>
      </c>
      <c r="D150">
        <v>682.69</v>
      </c>
      <c r="E150">
        <v>2486.279</v>
      </c>
    </row>
    <row r="151" spans="1:7">
      <c r="C151">
        <v>8</v>
      </c>
      <c r="D151">
        <v>522.77</v>
      </c>
      <c r="E151">
        <v>3090.692</v>
      </c>
    </row>
    <row r="152" spans="1:7">
      <c r="A152" s="1">
        <v>42542</v>
      </c>
      <c r="B152">
        <v>24</v>
      </c>
      <c r="C152" t="s">
        <v>13</v>
      </c>
    </row>
    <row r="153" spans="1:7">
      <c r="C153">
        <v>1</v>
      </c>
      <c r="D153">
        <v>133.13</v>
      </c>
      <c r="E153">
        <v>4563.3239999999996</v>
      </c>
      <c r="G153">
        <f>AVERAGE(E153:E160)</f>
        <v>4437.0805</v>
      </c>
    </row>
    <row r="154" spans="1:7">
      <c r="C154">
        <v>2</v>
      </c>
      <c r="D154">
        <v>370.8</v>
      </c>
      <c r="E154">
        <v>3665.058</v>
      </c>
    </row>
    <row r="155" spans="1:7">
      <c r="C155">
        <v>3</v>
      </c>
      <c r="D155">
        <v>108.58</v>
      </c>
      <c r="E155">
        <v>4656.1099999999997</v>
      </c>
    </row>
    <row r="156" spans="1:7">
      <c r="C156">
        <v>4</v>
      </c>
      <c r="D156">
        <v>128.41999999999999</v>
      </c>
      <c r="E156">
        <v>4581.1260000000002</v>
      </c>
    </row>
    <row r="157" spans="1:7">
      <c r="C157">
        <v>5</v>
      </c>
      <c r="D157">
        <v>150.66999999999999</v>
      </c>
      <c r="E157">
        <v>4497.0320000000002</v>
      </c>
    </row>
    <row r="158" spans="1:7">
      <c r="C158">
        <v>6</v>
      </c>
      <c r="D158">
        <v>166.09</v>
      </c>
      <c r="E158">
        <v>4438.7529999999997</v>
      </c>
    </row>
    <row r="159" spans="1:7">
      <c r="C159">
        <v>7</v>
      </c>
      <c r="D159">
        <v>31.73</v>
      </c>
      <c r="E159">
        <v>4946.5619999999999</v>
      </c>
    </row>
    <row r="160" spans="1:7">
      <c r="C160">
        <v>8</v>
      </c>
      <c r="D160">
        <v>242.84</v>
      </c>
      <c r="E160">
        <v>4148.6790000000001</v>
      </c>
    </row>
    <row r="161" spans="1:7">
      <c r="A161" s="1">
        <v>42542</v>
      </c>
      <c r="B161">
        <v>24</v>
      </c>
      <c r="C161" t="s">
        <v>14</v>
      </c>
    </row>
    <row r="162" spans="1:7">
      <c r="C162">
        <v>1</v>
      </c>
      <c r="D162">
        <v>304.13</v>
      </c>
      <c r="E162">
        <v>3917.0349999999999</v>
      </c>
      <c r="G162">
        <f>AVERAGE(E162:E166)</f>
        <v>3502.79</v>
      </c>
    </row>
    <row r="163" spans="1:7">
      <c r="C163">
        <v>2</v>
      </c>
      <c r="D163">
        <v>519.38</v>
      </c>
      <c r="E163">
        <v>3103.5039999999999</v>
      </c>
    </row>
    <row r="164" spans="1:7">
      <c r="C164">
        <v>3</v>
      </c>
      <c r="D164">
        <v>283.95999999999998</v>
      </c>
      <c r="E164">
        <v>3993.2669999999998</v>
      </c>
    </row>
    <row r="165" spans="1:7">
      <c r="C165">
        <v>4</v>
      </c>
      <c r="D165">
        <v>571.84</v>
      </c>
      <c r="E165">
        <v>2905.2330000000002</v>
      </c>
    </row>
    <row r="166" spans="1:7">
      <c r="C166">
        <v>5</v>
      </c>
      <c r="D166">
        <v>389.36</v>
      </c>
      <c r="E166">
        <v>3594.9110000000001</v>
      </c>
    </row>
    <row r="167" spans="1:7">
      <c r="A167" s="1">
        <v>42542</v>
      </c>
      <c r="B167">
        <v>24</v>
      </c>
      <c r="C167" t="s">
        <v>15</v>
      </c>
    </row>
    <row r="168" spans="1:7">
      <c r="C168">
        <v>1</v>
      </c>
      <c r="D168">
        <v>145.35</v>
      </c>
      <c r="E168">
        <v>4517.1390000000001</v>
      </c>
      <c r="G168">
        <f>AVERAGE(E168:E172)</f>
        <v>4354.8487999999998</v>
      </c>
    </row>
    <row r="169" spans="1:7">
      <c r="C169">
        <v>2</v>
      </c>
      <c r="D169">
        <v>176.81</v>
      </c>
      <c r="E169">
        <v>4398.2370000000001</v>
      </c>
    </row>
    <row r="170" spans="1:7">
      <c r="C170">
        <v>3</v>
      </c>
      <c r="D170">
        <v>284.26</v>
      </c>
      <c r="E170">
        <v>3992.1329999999998</v>
      </c>
    </row>
    <row r="171" spans="1:7">
      <c r="C171">
        <v>4</v>
      </c>
      <c r="D171">
        <v>92.57</v>
      </c>
      <c r="E171">
        <v>4716.62</v>
      </c>
    </row>
    <row r="172" spans="1:7">
      <c r="C172">
        <v>5</v>
      </c>
      <c r="D172">
        <v>242.46</v>
      </c>
      <c r="E172">
        <v>4150.1149999999998</v>
      </c>
    </row>
    <row r="173" spans="1:7">
      <c r="A173" s="1">
        <v>42542</v>
      </c>
      <c r="B173">
        <v>24</v>
      </c>
      <c r="C173" t="s">
        <v>16</v>
      </c>
    </row>
    <row r="174" spans="1:7">
      <c r="C174">
        <v>1</v>
      </c>
      <c r="D174">
        <v>49.79</v>
      </c>
      <c r="E174">
        <v>4878.3050000000003</v>
      </c>
      <c r="G174">
        <f>AVERAGE(E174:E178)</f>
        <v>3522.7760000000003</v>
      </c>
    </row>
    <row r="175" spans="1:7">
      <c r="C175">
        <v>2</v>
      </c>
      <c r="D175">
        <v>246.44</v>
      </c>
      <c r="E175">
        <v>4135.0730000000003</v>
      </c>
    </row>
    <row r="176" spans="1:7">
      <c r="C176">
        <v>3</v>
      </c>
      <c r="D176">
        <v>919.97</v>
      </c>
      <c r="E176">
        <v>1589.4870000000001</v>
      </c>
    </row>
    <row r="177" spans="1:14">
      <c r="C177">
        <v>4</v>
      </c>
      <c r="D177">
        <v>477.46</v>
      </c>
      <c r="E177">
        <v>3261.94</v>
      </c>
    </row>
    <row r="178" spans="1:14">
      <c r="C178">
        <v>5</v>
      </c>
      <c r="D178">
        <v>348.57</v>
      </c>
      <c r="E178">
        <v>3749.0749999999998</v>
      </c>
    </row>
    <row r="179" spans="1:14">
      <c r="A179" s="1">
        <v>42542</v>
      </c>
      <c r="B179">
        <v>24</v>
      </c>
      <c r="C179" t="s">
        <v>17</v>
      </c>
    </row>
    <row r="180" spans="1:14">
      <c r="C180">
        <v>1</v>
      </c>
      <c r="D180">
        <v>168.27</v>
      </c>
      <c r="E180">
        <v>4430.5140000000001</v>
      </c>
      <c r="G180">
        <f>AVERAGE(E180:E184)</f>
        <v>4481.3478000000005</v>
      </c>
    </row>
    <row r="181" spans="1:14">
      <c r="C181">
        <v>2</v>
      </c>
      <c r="D181">
        <v>184.19</v>
      </c>
      <c r="E181">
        <v>4370.3450000000003</v>
      </c>
    </row>
    <row r="182" spans="1:14">
      <c r="C182">
        <v>3</v>
      </c>
      <c r="D182">
        <v>80.94</v>
      </c>
      <c r="E182">
        <v>4760.5749999999998</v>
      </c>
    </row>
    <row r="183" spans="1:14">
      <c r="C183">
        <v>4</v>
      </c>
      <c r="D183">
        <v>151.97999999999999</v>
      </c>
      <c r="E183">
        <v>4492.0810000000001</v>
      </c>
    </row>
    <row r="184" spans="1:14">
      <c r="C184">
        <v>5</v>
      </c>
      <c r="D184">
        <v>188.72</v>
      </c>
      <c r="E184">
        <v>4353.2240000000002</v>
      </c>
    </row>
    <row r="185" spans="1:14">
      <c r="A185" s="9"/>
      <c r="B185" s="9"/>
      <c r="C185" s="9"/>
      <c r="D185" s="9"/>
      <c r="E185" s="9"/>
      <c r="F185" s="9"/>
      <c r="G185" s="9"/>
    </row>
    <row r="186" spans="1:14">
      <c r="M186" t="s">
        <v>28</v>
      </c>
      <c r="N186">
        <v>48</v>
      </c>
    </row>
    <row r="187" spans="1:14">
      <c r="A187" s="1">
        <v>42543</v>
      </c>
      <c r="B187">
        <v>48</v>
      </c>
      <c r="C187" t="s">
        <v>10</v>
      </c>
      <c r="M187" t="s">
        <v>19</v>
      </c>
      <c r="N187">
        <v>31271.432130000001</v>
      </c>
    </row>
    <row r="188" spans="1:14">
      <c r="C188">
        <v>1</v>
      </c>
      <c r="D188">
        <v>318.49</v>
      </c>
      <c r="E188">
        <v>19557.612000000001</v>
      </c>
      <c r="G188">
        <f>AVERAGE(E188:E195)</f>
        <v>31271.432124999999</v>
      </c>
      <c r="M188" t="s">
        <v>20</v>
      </c>
      <c r="N188">
        <v>17575.207880000002</v>
      </c>
    </row>
    <row r="189" spans="1:14">
      <c r="C189">
        <v>2</v>
      </c>
      <c r="D189">
        <v>311.20999999999998</v>
      </c>
      <c r="E189">
        <v>19098.892</v>
      </c>
      <c r="M189" t="s">
        <v>21</v>
      </c>
      <c r="N189">
        <v>40465.6005</v>
      </c>
    </row>
    <row r="190" spans="1:14">
      <c r="C190">
        <v>3</v>
      </c>
      <c r="D190">
        <v>214.62</v>
      </c>
      <c r="E190">
        <v>13012.662</v>
      </c>
      <c r="M190" t="s">
        <v>22</v>
      </c>
      <c r="N190">
        <v>9921.1853749999991</v>
      </c>
    </row>
    <row r="191" spans="1:14">
      <c r="C191">
        <v>4</v>
      </c>
      <c r="D191">
        <v>254.06</v>
      </c>
      <c r="E191">
        <v>15497.815000000001</v>
      </c>
      <c r="M191" t="s">
        <v>23</v>
      </c>
      <c r="N191">
        <v>41074.979599999999</v>
      </c>
    </row>
    <row r="192" spans="1:14">
      <c r="C192">
        <v>5</v>
      </c>
      <c r="D192">
        <v>441.72</v>
      </c>
      <c r="E192">
        <v>27322.455000000002</v>
      </c>
      <c r="M192" t="s">
        <v>24</v>
      </c>
      <c r="N192">
        <v>13955.4318</v>
      </c>
    </row>
    <row r="193" spans="1:14">
      <c r="C193">
        <v>6</v>
      </c>
      <c r="D193">
        <v>630.12</v>
      </c>
      <c r="E193">
        <v>39193.724000000002</v>
      </c>
      <c r="M193" t="s">
        <v>25</v>
      </c>
      <c r="N193">
        <v>36841.523999999998</v>
      </c>
    </row>
    <row r="194" spans="1:14">
      <c r="C194">
        <v>7</v>
      </c>
      <c r="D194">
        <v>479.69</v>
      </c>
      <c r="E194">
        <v>29714.982</v>
      </c>
      <c r="M194" t="s">
        <v>26</v>
      </c>
      <c r="N194">
        <v>9480.3922000000002</v>
      </c>
    </row>
    <row r="195" spans="1:14">
      <c r="C195">
        <v>8</v>
      </c>
      <c r="D195">
        <v>1385.22</v>
      </c>
      <c r="E195">
        <v>86773.315000000002</v>
      </c>
    </row>
    <row r="196" spans="1:14">
      <c r="A196" s="1">
        <v>42543</v>
      </c>
      <c r="B196">
        <v>48</v>
      </c>
      <c r="C196" t="s">
        <v>11</v>
      </c>
    </row>
    <row r="197" spans="1:14">
      <c r="C197">
        <v>1</v>
      </c>
      <c r="D197">
        <v>923.93</v>
      </c>
      <c r="E197">
        <v>57706.98</v>
      </c>
      <c r="G197">
        <f>AVERAGE(E197:E204)</f>
        <v>17575.207875</v>
      </c>
    </row>
    <row r="198" spans="1:14">
      <c r="C198">
        <v>2</v>
      </c>
      <c r="D198">
        <v>109.12</v>
      </c>
      <c r="E198">
        <v>6365.0029999999997</v>
      </c>
    </row>
    <row r="199" spans="1:14">
      <c r="C199">
        <v>3</v>
      </c>
      <c r="D199">
        <v>111.71</v>
      </c>
      <c r="E199">
        <v>6528.2020000000002</v>
      </c>
    </row>
    <row r="200" spans="1:14">
      <c r="C200">
        <v>4</v>
      </c>
      <c r="D200">
        <v>327.16000000000003</v>
      </c>
      <c r="E200">
        <v>20103.917000000001</v>
      </c>
    </row>
    <row r="201" spans="1:14">
      <c r="C201">
        <v>5</v>
      </c>
      <c r="D201">
        <v>235.93</v>
      </c>
      <c r="E201">
        <v>14355.425999999999</v>
      </c>
    </row>
    <row r="202" spans="1:14">
      <c r="C202">
        <v>6</v>
      </c>
      <c r="D202">
        <v>263.11</v>
      </c>
      <c r="E202">
        <v>16068.064</v>
      </c>
    </row>
    <row r="203" spans="1:14">
      <c r="C203">
        <v>7</v>
      </c>
      <c r="D203">
        <v>125.08</v>
      </c>
      <c r="E203">
        <v>7370.6580000000004</v>
      </c>
    </row>
    <row r="204" spans="1:14">
      <c r="C204">
        <v>8</v>
      </c>
      <c r="D204">
        <v>200.19</v>
      </c>
      <c r="E204">
        <v>12103.413</v>
      </c>
    </row>
    <row r="205" spans="1:14">
      <c r="A205" s="1">
        <v>42543</v>
      </c>
      <c r="B205">
        <v>48</v>
      </c>
      <c r="C205" t="s">
        <v>12</v>
      </c>
    </row>
    <row r="206" spans="1:14">
      <c r="C206">
        <v>1</v>
      </c>
      <c r="D206">
        <v>768.69</v>
      </c>
      <c r="E206">
        <v>47925.154999999999</v>
      </c>
      <c r="G206">
        <f>AVERAGE(E206:E213)</f>
        <v>40465.6005</v>
      </c>
    </row>
    <row r="207" spans="1:14">
      <c r="C207">
        <v>2</v>
      </c>
      <c r="D207">
        <v>69.010000000000005</v>
      </c>
      <c r="E207">
        <v>39123.781999999999</v>
      </c>
    </row>
    <row r="208" spans="1:14">
      <c r="C208">
        <v>3</v>
      </c>
      <c r="D208">
        <v>582.30999999999995</v>
      </c>
      <c r="E208">
        <v>36181.169000000002</v>
      </c>
    </row>
    <row r="209" spans="1:7">
      <c r="C209">
        <v>4</v>
      </c>
      <c r="D209">
        <v>103.4</v>
      </c>
      <c r="E209">
        <v>6004.58</v>
      </c>
    </row>
    <row r="210" spans="1:7">
      <c r="C210">
        <v>5</v>
      </c>
      <c r="D210">
        <v>870.66</v>
      </c>
      <c r="E210">
        <v>54350.385000000002</v>
      </c>
    </row>
    <row r="211" spans="1:7">
      <c r="C211">
        <v>6</v>
      </c>
      <c r="D211">
        <v>851.5</v>
      </c>
      <c r="E211">
        <v>53143.095000000001</v>
      </c>
    </row>
    <row r="212" spans="1:7">
      <c r="C212">
        <v>7</v>
      </c>
      <c r="D212">
        <v>626.17999999999995</v>
      </c>
      <c r="E212">
        <v>38945.461000000003</v>
      </c>
    </row>
    <row r="213" spans="1:7">
      <c r="C213">
        <v>8</v>
      </c>
      <c r="D213">
        <v>770.69</v>
      </c>
      <c r="E213">
        <v>48051.177000000003</v>
      </c>
    </row>
    <row r="214" spans="1:7">
      <c r="A214" s="1">
        <v>42543</v>
      </c>
      <c r="B214">
        <v>48</v>
      </c>
      <c r="C214" t="s">
        <v>13</v>
      </c>
    </row>
    <row r="215" spans="1:7">
      <c r="C215">
        <v>1</v>
      </c>
      <c r="D215">
        <v>143.21</v>
      </c>
      <c r="E215">
        <v>8513.0480000000007</v>
      </c>
      <c r="G215">
        <f>AVERAGE(E215:E222)</f>
        <v>9921.1853750000009</v>
      </c>
    </row>
    <row r="216" spans="1:7">
      <c r="C216">
        <v>2</v>
      </c>
      <c r="D216">
        <v>431.03</v>
      </c>
      <c r="E216">
        <v>26648.867999999999</v>
      </c>
    </row>
    <row r="217" spans="1:7">
      <c r="C217">
        <v>3</v>
      </c>
      <c r="D217">
        <v>110.79</v>
      </c>
      <c r="E217">
        <v>6470.232</v>
      </c>
    </row>
    <row r="218" spans="1:7">
      <c r="C218">
        <v>4</v>
      </c>
      <c r="D218">
        <v>184.69</v>
      </c>
      <c r="E218">
        <v>11126.743</v>
      </c>
    </row>
    <row r="219" spans="1:7">
      <c r="C219">
        <v>5</v>
      </c>
      <c r="D219">
        <v>144.12</v>
      </c>
      <c r="E219">
        <v>8570.3870000000006</v>
      </c>
    </row>
    <row r="220" spans="1:7">
      <c r="C220">
        <v>6</v>
      </c>
      <c r="D220">
        <v>256.04000000000002</v>
      </c>
      <c r="E220">
        <v>15622.575999999999</v>
      </c>
    </row>
    <row r="221" spans="1:7">
      <c r="C221">
        <v>7</v>
      </c>
      <c r="D221">
        <v>24.87</v>
      </c>
      <c r="E221">
        <v>1056.328</v>
      </c>
    </row>
    <row r="222" spans="1:7">
      <c r="C222">
        <v>8</v>
      </c>
      <c r="D222">
        <v>39.71</v>
      </c>
      <c r="E222">
        <v>1361.3009999999999</v>
      </c>
    </row>
    <row r="223" spans="1:7">
      <c r="A223" s="1">
        <v>42543</v>
      </c>
      <c r="B223">
        <v>48</v>
      </c>
      <c r="C223" t="s">
        <v>14</v>
      </c>
    </row>
    <row r="224" spans="1:7">
      <c r="C224">
        <v>1</v>
      </c>
      <c r="D224">
        <v>1229</v>
      </c>
      <c r="E224">
        <v>76929.740000000005</v>
      </c>
      <c r="G224">
        <f>AVERAGE(E224:E228)</f>
        <v>41074.979599999999</v>
      </c>
    </row>
    <row r="225" spans="1:7">
      <c r="C225">
        <v>2</v>
      </c>
      <c r="D225">
        <v>689.34</v>
      </c>
      <c r="E225">
        <v>42925.233999999997</v>
      </c>
    </row>
    <row r="226" spans="1:7">
      <c r="C226">
        <v>3</v>
      </c>
      <c r="D226">
        <v>292.27</v>
      </c>
      <c r="E226">
        <v>17905.464</v>
      </c>
    </row>
    <row r="227" spans="1:7">
      <c r="C227">
        <v>4</v>
      </c>
      <c r="D227">
        <v>779.52</v>
      </c>
      <c r="E227">
        <v>48607.563999999998</v>
      </c>
    </row>
    <row r="228" spans="1:7">
      <c r="C228">
        <v>5</v>
      </c>
      <c r="D228">
        <v>309.75</v>
      </c>
      <c r="E228">
        <v>19006.896000000001</v>
      </c>
    </row>
    <row r="229" spans="1:7">
      <c r="A229" s="1">
        <v>42543</v>
      </c>
      <c r="B229">
        <v>48</v>
      </c>
      <c r="C229" t="s">
        <v>15</v>
      </c>
    </row>
    <row r="230" spans="1:7">
      <c r="C230">
        <v>1</v>
      </c>
      <c r="D230">
        <v>152.02000000000001</v>
      </c>
      <c r="E230">
        <v>9068.1740000000009</v>
      </c>
      <c r="G230">
        <f>AVERAGE(E230:E234)</f>
        <v>13955.4318</v>
      </c>
    </row>
    <row r="231" spans="1:7">
      <c r="C231">
        <v>2</v>
      </c>
      <c r="D231">
        <v>92.19</v>
      </c>
      <c r="E231">
        <v>5298.2269999999999</v>
      </c>
    </row>
    <row r="232" spans="1:7">
      <c r="C232">
        <v>3</v>
      </c>
      <c r="D232">
        <v>418.74</v>
      </c>
      <c r="E232">
        <v>25874.463</v>
      </c>
    </row>
    <row r="233" spans="1:7">
      <c r="C233">
        <v>4</v>
      </c>
      <c r="D233">
        <v>131.97999999999999</v>
      </c>
      <c r="E233">
        <v>7805.4340000000002</v>
      </c>
    </row>
    <row r="234" spans="1:7">
      <c r="C234">
        <v>5</v>
      </c>
      <c r="D234">
        <v>352.98</v>
      </c>
      <c r="E234">
        <v>21730.861000000001</v>
      </c>
    </row>
    <row r="235" spans="1:7">
      <c r="A235" s="1">
        <v>42543</v>
      </c>
      <c r="B235">
        <v>48</v>
      </c>
      <c r="C235" t="s">
        <v>16</v>
      </c>
    </row>
    <row r="236" spans="1:7">
      <c r="C236">
        <v>1</v>
      </c>
      <c r="D236">
        <v>678.71</v>
      </c>
      <c r="E236">
        <v>42255.427000000003</v>
      </c>
      <c r="G236">
        <f>AVERAGE(E236:E240)</f>
        <v>36841.523999999998</v>
      </c>
    </row>
    <row r="237" spans="1:7">
      <c r="C237">
        <v>2</v>
      </c>
      <c r="D237">
        <v>128.46</v>
      </c>
      <c r="E237">
        <v>7583.6360000000004</v>
      </c>
    </row>
    <row r="238" spans="1:7">
      <c r="C238">
        <v>3</v>
      </c>
      <c r="D238">
        <v>650.59</v>
      </c>
      <c r="E238">
        <v>40483.559000000001</v>
      </c>
    </row>
    <row r="239" spans="1:7">
      <c r="C239">
        <v>4</v>
      </c>
      <c r="D239">
        <v>1094.26</v>
      </c>
      <c r="E239">
        <v>68439.64</v>
      </c>
    </row>
    <row r="240" spans="1:7">
      <c r="C240">
        <v>5</v>
      </c>
      <c r="D240">
        <v>411.93</v>
      </c>
      <c r="E240">
        <v>25445.358</v>
      </c>
    </row>
    <row r="241" spans="1:15">
      <c r="A241" s="1">
        <v>42543</v>
      </c>
      <c r="B241">
        <v>48</v>
      </c>
      <c r="C241" t="s">
        <v>17</v>
      </c>
    </row>
    <row r="242" spans="1:15">
      <c r="C242">
        <v>1</v>
      </c>
      <c r="D242">
        <v>116.53</v>
      </c>
      <c r="E242">
        <v>6831.915</v>
      </c>
      <c r="G242">
        <f>AVERAGE(E242:E246)</f>
        <v>9480.3921999999984</v>
      </c>
    </row>
    <row r="243" spans="1:15">
      <c r="C243">
        <v>2</v>
      </c>
      <c r="D243">
        <v>157.22999999999999</v>
      </c>
      <c r="E243">
        <v>9396.4609999999993</v>
      </c>
    </row>
    <row r="244" spans="1:15">
      <c r="C244">
        <v>3</v>
      </c>
      <c r="D244">
        <v>21.82</v>
      </c>
      <c r="E244">
        <v>864.14499999999998</v>
      </c>
    </row>
    <row r="245" spans="1:15">
      <c r="C245">
        <v>4</v>
      </c>
      <c r="D245">
        <v>181.49</v>
      </c>
      <c r="E245">
        <v>10925.108</v>
      </c>
    </row>
    <row r="246" spans="1:15">
      <c r="C246">
        <v>5</v>
      </c>
      <c r="D246">
        <v>315.74</v>
      </c>
      <c r="E246">
        <v>19384.331999999999</v>
      </c>
    </row>
    <row r="248" spans="1: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20">
      <c r="A249" t="s">
        <v>0</v>
      </c>
      <c r="B249" t="s">
        <v>1</v>
      </c>
      <c r="C249" t="s">
        <v>2</v>
      </c>
      <c r="D249" t="s">
        <v>3</v>
      </c>
      <c r="E249" t="s">
        <v>4</v>
      </c>
      <c r="F249" t="s">
        <v>5</v>
      </c>
      <c r="G249" t="s">
        <v>18</v>
      </c>
      <c r="H249" s="8" t="s">
        <v>48</v>
      </c>
    </row>
    <row r="250" spans="1:15">
      <c r="A250" s="1">
        <v>42549</v>
      </c>
      <c r="B250">
        <v>24</v>
      </c>
      <c r="C250" t="s">
        <v>10</v>
      </c>
      <c r="K250" t="s">
        <v>28</v>
      </c>
      <c r="L250">
        <v>24</v>
      </c>
      <c r="M250">
        <v>48</v>
      </c>
    </row>
    <row r="251" spans="1:15">
      <c r="C251">
        <v>1</v>
      </c>
      <c r="D251">
        <v>293.54000000000002</v>
      </c>
      <c r="E251">
        <v>25365.542000000001</v>
      </c>
      <c r="G251">
        <f>AVERAGE(E251:E258)</f>
        <v>27992.940000000002</v>
      </c>
      <c r="K251" t="s">
        <v>19</v>
      </c>
      <c r="L251">
        <v>27992.94</v>
      </c>
      <c r="M251">
        <v>24024.07113</v>
      </c>
    </row>
    <row r="252" spans="1:15">
      <c r="C252">
        <v>2</v>
      </c>
      <c r="D252">
        <v>407.02</v>
      </c>
      <c r="E252">
        <v>35393.53</v>
      </c>
      <c r="K252" t="s">
        <v>20</v>
      </c>
      <c r="L252">
        <v>9300.2582500000008</v>
      </c>
      <c r="M252">
        <v>12903.408380000001</v>
      </c>
    </row>
    <row r="253" spans="1:15">
      <c r="C253">
        <v>3</v>
      </c>
      <c r="D253">
        <v>282.74</v>
      </c>
      <c r="E253">
        <v>24411.168000000001</v>
      </c>
      <c r="K253" t="s">
        <v>21</v>
      </c>
      <c r="L253">
        <v>19175.039130000001</v>
      </c>
      <c r="M253">
        <v>28824.530129999999</v>
      </c>
    </row>
    <row r="254" spans="1:15">
      <c r="C254">
        <v>4</v>
      </c>
      <c r="D254">
        <v>397.15</v>
      </c>
      <c r="E254">
        <v>34521.339</v>
      </c>
      <c r="K254" t="s">
        <v>22</v>
      </c>
      <c r="L254">
        <v>16138.0555</v>
      </c>
      <c r="M254">
        <v>15133.669879999999</v>
      </c>
    </row>
    <row r="255" spans="1:15">
      <c r="C255">
        <v>5</v>
      </c>
      <c r="D255">
        <v>258</v>
      </c>
      <c r="E255">
        <v>22224.947</v>
      </c>
      <c r="K255" t="s">
        <v>23</v>
      </c>
      <c r="L255">
        <v>29389.285199999998</v>
      </c>
      <c r="M255">
        <v>38598.291400000002</v>
      </c>
    </row>
    <row r="256" spans="1:15">
      <c r="C256">
        <v>6</v>
      </c>
      <c r="D256">
        <v>329.66</v>
      </c>
      <c r="E256">
        <v>28557.39</v>
      </c>
      <c r="K256" t="s">
        <v>24</v>
      </c>
      <c r="L256">
        <v>13238.108399999999</v>
      </c>
      <c r="M256">
        <v>19416.181799999998</v>
      </c>
    </row>
    <row r="257" spans="1:13">
      <c r="C257">
        <v>7</v>
      </c>
      <c r="D257">
        <v>341.8</v>
      </c>
      <c r="E257">
        <v>29630.175999999999</v>
      </c>
      <c r="K257" t="s">
        <v>25</v>
      </c>
      <c r="L257">
        <v>31643.726999999999</v>
      </c>
      <c r="M257">
        <v>30284.417799999999</v>
      </c>
    </row>
    <row r="258" spans="1:13">
      <c r="C258">
        <v>8</v>
      </c>
      <c r="D258">
        <v>276.27</v>
      </c>
      <c r="E258">
        <v>23839.428</v>
      </c>
      <c r="K258" t="s">
        <v>26</v>
      </c>
      <c r="L258">
        <v>18224.0016</v>
      </c>
      <c r="M258">
        <v>25473.796399999999</v>
      </c>
    </row>
    <row r="259" spans="1:13">
      <c r="A259" s="1">
        <v>42549</v>
      </c>
      <c r="B259">
        <v>24</v>
      </c>
      <c r="C259" t="s">
        <v>11</v>
      </c>
    </row>
    <row r="260" spans="1:13">
      <c r="C260">
        <v>1</v>
      </c>
      <c r="D260">
        <v>170.37</v>
      </c>
      <c r="E260">
        <v>14481.268</v>
      </c>
      <c r="G260">
        <f>AVERAGE(E260:E267)</f>
        <v>9300.258249999999</v>
      </c>
    </row>
    <row r="261" spans="1:13">
      <c r="C261">
        <v>2</v>
      </c>
      <c r="D261">
        <v>56.37</v>
      </c>
      <c r="E261">
        <v>4407.3280000000004</v>
      </c>
      <c r="I261" t="s">
        <v>60</v>
      </c>
    </row>
    <row r="262" spans="1:13">
      <c r="C262">
        <v>3</v>
      </c>
      <c r="D262">
        <v>113.28</v>
      </c>
      <c r="E262">
        <v>9436.3449999999993</v>
      </c>
    </row>
    <row r="263" spans="1:13">
      <c r="C263">
        <v>4</v>
      </c>
      <c r="D263">
        <v>25.43</v>
      </c>
      <c r="E263">
        <v>1673.2249999999999</v>
      </c>
    </row>
    <row r="264" spans="1:13">
      <c r="C264">
        <v>5</v>
      </c>
      <c r="D264">
        <v>192.09</v>
      </c>
      <c r="E264">
        <v>16400.618999999999</v>
      </c>
    </row>
    <row r="265" spans="1:13">
      <c r="C265">
        <v>6</v>
      </c>
      <c r="D265">
        <v>76.900000000000006</v>
      </c>
      <c r="E265">
        <v>6221.5209999999997</v>
      </c>
    </row>
    <row r="266" spans="1:13">
      <c r="C266">
        <v>7</v>
      </c>
      <c r="D266">
        <v>53.36</v>
      </c>
      <c r="E266">
        <v>4141.34</v>
      </c>
    </row>
    <row r="267" spans="1:13">
      <c r="C267">
        <v>8</v>
      </c>
      <c r="D267">
        <v>206.12</v>
      </c>
      <c r="E267">
        <v>17640.419999999998</v>
      </c>
    </row>
    <row r="268" spans="1:13">
      <c r="A268" s="1">
        <v>42549</v>
      </c>
      <c r="B268">
        <v>24</v>
      </c>
      <c r="C268" t="s">
        <v>12</v>
      </c>
    </row>
    <row r="269" spans="1:13">
      <c r="C269">
        <v>1</v>
      </c>
      <c r="D269">
        <v>546.65</v>
      </c>
      <c r="E269">
        <v>47732.34</v>
      </c>
      <c r="G269">
        <f>AVERAGE(E269:E276)</f>
        <v>19175.039124999999</v>
      </c>
    </row>
    <row r="270" spans="1:13">
      <c r="C270">
        <v>2</v>
      </c>
      <c r="D270">
        <v>234.72</v>
      </c>
      <c r="E270">
        <v>20167.741999999998</v>
      </c>
    </row>
    <row r="271" spans="1:13">
      <c r="C271">
        <v>3</v>
      </c>
      <c r="D271">
        <v>168.85</v>
      </c>
      <c r="E271">
        <v>14346.949000000001</v>
      </c>
    </row>
    <row r="272" spans="1:13">
      <c r="C272">
        <v>4</v>
      </c>
      <c r="D272">
        <v>177.83</v>
      </c>
      <c r="E272">
        <v>15140.492</v>
      </c>
    </row>
    <row r="273" spans="1:7">
      <c r="C273">
        <v>5</v>
      </c>
      <c r="D273">
        <v>194.24</v>
      </c>
      <c r="E273">
        <v>16590.61</v>
      </c>
    </row>
    <row r="274" spans="1:7">
      <c r="C274">
        <v>6</v>
      </c>
      <c r="D274">
        <v>43.49</v>
      </c>
      <c r="E274">
        <v>3269.1489999999999</v>
      </c>
    </row>
    <row r="275" spans="1:7">
      <c r="C275">
        <v>7</v>
      </c>
      <c r="D275">
        <v>92.86</v>
      </c>
      <c r="E275">
        <v>7631.8720000000003</v>
      </c>
    </row>
    <row r="276" spans="1:7">
      <c r="C276">
        <v>8</v>
      </c>
      <c r="D276">
        <v>329.25</v>
      </c>
      <c r="E276">
        <v>28521.159</v>
      </c>
    </row>
    <row r="277" spans="1:7">
      <c r="A277" s="1">
        <v>42549</v>
      </c>
      <c r="B277">
        <v>24</v>
      </c>
      <c r="C277" t="s">
        <v>13</v>
      </c>
    </row>
    <row r="278" spans="1:7">
      <c r="C278">
        <v>1</v>
      </c>
      <c r="D278">
        <v>299.8</v>
      </c>
      <c r="E278">
        <v>25918.724999999999</v>
      </c>
      <c r="G278">
        <f>AVERAGE(E278:E285)</f>
        <v>16138.0555</v>
      </c>
    </row>
    <row r="279" spans="1:7">
      <c r="C279">
        <v>2</v>
      </c>
      <c r="D279">
        <v>188.66</v>
      </c>
      <c r="E279">
        <v>16097.517</v>
      </c>
    </row>
    <row r="280" spans="1:7">
      <c r="C280">
        <v>3</v>
      </c>
      <c r="D280">
        <v>153.94</v>
      </c>
      <c r="E280">
        <v>13029.383</v>
      </c>
    </row>
    <row r="281" spans="1:7">
      <c r="C281">
        <v>4</v>
      </c>
      <c r="D281">
        <v>172.68</v>
      </c>
      <c r="E281">
        <v>14685.397999999999</v>
      </c>
    </row>
    <row r="282" spans="1:7">
      <c r="C282">
        <v>5</v>
      </c>
      <c r="D282">
        <v>141.91999999999999</v>
      </c>
      <c r="E282">
        <v>11967.200999999999</v>
      </c>
    </row>
    <row r="283" spans="1:7">
      <c r="C283">
        <v>6</v>
      </c>
      <c r="D283">
        <v>136.55000000000001</v>
      </c>
      <c r="E283">
        <v>11492.665999999999</v>
      </c>
    </row>
    <row r="284" spans="1:7">
      <c r="C284">
        <v>7</v>
      </c>
      <c r="D284">
        <v>145.16</v>
      </c>
      <c r="E284">
        <v>12253.513000000001</v>
      </c>
    </row>
    <row r="285" spans="1:7">
      <c r="C285">
        <v>8</v>
      </c>
      <c r="D285">
        <v>274.24</v>
      </c>
      <c r="E285">
        <v>23660.041000000001</v>
      </c>
    </row>
    <row r="286" spans="1:7">
      <c r="A286" s="1">
        <v>42549</v>
      </c>
      <c r="B286">
        <v>24</v>
      </c>
      <c r="C286" t="s">
        <v>14</v>
      </c>
    </row>
    <row r="287" spans="1:7">
      <c r="C287">
        <v>1</v>
      </c>
      <c r="D287">
        <v>39.119999999999997</v>
      </c>
      <c r="E287">
        <v>2882.982</v>
      </c>
      <c r="G287">
        <f>AVERAGE(E287:E291)</f>
        <v>29389.285199999995</v>
      </c>
    </row>
    <row r="288" spans="1:7">
      <c r="C288">
        <v>2</v>
      </c>
      <c r="D288">
        <v>587.29999999999995</v>
      </c>
      <c r="E288">
        <v>51324.493999999999</v>
      </c>
    </row>
    <row r="289" spans="1:7">
      <c r="C289">
        <v>3</v>
      </c>
      <c r="D289">
        <v>240.4</v>
      </c>
      <c r="E289">
        <v>20669.671999999999</v>
      </c>
    </row>
    <row r="290" spans="1:7">
      <c r="C290">
        <v>4</v>
      </c>
      <c r="D290">
        <v>390.54</v>
      </c>
      <c r="E290">
        <v>33937.226999999999</v>
      </c>
    </row>
    <row r="291" spans="1:7">
      <c r="C291">
        <v>5</v>
      </c>
      <c r="D291">
        <v>438.01</v>
      </c>
      <c r="E291">
        <v>38132.050999999999</v>
      </c>
    </row>
    <row r="292" spans="1:7">
      <c r="A292" s="1">
        <v>42549</v>
      </c>
      <c r="B292">
        <v>24</v>
      </c>
      <c r="C292" t="s">
        <v>15</v>
      </c>
    </row>
    <row r="293" spans="1:7">
      <c r="C293">
        <v>1</v>
      </c>
      <c r="D293">
        <v>194.63</v>
      </c>
      <c r="E293">
        <v>16625.073</v>
      </c>
      <c r="G293">
        <f>AVERAGE(E293:E297)</f>
        <v>13238.108400000001</v>
      </c>
    </row>
    <row r="294" spans="1:7">
      <c r="C294">
        <v>2</v>
      </c>
      <c r="D294">
        <v>152.66999999999999</v>
      </c>
      <c r="E294">
        <v>12917.156000000001</v>
      </c>
    </row>
    <row r="295" spans="1:7">
      <c r="C295">
        <v>3</v>
      </c>
      <c r="D295">
        <v>144.29</v>
      </c>
      <c r="E295">
        <v>12176.633</v>
      </c>
    </row>
    <row r="296" spans="1:7">
      <c r="C296">
        <v>4</v>
      </c>
      <c r="D296">
        <v>146.30000000000001</v>
      </c>
      <c r="E296">
        <v>12354.253000000001</v>
      </c>
    </row>
    <row r="297" spans="1:7">
      <c r="C297">
        <v>5</v>
      </c>
      <c r="D297">
        <v>143.62</v>
      </c>
      <c r="E297">
        <v>12117.427</v>
      </c>
    </row>
    <row r="298" spans="1:7">
      <c r="A298" s="1">
        <v>42549</v>
      </c>
      <c r="B298">
        <v>24</v>
      </c>
      <c r="C298" t="s">
        <v>16</v>
      </c>
    </row>
    <row r="299" spans="1:7">
      <c r="C299">
        <v>1</v>
      </c>
      <c r="D299">
        <v>417.55</v>
      </c>
      <c r="E299">
        <v>36324.044000000002</v>
      </c>
      <c r="G299">
        <f>AVERAGE(E299:E303)</f>
        <v>31643.727000000003</v>
      </c>
    </row>
    <row r="300" spans="1:7">
      <c r="C300">
        <v>2</v>
      </c>
      <c r="D300">
        <v>241.23</v>
      </c>
      <c r="E300">
        <v>20743.017</v>
      </c>
    </row>
    <row r="301" spans="1:7">
      <c r="C301">
        <v>3</v>
      </c>
      <c r="D301">
        <v>152.12</v>
      </c>
      <c r="E301">
        <v>12868.554</v>
      </c>
    </row>
    <row r="302" spans="1:7">
      <c r="C302">
        <v>4</v>
      </c>
      <c r="D302">
        <v>205.34</v>
      </c>
      <c r="E302">
        <v>17571.492999999999</v>
      </c>
    </row>
    <row r="303" spans="1:7">
      <c r="C303">
        <v>5</v>
      </c>
      <c r="D303">
        <v>806.69</v>
      </c>
      <c r="E303">
        <v>70711.527000000002</v>
      </c>
    </row>
    <row r="304" spans="1:7">
      <c r="A304" s="1">
        <v>42549</v>
      </c>
      <c r="B304">
        <v>24</v>
      </c>
      <c r="C304" t="s">
        <v>17</v>
      </c>
    </row>
    <row r="305" spans="1:11">
      <c r="C305">
        <v>1</v>
      </c>
      <c r="D305">
        <v>195.18</v>
      </c>
      <c r="E305">
        <v>16673.674999999999</v>
      </c>
      <c r="G305">
        <f>AVERAGE(E305:E309)</f>
        <v>18224.0016</v>
      </c>
    </row>
    <row r="306" spans="1:11">
      <c r="C306">
        <v>2</v>
      </c>
      <c r="D306">
        <v>162.06</v>
      </c>
      <c r="E306">
        <v>13746.931</v>
      </c>
    </row>
    <row r="307" spans="1:11">
      <c r="C307">
        <v>3</v>
      </c>
      <c r="D307">
        <v>165.96</v>
      </c>
      <c r="E307">
        <v>14091.565000000001</v>
      </c>
    </row>
    <row r="308" spans="1:11">
      <c r="C308">
        <v>4</v>
      </c>
      <c r="D308">
        <v>164.29</v>
      </c>
      <c r="E308">
        <v>13943.991</v>
      </c>
    </row>
    <row r="309" spans="1:11">
      <c r="C309">
        <v>5</v>
      </c>
      <c r="D309">
        <v>376.13</v>
      </c>
      <c r="E309">
        <v>32663.846000000001</v>
      </c>
    </row>
    <row r="310" spans="1:11">
      <c r="A310" s="9"/>
      <c r="B310" s="9"/>
      <c r="C310" s="9"/>
      <c r="D310" s="9"/>
      <c r="J310" t="s">
        <v>28</v>
      </c>
      <c r="K310">
        <v>48</v>
      </c>
    </row>
    <row r="311" spans="1:11">
      <c r="A311" s="1">
        <v>42550</v>
      </c>
      <c r="B311">
        <v>48</v>
      </c>
      <c r="C311" t="s">
        <v>10</v>
      </c>
      <c r="J311" t="s">
        <v>19</v>
      </c>
      <c r="K311">
        <v>24024.07113</v>
      </c>
    </row>
    <row r="312" spans="1:11">
      <c r="C312">
        <v>1</v>
      </c>
      <c r="D312">
        <v>372.26</v>
      </c>
      <c r="E312">
        <v>22916.03</v>
      </c>
      <c r="G312">
        <f>AVERAGE(E312:E319)</f>
        <v>24024.071124999995</v>
      </c>
      <c r="J312" t="s">
        <v>20</v>
      </c>
      <c r="K312">
        <v>12903.408380000001</v>
      </c>
    </row>
    <row r="313" spans="1:11">
      <c r="C313">
        <v>2</v>
      </c>
      <c r="D313">
        <v>571.75</v>
      </c>
      <c r="E313">
        <v>35488.686999999998</v>
      </c>
      <c r="J313" t="s">
        <v>21</v>
      </c>
      <c r="K313">
        <v>28824.530129999999</v>
      </c>
    </row>
    <row r="314" spans="1:11">
      <c r="C314">
        <v>3</v>
      </c>
      <c r="D314">
        <v>539.98</v>
      </c>
      <c r="E314">
        <v>33486.415000000001</v>
      </c>
      <c r="J314" t="s">
        <v>22</v>
      </c>
      <c r="K314">
        <v>15133.669879999999</v>
      </c>
    </row>
    <row r="315" spans="1:11">
      <c r="C315">
        <v>4</v>
      </c>
      <c r="D315">
        <v>396.19</v>
      </c>
      <c r="E315">
        <v>24424.195</v>
      </c>
      <c r="J315" t="s">
        <v>23</v>
      </c>
      <c r="K315">
        <v>38598.291400000002</v>
      </c>
    </row>
    <row r="316" spans="1:11">
      <c r="C316">
        <v>5</v>
      </c>
      <c r="D316">
        <v>385.48</v>
      </c>
      <c r="E316">
        <v>23749.207999999999</v>
      </c>
      <c r="J316" t="s">
        <v>24</v>
      </c>
      <c r="K316">
        <v>19416.181799999998</v>
      </c>
    </row>
    <row r="317" spans="1:11">
      <c r="C317">
        <v>6</v>
      </c>
      <c r="D317">
        <v>129.47999999999999</v>
      </c>
      <c r="E317">
        <v>7615.0649999999996</v>
      </c>
      <c r="J317" t="s">
        <v>25</v>
      </c>
      <c r="K317">
        <v>30284.417799999999</v>
      </c>
    </row>
    <row r="318" spans="1:11">
      <c r="C318">
        <v>7</v>
      </c>
      <c r="D318">
        <v>285.37</v>
      </c>
      <c r="E318">
        <v>17439.876</v>
      </c>
      <c r="J318" t="s">
        <v>26</v>
      </c>
      <c r="K318">
        <v>25473.796399999999</v>
      </c>
    </row>
    <row r="319" spans="1:11">
      <c r="C319">
        <v>8</v>
      </c>
      <c r="D319">
        <v>438.22</v>
      </c>
      <c r="E319">
        <v>27073.093000000001</v>
      </c>
    </row>
    <row r="320" spans="1:11">
      <c r="A320" s="1">
        <v>42550</v>
      </c>
      <c r="B320">
        <v>48</v>
      </c>
      <c r="C320" t="s">
        <v>11</v>
      </c>
    </row>
    <row r="321" spans="1:7">
      <c r="C321">
        <v>1</v>
      </c>
      <c r="D321">
        <v>219.72</v>
      </c>
      <c r="E321">
        <v>13302.35</v>
      </c>
      <c r="G321">
        <f>AVERAGE(E321:E328)</f>
        <v>12903.408375000001</v>
      </c>
    </row>
    <row r="322" spans="1:7">
      <c r="C322">
        <v>2</v>
      </c>
      <c r="D322">
        <v>293.3</v>
      </c>
      <c r="E322">
        <v>17939.655999999999</v>
      </c>
    </row>
    <row r="323" spans="1:7">
      <c r="C323">
        <v>3</v>
      </c>
      <c r="D323">
        <v>181.97</v>
      </c>
      <c r="E323">
        <v>10923.194</v>
      </c>
    </row>
    <row r="324" spans="1:7">
      <c r="C324">
        <v>4</v>
      </c>
      <c r="D324">
        <v>36.99</v>
      </c>
      <c r="E324">
        <v>1785.9760000000001</v>
      </c>
    </row>
    <row r="325" spans="1:7">
      <c r="C325">
        <v>5</v>
      </c>
      <c r="D325">
        <v>368.65</v>
      </c>
      <c r="E325">
        <v>22688.513999999999</v>
      </c>
    </row>
    <row r="326" spans="1:7">
      <c r="C326">
        <v>6</v>
      </c>
      <c r="D326">
        <v>111.48</v>
      </c>
      <c r="E326">
        <v>6480.6329999999998</v>
      </c>
    </row>
    <row r="327" spans="1:7">
      <c r="C327">
        <v>7</v>
      </c>
      <c r="D327">
        <v>361.93</v>
      </c>
      <c r="E327">
        <v>22264.992999999999</v>
      </c>
    </row>
    <row r="328" spans="1:7">
      <c r="C328">
        <v>8</v>
      </c>
      <c r="D328">
        <v>133.08000000000001</v>
      </c>
      <c r="E328">
        <v>7841.951</v>
      </c>
    </row>
    <row r="329" spans="1:7">
      <c r="A329" s="1">
        <v>42550</v>
      </c>
      <c r="B329">
        <v>48</v>
      </c>
      <c r="C329" t="s">
        <v>12</v>
      </c>
    </row>
    <row r="330" spans="1:7">
      <c r="C330">
        <v>1</v>
      </c>
      <c r="D330">
        <v>1501.1</v>
      </c>
      <c r="E330">
        <v>94060.038</v>
      </c>
      <c r="G330">
        <f>AVERAGE(E330:E337)</f>
        <v>28824.530124999997</v>
      </c>
    </row>
    <row r="331" spans="1:7">
      <c r="C331">
        <v>2</v>
      </c>
      <c r="D331">
        <v>375.54</v>
      </c>
      <c r="E331">
        <v>23122.749</v>
      </c>
    </row>
    <row r="332" spans="1:7">
      <c r="C332">
        <v>3</v>
      </c>
      <c r="D332">
        <v>387.74</v>
      </c>
      <c r="E332">
        <v>23891.642</v>
      </c>
    </row>
    <row r="333" spans="1:7">
      <c r="C333">
        <v>4</v>
      </c>
      <c r="D333">
        <v>253.69</v>
      </c>
      <c r="E333">
        <v>15443.275</v>
      </c>
    </row>
    <row r="334" spans="1:7">
      <c r="C334">
        <v>5</v>
      </c>
      <c r="D334">
        <v>295.45999999999998</v>
      </c>
      <c r="E334">
        <v>18075.788</v>
      </c>
    </row>
    <row r="335" spans="1:7">
      <c r="C335">
        <v>6</v>
      </c>
      <c r="D335">
        <v>177.42</v>
      </c>
      <c r="E335">
        <v>10636.434999999999</v>
      </c>
    </row>
    <row r="336" spans="1:7">
      <c r="C336">
        <v>7</v>
      </c>
      <c r="D336">
        <v>435.44</v>
      </c>
      <c r="E336">
        <v>26897.886999999999</v>
      </c>
    </row>
    <row r="337" spans="1:7">
      <c r="C337">
        <v>8</v>
      </c>
      <c r="D337">
        <v>301.69</v>
      </c>
      <c r="E337">
        <v>18468.427</v>
      </c>
    </row>
    <row r="338" spans="1:7">
      <c r="A338" s="1">
        <v>42550</v>
      </c>
      <c r="B338">
        <v>48</v>
      </c>
      <c r="C338" t="s">
        <v>13</v>
      </c>
    </row>
    <row r="339" spans="1:7">
      <c r="C339">
        <v>1</v>
      </c>
      <c r="D339">
        <v>545.14</v>
      </c>
      <c r="E339">
        <v>33811.618999999999</v>
      </c>
      <c r="G339">
        <f>AVERAGE(E339:E346)</f>
        <v>15133.669875</v>
      </c>
    </row>
    <row r="340" spans="1:7">
      <c r="C340">
        <v>2</v>
      </c>
      <c r="D340">
        <v>327.62</v>
      </c>
      <c r="E340">
        <v>20102.638999999999</v>
      </c>
    </row>
    <row r="341" spans="1:7">
      <c r="C341">
        <v>3</v>
      </c>
      <c r="D341">
        <v>220.81</v>
      </c>
      <c r="E341">
        <v>13371.046</v>
      </c>
    </row>
    <row r="342" spans="1:7">
      <c r="C342">
        <v>4</v>
      </c>
      <c r="D342">
        <v>197.43</v>
      </c>
      <c r="E342">
        <v>11897.545</v>
      </c>
    </row>
    <row r="343" spans="1:7">
      <c r="C343">
        <v>5</v>
      </c>
      <c r="D343">
        <v>33.81</v>
      </c>
      <c r="E343">
        <v>1585.559</v>
      </c>
    </row>
    <row r="344" spans="1:7">
      <c r="C344">
        <v>6</v>
      </c>
      <c r="D344">
        <v>234.11</v>
      </c>
      <c r="E344">
        <v>14209.266</v>
      </c>
    </row>
    <row r="345" spans="1:7">
      <c r="C345">
        <v>7</v>
      </c>
      <c r="D345">
        <v>159.06</v>
      </c>
      <c r="E345">
        <v>9479.3150000000005</v>
      </c>
    </row>
    <row r="346" spans="1:7">
      <c r="C346">
        <v>8</v>
      </c>
      <c r="D346">
        <v>272.24</v>
      </c>
      <c r="E346">
        <v>16612.37</v>
      </c>
    </row>
    <row r="347" spans="1:7">
      <c r="A347" s="1">
        <v>42550</v>
      </c>
      <c r="B347">
        <v>48</v>
      </c>
      <c r="C347" t="s">
        <v>14</v>
      </c>
    </row>
    <row r="348" spans="1:7">
      <c r="C348">
        <v>1</v>
      </c>
      <c r="D348">
        <v>296.36</v>
      </c>
      <c r="E348">
        <v>18132.508999999998</v>
      </c>
      <c r="G348">
        <f>AVERAGE(E348:E352)</f>
        <v>38598.291400000002</v>
      </c>
    </row>
    <row r="349" spans="1:7">
      <c r="C349">
        <v>2</v>
      </c>
      <c r="D349">
        <v>1114.45</v>
      </c>
      <c r="E349">
        <v>69691.81</v>
      </c>
    </row>
    <row r="350" spans="1:7">
      <c r="C350">
        <v>3</v>
      </c>
      <c r="D350">
        <v>243.18</v>
      </c>
      <c r="E350">
        <v>14780.893</v>
      </c>
    </row>
    <row r="351" spans="1:7">
      <c r="C351">
        <v>4</v>
      </c>
      <c r="D351">
        <v>725.96</v>
      </c>
      <c r="E351">
        <v>45178.627</v>
      </c>
    </row>
    <row r="352" spans="1:7">
      <c r="C352">
        <v>5</v>
      </c>
      <c r="D352">
        <v>725.5</v>
      </c>
      <c r="E352">
        <v>45207.618000000002</v>
      </c>
    </row>
    <row r="353" spans="1:7">
      <c r="A353" s="1">
        <v>42550</v>
      </c>
      <c r="B353">
        <v>48</v>
      </c>
      <c r="C353" t="s">
        <v>15</v>
      </c>
    </row>
    <row r="354" spans="1:7">
      <c r="C354">
        <v>1</v>
      </c>
      <c r="D354">
        <v>336.9</v>
      </c>
      <c r="E354">
        <v>20687.502</v>
      </c>
      <c r="G354">
        <f>AVERAGE(E354:E358)</f>
        <v>19416.181799999998</v>
      </c>
    </row>
    <row r="355" spans="1:7">
      <c r="C355">
        <v>2</v>
      </c>
      <c r="D355">
        <v>273.49</v>
      </c>
      <c r="E355">
        <v>16691.150000000001</v>
      </c>
    </row>
    <row r="356" spans="1:7">
      <c r="C356">
        <v>3</v>
      </c>
      <c r="D356">
        <v>459.56</v>
      </c>
      <c r="E356">
        <v>28418.025000000001</v>
      </c>
    </row>
    <row r="357" spans="1:7">
      <c r="C357">
        <v>4</v>
      </c>
      <c r="D357">
        <v>191.2</v>
      </c>
      <c r="E357">
        <v>11504.906000000001</v>
      </c>
    </row>
    <row r="358" spans="1:7">
      <c r="C358">
        <v>5</v>
      </c>
      <c r="D358">
        <v>322.49</v>
      </c>
      <c r="E358">
        <v>19779.326000000001</v>
      </c>
    </row>
    <row r="359" spans="1:7">
      <c r="A359" s="1">
        <v>42550</v>
      </c>
      <c r="B359">
        <v>48</v>
      </c>
      <c r="C359" t="s">
        <v>16</v>
      </c>
    </row>
    <row r="360" spans="1:7">
      <c r="C360">
        <v>1</v>
      </c>
      <c r="D360">
        <v>509.44</v>
      </c>
      <c r="E360">
        <v>31561.662</v>
      </c>
      <c r="G360">
        <f>AVERAGE(E360:E364)</f>
        <v>30284.417800000003</v>
      </c>
    </row>
    <row r="361" spans="1:7">
      <c r="C361">
        <v>2</v>
      </c>
      <c r="D361">
        <v>470.47</v>
      </c>
      <c r="E361">
        <v>29105.616999999998</v>
      </c>
    </row>
    <row r="362" spans="1:7">
      <c r="C362">
        <v>3</v>
      </c>
      <c r="D362">
        <v>511.6</v>
      </c>
      <c r="E362">
        <v>31697.794000000002</v>
      </c>
    </row>
    <row r="363" spans="1:7">
      <c r="C363">
        <v>4</v>
      </c>
      <c r="D363">
        <v>455.75</v>
      </c>
      <c r="E363">
        <v>28177.903999999999</v>
      </c>
    </row>
    <row r="364" spans="1:7">
      <c r="C364">
        <v>5</v>
      </c>
      <c r="D364">
        <v>498.61</v>
      </c>
      <c r="E364">
        <v>30879.112000000001</v>
      </c>
    </row>
    <row r="365" spans="1:7">
      <c r="A365" s="1">
        <v>42550</v>
      </c>
      <c r="B365">
        <v>48</v>
      </c>
      <c r="C365" t="s">
        <v>17</v>
      </c>
    </row>
    <row r="366" spans="1:7">
      <c r="C366">
        <v>1</v>
      </c>
      <c r="D366">
        <v>235.82</v>
      </c>
      <c r="E366">
        <v>14317.037</v>
      </c>
      <c r="G366">
        <f>AVERAGE(E366:E370)</f>
        <v>25473.796399999999</v>
      </c>
    </row>
    <row r="367" spans="1:7">
      <c r="C367">
        <v>2</v>
      </c>
      <c r="D367">
        <v>274.98</v>
      </c>
      <c r="E367">
        <v>16785.056</v>
      </c>
    </row>
    <row r="368" spans="1:7">
      <c r="C368">
        <v>3</v>
      </c>
      <c r="D368">
        <v>505.74</v>
      </c>
      <c r="E368">
        <v>31328.473000000002</v>
      </c>
    </row>
    <row r="369" spans="1:15">
      <c r="C369">
        <v>4</v>
      </c>
      <c r="D369">
        <v>306.75</v>
      </c>
      <c r="E369">
        <v>18787.329000000002</v>
      </c>
    </row>
    <row r="370" spans="1:15">
      <c r="C370">
        <v>5</v>
      </c>
      <c r="D370">
        <v>740.93</v>
      </c>
      <c r="E370">
        <v>46151.087</v>
      </c>
    </row>
    <row r="371" spans="1: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20">
      <c r="A372" t="s">
        <v>0</v>
      </c>
      <c r="B372" t="s">
        <v>1</v>
      </c>
      <c r="C372" t="s">
        <v>2</v>
      </c>
      <c r="D372" t="s">
        <v>3</v>
      </c>
      <c r="E372" t="s">
        <v>4</v>
      </c>
      <c r="F372" t="s">
        <v>5</v>
      </c>
      <c r="G372" t="s">
        <v>18</v>
      </c>
      <c r="H372" s="8" t="s">
        <v>49</v>
      </c>
    </row>
    <row r="373" spans="1:15">
      <c r="A373" s="1">
        <v>42556</v>
      </c>
      <c r="B373">
        <v>24</v>
      </c>
      <c r="C373" t="s">
        <v>10</v>
      </c>
    </row>
    <row r="374" spans="1:15">
      <c r="C374">
        <v>1</v>
      </c>
      <c r="D374">
        <v>120</v>
      </c>
      <c r="E374">
        <v>6971.5519999999997</v>
      </c>
      <c r="G374">
        <f>AVERAGE(E374:E381)</f>
        <v>11742.042000000001</v>
      </c>
    </row>
    <row r="375" spans="1:15">
      <c r="C375">
        <v>2</v>
      </c>
      <c r="D375">
        <v>224.83</v>
      </c>
      <c r="E375">
        <v>14072.84</v>
      </c>
    </row>
    <row r="376" spans="1:15">
      <c r="C376">
        <v>3</v>
      </c>
      <c r="D376">
        <v>255.86</v>
      </c>
      <c r="E376">
        <v>16174.843000000001</v>
      </c>
    </row>
    <row r="377" spans="1:15">
      <c r="C377">
        <v>4</v>
      </c>
      <c r="D377">
        <v>40.33</v>
      </c>
      <c r="E377">
        <v>1574.627</v>
      </c>
    </row>
    <row r="378" spans="1:15">
      <c r="C378">
        <v>5</v>
      </c>
      <c r="D378">
        <v>200.79</v>
      </c>
      <c r="E378">
        <v>12444.347</v>
      </c>
      <c r="J378" t="s">
        <v>28</v>
      </c>
      <c r="K378">
        <v>24</v>
      </c>
      <c r="L378">
        <v>48</v>
      </c>
    </row>
    <row r="379" spans="1:15">
      <c r="C379">
        <v>6</v>
      </c>
      <c r="D379">
        <v>170.91</v>
      </c>
      <c r="E379">
        <v>10420.245999999999</v>
      </c>
      <c r="J379" t="s">
        <v>19</v>
      </c>
      <c r="K379">
        <v>11742.02</v>
      </c>
      <c r="L379">
        <v>16233.260749999999</v>
      </c>
    </row>
    <row r="380" spans="1:15">
      <c r="C380">
        <v>7</v>
      </c>
      <c r="D380">
        <v>249.54</v>
      </c>
      <c r="E380">
        <v>15746.72</v>
      </c>
      <c r="J380" t="s">
        <v>20</v>
      </c>
      <c r="K380">
        <v>7659.0384999999997</v>
      </c>
      <c r="L380">
        <v>12242.31213</v>
      </c>
    </row>
    <row r="381" spans="1:15">
      <c r="C381">
        <v>8</v>
      </c>
      <c r="D381">
        <v>261.12</v>
      </c>
      <c r="E381">
        <v>16531.161</v>
      </c>
      <c r="J381" t="s">
        <v>21</v>
      </c>
      <c r="K381">
        <v>13712.96638</v>
      </c>
      <c r="L381">
        <v>14904.68888</v>
      </c>
    </row>
    <row r="382" spans="1:15">
      <c r="A382" s="1">
        <v>42556</v>
      </c>
      <c r="B382">
        <v>24</v>
      </c>
      <c r="C382" t="s">
        <v>11</v>
      </c>
      <c r="J382" t="s">
        <v>22</v>
      </c>
      <c r="K382">
        <v>12507.853999999999</v>
      </c>
      <c r="L382">
        <v>15418.15775</v>
      </c>
    </row>
    <row r="383" spans="1:15">
      <c r="C383">
        <v>1</v>
      </c>
      <c r="D383">
        <v>109.33</v>
      </c>
      <c r="E383">
        <v>6248.7560000000003</v>
      </c>
      <c r="G383">
        <f>AVERAGE(E383:E390)</f>
        <v>7659.0384999999997</v>
      </c>
      <c r="J383" t="s">
        <v>23</v>
      </c>
      <c r="K383">
        <v>8467.1373999999996</v>
      </c>
      <c r="L383">
        <v>12377.846600000001</v>
      </c>
    </row>
    <row r="384" spans="1:15">
      <c r="C384">
        <v>2</v>
      </c>
      <c r="D384">
        <v>152.4</v>
      </c>
      <c r="E384">
        <v>9166.36</v>
      </c>
      <c r="J384" t="s">
        <v>24</v>
      </c>
      <c r="K384">
        <v>10722.641600000001</v>
      </c>
      <c r="L384">
        <v>12930.360199999999</v>
      </c>
    </row>
    <row r="385" spans="1:12">
      <c r="C385">
        <v>3</v>
      </c>
      <c r="D385">
        <v>34.49</v>
      </c>
      <c r="E385">
        <v>1179.02</v>
      </c>
      <c r="J385" t="s">
        <v>25</v>
      </c>
      <c r="K385">
        <v>12161.189399999999</v>
      </c>
      <c r="L385">
        <v>16184.765600000001</v>
      </c>
    </row>
    <row r="386" spans="1:12">
      <c r="C386">
        <v>4</v>
      </c>
      <c r="D386">
        <v>172.81</v>
      </c>
      <c r="E386">
        <v>10548.954</v>
      </c>
      <c r="J386" t="s">
        <v>26</v>
      </c>
      <c r="K386">
        <v>7841.482</v>
      </c>
      <c r="L386">
        <v>8996.6290000000008</v>
      </c>
    </row>
    <row r="387" spans="1:12">
      <c r="C387">
        <v>5</v>
      </c>
      <c r="D387">
        <v>83.56</v>
      </c>
      <c r="E387">
        <v>4503.07</v>
      </c>
    </row>
    <row r="388" spans="1:12">
      <c r="C388">
        <v>6</v>
      </c>
      <c r="D388">
        <v>151.63</v>
      </c>
      <c r="E388">
        <v>9114.2000000000007</v>
      </c>
    </row>
    <row r="389" spans="1:12">
      <c r="C389">
        <v>7</v>
      </c>
      <c r="D389">
        <v>199.02</v>
      </c>
      <c r="E389">
        <v>12324.445</v>
      </c>
    </row>
    <row r="390" spans="1:12">
      <c r="C390">
        <v>8</v>
      </c>
      <c r="D390">
        <v>137.94999999999999</v>
      </c>
      <c r="E390">
        <v>8187.5029999999997</v>
      </c>
    </row>
    <row r="391" spans="1:12">
      <c r="A391" s="1">
        <v>42556</v>
      </c>
      <c r="B391">
        <v>24</v>
      </c>
      <c r="C391" t="s">
        <v>12</v>
      </c>
    </row>
    <row r="392" spans="1:12">
      <c r="C392">
        <v>1</v>
      </c>
      <c r="D392">
        <v>269.70999999999998</v>
      </c>
      <c r="E392">
        <v>17113.056</v>
      </c>
      <c r="G392">
        <f>AVERAGE(E392:E399)</f>
        <v>13712.966374999998</v>
      </c>
    </row>
    <row r="393" spans="1:12">
      <c r="C393">
        <v>2</v>
      </c>
      <c r="D393">
        <v>237.22</v>
      </c>
      <c r="E393">
        <v>14912.151</v>
      </c>
    </row>
    <row r="394" spans="1:12">
      <c r="C394">
        <v>3</v>
      </c>
      <c r="D394">
        <v>218.96</v>
      </c>
      <c r="E394">
        <v>13675.200999999999</v>
      </c>
    </row>
    <row r="395" spans="1:12">
      <c r="C395">
        <v>4</v>
      </c>
      <c r="D395">
        <v>20.420000000000002</v>
      </c>
      <c r="E395">
        <v>12487.023999999999</v>
      </c>
    </row>
    <row r="396" spans="1:12">
      <c r="C396">
        <v>5</v>
      </c>
      <c r="D396">
        <v>200.51</v>
      </c>
      <c r="E396">
        <v>12425.379000000001</v>
      </c>
    </row>
    <row r="397" spans="1:12">
      <c r="C397">
        <v>6</v>
      </c>
      <c r="D397">
        <v>302.83</v>
      </c>
      <c r="E397">
        <v>19356.637999999999</v>
      </c>
    </row>
    <row r="398" spans="1:12">
      <c r="C398">
        <v>7</v>
      </c>
      <c r="D398">
        <v>139.6</v>
      </c>
      <c r="E398">
        <v>8299.2759999999998</v>
      </c>
    </row>
    <row r="399" spans="1:12">
      <c r="C399">
        <v>8</v>
      </c>
      <c r="D399">
        <v>185.89</v>
      </c>
      <c r="E399">
        <v>11435.005999999999</v>
      </c>
    </row>
    <row r="400" spans="1:12">
      <c r="A400" s="1">
        <v>42556</v>
      </c>
      <c r="B400">
        <v>24</v>
      </c>
      <c r="C400" t="s">
        <v>13</v>
      </c>
    </row>
    <row r="401" spans="1:7">
      <c r="C401">
        <v>1</v>
      </c>
      <c r="D401">
        <v>126.72</v>
      </c>
      <c r="E401">
        <v>7426.7719999999999</v>
      </c>
      <c r="G401">
        <f>AVERAGE(E401:E408)</f>
        <v>12507.853999999999</v>
      </c>
    </row>
    <row r="402" spans="1:7">
      <c r="C402">
        <v>2</v>
      </c>
      <c r="D402">
        <v>301</v>
      </c>
      <c r="E402">
        <v>19256.381000000001</v>
      </c>
    </row>
    <row r="403" spans="1:7">
      <c r="C403">
        <v>3</v>
      </c>
      <c r="D403">
        <v>187</v>
      </c>
      <c r="E403">
        <v>11552.875</v>
      </c>
    </row>
    <row r="404" spans="1:7">
      <c r="C404">
        <v>4</v>
      </c>
      <c r="D404">
        <v>219</v>
      </c>
      <c r="E404">
        <v>13556.654</v>
      </c>
    </row>
    <row r="405" spans="1:7">
      <c r="C405">
        <v>5</v>
      </c>
      <c r="D405">
        <v>172</v>
      </c>
      <c r="E405">
        <v>10492.050999999999</v>
      </c>
    </row>
    <row r="406" spans="1:7">
      <c r="C406">
        <v>6</v>
      </c>
      <c r="D406">
        <v>130</v>
      </c>
      <c r="E406">
        <v>7666.5749999999998</v>
      </c>
    </row>
    <row r="407" spans="1:7">
      <c r="C407">
        <v>7</v>
      </c>
      <c r="D407">
        <v>223</v>
      </c>
      <c r="E407">
        <v>13853.359</v>
      </c>
    </row>
    <row r="408" spans="1:7">
      <c r="C408">
        <v>8</v>
      </c>
      <c r="D408">
        <v>258</v>
      </c>
      <c r="E408">
        <v>16258.165000000001</v>
      </c>
    </row>
    <row r="409" spans="1:7">
      <c r="A409" s="1">
        <v>42556</v>
      </c>
      <c r="B409">
        <v>24</v>
      </c>
      <c r="C409" t="s">
        <v>14</v>
      </c>
    </row>
    <row r="410" spans="1:7">
      <c r="C410">
        <v>1</v>
      </c>
      <c r="D410">
        <v>130</v>
      </c>
      <c r="E410">
        <v>7457.9319999999998</v>
      </c>
      <c r="G410">
        <f>AVERAGE(E410:E414)</f>
        <v>8467.1373999999996</v>
      </c>
    </row>
    <row r="411" spans="1:7">
      <c r="C411">
        <v>2</v>
      </c>
      <c r="D411">
        <v>80</v>
      </c>
      <c r="E411">
        <v>4247.009</v>
      </c>
    </row>
    <row r="412" spans="1:7">
      <c r="C412">
        <v>3</v>
      </c>
      <c r="D412">
        <v>173</v>
      </c>
      <c r="E412">
        <v>10586.210999999999</v>
      </c>
    </row>
    <row r="413" spans="1:7">
      <c r="C413">
        <v>4</v>
      </c>
      <c r="D413">
        <v>261</v>
      </c>
      <c r="E413">
        <v>16447.162</v>
      </c>
    </row>
    <row r="414" spans="1:7">
      <c r="C414">
        <v>5</v>
      </c>
      <c r="D414">
        <v>70</v>
      </c>
      <c r="E414">
        <v>3597.373</v>
      </c>
    </row>
    <row r="415" spans="1:7">
      <c r="A415" s="1">
        <v>42556</v>
      </c>
      <c r="B415">
        <v>24</v>
      </c>
      <c r="C415" t="s">
        <v>15</v>
      </c>
    </row>
    <row r="416" spans="1:7">
      <c r="C416">
        <v>1</v>
      </c>
      <c r="D416">
        <v>198</v>
      </c>
      <c r="E416">
        <v>12257.382</v>
      </c>
      <c r="G416">
        <f>AVERAGE(E416:E420)</f>
        <v>10722.641599999999</v>
      </c>
    </row>
    <row r="417" spans="1:7">
      <c r="C417">
        <v>2</v>
      </c>
      <c r="D417">
        <v>156</v>
      </c>
      <c r="E417">
        <v>9459.0010000000002</v>
      </c>
    </row>
    <row r="418" spans="1:7">
      <c r="C418">
        <v>3</v>
      </c>
      <c r="D418">
        <v>184</v>
      </c>
      <c r="E418">
        <v>11319.846</v>
      </c>
    </row>
    <row r="419" spans="1:7">
      <c r="C419">
        <v>4</v>
      </c>
      <c r="D419">
        <v>135</v>
      </c>
      <c r="E419">
        <v>8032.3760000000002</v>
      </c>
    </row>
    <row r="420" spans="1:7">
      <c r="C420">
        <v>5</v>
      </c>
      <c r="D420">
        <v>202</v>
      </c>
      <c r="E420">
        <v>12544.602999999999</v>
      </c>
    </row>
    <row r="421" spans="1:7">
      <c r="A421" s="1">
        <v>42556</v>
      </c>
      <c r="B421">
        <v>24</v>
      </c>
      <c r="C421" t="s">
        <v>16</v>
      </c>
    </row>
    <row r="422" spans="1:7">
      <c r="C422">
        <v>1</v>
      </c>
      <c r="D422">
        <v>428</v>
      </c>
      <c r="E422">
        <v>27889.293000000001</v>
      </c>
      <c r="G422">
        <f>AVERAGE(E422:E426)</f>
        <v>12161.189399999999</v>
      </c>
    </row>
    <row r="423" spans="1:7">
      <c r="C423">
        <v>2</v>
      </c>
      <c r="D423">
        <v>125</v>
      </c>
      <c r="E423">
        <v>7358.3530000000001</v>
      </c>
    </row>
    <row r="424" spans="1:7">
      <c r="C424">
        <v>3</v>
      </c>
      <c r="D424">
        <v>174</v>
      </c>
      <c r="E424">
        <v>10586.888999999999</v>
      </c>
    </row>
    <row r="425" spans="1:7">
      <c r="C425">
        <v>4</v>
      </c>
      <c r="D425">
        <v>137</v>
      </c>
      <c r="E425">
        <v>8083.8590000000004</v>
      </c>
    </row>
    <row r="426" spans="1:7">
      <c r="C426">
        <v>5</v>
      </c>
      <c r="D426">
        <v>118</v>
      </c>
      <c r="E426">
        <v>6887.5529999999999</v>
      </c>
    </row>
    <row r="427" spans="1:7">
      <c r="A427" s="1">
        <v>42556</v>
      </c>
      <c r="B427">
        <v>24</v>
      </c>
      <c r="C427" t="s">
        <v>17</v>
      </c>
    </row>
    <row r="428" spans="1:7">
      <c r="C428">
        <v>1</v>
      </c>
      <c r="D428">
        <v>167</v>
      </c>
      <c r="E428">
        <v>9993.4779999999992</v>
      </c>
      <c r="G428">
        <f>AVERAGE(E428:E432)</f>
        <v>7841.4820000000009</v>
      </c>
    </row>
    <row r="429" spans="1:7">
      <c r="C429">
        <v>2</v>
      </c>
      <c r="D429">
        <v>104</v>
      </c>
      <c r="E429">
        <v>5903.9539999999997</v>
      </c>
    </row>
    <row r="430" spans="1:7">
      <c r="C430">
        <v>3</v>
      </c>
      <c r="D430">
        <v>96</v>
      </c>
      <c r="E430">
        <v>5249.576</v>
      </c>
    </row>
    <row r="431" spans="1:7">
      <c r="C431">
        <v>4</v>
      </c>
      <c r="D431">
        <v>159</v>
      </c>
      <c r="E431">
        <v>9486.098</v>
      </c>
    </row>
    <row r="432" spans="1:7">
      <c r="C432">
        <v>5</v>
      </c>
      <c r="D432">
        <v>145</v>
      </c>
      <c r="E432">
        <v>8574.3040000000001</v>
      </c>
    </row>
    <row r="433" spans="1:11">
      <c r="A433" s="10"/>
      <c r="B433" s="10"/>
      <c r="C433" s="10"/>
      <c r="D433" s="10"/>
      <c r="E433" s="10"/>
    </row>
    <row r="434" spans="1:11">
      <c r="A434" s="1">
        <v>42557</v>
      </c>
      <c r="B434">
        <v>48</v>
      </c>
      <c r="C434" t="s">
        <v>10</v>
      </c>
      <c r="J434" t="s">
        <v>28</v>
      </c>
      <c r="K434">
        <v>48</v>
      </c>
    </row>
    <row r="435" spans="1:11">
      <c r="C435">
        <v>1</v>
      </c>
      <c r="D435">
        <v>281.19</v>
      </c>
      <c r="E435">
        <v>16250.781000000001</v>
      </c>
      <c r="G435">
        <f>AVERAGE(E435:E442)</f>
        <v>16233.260749999999</v>
      </c>
      <c r="J435" t="s">
        <v>19</v>
      </c>
      <c r="K435">
        <v>16233.260749999999</v>
      </c>
    </row>
    <row r="436" spans="1:11">
      <c r="C436">
        <v>2</v>
      </c>
      <c r="D436">
        <v>359.56</v>
      </c>
      <c r="E436">
        <v>21005.940999999999</v>
      </c>
      <c r="J436" t="s">
        <v>20</v>
      </c>
      <c r="K436">
        <v>12242.31213</v>
      </c>
    </row>
    <row r="437" spans="1:11">
      <c r="C437">
        <v>3</v>
      </c>
      <c r="D437">
        <v>212.53</v>
      </c>
      <c r="E437">
        <v>12084.782999999999</v>
      </c>
      <c r="J437" t="s">
        <v>21</v>
      </c>
      <c r="K437">
        <v>14904.68888</v>
      </c>
    </row>
    <row r="438" spans="1:11">
      <c r="C438">
        <v>4</v>
      </c>
      <c r="D438">
        <v>326.56</v>
      </c>
      <c r="E438">
        <v>19003.64</v>
      </c>
      <c r="J438" t="s">
        <v>22</v>
      </c>
      <c r="K438">
        <v>15418.15775</v>
      </c>
    </row>
    <row r="439" spans="1:11">
      <c r="C439">
        <v>5</v>
      </c>
      <c r="D439">
        <v>302.58999999999997</v>
      </c>
      <c r="E439">
        <v>17549.241999999998</v>
      </c>
      <c r="J439" t="s">
        <v>23</v>
      </c>
      <c r="K439">
        <v>12377.846600000001</v>
      </c>
    </row>
    <row r="440" spans="1:11">
      <c r="C440">
        <v>6</v>
      </c>
      <c r="D440">
        <v>166.8</v>
      </c>
      <c r="E440">
        <v>9310.08</v>
      </c>
      <c r="J440" t="s">
        <v>24</v>
      </c>
      <c r="K440">
        <v>12930.360199999999</v>
      </c>
    </row>
    <row r="441" spans="1:11">
      <c r="C441">
        <v>7</v>
      </c>
      <c r="D441">
        <v>435.71</v>
      </c>
      <c r="E441">
        <v>25626.400000000001</v>
      </c>
      <c r="J441" t="s">
        <v>25</v>
      </c>
      <c r="K441">
        <v>16184.765600000001</v>
      </c>
    </row>
    <row r="442" spans="1:11">
      <c r="C442">
        <v>8</v>
      </c>
      <c r="D442">
        <v>166.8</v>
      </c>
      <c r="E442">
        <v>9035.2189999999991</v>
      </c>
      <c r="J442" t="s">
        <v>26</v>
      </c>
      <c r="K442">
        <v>8996.6290000000008</v>
      </c>
    </row>
    <row r="443" spans="1:11">
      <c r="A443" s="1">
        <v>42557</v>
      </c>
      <c r="B443">
        <v>48</v>
      </c>
      <c r="C443" t="s">
        <v>11</v>
      </c>
    </row>
    <row r="444" spans="1:11">
      <c r="C444">
        <v>1</v>
      </c>
      <c r="D444">
        <v>283.32</v>
      </c>
      <c r="E444">
        <v>16380.02</v>
      </c>
      <c r="G444">
        <f>AVERAGE(E444:E451)</f>
        <v>12242.312125</v>
      </c>
    </row>
    <row r="445" spans="1:11">
      <c r="C445">
        <v>2</v>
      </c>
      <c r="D445">
        <v>196</v>
      </c>
      <c r="E445">
        <v>11081.812</v>
      </c>
    </row>
    <row r="446" spans="1:11">
      <c r="C446">
        <v>3</v>
      </c>
      <c r="D446">
        <v>178.38</v>
      </c>
      <c r="E446">
        <v>10012.705</v>
      </c>
    </row>
    <row r="447" spans="1:11">
      <c r="C447">
        <v>4</v>
      </c>
      <c r="D447">
        <v>356.63</v>
      </c>
      <c r="E447">
        <v>20828.161</v>
      </c>
    </row>
    <row r="448" spans="1:11">
      <c r="C448">
        <v>5</v>
      </c>
      <c r="D448">
        <v>170.6</v>
      </c>
      <c r="E448">
        <v>9540.6479999999992</v>
      </c>
    </row>
    <row r="449" spans="1:7">
      <c r="C449">
        <v>6</v>
      </c>
      <c r="D449">
        <v>185.97</v>
      </c>
      <c r="E449">
        <v>10473.234</v>
      </c>
    </row>
    <row r="450" spans="1:7">
      <c r="C450">
        <v>7</v>
      </c>
      <c r="D450">
        <v>236.78</v>
      </c>
      <c r="E450">
        <v>13556.17</v>
      </c>
    </row>
    <row r="451" spans="1:7">
      <c r="C451">
        <v>8</v>
      </c>
      <c r="D451">
        <v>113.33</v>
      </c>
      <c r="E451">
        <v>6065.7470000000003</v>
      </c>
    </row>
    <row r="452" spans="1:7">
      <c r="A452" s="1">
        <v>42557</v>
      </c>
      <c r="B452">
        <v>48</v>
      </c>
      <c r="C452" t="s">
        <v>12</v>
      </c>
    </row>
    <row r="453" spans="1:7">
      <c r="C453">
        <v>1</v>
      </c>
      <c r="D453">
        <v>87.69</v>
      </c>
      <c r="E453">
        <v>4510.0200000000004</v>
      </c>
      <c r="G453">
        <f>AVERAGE(E453:E460)</f>
        <v>14904.688875000002</v>
      </c>
    </row>
    <row r="454" spans="1:7">
      <c r="C454">
        <v>2</v>
      </c>
      <c r="D454">
        <v>507.2</v>
      </c>
      <c r="E454">
        <v>29964.111000000001</v>
      </c>
    </row>
    <row r="455" spans="1:7">
      <c r="C455">
        <v>3</v>
      </c>
      <c r="D455">
        <v>329.2</v>
      </c>
      <c r="E455">
        <v>19163.824000000001</v>
      </c>
    </row>
    <row r="456" spans="1:7">
      <c r="C456">
        <v>4</v>
      </c>
      <c r="D456">
        <v>260.5</v>
      </c>
      <c r="E456">
        <v>14995.398999999999</v>
      </c>
    </row>
    <row r="457" spans="1:7">
      <c r="C457">
        <v>5</v>
      </c>
      <c r="D457">
        <v>283.31</v>
      </c>
      <c r="E457">
        <v>16379.413</v>
      </c>
    </row>
    <row r="458" spans="1:7">
      <c r="C458">
        <v>6</v>
      </c>
      <c r="D458">
        <v>264.39999999999998</v>
      </c>
      <c r="E458">
        <v>15232.035</v>
      </c>
    </row>
    <row r="459" spans="1:7">
      <c r="C459">
        <v>7</v>
      </c>
      <c r="D459">
        <v>73.61</v>
      </c>
      <c r="E459">
        <v>3655.7049999999999</v>
      </c>
    </row>
    <row r="460" spans="1:7">
      <c r="C460">
        <v>8</v>
      </c>
      <c r="D460">
        <v>266.13</v>
      </c>
      <c r="E460">
        <v>15337.004000000001</v>
      </c>
    </row>
    <row r="461" spans="1:7">
      <c r="A461" s="1">
        <v>42557</v>
      </c>
      <c r="B461">
        <v>48</v>
      </c>
      <c r="C461" t="s">
        <v>13</v>
      </c>
    </row>
    <row r="462" spans="1:7">
      <c r="C462">
        <v>1</v>
      </c>
      <c r="D462">
        <v>284.52</v>
      </c>
      <c r="E462">
        <v>16452.830999999998</v>
      </c>
      <c r="G462">
        <f>AVERAGE(E462:E469)</f>
        <v>15418.157749999998</v>
      </c>
    </row>
    <row r="463" spans="1:7">
      <c r="C463">
        <v>2</v>
      </c>
      <c r="D463">
        <v>487.56</v>
      </c>
      <c r="E463">
        <v>28772.438999999998</v>
      </c>
    </row>
    <row r="464" spans="1:7">
      <c r="C464">
        <v>3</v>
      </c>
      <c r="D464">
        <v>281.26</v>
      </c>
      <c r="E464">
        <v>16255.028</v>
      </c>
    </row>
    <row r="465" spans="1:46">
      <c r="C465">
        <v>4</v>
      </c>
      <c r="D465">
        <v>29.2</v>
      </c>
      <c r="E465">
        <v>961.09500000000003</v>
      </c>
    </row>
    <row r="466" spans="1:46">
      <c r="C466">
        <v>5</v>
      </c>
      <c r="D466">
        <v>225.86</v>
      </c>
      <c r="E466">
        <v>12893.591</v>
      </c>
    </row>
    <row r="467" spans="1:46">
      <c r="C467">
        <v>6</v>
      </c>
      <c r="D467">
        <v>225.36</v>
      </c>
      <c r="E467">
        <v>12863.253000000001</v>
      </c>
    </row>
    <row r="468" spans="1:46">
      <c r="C468">
        <v>7</v>
      </c>
      <c r="D468" s="13">
        <v>250.08</v>
      </c>
      <c r="E468">
        <v>14363.157999999999</v>
      </c>
    </row>
    <row r="469" spans="1:46">
      <c r="C469">
        <v>8</v>
      </c>
      <c r="D469">
        <v>355.9</v>
      </c>
      <c r="E469">
        <v>20783.866999999998</v>
      </c>
    </row>
    <row r="470" spans="1:46">
      <c r="A470" s="1">
        <v>42557</v>
      </c>
      <c r="B470">
        <v>48</v>
      </c>
      <c r="C470" t="s">
        <v>14</v>
      </c>
    </row>
    <row r="471" spans="1:46">
      <c r="C471">
        <v>1</v>
      </c>
      <c r="D471">
        <v>188.58</v>
      </c>
      <c r="E471">
        <v>10631.598</v>
      </c>
      <c r="G471">
        <f>AVERAGE(E471:E475)</f>
        <v>12377.846599999999</v>
      </c>
    </row>
    <row r="472" spans="1:46">
      <c r="C472">
        <v>2</v>
      </c>
      <c r="D472">
        <v>155.85</v>
      </c>
      <c r="E472">
        <v>8645.68</v>
      </c>
    </row>
    <row r="473" spans="1:46">
      <c r="C473">
        <v>3</v>
      </c>
      <c r="D473">
        <v>328.03</v>
      </c>
      <c r="E473">
        <v>19092.833999999999</v>
      </c>
    </row>
    <row r="474" spans="1:46">
      <c r="C474">
        <v>4</v>
      </c>
      <c r="D474">
        <v>198.19</v>
      </c>
      <c r="E474">
        <v>11214.691999999999</v>
      </c>
    </row>
    <row r="475" spans="1:46">
      <c r="C475">
        <v>5</v>
      </c>
      <c r="D475">
        <v>216.15</v>
      </c>
      <c r="E475">
        <v>12304.429</v>
      </c>
      <c r="AA475" t="s">
        <v>50</v>
      </c>
    </row>
    <row r="476" spans="1:46">
      <c r="A476" s="1">
        <v>42557</v>
      </c>
      <c r="B476">
        <v>48</v>
      </c>
      <c r="C476" t="s">
        <v>15</v>
      </c>
      <c r="AM476" t="s">
        <v>28</v>
      </c>
      <c r="AN476">
        <v>1</v>
      </c>
      <c r="AO476">
        <v>2</v>
      </c>
      <c r="AP476">
        <v>3</v>
      </c>
      <c r="AQ476">
        <v>4</v>
      </c>
      <c r="AR476">
        <v>5</v>
      </c>
      <c r="AS476">
        <v>6</v>
      </c>
      <c r="AT476">
        <v>48</v>
      </c>
    </row>
    <row r="477" spans="1:46">
      <c r="C477">
        <v>1</v>
      </c>
      <c r="D477">
        <v>323.7</v>
      </c>
      <c r="E477">
        <v>18830.108</v>
      </c>
      <c r="G477">
        <f>AVERAGE(E477:E481)</f>
        <v>12930.360199999999</v>
      </c>
      <c r="AA477" t="s">
        <v>28</v>
      </c>
      <c r="AB477">
        <v>1</v>
      </c>
      <c r="AC477">
        <v>2</v>
      </c>
      <c r="AD477">
        <v>3</v>
      </c>
      <c r="AE477">
        <v>4</v>
      </c>
      <c r="AF477">
        <v>5</v>
      </c>
      <c r="AG477">
        <v>6</v>
      </c>
      <c r="AH477" t="s">
        <v>86</v>
      </c>
      <c r="AM477" t="s">
        <v>19</v>
      </c>
      <c r="AN477" s="11">
        <v>70547.196379999994</v>
      </c>
      <c r="AO477" s="11">
        <v>31271.432130000001</v>
      </c>
      <c r="AP477" s="11">
        <v>24024.07113</v>
      </c>
      <c r="AQ477" s="11">
        <v>16233.260749999999</v>
      </c>
      <c r="AR477" s="11">
        <v>16940.536499999998</v>
      </c>
      <c r="AS477" s="11">
        <v>9471.7716249999994</v>
      </c>
      <c r="AT477">
        <f>AVERAGE(AN477:AS477)</f>
        <v>28081.37808583333</v>
      </c>
    </row>
    <row r="478" spans="1:46">
      <c r="C478">
        <v>2</v>
      </c>
      <c r="D478">
        <v>362.75</v>
      </c>
      <c r="E478">
        <v>21199.495999999999</v>
      </c>
      <c r="AA478" t="s">
        <v>19</v>
      </c>
      <c r="AB478" s="12">
        <v>19177.022499999999</v>
      </c>
      <c r="AC478" s="12">
        <v>3637.1276250000001</v>
      </c>
      <c r="AD478" s="12">
        <v>27992.94</v>
      </c>
      <c r="AE478" s="12">
        <v>11742.02</v>
      </c>
      <c r="AF478" s="12">
        <v>14532.937250000001</v>
      </c>
      <c r="AG478" s="12">
        <v>21275.495749999998</v>
      </c>
      <c r="AH478">
        <f>AVERAGE(AB478:AG478)</f>
        <v>16392.923854166667</v>
      </c>
      <c r="AM478" t="s">
        <v>20</v>
      </c>
      <c r="AN478" s="11">
        <v>10456.750379999999</v>
      </c>
      <c r="AO478" s="11">
        <v>17575.207880000002</v>
      </c>
      <c r="AP478" s="11">
        <v>12903.408380000001</v>
      </c>
      <c r="AQ478" s="11">
        <v>12242.31213</v>
      </c>
      <c r="AR478" s="11">
        <v>16038.107</v>
      </c>
      <c r="AS478" s="11">
        <v>7049.1972499999993</v>
      </c>
      <c r="AT478">
        <f t="shared" ref="AT478:AT484" si="0">AVERAGE(AN478:AS478)</f>
        <v>12710.830503333333</v>
      </c>
    </row>
    <row r="479" spans="1:46">
      <c r="C479">
        <v>3</v>
      </c>
      <c r="D479">
        <v>179.07</v>
      </c>
      <c r="E479">
        <v>10054.572</v>
      </c>
      <c r="AA479" t="s">
        <v>20</v>
      </c>
      <c r="AB479" s="12">
        <v>4794.5604999999996</v>
      </c>
      <c r="AC479" s="12">
        <v>4474.1854999999996</v>
      </c>
      <c r="AD479" s="12">
        <v>9300.2582500000008</v>
      </c>
      <c r="AE479" s="12">
        <v>7659.0384999999997</v>
      </c>
      <c r="AF479" s="12">
        <v>16030.892750000001</v>
      </c>
      <c r="AG479" s="12">
        <v>16209.3825</v>
      </c>
      <c r="AH479">
        <f t="shared" ref="AH479:AH485" si="1">AVERAGE(AB479:AG479)</f>
        <v>9744.7196666666659</v>
      </c>
      <c r="AM479" t="s">
        <v>21</v>
      </c>
      <c r="AN479" s="11">
        <v>39438.912750000003</v>
      </c>
      <c r="AO479" s="11">
        <v>40465.6005</v>
      </c>
      <c r="AP479" s="11">
        <v>28824.530129999999</v>
      </c>
      <c r="AQ479" s="11">
        <v>14904.68888</v>
      </c>
      <c r="AR479" s="11">
        <v>20285.170249999999</v>
      </c>
      <c r="AS479" s="11">
        <v>7532.902250000001</v>
      </c>
      <c r="AT479">
        <f t="shared" si="0"/>
        <v>25241.967460000003</v>
      </c>
    </row>
    <row r="480" spans="1:46">
      <c r="C480">
        <v>4</v>
      </c>
      <c r="D480">
        <v>72.540000000000006</v>
      </c>
      <c r="E480">
        <v>3590.7820000000002</v>
      </c>
      <c r="AA480" t="s">
        <v>21</v>
      </c>
      <c r="AB480" s="12">
        <v>11431.64638</v>
      </c>
      <c r="AC480" s="12">
        <v>3288.7833000000001</v>
      </c>
      <c r="AD480" s="12">
        <v>19175.039130000001</v>
      </c>
      <c r="AE480" s="12">
        <v>13712.96638</v>
      </c>
      <c r="AF480" s="12">
        <v>18753.79925</v>
      </c>
      <c r="AG480" s="12">
        <v>15316.340249999999</v>
      </c>
      <c r="AH480">
        <f t="shared" si="1"/>
        <v>13613.095781666665</v>
      </c>
      <c r="AM480" t="s">
        <v>22</v>
      </c>
      <c r="AN480" s="11">
        <v>18964.301380000001</v>
      </c>
      <c r="AO480" s="11">
        <v>9921.1853749999991</v>
      </c>
      <c r="AP480" s="11">
        <v>15133.669879999999</v>
      </c>
      <c r="AQ480" s="11">
        <v>15418.15775</v>
      </c>
      <c r="AR480" s="11">
        <v>19243.618999999999</v>
      </c>
      <c r="AS480" s="11">
        <v>4573.3498749999999</v>
      </c>
      <c r="AT480">
        <f t="shared" si="0"/>
        <v>13875.713876666667</v>
      </c>
    </row>
    <row r="481" spans="1:49">
      <c r="C481">
        <v>5</v>
      </c>
      <c r="D481">
        <v>194.27</v>
      </c>
      <c r="E481">
        <v>10976.843000000001</v>
      </c>
      <c r="AA481" t="s">
        <v>22</v>
      </c>
      <c r="AB481" s="12">
        <v>7365.346125</v>
      </c>
      <c r="AC481" s="12">
        <v>4437.0805</v>
      </c>
      <c r="AD481" s="12">
        <v>16138.0555</v>
      </c>
      <c r="AE481" s="12">
        <v>12507.853999999999</v>
      </c>
      <c r="AF481" s="12">
        <v>16198.01663</v>
      </c>
      <c r="AG481" s="12">
        <v>19796.178250000001</v>
      </c>
      <c r="AH481">
        <f t="shared" si="1"/>
        <v>12740.421834166666</v>
      </c>
      <c r="AM481" t="s">
        <v>23</v>
      </c>
      <c r="AN481" s="11">
        <v>45633.446199999998</v>
      </c>
      <c r="AO481" s="11">
        <v>41074.979599999999</v>
      </c>
      <c r="AP481" s="11">
        <v>38598.291400000002</v>
      </c>
      <c r="AQ481" s="11">
        <v>12377.846600000001</v>
      </c>
      <c r="AR481" s="11">
        <v>11123.540800000001</v>
      </c>
      <c r="AS481" s="11">
        <v>4539.6492000000007</v>
      </c>
      <c r="AT481">
        <f t="shared" si="0"/>
        <v>25557.958966666669</v>
      </c>
    </row>
    <row r="482" spans="1:49">
      <c r="A482" s="1">
        <v>42557</v>
      </c>
      <c r="B482">
        <v>48</v>
      </c>
      <c r="C482" t="s">
        <v>16</v>
      </c>
      <c r="AA482" t="s">
        <v>23</v>
      </c>
      <c r="AB482" s="12">
        <v>12102.5268</v>
      </c>
      <c r="AC482" s="12">
        <v>3502.79</v>
      </c>
      <c r="AD482" s="12">
        <v>29389.285199999998</v>
      </c>
      <c r="AE482" s="12">
        <v>8467.1373999999996</v>
      </c>
      <c r="AF482" s="12">
        <v>5893.4578000000001</v>
      </c>
      <c r="AG482" s="12">
        <v>11147.098599999999</v>
      </c>
      <c r="AH482">
        <f t="shared" si="1"/>
        <v>11750.382633333333</v>
      </c>
      <c r="AM482" t="s">
        <v>24</v>
      </c>
      <c r="AN482" s="11">
        <v>38081.605199999998</v>
      </c>
      <c r="AO482" s="11">
        <v>13955.4318</v>
      </c>
      <c r="AP482" s="11">
        <v>19416.181799999998</v>
      </c>
      <c r="AQ482" s="11">
        <v>12930.360199999999</v>
      </c>
      <c r="AR482" s="11">
        <v>12584.245199999999</v>
      </c>
      <c r="AS482" s="11">
        <v>4795.9842000000008</v>
      </c>
      <c r="AT482">
        <f t="shared" si="0"/>
        <v>16960.634733333336</v>
      </c>
    </row>
    <row r="483" spans="1:49">
      <c r="C483">
        <v>1</v>
      </c>
      <c r="D483">
        <v>817.45</v>
      </c>
      <c r="E483">
        <v>48788.767</v>
      </c>
      <c r="G483">
        <f>AVERAGE(E483:E487)</f>
        <v>16184.765599999999</v>
      </c>
      <c r="AA483" t="s">
        <v>24</v>
      </c>
      <c r="AB483" s="12">
        <v>12256.799800000001</v>
      </c>
      <c r="AC483" s="12">
        <v>4354.8487999999998</v>
      </c>
      <c r="AD483" s="12">
        <v>13238.108399999999</v>
      </c>
      <c r="AE483" s="12">
        <v>10722.641600000001</v>
      </c>
      <c r="AF483" s="12">
        <v>11732.406199999999</v>
      </c>
      <c r="AG483" s="12">
        <v>8573.3922000000002</v>
      </c>
      <c r="AH483">
        <f t="shared" si="1"/>
        <v>10146.366166666667</v>
      </c>
      <c r="AM483" t="s">
        <v>25</v>
      </c>
      <c r="AN483" s="11">
        <v>37545.769999999997</v>
      </c>
      <c r="AO483" s="11">
        <v>36841.523999999998</v>
      </c>
      <c r="AP483" s="11">
        <v>30284.417799999999</v>
      </c>
      <c r="AQ483" s="11">
        <v>16184.765600000001</v>
      </c>
      <c r="AR483" s="11">
        <v>12199.702799999999</v>
      </c>
      <c r="AS483" s="11">
        <v>5285.6628000000001</v>
      </c>
      <c r="AT483">
        <f t="shared" si="0"/>
        <v>23056.973833333333</v>
      </c>
    </row>
    <row r="484" spans="1:49">
      <c r="C484">
        <v>2</v>
      </c>
      <c r="D484">
        <v>187.36</v>
      </c>
      <c r="E484">
        <v>10557.574000000001</v>
      </c>
      <c r="AA484" t="s">
        <v>25</v>
      </c>
      <c r="AB484" s="12">
        <v>15708.5062</v>
      </c>
      <c r="AC484" s="12">
        <v>3522.7759999999998</v>
      </c>
      <c r="AD484" s="12">
        <v>31643.726999999999</v>
      </c>
      <c r="AE484" s="12">
        <v>12161.189399999999</v>
      </c>
      <c r="AF484" s="12">
        <v>10399.463599999999</v>
      </c>
      <c r="AG484" s="12">
        <v>12046.629800000001</v>
      </c>
      <c r="AH484">
        <f t="shared" si="1"/>
        <v>14247.048666666667</v>
      </c>
      <c r="AM484" t="s">
        <v>26</v>
      </c>
      <c r="AN484" s="11">
        <v>29177.3606</v>
      </c>
      <c r="AO484" s="11">
        <v>9480.3922000000002</v>
      </c>
      <c r="AP484" s="11">
        <v>25473.796399999999</v>
      </c>
      <c r="AQ484" s="11">
        <v>8996.6290000000008</v>
      </c>
      <c r="AR484" s="11">
        <v>11496.1654</v>
      </c>
      <c r="AS484" s="11">
        <v>4732.3678</v>
      </c>
      <c r="AT484">
        <f t="shared" si="0"/>
        <v>14892.785233333334</v>
      </c>
    </row>
    <row r="485" spans="1:49">
      <c r="C485">
        <v>3</v>
      </c>
      <c r="D485">
        <v>134.61000000000001</v>
      </c>
      <c r="E485">
        <v>7356.9269999999997</v>
      </c>
      <c r="AA485" t="s">
        <v>26</v>
      </c>
      <c r="AB485" s="12">
        <v>9848.2054000000007</v>
      </c>
      <c r="AC485" s="12">
        <v>4481.3477999999996</v>
      </c>
      <c r="AD485" s="12">
        <v>18224.0016</v>
      </c>
      <c r="AE485" s="12">
        <v>7841.482</v>
      </c>
      <c r="AF485" s="12">
        <v>9733.9593999999997</v>
      </c>
      <c r="AG485" s="12">
        <v>11279.432600000002</v>
      </c>
      <c r="AH485">
        <f t="shared" si="1"/>
        <v>10234.738133333334</v>
      </c>
    </row>
    <row r="486" spans="1:49">
      <c r="C486">
        <v>4</v>
      </c>
      <c r="D486">
        <v>181.12</v>
      </c>
      <c r="E486">
        <v>10178.957</v>
      </c>
    </row>
    <row r="487" spans="1:49">
      <c r="C487">
        <v>5</v>
      </c>
      <c r="D487">
        <v>79.97</v>
      </c>
      <c r="E487">
        <v>4041.6030000000001</v>
      </c>
    </row>
    <row r="488" spans="1:49">
      <c r="A488" s="1">
        <v>42557</v>
      </c>
      <c r="B488">
        <v>48</v>
      </c>
      <c r="C488" t="s">
        <v>17</v>
      </c>
      <c r="AN488" t="s">
        <v>28</v>
      </c>
      <c r="AO488">
        <v>24</v>
      </c>
      <c r="AP488">
        <v>48</v>
      </c>
      <c r="AV488" t="s">
        <v>28</v>
      </c>
      <c r="AW488">
        <v>48</v>
      </c>
    </row>
    <row r="489" spans="1:49">
      <c r="C489">
        <v>1</v>
      </c>
      <c r="D489">
        <v>115.34</v>
      </c>
      <c r="E489">
        <v>6187.7049999999999</v>
      </c>
      <c r="G489">
        <f>AVERAGE(E489:E493)</f>
        <v>8996.6290000000008</v>
      </c>
      <c r="AN489" t="s">
        <v>19</v>
      </c>
      <c r="AO489">
        <v>16392.923854166667</v>
      </c>
      <c r="AP489">
        <v>28081.37808583333</v>
      </c>
      <c r="AV489" t="s">
        <v>19</v>
      </c>
      <c r="AW489">
        <v>28081.37808583333</v>
      </c>
    </row>
    <row r="490" spans="1:49">
      <c r="C490">
        <v>2</v>
      </c>
      <c r="D490">
        <v>161.41</v>
      </c>
      <c r="E490">
        <v>8983.0380000000005</v>
      </c>
      <c r="AN490" t="s">
        <v>21</v>
      </c>
      <c r="AO490">
        <v>13613.095781666665</v>
      </c>
      <c r="AP490">
        <v>25241.967460000003</v>
      </c>
      <c r="AV490" t="s">
        <v>21</v>
      </c>
      <c r="AW490">
        <v>25241.967460000003</v>
      </c>
    </row>
    <row r="491" spans="1:49">
      <c r="C491">
        <v>3</v>
      </c>
      <c r="D491">
        <v>225.94</v>
      </c>
      <c r="E491">
        <v>12898.445</v>
      </c>
      <c r="AN491" t="s">
        <v>23</v>
      </c>
      <c r="AO491">
        <v>11750.382633333333</v>
      </c>
      <c r="AP491">
        <v>25557.958966666669</v>
      </c>
      <c r="AV491" t="s">
        <v>23</v>
      </c>
      <c r="AW491">
        <v>25557.958966666669</v>
      </c>
    </row>
    <row r="492" spans="1:49">
      <c r="C492">
        <v>4</v>
      </c>
      <c r="D492">
        <v>79.569999999999993</v>
      </c>
      <c r="E492">
        <v>4017.3330000000001</v>
      </c>
      <c r="AN492" t="s">
        <v>25</v>
      </c>
      <c r="AO492">
        <v>14247.048666666667</v>
      </c>
      <c r="AP492">
        <v>23056.973833333333</v>
      </c>
      <c r="AV492" t="s">
        <v>25</v>
      </c>
      <c r="AW492">
        <v>23056.973833333333</v>
      </c>
    </row>
    <row r="493" spans="1:49">
      <c r="C493">
        <v>5</v>
      </c>
      <c r="D493">
        <v>225.91</v>
      </c>
      <c r="E493">
        <v>12896.624</v>
      </c>
      <c r="AN493" t="s">
        <v>20</v>
      </c>
      <c r="AO493">
        <v>9744.7196666666659</v>
      </c>
      <c r="AP493">
        <v>12710.830503333333</v>
      </c>
      <c r="AV493" t="s">
        <v>20</v>
      </c>
      <c r="AW493">
        <v>12710.830503333333</v>
      </c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AN494" t="s">
        <v>22</v>
      </c>
      <c r="AO494">
        <v>12740.421834166666</v>
      </c>
      <c r="AP494">
        <v>13875.713876666667</v>
      </c>
      <c r="AV494" t="s">
        <v>22</v>
      </c>
      <c r="AW494">
        <v>13875.713876666667</v>
      </c>
    </row>
    <row r="495" spans="1:49" ht="20">
      <c r="A495" t="s">
        <v>0</v>
      </c>
      <c r="B495" t="s">
        <v>1</v>
      </c>
      <c r="C495" t="s">
        <v>2</v>
      </c>
      <c r="D495" t="s">
        <v>3</v>
      </c>
      <c r="E495" t="s">
        <v>4</v>
      </c>
      <c r="F495" t="s">
        <v>5</v>
      </c>
      <c r="G495" t="s">
        <v>18</v>
      </c>
      <c r="H495" s="8" t="s">
        <v>54</v>
      </c>
      <c r="AN495" t="s">
        <v>24</v>
      </c>
      <c r="AO495">
        <v>10146.366166666667</v>
      </c>
      <c r="AP495">
        <v>16960.634733333336</v>
      </c>
      <c r="AV495" t="s">
        <v>24</v>
      </c>
      <c r="AW495">
        <v>16960.634733333336</v>
      </c>
    </row>
    <row r="496" spans="1:49">
      <c r="A496" s="1">
        <v>42563</v>
      </c>
      <c r="B496">
        <v>24</v>
      </c>
      <c r="C496" t="s">
        <v>10</v>
      </c>
      <c r="AN496" t="s">
        <v>26</v>
      </c>
      <c r="AO496">
        <v>10234.738133333334</v>
      </c>
      <c r="AP496">
        <v>14892.785233333334</v>
      </c>
      <c r="AV496" t="s">
        <v>26</v>
      </c>
      <c r="AW496">
        <v>14892.785233333334</v>
      </c>
    </row>
    <row r="497" spans="1:12">
      <c r="C497">
        <v>1</v>
      </c>
      <c r="D497">
        <v>183.59</v>
      </c>
      <c r="E497">
        <v>15642.22</v>
      </c>
      <c r="G497">
        <f>AVERAGE(E497:E504)</f>
        <v>14532.937249999999</v>
      </c>
    </row>
    <row r="498" spans="1:12">
      <c r="C498">
        <v>2</v>
      </c>
      <c r="D498">
        <v>201.58</v>
      </c>
      <c r="E498">
        <v>17224.617999999999</v>
      </c>
      <c r="J498" t="s">
        <v>28</v>
      </c>
      <c r="K498">
        <v>24</v>
      </c>
      <c r="L498">
        <v>48</v>
      </c>
    </row>
    <row r="499" spans="1:12">
      <c r="C499">
        <v>3</v>
      </c>
      <c r="D499">
        <v>188.97</v>
      </c>
      <c r="E499">
        <v>16115.444</v>
      </c>
      <c r="J499" t="s">
        <v>19</v>
      </c>
      <c r="K499">
        <v>14532.937250000001</v>
      </c>
      <c r="L499">
        <v>16940.536499999998</v>
      </c>
    </row>
    <row r="500" spans="1:12">
      <c r="C500">
        <v>4</v>
      </c>
      <c r="D500">
        <v>122.65</v>
      </c>
      <c r="E500">
        <v>10281.949000000001</v>
      </c>
      <c r="J500" t="s">
        <v>20</v>
      </c>
      <c r="K500">
        <v>16030.892750000001</v>
      </c>
      <c r="L500">
        <v>16038.107</v>
      </c>
    </row>
    <row r="501" spans="1:12">
      <c r="C501">
        <v>5</v>
      </c>
      <c r="D501">
        <v>113.45</v>
      </c>
      <c r="E501">
        <v>9472.7189999999991</v>
      </c>
      <c r="J501" t="s">
        <v>21</v>
      </c>
      <c r="K501">
        <v>18753.79925</v>
      </c>
      <c r="L501">
        <v>20285.170249999999</v>
      </c>
    </row>
    <row r="502" spans="1:12">
      <c r="C502">
        <v>6</v>
      </c>
      <c r="D502">
        <v>180.23</v>
      </c>
      <c r="E502">
        <v>15346.675999999999</v>
      </c>
      <c r="J502" t="s">
        <v>22</v>
      </c>
      <c r="K502">
        <v>16198.01663</v>
      </c>
      <c r="L502">
        <v>19243.618999999999</v>
      </c>
    </row>
    <row r="503" spans="1:12">
      <c r="C503">
        <v>7</v>
      </c>
      <c r="D503">
        <v>164.28</v>
      </c>
      <c r="E503">
        <v>13943.716</v>
      </c>
      <c r="J503" t="s">
        <v>23</v>
      </c>
      <c r="K503">
        <v>5893.4578000000001</v>
      </c>
      <c r="L503">
        <v>11123.540800000001</v>
      </c>
    </row>
    <row r="504" spans="1:12">
      <c r="C504">
        <v>8</v>
      </c>
      <c r="D504">
        <v>213.08</v>
      </c>
      <c r="E504">
        <v>18236.155999999999</v>
      </c>
      <c r="J504" t="s">
        <v>24</v>
      </c>
      <c r="K504">
        <v>11732.406199999999</v>
      </c>
      <c r="L504">
        <v>12584.245199999999</v>
      </c>
    </row>
    <row r="505" spans="1:12">
      <c r="A505" s="1">
        <v>42563</v>
      </c>
      <c r="B505">
        <v>24</v>
      </c>
      <c r="C505" t="s">
        <v>11</v>
      </c>
      <c r="J505" t="s">
        <v>25</v>
      </c>
      <c r="K505">
        <v>10399.463599999999</v>
      </c>
      <c r="L505">
        <v>12199.702799999999</v>
      </c>
    </row>
    <row r="506" spans="1:12">
      <c r="C506">
        <v>1</v>
      </c>
      <c r="D506">
        <v>164.46</v>
      </c>
      <c r="E506">
        <v>13959.549000000001</v>
      </c>
      <c r="G506">
        <f>AVERAGE(E506:E513)</f>
        <v>16030.892749999999</v>
      </c>
      <c r="J506" t="s">
        <v>26</v>
      </c>
      <c r="K506">
        <v>9733.9593999999997</v>
      </c>
      <c r="L506">
        <v>11496.1654</v>
      </c>
    </row>
    <row r="507" spans="1:12">
      <c r="C507">
        <v>2</v>
      </c>
      <c r="D507">
        <v>172.67</v>
      </c>
      <c r="E507">
        <v>14681.699000000001</v>
      </c>
    </row>
    <row r="508" spans="1:12">
      <c r="C508">
        <v>3</v>
      </c>
      <c r="D508">
        <v>23.92</v>
      </c>
      <c r="E508">
        <v>1597.6759999999999</v>
      </c>
    </row>
    <row r="509" spans="1:12">
      <c r="C509">
        <v>4</v>
      </c>
      <c r="D509">
        <v>381.13</v>
      </c>
      <c r="E509">
        <v>33017.803</v>
      </c>
    </row>
    <row r="510" spans="1:12">
      <c r="C510">
        <v>5</v>
      </c>
      <c r="D510">
        <v>196.19</v>
      </c>
      <c r="E510">
        <v>16750.513999999999</v>
      </c>
    </row>
    <row r="511" spans="1:12">
      <c r="C511">
        <v>6</v>
      </c>
      <c r="D511">
        <v>200.3</v>
      </c>
      <c r="E511">
        <v>17112.028999999999</v>
      </c>
    </row>
    <row r="512" spans="1:12">
      <c r="C512">
        <v>7</v>
      </c>
      <c r="D512">
        <v>163.31</v>
      </c>
      <c r="E512">
        <v>13858.395</v>
      </c>
    </row>
    <row r="513" spans="1:7">
      <c r="C513">
        <v>8</v>
      </c>
      <c r="D513">
        <v>202.09</v>
      </c>
      <c r="E513">
        <v>17269.476999999999</v>
      </c>
    </row>
    <row r="514" spans="1:7">
      <c r="A514" s="1">
        <v>42563</v>
      </c>
      <c r="B514">
        <v>24</v>
      </c>
      <c r="C514" t="s">
        <v>12</v>
      </c>
    </row>
    <row r="515" spans="1:7">
      <c r="C515">
        <v>1</v>
      </c>
      <c r="D515">
        <v>462.07</v>
      </c>
      <c r="E515">
        <v>40137.271000000001</v>
      </c>
      <c r="G515">
        <f>AVERAGE(E515:E522)</f>
        <v>18753.799250000004</v>
      </c>
    </row>
    <row r="516" spans="1:7">
      <c r="C516">
        <v>2</v>
      </c>
      <c r="D516">
        <v>237.64</v>
      </c>
      <c r="E516">
        <v>20396.449000000001</v>
      </c>
    </row>
    <row r="517" spans="1:7">
      <c r="C517">
        <v>3</v>
      </c>
      <c r="D517">
        <v>184.41</v>
      </c>
      <c r="E517">
        <v>15714.348</v>
      </c>
    </row>
    <row r="518" spans="1:7">
      <c r="C518">
        <v>4</v>
      </c>
      <c r="D518">
        <v>193.81</v>
      </c>
      <c r="E518">
        <v>16541.169999999998</v>
      </c>
    </row>
    <row r="519" spans="1:7">
      <c r="C519">
        <v>5</v>
      </c>
      <c r="D519">
        <v>211.84</v>
      </c>
      <c r="E519">
        <v>18127.084999999999</v>
      </c>
    </row>
    <row r="520" spans="1:7">
      <c r="C520">
        <v>6</v>
      </c>
      <c r="D520">
        <v>191.49</v>
      </c>
      <c r="E520">
        <v>16337.102999999999</v>
      </c>
    </row>
    <row r="521" spans="1:7">
      <c r="C521">
        <v>7</v>
      </c>
      <c r="D521">
        <v>97.5</v>
      </c>
      <c r="E521">
        <v>8069.76</v>
      </c>
    </row>
    <row r="522" spans="1:7">
      <c r="C522">
        <v>8</v>
      </c>
      <c r="D522">
        <v>172.96</v>
      </c>
      <c r="E522">
        <v>14707.208000000001</v>
      </c>
    </row>
    <row r="523" spans="1:7">
      <c r="A523" s="14">
        <v>42563</v>
      </c>
      <c r="B523">
        <v>24</v>
      </c>
      <c r="C523" t="s">
        <v>13</v>
      </c>
    </row>
    <row r="524" spans="1:7">
      <c r="A524" s="1"/>
      <c r="C524">
        <v>1</v>
      </c>
      <c r="D524">
        <v>60.92</v>
      </c>
      <c r="E524">
        <v>4852.1899999999996</v>
      </c>
      <c r="G524">
        <f>AVERAGE(E524:E531)</f>
        <v>16198.016625</v>
      </c>
    </row>
    <row r="525" spans="1:7">
      <c r="C525">
        <v>2</v>
      </c>
      <c r="D525">
        <v>382.19</v>
      </c>
      <c r="E525">
        <v>33111.040999999997</v>
      </c>
    </row>
    <row r="526" spans="1:7">
      <c r="C526">
        <v>3</v>
      </c>
      <c r="D526">
        <v>188.37</v>
      </c>
      <c r="E526">
        <v>16062.668</v>
      </c>
    </row>
    <row r="527" spans="1:7">
      <c r="C527">
        <v>4</v>
      </c>
      <c r="D527">
        <v>185.24</v>
      </c>
      <c r="E527">
        <v>15787.353999999999</v>
      </c>
    </row>
    <row r="528" spans="1:7">
      <c r="C528">
        <v>5</v>
      </c>
      <c r="D528">
        <v>77.73</v>
      </c>
      <c r="E528">
        <v>6330.7939999999999</v>
      </c>
    </row>
    <row r="529" spans="1:7">
      <c r="C529">
        <v>6</v>
      </c>
      <c r="D529">
        <v>156.02000000000001</v>
      </c>
      <c r="E529">
        <v>13217.168</v>
      </c>
    </row>
    <row r="530" spans="1:7">
      <c r="C530">
        <v>7</v>
      </c>
      <c r="D530">
        <v>203.86</v>
      </c>
      <c r="E530">
        <v>17425.166000000001</v>
      </c>
    </row>
    <row r="531" spans="1:7">
      <c r="C531">
        <v>8</v>
      </c>
      <c r="D531">
        <v>264.94</v>
      </c>
      <c r="E531">
        <v>22797.752</v>
      </c>
    </row>
    <row r="532" spans="1:7">
      <c r="A532" s="14">
        <v>42563</v>
      </c>
      <c r="B532">
        <v>24</v>
      </c>
      <c r="C532" t="s">
        <v>14</v>
      </c>
    </row>
    <row r="533" spans="1:7">
      <c r="C533">
        <v>1</v>
      </c>
      <c r="D533">
        <v>26.63</v>
      </c>
      <c r="E533">
        <v>1836.047</v>
      </c>
      <c r="G533">
        <f>AVERAGE(E533:E537)</f>
        <v>5893.4578000000001</v>
      </c>
    </row>
    <row r="534" spans="1:7">
      <c r="C534">
        <v>2</v>
      </c>
      <c r="D534">
        <v>23.91</v>
      </c>
      <c r="E534">
        <v>1596.797</v>
      </c>
    </row>
    <row r="535" spans="1:7">
      <c r="C535">
        <v>3</v>
      </c>
      <c r="D535">
        <v>107.91</v>
      </c>
      <c r="E535">
        <v>8985.4210000000003</v>
      </c>
    </row>
    <row r="536" spans="1:7">
      <c r="C536">
        <v>4</v>
      </c>
      <c r="D536">
        <v>127.54</v>
      </c>
      <c r="E536">
        <v>10712.073</v>
      </c>
    </row>
    <row r="537" spans="1:7">
      <c r="C537">
        <v>5</v>
      </c>
      <c r="D537">
        <v>77.8</v>
      </c>
      <c r="E537">
        <v>6336.951</v>
      </c>
    </row>
    <row r="538" spans="1:7">
      <c r="A538" s="14">
        <v>42563</v>
      </c>
      <c r="B538">
        <v>24</v>
      </c>
      <c r="C538" t="s">
        <v>15</v>
      </c>
    </row>
    <row r="539" spans="1:7">
      <c r="C539">
        <v>1</v>
      </c>
      <c r="D539">
        <v>131.94999999999999</v>
      </c>
      <c r="E539">
        <v>11099.975</v>
      </c>
      <c r="G539">
        <f>AVERAGE(E539:E543)</f>
        <v>11732.406199999999</v>
      </c>
    </row>
    <row r="540" spans="1:7">
      <c r="C540">
        <v>2</v>
      </c>
      <c r="D540">
        <v>106.44</v>
      </c>
      <c r="E540">
        <v>8856.1200000000008</v>
      </c>
    </row>
    <row r="541" spans="1:7">
      <c r="C541">
        <v>3</v>
      </c>
      <c r="D541">
        <v>170.45</v>
      </c>
      <c r="E541">
        <v>14486.428</v>
      </c>
    </row>
    <row r="542" spans="1:7">
      <c r="C542">
        <v>4</v>
      </c>
      <c r="D542">
        <v>175.34</v>
      </c>
      <c r="E542">
        <v>14916.552</v>
      </c>
    </row>
    <row r="543" spans="1:7">
      <c r="C543">
        <v>5</v>
      </c>
      <c r="D543">
        <v>111.52</v>
      </c>
      <c r="E543">
        <v>9302.9560000000001</v>
      </c>
    </row>
    <row r="544" spans="1:7">
      <c r="A544" s="14">
        <v>42563</v>
      </c>
      <c r="B544">
        <v>24</v>
      </c>
      <c r="C544" t="s">
        <v>16</v>
      </c>
    </row>
    <row r="545" spans="1:10">
      <c r="C545">
        <v>1</v>
      </c>
      <c r="D545">
        <v>111.13</v>
      </c>
      <c r="E545">
        <v>9268.652</v>
      </c>
      <c r="G545">
        <f>AVERAGE(E545:E549)</f>
        <v>10399.463599999999</v>
      </c>
    </row>
    <row r="546" spans="1:10">
      <c r="C546">
        <v>2</v>
      </c>
      <c r="D546">
        <v>148.91999999999999</v>
      </c>
      <c r="E546">
        <v>12592.654</v>
      </c>
    </row>
    <row r="547" spans="1:10">
      <c r="C547">
        <v>3</v>
      </c>
      <c r="D547">
        <v>165.66</v>
      </c>
      <c r="E547">
        <v>14065.101000000001</v>
      </c>
    </row>
    <row r="548" spans="1:10">
      <c r="C548">
        <v>4</v>
      </c>
      <c r="D548">
        <v>69.680000000000007</v>
      </c>
      <c r="E548">
        <v>5622.7179999999998</v>
      </c>
    </row>
    <row r="549" spans="1:10">
      <c r="C549">
        <v>5</v>
      </c>
      <c r="D549">
        <v>124.54</v>
      </c>
      <c r="E549">
        <v>10448.192999999999</v>
      </c>
    </row>
    <row r="550" spans="1:10">
      <c r="A550" s="14">
        <v>42563</v>
      </c>
      <c r="B550">
        <v>24</v>
      </c>
      <c r="C550" t="s">
        <v>17</v>
      </c>
    </row>
    <row r="551" spans="1:10">
      <c r="C551">
        <v>1</v>
      </c>
      <c r="D551">
        <v>132.04</v>
      </c>
      <c r="E551">
        <v>11107.892</v>
      </c>
      <c r="G551">
        <f>AVERAGE(E551:E555)</f>
        <v>9733.9593999999997</v>
      </c>
    </row>
    <row r="552" spans="1:10">
      <c r="C552">
        <v>2</v>
      </c>
      <c r="D552">
        <v>75.459999999999994</v>
      </c>
      <c r="E552">
        <v>6131.125</v>
      </c>
    </row>
    <row r="553" spans="1:10">
      <c r="C553">
        <v>3</v>
      </c>
      <c r="D553">
        <v>168.91</v>
      </c>
      <c r="E553">
        <v>14350.97</v>
      </c>
    </row>
    <row r="554" spans="1:10">
      <c r="C554">
        <v>4</v>
      </c>
      <c r="D554">
        <v>50.16</v>
      </c>
      <c r="E554">
        <v>3905.7420000000002</v>
      </c>
    </row>
    <row r="555" spans="1:10">
      <c r="C555">
        <v>5</v>
      </c>
      <c r="D555">
        <v>155.53</v>
      </c>
      <c r="E555">
        <v>13174.067999999999</v>
      </c>
    </row>
    <row r="556" spans="1:10">
      <c r="A556" s="10"/>
      <c r="B556" s="10"/>
      <c r="C556" s="10"/>
      <c r="D556" s="10"/>
      <c r="E556" s="10"/>
    </row>
    <row r="557" spans="1:10">
      <c r="A557" s="1">
        <v>42564</v>
      </c>
      <c r="B557">
        <v>48</v>
      </c>
      <c r="C557" t="s">
        <v>10</v>
      </c>
      <c r="J557">
        <v>48</v>
      </c>
    </row>
    <row r="558" spans="1:10">
      <c r="C558">
        <v>1</v>
      </c>
      <c r="D558">
        <v>342.02</v>
      </c>
      <c r="E558">
        <v>22233.951000000001</v>
      </c>
      <c r="G558">
        <f>AVERAGE(E558:E565)</f>
        <v>16940.536500000002</v>
      </c>
      <c r="J558">
        <v>16940.536499999998</v>
      </c>
    </row>
    <row r="559" spans="1:10">
      <c r="C559">
        <v>2</v>
      </c>
      <c r="D559">
        <v>247.61</v>
      </c>
      <c r="E559">
        <v>15983.154</v>
      </c>
      <c r="J559">
        <v>16038.107</v>
      </c>
    </row>
    <row r="560" spans="1:10">
      <c r="C560">
        <v>3</v>
      </c>
      <c r="D560">
        <v>277.05</v>
      </c>
      <c r="E560">
        <v>17932.348000000002</v>
      </c>
      <c r="J560">
        <v>20285.170249999999</v>
      </c>
    </row>
    <row r="561" spans="1:10">
      <c r="C561">
        <v>4</v>
      </c>
      <c r="D561">
        <v>220.2</v>
      </c>
      <c r="E561">
        <v>14168.362999999999</v>
      </c>
      <c r="J561">
        <v>19243.618999999999</v>
      </c>
    </row>
    <row r="562" spans="1:10">
      <c r="C562">
        <v>5</v>
      </c>
      <c r="D562">
        <v>202.08</v>
      </c>
      <c r="E562">
        <v>12968.655000000001</v>
      </c>
      <c r="J562">
        <v>11123.540800000001</v>
      </c>
    </row>
    <row r="563" spans="1:10">
      <c r="C563">
        <v>6</v>
      </c>
      <c r="D563">
        <v>236.77</v>
      </c>
      <c r="E563">
        <v>15265.447</v>
      </c>
      <c r="J563">
        <v>12584.245199999999</v>
      </c>
    </row>
    <row r="564" spans="1:10">
      <c r="C564">
        <v>7</v>
      </c>
      <c r="D564">
        <v>239.75</v>
      </c>
      <c r="E564">
        <v>15462.75</v>
      </c>
      <c r="J564">
        <v>12199.702799999999</v>
      </c>
    </row>
    <row r="565" spans="1:10">
      <c r="C565">
        <v>8</v>
      </c>
      <c r="D565">
        <v>331.08</v>
      </c>
      <c r="E565">
        <v>21509.624</v>
      </c>
      <c r="J565">
        <v>11496.1654</v>
      </c>
    </row>
    <row r="566" spans="1:10">
      <c r="A566" s="1">
        <v>42564</v>
      </c>
      <c r="B566">
        <v>48</v>
      </c>
      <c r="C566" t="s">
        <v>11</v>
      </c>
    </row>
    <row r="567" spans="1:10">
      <c r="C567">
        <v>1</v>
      </c>
      <c r="D567">
        <v>140.27000000000001</v>
      </c>
      <c r="E567">
        <v>8876.2729999999992</v>
      </c>
      <c r="G567">
        <f>AVERAGE(E567:E574)</f>
        <v>16038.107</v>
      </c>
    </row>
    <row r="568" spans="1:10">
      <c r="C568">
        <v>2</v>
      </c>
      <c r="D568">
        <v>341.92</v>
      </c>
      <c r="E568">
        <v>22227.33</v>
      </c>
    </row>
    <row r="569" spans="1:10">
      <c r="C569">
        <v>3</v>
      </c>
      <c r="D569">
        <v>179.92</v>
      </c>
      <c r="E569">
        <v>11501.462</v>
      </c>
    </row>
    <row r="570" spans="1:10">
      <c r="C570">
        <v>4</v>
      </c>
      <c r="D570">
        <v>348.82</v>
      </c>
      <c r="E570">
        <v>22684.172999999999</v>
      </c>
    </row>
    <row r="571" spans="1:10">
      <c r="C571">
        <v>5</v>
      </c>
      <c r="D571">
        <v>288.72000000000003</v>
      </c>
      <c r="E571">
        <v>18705.008000000002</v>
      </c>
    </row>
    <row r="572" spans="1:10">
      <c r="C572">
        <v>6</v>
      </c>
      <c r="D572">
        <v>276.36</v>
      </c>
      <c r="E572">
        <v>17886.664000000001</v>
      </c>
    </row>
    <row r="573" spans="1:10">
      <c r="C573">
        <v>7</v>
      </c>
      <c r="D573">
        <v>258.14999999999998</v>
      </c>
      <c r="E573">
        <v>16680.996999999999</v>
      </c>
    </row>
    <row r="574" spans="1:10">
      <c r="C574">
        <v>8</v>
      </c>
      <c r="D574">
        <v>153.36000000000001</v>
      </c>
      <c r="E574">
        <v>9742.9490000000005</v>
      </c>
    </row>
    <row r="575" spans="1:10">
      <c r="A575" s="1">
        <v>42564</v>
      </c>
      <c r="B575">
        <v>48</v>
      </c>
      <c r="C575" t="s">
        <v>12</v>
      </c>
    </row>
    <row r="576" spans="1:10">
      <c r="C576">
        <v>1</v>
      </c>
      <c r="D576">
        <v>618.44000000000005</v>
      </c>
      <c r="E576">
        <v>40535.461000000003</v>
      </c>
      <c r="G576">
        <f>AVERAGE(E576:E583)</f>
        <v>20285.170250000003</v>
      </c>
    </row>
    <row r="577" spans="1:7">
      <c r="C577">
        <v>2</v>
      </c>
      <c r="D577">
        <v>377.78</v>
      </c>
      <c r="E577">
        <v>24601.587</v>
      </c>
    </row>
    <row r="578" spans="1:7">
      <c r="C578">
        <v>3</v>
      </c>
      <c r="D578">
        <v>192.67</v>
      </c>
      <c r="E578">
        <v>12345.628000000001</v>
      </c>
    </row>
    <row r="579" spans="1:7">
      <c r="C579">
        <v>4</v>
      </c>
      <c r="D579">
        <v>275.83999999999997</v>
      </c>
      <c r="E579">
        <v>17852.235000000001</v>
      </c>
    </row>
    <row r="580" spans="1:7">
      <c r="C580">
        <v>5</v>
      </c>
      <c r="D580">
        <v>262.37</v>
      </c>
      <c r="E580">
        <v>16960.399000000001</v>
      </c>
    </row>
    <row r="581" spans="1:7">
      <c r="C581">
        <v>6</v>
      </c>
      <c r="D581">
        <v>246.86</v>
      </c>
      <c r="E581">
        <v>15933.496999999999</v>
      </c>
    </row>
    <row r="582" spans="1:7">
      <c r="C582">
        <v>7</v>
      </c>
      <c r="D582">
        <v>263.61</v>
      </c>
      <c r="E582">
        <v>17042.499</v>
      </c>
    </row>
    <row r="583" spans="1:7">
      <c r="C583">
        <v>8</v>
      </c>
      <c r="D583">
        <v>263.12</v>
      </c>
      <c r="E583">
        <v>17010.056</v>
      </c>
    </row>
    <row r="584" spans="1:7">
      <c r="A584" s="1">
        <v>42564</v>
      </c>
      <c r="B584">
        <v>48</v>
      </c>
      <c r="C584" t="s">
        <v>13</v>
      </c>
    </row>
    <row r="585" spans="1:7">
      <c r="C585">
        <v>1</v>
      </c>
      <c r="D585">
        <v>241.88</v>
      </c>
      <c r="E585">
        <v>15603.776</v>
      </c>
      <c r="G585">
        <f>AVERAGE(E585:E592)</f>
        <v>19243.618999999999</v>
      </c>
    </row>
    <row r="586" spans="1:7">
      <c r="C586">
        <v>2</v>
      </c>
      <c r="D586">
        <v>364.66</v>
      </c>
      <c r="E586">
        <v>23732.923999999999</v>
      </c>
    </row>
    <row r="587" spans="1:7">
      <c r="C587">
        <v>3</v>
      </c>
      <c r="D587">
        <v>254.93</v>
      </c>
      <c r="E587">
        <v>16467.804</v>
      </c>
    </row>
    <row r="588" spans="1:7">
      <c r="C588">
        <v>4</v>
      </c>
      <c r="D588">
        <v>261.86</v>
      </c>
      <c r="E588">
        <v>16926.633000000002</v>
      </c>
    </row>
    <row r="589" spans="1:7">
      <c r="C589">
        <v>5</v>
      </c>
      <c r="D589">
        <v>68.430000000000007</v>
      </c>
      <c r="E589">
        <v>4119.8140000000003</v>
      </c>
    </row>
    <row r="590" spans="1:7">
      <c r="C590">
        <v>6</v>
      </c>
      <c r="D590">
        <v>221.58</v>
      </c>
      <c r="E590">
        <v>14259.732</v>
      </c>
    </row>
    <row r="591" spans="1:7">
      <c r="C591">
        <v>7</v>
      </c>
      <c r="D591">
        <v>420.69</v>
      </c>
      <c r="E591">
        <v>27442.617999999999</v>
      </c>
    </row>
    <row r="592" spans="1:7">
      <c r="C592">
        <v>8</v>
      </c>
      <c r="D592">
        <v>540.80999999999995</v>
      </c>
      <c r="E592">
        <v>35395.650999999998</v>
      </c>
    </row>
    <row r="593" spans="1:7">
      <c r="A593" s="1">
        <v>42564</v>
      </c>
      <c r="B593">
        <v>48</v>
      </c>
      <c r="C593" t="s">
        <v>14</v>
      </c>
    </row>
    <row r="594" spans="1:7">
      <c r="C594">
        <v>1</v>
      </c>
      <c r="D594">
        <v>258.54000000000002</v>
      </c>
      <c r="E594">
        <v>16706.819</v>
      </c>
      <c r="G594">
        <f>AVERAGE(E594:E598)</f>
        <v>11123.540799999999</v>
      </c>
    </row>
    <row r="595" spans="1:7">
      <c r="C595">
        <v>2</v>
      </c>
      <c r="D595">
        <v>138.04</v>
      </c>
      <c r="E595">
        <v>8728.6270000000004</v>
      </c>
    </row>
    <row r="596" spans="1:7">
      <c r="C596">
        <v>3</v>
      </c>
      <c r="D596">
        <v>176.48</v>
      </c>
      <c r="E596">
        <v>11273.703</v>
      </c>
    </row>
    <row r="597" spans="1:7">
      <c r="C597">
        <v>4</v>
      </c>
      <c r="D597">
        <v>209.51</v>
      </c>
      <c r="E597">
        <v>13460.588</v>
      </c>
    </row>
    <row r="598" spans="1:7">
      <c r="C598">
        <v>5</v>
      </c>
      <c r="D598">
        <v>88.49</v>
      </c>
      <c r="E598">
        <v>5447.9669999999996</v>
      </c>
    </row>
    <row r="599" spans="1:7">
      <c r="A599" s="1">
        <v>42564</v>
      </c>
      <c r="B599">
        <v>48</v>
      </c>
      <c r="C599" t="s">
        <v>15</v>
      </c>
    </row>
    <row r="600" spans="1:7">
      <c r="C600">
        <v>1</v>
      </c>
      <c r="D600">
        <v>143.81</v>
      </c>
      <c r="E600">
        <v>9110.6530000000002</v>
      </c>
      <c r="G600">
        <f>AVERAGE(E600:E604)</f>
        <v>12584.245200000001</v>
      </c>
    </row>
    <row r="601" spans="1:7">
      <c r="C601">
        <v>2</v>
      </c>
      <c r="D601">
        <v>220.09</v>
      </c>
      <c r="E601">
        <v>14161.08</v>
      </c>
    </row>
    <row r="602" spans="1:7">
      <c r="C602">
        <v>3</v>
      </c>
      <c r="D602">
        <v>224.12</v>
      </c>
      <c r="E602">
        <v>14427.903</v>
      </c>
    </row>
    <row r="603" spans="1:7">
      <c r="C603">
        <v>4</v>
      </c>
      <c r="D603">
        <v>169.61</v>
      </c>
      <c r="E603">
        <v>10818.847</v>
      </c>
    </row>
    <row r="604" spans="1:7">
      <c r="C604">
        <v>5</v>
      </c>
      <c r="D604">
        <v>223.74</v>
      </c>
      <c r="E604">
        <v>14402.743</v>
      </c>
    </row>
    <row r="605" spans="1:7">
      <c r="A605" s="1">
        <v>42564</v>
      </c>
      <c r="B605">
        <v>48</v>
      </c>
      <c r="C605" t="s">
        <v>16</v>
      </c>
    </row>
    <row r="606" spans="1:7">
      <c r="C606">
        <v>1</v>
      </c>
      <c r="D606">
        <v>274.36</v>
      </c>
      <c r="E606">
        <v>17754.245999999999</v>
      </c>
      <c r="G606">
        <f>AVERAGE(E606:E610)</f>
        <v>12199.702800000001</v>
      </c>
    </row>
    <row r="607" spans="1:7">
      <c r="C607">
        <v>2</v>
      </c>
      <c r="D607">
        <v>204.7</v>
      </c>
      <c r="E607">
        <v>13142.123</v>
      </c>
    </row>
    <row r="608" spans="1:7">
      <c r="C608">
        <v>3</v>
      </c>
      <c r="D608">
        <v>179.71</v>
      </c>
      <c r="E608">
        <v>11487.558000000001</v>
      </c>
    </row>
    <row r="609" spans="1:12">
      <c r="C609">
        <v>4</v>
      </c>
      <c r="D609">
        <v>142.85</v>
      </c>
      <c r="E609">
        <v>9047.0920000000006</v>
      </c>
    </row>
    <row r="610" spans="1:12">
      <c r="C610">
        <v>5</v>
      </c>
      <c r="D610">
        <v>150.71</v>
      </c>
      <c r="E610">
        <v>9567.4950000000008</v>
      </c>
    </row>
    <row r="611" spans="1:12">
      <c r="A611" s="1">
        <v>42564</v>
      </c>
      <c r="B611">
        <v>48</v>
      </c>
      <c r="C611" t="s">
        <v>17</v>
      </c>
    </row>
    <row r="612" spans="1:12">
      <c r="C612">
        <v>1</v>
      </c>
      <c r="D612">
        <v>299.27</v>
      </c>
      <c r="E612">
        <v>19403.513999999999</v>
      </c>
      <c r="G612">
        <f>AVERAGE(E612:E616)</f>
        <v>11496.165400000002</v>
      </c>
    </row>
    <row r="613" spans="1:12">
      <c r="C613">
        <v>2</v>
      </c>
      <c r="D613">
        <v>184.86</v>
      </c>
      <c r="E613">
        <v>11828.535</v>
      </c>
    </row>
    <row r="614" spans="1:12">
      <c r="C614">
        <v>3</v>
      </c>
      <c r="D614">
        <v>124.9</v>
      </c>
      <c r="E614">
        <v>7858.6390000000001</v>
      </c>
    </row>
    <row r="615" spans="1:12">
      <c r="C615">
        <v>4</v>
      </c>
      <c r="D615">
        <v>78.8</v>
      </c>
      <c r="E615">
        <v>4806.402</v>
      </c>
    </row>
    <row r="616" spans="1:12">
      <c r="C616">
        <v>5</v>
      </c>
      <c r="D616">
        <v>211.37</v>
      </c>
      <c r="E616">
        <v>13583.736999999999</v>
      </c>
    </row>
    <row r="617" spans="1:12">
      <c r="A617" s="2"/>
      <c r="B617" s="2"/>
      <c r="C617" s="2"/>
      <c r="D617" s="2"/>
      <c r="E617" s="2"/>
      <c r="F617" s="2">
        <v>14402.743</v>
      </c>
      <c r="G617" s="2"/>
      <c r="H617" s="2"/>
    </row>
    <row r="618" spans="1:12" ht="20">
      <c r="A618" t="s">
        <v>0</v>
      </c>
      <c r="B618" t="s">
        <v>1</v>
      </c>
      <c r="C618" t="s">
        <v>2</v>
      </c>
      <c r="D618" t="s">
        <v>3</v>
      </c>
      <c r="E618" t="s">
        <v>4</v>
      </c>
      <c r="F618" t="s">
        <v>5</v>
      </c>
      <c r="G618" t="s">
        <v>18</v>
      </c>
      <c r="H618" s="8" t="s">
        <v>65</v>
      </c>
    </row>
    <row r="619" spans="1:12">
      <c r="A619" s="1">
        <v>42571</v>
      </c>
      <c r="B619">
        <v>24</v>
      </c>
      <c r="C619" t="s">
        <v>10</v>
      </c>
    </row>
    <row r="620" spans="1:12">
      <c r="C620">
        <v>1</v>
      </c>
      <c r="D620">
        <v>413.82</v>
      </c>
      <c r="E620">
        <v>43453.421000000002</v>
      </c>
      <c r="G620">
        <f>AVERAGE(E620:E627)</f>
        <v>21275.495750000002</v>
      </c>
    </row>
    <row r="621" spans="1:12">
      <c r="C621">
        <v>2</v>
      </c>
      <c r="D621">
        <v>203.3</v>
      </c>
      <c r="E621">
        <v>21058.751</v>
      </c>
      <c r="J621" t="s">
        <v>28</v>
      </c>
      <c r="K621">
        <v>24</v>
      </c>
      <c r="L621">
        <v>48</v>
      </c>
    </row>
    <row r="622" spans="1:12">
      <c r="C622">
        <v>3</v>
      </c>
      <c r="D622">
        <v>139.28</v>
      </c>
      <c r="E622">
        <v>14248.439</v>
      </c>
      <c r="J622" t="s">
        <v>19</v>
      </c>
      <c r="K622">
        <v>21275.495749999998</v>
      </c>
      <c r="L622">
        <v>9471.7716249999994</v>
      </c>
    </row>
    <row r="623" spans="1:12">
      <c r="C623">
        <v>4</v>
      </c>
      <c r="D623">
        <v>117.56</v>
      </c>
      <c r="E623">
        <v>11937.912</v>
      </c>
      <c r="J623" t="s">
        <v>20</v>
      </c>
      <c r="K623">
        <v>16209.3825</v>
      </c>
      <c r="L623">
        <v>7049.1972499999993</v>
      </c>
    </row>
    <row r="624" spans="1:12">
      <c r="C624">
        <v>5</v>
      </c>
      <c r="D624">
        <v>59.9</v>
      </c>
      <c r="E624">
        <v>5804.1629999999996</v>
      </c>
      <c r="J624" t="s">
        <v>21</v>
      </c>
      <c r="K624">
        <v>15316.340249999999</v>
      </c>
      <c r="L624">
        <v>7532.902250000001</v>
      </c>
    </row>
    <row r="625" spans="1:12">
      <c r="C625">
        <v>6</v>
      </c>
      <c r="D625">
        <v>257.58999999999997</v>
      </c>
      <c r="E625">
        <v>26834.006000000001</v>
      </c>
      <c r="J625" t="s">
        <v>22</v>
      </c>
      <c r="K625">
        <v>19796.178250000001</v>
      </c>
      <c r="L625">
        <v>4573.3498749999999</v>
      </c>
    </row>
    <row r="626" spans="1:12">
      <c r="C626">
        <v>7</v>
      </c>
      <c r="D626">
        <v>272.19</v>
      </c>
      <c r="E626">
        <v>28387.123</v>
      </c>
      <c r="J626" t="s">
        <v>23</v>
      </c>
      <c r="K626">
        <v>11147.098599999999</v>
      </c>
      <c r="L626">
        <v>4539.6492000000007</v>
      </c>
    </row>
    <row r="627" spans="1:12">
      <c r="C627">
        <v>8</v>
      </c>
      <c r="D627">
        <v>179.06</v>
      </c>
      <c r="E627">
        <v>18480.151000000002</v>
      </c>
      <c r="J627" t="s">
        <v>24</v>
      </c>
      <c r="K627">
        <v>8573.3922000000002</v>
      </c>
      <c r="L627">
        <v>4795.9842000000008</v>
      </c>
    </row>
    <row r="628" spans="1:12">
      <c r="A628" s="1">
        <v>42571</v>
      </c>
      <c r="B628">
        <v>24</v>
      </c>
      <c r="C628" t="s">
        <v>11</v>
      </c>
      <c r="J628" t="s">
        <v>25</v>
      </c>
      <c r="K628">
        <v>12046.629800000001</v>
      </c>
      <c r="L628">
        <v>5285.6628000000001</v>
      </c>
    </row>
    <row r="629" spans="1:12">
      <c r="C629">
        <v>1</v>
      </c>
      <c r="D629">
        <v>187.13</v>
      </c>
      <c r="E629">
        <v>19338.620999999999</v>
      </c>
      <c r="G629">
        <f>AVERAGE(E629:E636)</f>
        <v>16209.3825</v>
      </c>
      <c r="J629" t="s">
        <v>26</v>
      </c>
      <c r="K629">
        <v>11279.432600000002</v>
      </c>
      <c r="L629">
        <v>4732.3678</v>
      </c>
    </row>
    <row r="630" spans="1:12">
      <c r="C630">
        <v>2</v>
      </c>
      <c r="D630">
        <v>183.76</v>
      </c>
      <c r="E630">
        <v>18980.127</v>
      </c>
    </row>
    <row r="631" spans="1:12">
      <c r="C631">
        <v>3</v>
      </c>
      <c r="D631">
        <v>126.6</v>
      </c>
      <c r="E631">
        <v>12899.567999999999</v>
      </c>
    </row>
    <row r="632" spans="1:12">
      <c r="C632">
        <v>4</v>
      </c>
      <c r="D632">
        <v>56.97</v>
      </c>
      <c r="E632">
        <v>5492.4759999999997</v>
      </c>
    </row>
    <row r="633" spans="1:12">
      <c r="C633">
        <v>5</v>
      </c>
      <c r="D633">
        <v>165.68</v>
      </c>
      <c r="E633">
        <v>17056.814999999999</v>
      </c>
    </row>
    <row r="634" spans="1:12">
      <c r="C634">
        <v>6</v>
      </c>
      <c r="D634">
        <v>216.54</v>
      </c>
      <c r="E634">
        <v>22467.194</v>
      </c>
    </row>
    <row r="635" spans="1:12">
      <c r="C635">
        <v>7</v>
      </c>
      <c r="D635">
        <v>176.24</v>
      </c>
      <c r="E635">
        <v>18180.166000000001</v>
      </c>
    </row>
    <row r="636" spans="1:12">
      <c r="C636">
        <v>8</v>
      </c>
      <c r="D636">
        <v>148.79</v>
      </c>
      <c r="E636">
        <v>15260.093000000001</v>
      </c>
    </row>
    <row r="637" spans="1:12">
      <c r="A637" s="1">
        <v>42571</v>
      </c>
      <c r="B637">
        <v>24</v>
      </c>
      <c r="C637" t="s">
        <v>12</v>
      </c>
    </row>
    <row r="638" spans="1:12">
      <c r="C638">
        <v>1</v>
      </c>
      <c r="D638">
        <v>230.42</v>
      </c>
      <c r="E638">
        <v>23943.719000000001</v>
      </c>
      <c r="G638">
        <f>AVERAGE(E638:E645)</f>
        <v>15316.340250000001</v>
      </c>
    </row>
    <row r="639" spans="1:12">
      <c r="C639">
        <v>2</v>
      </c>
      <c r="D639">
        <v>182.69</v>
      </c>
      <c r="E639">
        <v>18866.303</v>
      </c>
    </row>
    <row r="640" spans="1:12">
      <c r="C640">
        <v>3</v>
      </c>
      <c r="D640">
        <v>31.09</v>
      </c>
      <c r="E640">
        <v>2739.4169999999999</v>
      </c>
    </row>
    <row r="641" spans="1:7">
      <c r="C641">
        <v>4</v>
      </c>
      <c r="D641">
        <v>158.01</v>
      </c>
      <c r="E641">
        <v>16240.897000000001</v>
      </c>
    </row>
    <row r="642" spans="1:7">
      <c r="C642">
        <v>5</v>
      </c>
      <c r="D642">
        <v>159.18</v>
      </c>
      <c r="E642">
        <v>16365.359</v>
      </c>
    </row>
    <row r="643" spans="1:7">
      <c r="C643">
        <v>6</v>
      </c>
      <c r="D643">
        <v>132.56</v>
      </c>
      <c r="E643">
        <v>13533.58</v>
      </c>
    </row>
    <row r="644" spans="1:7">
      <c r="C644">
        <v>7</v>
      </c>
      <c r="D644">
        <v>130.01</v>
      </c>
      <c r="E644">
        <v>13262.316000000001</v>
      </c>
    </row>
    <row r="645" spans="1:7">
      <c r="C645">
        <v>8</v>
      </c>
      <c r="D645">
        <v>170.59</v>
      </c>
      <c r="E645">
        <v>17579.131000000001</v>
      </c>
    </row>
    <row r="646" spans="1:7">
      <c r="A646" s="1">
        <v>42571</v>
      </c>
      <c r="B646">
        <v>24</v>
      </c>
      <c r="C646" t="s">
        <v>13</v>
      </c>
    </row>
    <row r="647" spans="1:7">
      <c r="C647">
        <v>1</v>
      </c>
      <c r="D647">
        <v>208.37</v>
      </c>
      <c r="E647">
        <v>21598.087</v>
      </c>
      <c r="G647">
        <f>AVERAGE(E647:E654)</f>
        <v>19796.178249999997</v>
      </c>
    </row>
    <row r="648" spans="1:7">
      <c r="C648">
        <v>2</v>
      </c>
      <c r="D648">
        <v>164.22</v>
      </c>
      <c r="E648">
        <v>16901.503000000001</v>
      </c>
    </row>
    <row r="649" spans="1:7">
      <c r="C649">
        <v>3</v>
      </c>
      <c r="D649">
        <v>168.74</v>
      </c>
      <c r="E649">
        <v>17382.330999999998</v>
      </c>
    </row>
    <row r="650" spans="1:7">
      <c r="C650">
        <v>4</v>
      </c>
      <c r="D650">
        <v>180.37</v>
      </c>
      <c r="E650">
        <v>18619.506000000001</v>
      </c>
    </row>
    <row r="651" spans="1:7">
      <c r="C651">
        <v>5</v>
      </c>
      <c r="D651">
        <v>197.4</v>
      </c>
      <c r="E651">
        <v>20431.120999999999</v>
      </c>
    </row>
    <row r="652" spans="1:7">
      <c r="C652">
        <v>6</v>
      </c>
      <c r="D652">
        <v>137.78</v>
      </c>
      <c r="E652">
        <v>14088.871999999999</v>
      </c>
    </row>
    <row r="653" spans="1:7">
      <c r="C653">
        <v>7</v>
      </c>
      <c r="D653">
        <v>176.19</v>
      </c>
      <c r="E653">
        <v>18174.847000000002</v>
      </c>
    </row>
    <row r="654" spans="1:7">
      <c r="C654">
        <v>8</v>
      </c>
      <c r="D654">
        <v>298.38</v>
      </c>
      <c r="E654">
        <v>31173.159</v>
      </c>
    </row>
    <row r="655" spans="1:7">
      <c r="A655" s="1">
        <v>42571</v>
      </c>
      <c r="B655">
        <v>24</v>
      </c>
      <c r="C655" t="s">
        <v>14</v>
      </c>
    </row>
    <row r="656" spans="1:7">
      <c r="C656">
        <v>1</v>
      </c>
      <c r="D656">
        <v>99.99</v>
      </c>
      <c r="E656">
        <v>10068.852000000001</v>
      </c>
      <c r="G656">
        <f>AVERAGE(E656:E660)</f>
        <v>11147.098600000001</v>
      </c>
    </row>
    <row r="657" spans="1:7">
      <c r="C657">
        <v>2</v>
      </c>
      <c r="D657">
        <v>69.25</v>
      </c>
      <c r="E657">
        <v>6798.7969999999996</v>
      </c>
    </row>
    <row r="658" spans="1:7">
      <c r="C658">
        <v>3</v>
      </c>
      <c r="D658">
        <v>121.56</v>
      </c>
      <c r="E658">
        <v>12363.423000000001</v>
      </c>
    </row>
    <row r="659" spans="1:7">
      <c r="C659">
        <v>4</v>
      </c>
      <c r="D659">
        <v>123.03</v>
      </c>
      <c r="E659">
        <v>12519.799000000001</v>
      </c>
    </row>
    <row r="660" spans="1:7">
      <c r="C660">
        <v>5</v>
      </c>
      <c r="D660">
        <v>136.80000000000001</v>
      </c>
      <c r="E660">
        <v>13984.621999999999</v>
      </c>
    </row>
    <row r="661" spans="1:7">
      <c r="A661" s="1">
        <v>42571</v>
      </c>
      <c r="B661">
        <v>24</v>
      </c>
      <c r="C661" t="s">
        <v>15</v>
      </c>
    </row>
    <row r="662" spans="1:7">
      <c r="C662">
        <v>1</v>
      </c>
      <c r="D662">
        <v>92.97</v>
      </c>
      <c r="E662">
        <v>9322.08</v>
      </c>
      <c r="G662">
        <f>AVERAGE(E662:E666)</f>
        <v>8573.3921999999984</v>
      </c>
    </row>
    <row r="663" spans="1:7">
      <c r="C663">
        <v>2</v>
      </c>
      <c r="D663">
        <v>15.69</v>
      </c>
      <c r="E663">
        <v>1101.1969999999999</v>
      </c>
    </row>
    <row r="664" spans="1:7">
      <c r="C664">
        <v>3</v>
      </c>
      <c r="D664">
        <v>179.04</v>
      </c>
      <c r="E664">
        <v>18478.024000000001</v>
      </c>
    </row>
    <row r="665" spans="1:7">
      <c r="C665">
        <v>4</v>
      </c>
      <c r="D665">
        <v>26.41</v>
      </c>
      <c r="E665">
        <v>2241.5680000000002</v>
      </c>
    </row>
    <row r="666" spans="1:7">
      <c r="C666">
        <v>5</v>
      </c>
      <c r="D666">
        <v>115.55</v>
      </c>
      <c r="E666">
        <v>11724.092000000001</v>
      </c>
    </row>
    <row r="667" spans="1:7">
      <c r="A667" s="1">
        <v>42571</v>
      </c>
      <c r="B667">
        <v>24</v>
      </c>
      <c r="C667" t="s">
        <v>16</v>
      </c>
    </row>
    <row r="668" spans="1:7">
      <c r="C668">
        <v>1</v>
      </c>
      <c r="D668">
        <v>96.36</v>
      </c>
      <c r="E668">
        <v>9682.7009999999991</v>
      </c>
      <c r="G668">
        <f>AVERAGE(E668:E672)</f>
        <v>12046.629800000001</v>
      </c>
    </row>
    <row r="669" spans="1:7">
      <c r="C669">
        <v>2</v>
      </c>
      <c r="D669">
        <v>97.64</v>
      </c>
      <c r="E669">
        <v>9818.8639999999996</v>
      </c>
    </row>
    <row r="670" spans="1:7">
      <c r="C670">
        <v>3</v>
      </c>
      <c r="D670">
        <v>161.11000000000001</v>
      </c>
      <c r="E670">
        <v>16570.668000000001</v>
      </c>
    </row>
    <row r="671" spans="1:7">
      <c r="C671">
        <v>4</v>
      </c>
      <c r="D671">
        <v>121.63</v>
      </c>
      <c r="E671">
        <v>12370.87</v>
      </c>
    </row>
    <row r="672" spans="1:7">
      <c r="C672">
        <v>5</v>
      </c>
      <c r="D672">
        <v>116.71</v>
      </c>
      <c r="E672">
        <v>11790.046</v>
      </c>
    </row>
    <row r="673" spans="1:9">
      <c r="A673" s="1">
        <v>42571</v>
      </c>
      <c r="B673">
        <v>24</v>
      </c>
      <c r="C673" t="s">
        <v>17</v>
      </c>
    </row>
    <row r="674" spans="1:9">
      <c r="C674">
        <v>1</v>
      </c>
      <c r="D674">
        <v>71.38</v>
      </c>
      <c r="E674">
        <v>7025.3810000000003</v>
      </c>
      <c r="G674">
        <f>AVERAGE(E674:E678)</f>
        <v>11279.432600000002</v>
      </c>
    </row>
    <row r="675" spans="1:9">
      <c r="C675">
        <v>2</v>
      </c>
      <c r="D675">
        <v>125.85</v>
      </c>
      <c r="E675">
        <v>12819.784</v>
      </c>
    </row>
    <row r="676" spans="1:9">
      <c r="C676">
        <v>3</v>
      </c>
      <c r="D676">
        <v>127.41</v>
      </c>
      <c r="E676">
        <v>12985.734</v>
      </c>
    </row>
    <row r="677" spans="1:9">
      <c r="C677">
        <v>4</v>
      </c>
      <c r="D677">
        <v>116.91</v>
      </c>
      <c r="E677">
        <v>11868.766</v>
      </c>
    </row>
    <row r="678" spans="1:9">
      <c r="C678">
        <v>5</v>
      </c>
      <c r="D678">
        <v>115.3</v>
      </c>
      <c r="E678">
        <v>11697.498</v>
      </c>
    </row>
    <row r="679" spans="1:9">
      <c r="A679" s="10"/>
      <c r="B679" s="10"/>
      <c r="C679" s="10"/>
      <c r="D679" s="10"/>
      <c r="E679" s="10"/>
      <c r="F679" s="10"/>
    </row>
    <row r="680" spans="1:9">
      <c r="A680" s="1">
        <v>42572</v>
      </c>
      <c r="B680">
        <v>48</v>
      </c>
      <c r="C680" t="s">
        <v>10</v>
      </c>
    </row>
    <row r="681" spans="1:9">
      <c r="C681">
        <v>1</v>
      </c>
      <c r="D681">
        <v>396.61</v>
      </c>
      <c r="E681">
        <v>12486.35</v>
      </c>
      <c r="G681">
        <f>AVERAGE(E681:E688)</f>
        <v>9471.7716249999994</v>
      </c>
      <c r="H681" t="s">
        <v>28</v>
      </c>
      <c r="I681">
        <v>48</v>
      </c>
    </row>
    <row r="682" spans="1:9">
      <c r="C682">
        <v>2</v>
      </c>
      <c r="D682">
        <v>384.48</v>
      </c>
      <c r="E682">
        <v>12108.451999999999</v>
      </c>
      <c r="H682" t="s">
        <v>19</v>
      </c>
      <c r="I682" s="7">
        <v>9471.7716249999994</v>
      </c>
    </row>
    <row r="683" spans="1:9">
      <c r="C683">
        <v>3</v>
      </c>
      <c r="D683">
        <v>367.54</v>
      </c>
      <c r="E683">
        <v>11580.703</v>
      </c>
      <c r="H683" t="s">
        <v>20</v>
      </c>
      <c r="I683" s="7">
        <v>7049.1972500000002</v>
      </c>
    </row>
    <row r="684" spans="1:9">
      <c r="C684">
        <v>4</v>
      </c>
      <c r="D684">
        <v>61.95</v>
      </c>
      <c r="E684">
        <v>2060.3510000000001</v>
      </c>
      <c r="H684" t="s">
        <v>21</v>
      </c>
      <c r="I684" s="7">
        <v>7532.9022500000001</v>
      </c>
    </row>
    <row r="685" spans="1:9">
      <c r="C685">
        <v>5</v>
      </c>
      <c r="D685">
        <v>76.98</v>
      </c>
      <c r="E685">
        <v>2528.596</v>
      </c>
      <c r="H685" t="s">
        <v>22</v>
      </c>
      <c r="I685" s="7">
        <v>4573.3498749999999</v>
      </c>
    </row>
    <row r="686" spans="1:9">
      <c r="C686">
        <v>6</v>
      </c>
      <c r="D686">
        <v>356.88</v>
      </c>
      <c r="E686">
        <v>11248.601000000001</v>
      </c>
      <c r="H686" t="s">
        <v>23</v>
      </c>
      <c r="I686" s="7">
        <v>4539.6491999999998</v>
      </c>
    </row>
    <row r="687" spans="1:9">
      <c r="C687">
        <v>7</v>
      </c>
      <c r="D687">
        <v>462.54</v>
      </c>
      <c r="E687">
        <v>14540.333000000001</v>
      </c>
      <c r="H687" t="s">
        <v>24</v>
      </c>
      <c r="I687" s="7">
        <v>4795.9841999999999</v>
      </c>
    </row>
    <row r="688" spans="1:9">
      <c r="C688">
        <v>8</v>
      </c>
      <c r="D688">
        <v>291.79000000000002</v>
      </c>
      <c r="E688">
        <v>9220.7870000000003</v>
      </c>
      <c r="H688" t="s">
        <v>25</v>
      </c>
      <c r="I688" s="7">
        <v>5285.6628000000001</v>
      </c>
    </row>
    <row r="689" spans="1:9">
      <c r="A689" s="1">
        <v>42572</v>
      </c>
      <c r="B689">
        <v>48</v>
      </c>
      <c r="C689" t="s">
        <v>11</v>
      </c>
      <c r="H689" t="s">
        <v>26</v>
      </c>
      <c r="I689" s="7">
        <v>4732.3678</v>
      </c>
    </row>
    <row r="690" spans="1:9">
      <c r="C690">
        <v>1</v>
      </c>
      <c r="D690">
        <v>215.52</v>
      </c>
      <c r="E690">
        <v>6844.6710000000003</v>
      </c>
      <c r="G690">
        <f>AVERAGE(E690:E697)</f>
        <v>7049.1972499999993</v>
      </c>
    </row>
    <row r="691" spans="1:9">
      <c r="C691">
        <v>2</v>
      </c>
      <c r="D691">
        <v>288.11</v>
      </c>
      <c r="E691">
        <v>9106.14</v>
      </c>
    </row>
    <row r="692" spans="1:9">
      <c r="C692">
        <v>3</v>
      </c>
      <c r="D692">
        <v>219.89</v>
      </c>
      <c r="E692">
        <v>6980.8140000000003</v>
      </c>
    </row>
    <row r="693" spans="1:9">
      <c r="C693">
        <v>4</v>
      </c>
      <c r="D693">
        <v>287.25</v>
      </c>
      <c r="E693">
        <v>9079.348</v>
      </c>
    </row>
    <row r="694" spans="1:9">
      <c r="C694">
        <v>5</v>
      </c>
      <c r="D694">
        <v>188.96</v>
      </c>
      <c r="E694">
        <v>6017.2209999999995</v>
      </c>
    </row>
    <row r="695" spans="1:9">
      <c r="C695">
        <v>6</v>
      </c>
      <c r="D695">
        <v>248.29</v>
      </c>
      <c r="E695">
        <v>7865.5879999999997</v>
      </c>
    </row>
    <row r="696" spans="1:9">
      <c r="C696">
        <v>7</v>
      </c>
      <c r="D696">
        <v>65.91</v>
      </c>
      <c r="E696">
        <v>2183.721</v>
      </c>
    </row>
    <row r="697" spans="1:9">
      <c r="C697">
        <v>8</v>
      </c>
      <c r="D697">
        <v>262.75</v>
      </c>
      <c r="E697">
        <v>8316.0750000000007</v>
      </c>
    </row>
    <row r="698" spans="1:9">
      <c r="A698" s="1">
        <v>42572</v>
      </c>
      <c r="B698">
        <v>48</v>
      </c>
      <c r="C698" t="s">
        <v>12</v>
      </c>
    </row>
    <row r="699" spans="1:9">
      <c r="C699">
        <v>1</v>
      </c>
      <c r="D699">
        <v>250.77</v>
      </c>
      <c r="E699">
        <v>7942.85</v>
      </c>
      <c r="G699">
        <f>AVERAGE(E699:E706)</f>
        <v>7532.902250000001</v>
      </c>
    </row>
    <row r="700" spans="1:9">
      <c r="C700">
        <v>2</v>
      </c>
      <c r="D700">
        <v>80.61</v>
      </c>
      <c r="E700">
        <v>2641.6849999999999</v>
      </c>
    </row>
    <row r="701" spans="1:9">
      <c r="C701">
        <v>3</v>
      </c>
      <c r="D701">
        <v>423.11</v>
      </c>
      <c r="E701">
        <v>13311.931</v>
      </c>
    </row>
    <row r="702" spans="1:9">
      <c r="C702">
        <v>4</v>
      </c>
      <c r="D702">
        <v>229.72</v>
      </c>
      <c r="E702">
        <v>7287.058</v>
      </c>
    </row>
    <row r="703" spans="1:9">
      <c r="C703">
        <v>5</v>
      </c>
      <c r="D703">
        <v>214.77</v>
      </c>
      <c r="E703">
        <v>6821.3059999999996</v>
      </c>
    </row>
    <row r="704" spans="1:9">
      <c r="C704">
        <v>6</v>
      </c>
      <c r="D704">
        <v>412.5</v>
      </c>
      <c r="E704">
        <v>12981.387000000001</v>
      </c>
    </row>
    <row r="705" spans="1:7">
      <c r="C705">
        <v>7</v>
      </c>
      <c r="D705">
        <v>223.77</v>
      </c>
      <c r="E705">
        <v>7101.692</v>
      </c>
    </row>
    <row r="706" spans="1:7">
      <c r="C706">
        <v>8</v>
      </c>
      <c r="D706">
        <v>65.64</v>
      </c>
      <c r="E706">
        <v>2175.3090000000002</v>
      </c>
    </row>
    <row r="707" spans="1:7">
      <c r="A707" s="1">
        <v>42572</v>
      </c>
      <c r="B707">
        <v>48</v>
      </c>
      <c r="C707" t="s">
        <v>13</v>
      </c>
    </row>
    <row r="708" spans="1:7">
      <c r="C708">
        <v>1</v>
      </c>
      <c r="D708">
        <v>214.5</v>
      </c>
      <c r="E708">
        <v>6812.8940000000002</v>
      </c>
      <c r="G708">
        <f>AVERAGE(E708:E715)</f>
        <v>4573.3498749999999</v>
      </c>
    </row>
    <row r="709" spans="1:7">
      <c r="C709">
        <v>2</v>
      </c>
      <c r="D709">
        <v>43.65</v>
      </c>
      <c r="E709">
        <v>1490.2329999999999</v>
      </c>
    </row>
    <row r="710" spans="1:7">
      <c r="C710">
        <v>3</v>
      </c>
      <c r="D710">
        <v>68.28</v>
      </c>
      <c r="E710">
        <v>2257.556</v>
      </c>
    </row>
    <row r="711" spans="1:7">
      <c r="C711">
        <v>4</v>
      </c>
      <c r="D711">
        <v>176.37</v>
      </c>
      <c r="E711">
        <v>5624.9920000000002</v>
      </c>
    </row>
    <row r="712" spans="1:7">
      <c r="C712">
        <v>5</v>
      </c>
      <c r="D712">
        <v>306.52</v>
      </c>
      <c r="E712">
        <v>9679.6859999999997</v>
      </c>
    </row>
    <row r="713" spans="1:7">
      <c r="C713">
        <v>6</v>
      </c>
      <c r="D713">
        <v>161.72999999999999</v>
      </c>
      <c r="E713">
        <v>5168.8980000000001</v>
      </c>
    </row>
    <row r="714" spans="1:7">
      <c r="C714">
        <v>7</v>
      </c>
      <c r="D714">
        <v>119.78</v>
      </c>
      <c r="E714">
        <v>3861.9870000000001</v>
      </c>
    </row>
    <row r="715" spans="1:7">
      <c r="C715">
        <v>8</v>
      </c>
      <c r="D715">
        <v>50.08</v>
      </c>
      <c r="E715">
        <v>1690.5530000000001</v>
      </c>
    </row>
    <row r="716" spans="1:7">
      <c r="A716" s="1">
        <v>42572</v>
      </c>
      <c r="B716">
        <v>48</v>
      </c>
      <c r="C716" t="s">
        <v>14</v>
      </c>
    </row>
    <row r="717" spans="1:7">
      <c r="C717">
        <v>1</v>
      </c>
      <c r="D717">
        <v>93.83</v>
      </c>
      <c r="E717">
        <v>3053.5410000000002</v>
      </c>
      <c r="G717">
        <f>AVERAGE(E717:E721)</f>
        <v>4539.6492000000007</v>
      </c>
    </row>
    <row r="718" spans="1:7">
      <c r="C718">
        <v>2</v>
      </c>
      <c r="D718">
        <v>134.76</v>
      </c>
      <c r="E718">
        <v>4328.674</v>
      </c>
    </row>
    <row r="719" spans="1:7">
      <c r="C719">
        <v>3</v>
      </c>
      <c r="D719">
        <v>181.83</v>
      </c>
      <c r="E719">
        <v>5795.0929999999998</v>
      </c>
    </row>
    <row r="720" spans="1:7">
      <c r="C720">
        <v>4</v>
      </c>
      <c r="D720">
        <v>212.71</v>
      </c>
      <c r="E720">
        <v>6757.1289999999999</v>
      </c>
    </row>
    <row r="721" spans="1:7">
      <c r="C721">
        <v>5</v>
      </c>
      <c r="D721">
        <v>84.53</v>
      </c>
      <c r="E721">
        <v>2763.8090000000002</v>
      </c>
    </row>
    <row r="722" spans="1:7">
      <c r="A722" s="1">
        <v>42572</v>
      </c>
      <c r="B722">
        <v>48</v>
      </c>
      <c r="C722" t="s">
        <v>15</v>
      </c>
    </row>
    <row r="723" spans="1:7">
      <c r="C723">
        <v>1</v>
      </c>
      <c r="D723">
        <v>150.58000000000001</v>
      </c>
      <c r="E723">
        <v>4821.53</v>
      </c>
      <c r="G723">
        <f>AVERAGE(E723:E727)</f>
        <v>4795.9842000000008</v>
      </c>
    </row>
    <row r="724" spans="1:7">
      <c r="C724">
        <v>2</v>
      </c>
      <c r="D724">
        <v>186.21</v>
      </c>
      <c r="E724">
        <v>5931.5479999999998</v>
      </c>
    </row>
    <row r="725" spans="1:7">
      <c r="C725">
        <v>3</v>
      </c>
      <c r="D725">
        <v>219.34</v>
      </c>
      <c r="E725">
        <v>6963.68</v>
      </c>
    </row>
    <row r="726" spans="1:7">
      <c r="C726">
        <v>4</v>
      </c>
      <c r="D726">
        <v>116.28</v>
      </c>
      <c r="E726">
        <v>3752.9479999999999</v>
      </c>
    </row>
    <row r="727" spans="1:7">
      <c r="C727">
        <v>5</v>
      </c>
      <c r="D727">
        <v>76.39</v>
      </c>
      <c r="E727">
        <v>2510.2150000000001</v>
      </c>
    </row>
    <row r="728" spans="1:7">
      <c r="A728" s="1">
        <v>42572</v>
      </c>
      <c r="B728">
        <v>48</v>
      </c>
      <c r="C728" t="s">
        <v>16</v>
      </c>
    </row>
    <row r="729" spans="1:7">
      <c r="C729">
        <v>1</v>
      </c>
      <c r="D729">
        <v>135.99</v>
      </c>
      <c r="E729">
        <v>4366.9939999999997</v>
      </c>
      <c r="G729">
        <f>AVERAGE(E729:E733)</f>
        <v>5285.6628000000001</v>
      </c>
    </row>
    <row r="730" spans="1:7">
      <c r="C730">
        <v>2</v>
      </c>
      <c r="D730">
        <v>146.21</v>
      </c>
      <c r="E730">
        <v>4685.3869999999997</v>
      </c>
    </row>
    <row r="731" spans="1:7">
      <c r="C731">
        <v>3</v>
      </c>
      <c r="D731">
        <v>212.18</v>
      </c>
      <c r="E731">
        <v>6740.6170000000002</v>
      </c>
    </row>
    <row r="732" spans="1:7">
      <c r="C732">
        <v>4</v>
      </c>
      <c r="D732">
        <v>217.83</v>
      </c>
      <c r="E732">
        <v>6916.6369999999997</v>
      </c>
    </row>
    <row r="733" spans="1:7">
      <c r="C733">
        <v>5</v>
      </c>
      <c r="D733">
        <v>115.18</v>
      </c>
      <c r="E733">
        <v>3718.6790000000001</v>
      </c>
    </row>
    <row r="734" spans="1:7">
      <c r="A734" s="1">
        <v>42572</v>
      </c>
      <c r="B734">
        <v>48</v>
      </c>
      <c r="C734" t="s">
        <v>17</v>
      </c>
    </row>
    <row r="735" spans="1:7">
      <c r="C735">
        <v>1</v>
      </c>
      <c r="D735">
        <v>112.98</v>
      </c>
      <c r="E735">
        <v>3650.14</v>
      </c>
      <c r="G735">
        <f>AVERAGE(E735:E739)</f>
        <v>4732.3678</v>
      </c>
    </row>
    <row r="736" spans="1:7">
      <c r="C736">
        <v>2</v>
      </c>
      <c r="D736">
        <v>40.24</v>
      </c>
      <c r="E736">
        <v>1383.998</v>
      </c>
    </row>
    <row r="737" spans="3:5">
      <c r="C737">
        <v>3</v>
      </c>
      <c r="D737">
        <v>231.88</v>
      </c>
      <c r="E737">
        <v>7354.3509999999997</v>
      </c>
    </row>
    <row r="738" spans="3:5">
      <c r="C738">
        <v>4</v>
      </c>
      <c r="D738">
        <v>157.31</v>
      </c>
      <c r="E738">
        <v>5031.1970000000001</v>
      </c>
    </row>
    <row r="739" spans="3:5">
      <c r="C739">
        <v>5</v>
      </c>
      <c r="D739">
        <v>196.18</v>
      </c>
      <c r="E739">
        <v>6242.1530000000002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7"/>
  <sheetViews>
    <sheetView tabSelected="1" workbookViewId="0">
      <selection activeCell="D368" sqref="D368"/>
    </sheetView>
  </sheetViews>
  <sheetFormatPr baseColWidth="10" defaultColWidth="8.83203125" defaultRowHeight="14" x14ac:dyDescent="0"/>
  <cols>
    <col min="3" max="3" width="16.1640625" customWidth="1"/>
    <col min="4" max="4" width="13.33203125" customWidth="1"/>
    <col min="5" max="5" width="13.6640625" customWidth="1"/>
    <col min="6" max="6" width="12.6640625" customWidth="1"/>
  </cols>
  <sheetData>
    <row r="1" spans="1:17">
      <c r="A1" t="s">
        <v>0</v>
      </c>
      <c r="B1" t="s">
        <v>1</v>
      </c>
      <c r="C1" t="s">
        <v>2</v>
      </c>
      <c r="D1" t="s">
        <v>29</v>
      </c>
      <c r="E1" t="s">
        <v>6</v>
      </c>
      <c r="F1" s="15" t="s">
        <v>47</v>
      </c>
      <c r="G1" t="s">
        <v>5</v>
      </c>
    </row>
    <row r="2" spans="1:17">
      <c r="A2" s="1">
        <v>42540</v>
      </c>
      <c r="B2" s="4">
        <v>6.25E-2</v>
      </c>
      <c r="C2" t="s">
        <v>10</v>
      </c>
      <c r="F2" t="s">
        <v>64</v>
      </c>
      <c r="G2" t="s">
        <v>56</v>
      </c>
    </row>
    <row r="3" spans="1:17">
      <c r="C3">
        <v>1</v>
      </c>
      <c r="D3">
        <v>680</v>
      </c>
      <c r="E3" s="19">
        <v>6800000000</v>
      </c>
      <c r="F3" s="19">
        <f>AVERAGE(E3:E10)</f>
        <v>5662500000</v>
      </c>
    </row>
    <row r="4" spans="1:17">
      <c r="C4">
        <v>2</v>
      </c>
      <c r="D4">
        <v>644</v>
      </c>
      <c r="E4" s="19">
        <v>6400000000</v>
      </c>
      <c r="F4" s="19"/>
      <c r="L4" t="s">
        <v>28</v>
      </c>
      <c r="M4" t="s">
        <v>61</v>
      </c>
      <c r="N4" t="s">
        <v>44</v>
      </c>
      <c r="O4" t="s">
        <v>45</v>
      </c>
      <c r="P4" t="s">
        <v>62</v>
      </c>
      <c r="Q4" t="s">
        <v>63</v>
      </c>
    </row>
    <row r="5" spans="1:17">
      <c r="C5">
        <v>3</v>
      </c>
      <c r="D5">
        <v>360</v>
      </c>
      <c r="E5" s="19">
        <v>3600000000</v>
      </c>
      <c r="L5" t="s">
        <v>19</v>
      </c>
      <c r="M5" s="19">
        <v>5660000000</v>
      </c>
      <c r="N5">
        <v>205000000000</v>
      </c>
      <c r="O5">
        <v>109000000000</v>
      </c>
      <c r="P5">
        <v>135000000000</v>
      </c>
      <c r="Q5">
        <v>87750000000</v>
      </c>
    </row>
    <row r="6" spans="1:17">
      <c r="C6">
        <v>4</v>
      </c>
      <c r="D6">
        <v>448</v>
      </c>
      <c r="E6" s="19">
        <v>4500000000</v>
      </c>
      <c r="L6" t="s">
        <v>20</v>
      </c>
      <c r="M6" s="20">
        <v>6160000000</v>
      </c>
      <c r="N6">
        <v>143000000000</v>
      </c>
      <c r="O6">
        <v>95125000000</v>
      </c>
      <c r="P6">
        <v>64875000000</v>
      </c>
      <c r="Q6">
        <v>61750000000</v>
      </c>
    </row>
    <row r="7" spans="1:17">
      <c r="C7">
        <v>5</v>
      </c>
      <c r="D7">
        <v>988</v>
      </c>
      <c r="E7" s="19">
        <v>9900000000</v>
      </c>
      <c r="L7" t="s">
        <v>21</v>
      </c>
      <c r="M7" s="7">
        <v>4542500000</v>
      </c>
      <c r="N7">
        <v>191500000000</v>
      </c>
      <c r="O7">
        <v>138750000000</v>
      </c>
      <c r="P7">
        <v>211250000000</v>
      </c>
      <c r="Q7">
        <v>63000000000</v>
      </c>
    </row>
    <row r="8" spans="1:17">
      <c r="C8">
        <v>6</v>
      </c>
      <c r="D8">
        <v>416</v>
      </c>
      <c r="E8" s="19">
        <v>4200000000</v>
      </c>
      <c r="L8" t="s">
        <v>22</v>
      </c>
      <c r="M8" s="7">
        <v>6587500000</v>
      </c>
      <c r="N8">
        <v>219000000000</v>
      </c>
      <c r="O8">
        <v>98000000000</v>
      </c>
      <c r="P8">
        <v>103250000000</v>
      </c>
      <c r="Q8">
        <v>47375000000</v>
      </c>
    </row>
    <row r="9" spans="1:17">
      <c r="C9">
        <v>7</v>
      </c>
      <c r="D9">
        <v>600</v>
      </c>
      <c r="E9" s="19">
        <v>6000000000</v>
      </c>
      <c r="L9" t="s">
        <v>23</v>
      </c>
      <c r="M9" s="20">
        <v>4560000000</v>
      </c>
      <c r="N9">
        <v>220000000000</v>
      </c>
      <c r="O9">
        <v>100400000000</v>
      </c>
      <c r="P9">
        <v>118000000000</v>
      </c>
      <c r="Q9">
        <v>97600000000</v>
      </c>
    </row>
    <row r="10" spans="1:17">
      <c r="C10">
        <v>8</v>
      </c>
      <c r="D10">
        <v>392</v>
      </c>
      <c r="E10" s="19">
        <v>3900000000</v>
      </c>
      <c r="L10" t="s">
        <v>24</v>
      </c>
      <c r="M10" s="20">
        <v>6100000000</v>
      </c>
      <c r="N10">
        <v>306000000000</v>
      </c>
      <c r="O10">
        <v>133600000000</v>
      </c>
      <c r="P10">
        <v>78800000000</v>
      </c>
      <c r="Q10">
        <v>64000000000</v>
      </c>
    </row>
    <row r="11" spans="1:17">
      <c r="A11" s="1">
        <v>42540</v>
      </c>
      <c r="B11" s="4">
        <v>6.25E-2</v>
      </c>
      <c r="C11" t="s">
        <v>11</v>
      </c>
      <c r="L11" t="s">
        <v>25</v>
      </c>
      <c r="M11" s="20">
        <v>5780000000</v>
      </c>
      <c r="N11">
        <v>112000000000</v>
      </c>
      <c r="O11">
        <v>87200000000</v>
      </c>
      <c r="P11">
        <v>110800000000</v>
      </c>
      <c r="Q11">
        <v>76400000000</v>
      </c>
    </row>
    <row r="12" spans="1:17">
      <c r="C12">
        <v>1</v>
      </c>
      <c r="D12">
        <v>400</v>
      </c>
      <c r="E12" s="19">
        <v>4000000000</v>
      </c>
      <c r="F12" s="19">
        <f>AVERAGE(E12:E19)</f>
        <v>6162500000</v>
      </c>
      <c r="L12" t="s">
        <v>26</v>
      </c>
      <c r="M12" s="20">
        <v>4560000000</v>
      </c>
      <c r="N12">
        <v>195200000000</v>
      </c>
      <c r="O12">
        <v>146000000000</v>
      </c>
      <c r="P12">
        <v>102800000000</v>
      </c>
      <c r="Q12">
        <v>77600000000</v>
      </c>
    </row>
    <row r="13" spans="1:17">
      <c r="C13">
        <v>2</v>
      </c>
      <c r="D13">
        <v>1080</v>
      </c>
      <c r="E13" s="19">
        <v>11000000000</v>
      </c>
    </row>
    <row r="14" spans="1:17">
      <c r="C14">
        <v>3</v>
      </c>
      <c r="D14">
        <v>776</v>
      </c>
      <c r="E14" s="19">
        <v>7800000000</v>
      </c>
    </row>
    <row r="15" spans="1:17">
      <c r="C15">
        <v>4</v>
      </c>
      <c r="D15">
        <v>520</v>
      </c>
      <c r="E15" s="19">
        <v>5200000000</v>
      </c>
    </row>
    <row r="16" spans="1:17">
      <c r="C16">
        <v>5</v>
      </c>
      <c r="D16">
        <v>640</v>
      </c>
      <c r="E16" s="19">
        <v>6400000000</v>
      </c>
    </row>
    <row r="17" spans="1:6">
      <c r="C17">
        <v>6</v>
      </c>
      <c r="D17">
        <v>560</v>
      </c>
      <c r="E17" s="19">
        <v>5600000000</v>
      </c>
    </row>
    <row r="18" spans="1:6">
      <c r="C18">
        <v>7</v>
      </c>
      <c r="D18">
        <v>564</v>
      </c>
      <c r="E18" s="19">
        <v>5600000000</v>
      </c>
    </row>
    <row r="19" spans="1:6">
      <c r="C19">
        <v>8</v>
      </c>
      <c r="D19">
        <v>372</v>
      </c>
      <c r="E19" s="19">
        <v>3700000000</v>
      </c>
    </row>
    <row r="20" spans="1:6">
      <c r="A20" s="1">
        <v>42540</v>
      </c>
      <c r="B20" s="4">
        <v>6.25E-2</v>
      </c>
      <c r="C20" t="s">
        <v>12</v>
      </c>
    </row>
    <row r="21" spans="1:6">
      <c r="C21">
        <v>1</v>
      </c>
      <c r="D21">
        <v>4</v>
      </c>
      <c r="E21" s="19">
        <v>40000000</v>
      </c>
      <c r="F21" s="19">
        <f>AVERAGE(E21:E28)</f>
        <v>4542500000</v>
      </c>
    </row>
    <row r="22" spans="1:6">
      <c r="C22">
        <v>2</v>
      </c>
      <c r="D22">
        <v>648</v>
      </c>
      <c r="E22" s="19">
        <v>6500000000</v>
      </c>
    </row>
    <row r="23" spans="1:6">
      <c r="C23">
        <v>3</v>
      </c>
      <c r="D23">
        <v>596</v>
      </c>
      <c r="E23" s="19">
        <v>6000000000</v>
      </c>
    </row>
    <row r="24" spans="1:6">
      <c r="C24">
        <v>4</v>
      </c>
      <c r="D24">
        <v>356</v>
      </c>
      <c r="E24" s="19">
        <v>3600000000</v>
      </c>
    </row>
    <row r="25" spans="1:6">
      <c r="C25">
        <v>5</v>
      </c>
      <c r="D25">
        <v>604</v>
      </c>
      <c r="E25" s="19">
        <v>6000000000</v>
      </c>
    </row>
    <row r="26" spans="1:6">
      <c r="C26">
        <v>6</v>
      </c>
      <c r="D26">
        <v>496</v>
      </c>
      <c r="E26" s="19">
        <v>5000000000</v>
      </c>
    </row>
    <row r="27" spans="1:6">
      <c r="C27">
        <v>7</v>
      </c>
      <c r="D27">
        <v>572</v>
      </c>
      <c r="E27" s="19">
        <v>5700000000</v>
      </c>
    </row>
    <row r="28" spans="1:6">
      <c r="C28">
        <v>8</v>
      </c>
      <c r="D28">
        <v>352</v>
      </c>
      <c r="E28" s="19">
        <v>3500000000</v>
      </c>
    </row>
    <row r="29" spans="1:6">
      <c r="A29" s="1">
        <v>42540</v>
      </c>
      <c r="B29" s="4">
        <v>6.25E-2</v>
      </c>
      <c r="C29" t="s">
        <v>13</v>
      </c>
    </row>
    <row r="30" spans="1:6">
      <c r="C30">
        <v>1</v>
      </c>
      <c r="D30">
        <v>660</v>
      </c>
      <c r="E30" s="19">
        <v>6600000000</v>
      </c>
      <c r="F30" s="19">
        <f>AVERAGE(E30:E37)</f>
        <v>6587500000</v>
      </c>
    </row>
    <row r="31" spans="1:6">
      <c r="C31">
        <v>2</v>
      </c>
      <c r="D31">
        <v>616</v>
      </c>
      <c r="E31" s="19">
        <v>6200000000</v>
      </c>
    </row>
    <row r="32" spans="1:6">
      <c r="C32">
        <v>3</v>
      </c>
      <c r="D32">
        <v>572</v>
      </c>
      <c r="E32" s="19">
        <v>5700000000</v>
      </c>
    </row>
    <row r="33" spans="1:6">
      <c r="C33">
        <v>4</v>
      </c>
      <c r="D33">
        <v>724</v>
      </c>
      <c r="E33" s="19">
        <v>7200000000</v>
      </c>
    </row>
    <row r="34" spans="1:6">
      <c r="C34">
        <v>5</v>
      </c>
      <c r="D34">
        <v>612</v>
      </c>
      <c r="E34" s="19">
        <v>6100000000</v>
      </c>
    </row>
    <row r="35" spans="1:6">
      <c r="C35">
        <v>6</v>
      </c>
      <c r="D35">
        <v>756</v>
      </c>
      <c r="E35" s="19">
        <v>7600000000</v>
      </c>
    </row>
    <row r="36" spans="1:6">
      <c r="C36">
        <v>7</v>
      </c>
      <c r="D36">
        <v>720</v>
      </c>
      <c r="E36" s="19">
        <v>7200000000</v>
      </c>
    </row>
    <row r="37" spans="1:6">
      <c r="C37">
        <v>8</v>
      </c>
      <c r="D37">
        <v>608</v>
      </c>
      <c r="E37" s="19">
        <v>6100000000</v>
      </c>
    </row>
    <row r="38" spans="1:6">
      <c r="A38" s="1">
        <v>42540</v>
      </c>
      <c r="B38" s="4">
        <v>6.25E-2</v>
      </c>
      <c r="C38" t="s">
        <v>14</v>
      </c>
    </row>
    <row r="39" spans="1:6">
      <c r="C39">
        <v>1</v>
      </c>
      <c r="D39">
        <v>820</v>
      </c>
      <c r="E39" s="19">
        <v>8200000000</v>
      </c>
      <c r="F39" s="19">
        <f>AVERAGE(E39:E43)</f>
        <v>4562000000</v>
      </c>
    </row>
    <row r="40" spans="1:6">
      <c r="C40">
        <v>2</v>
      </c>
      <c r="D40">
        <v>105</v>
      </c>
      <c r="E40" s="19">
        <v>1100000000</v>
      </c>
    </row>
    <row r="41" spans="1:6">
      <c r="C41">
        <v>3</v>
      </c>
      <c r="D41">
        <v>460</v>
      </c>
      <c r="E41" s="19">
        <v>4600000000</v>
      </c>
    </row>
    <row r="42" spans="1:6">
      <c r="C42">
        <v>4</v>
      </c>
      <c r="D42">
        <v>51</v>
      </c>
      <c r="E42" s="19">
        <v>510000000</v>
      </c>
    </row>
    <row r="43" spans="1:6">
      <c r="C43">
        <v>5</v>
      </c>
      <c r="D43">
        <v>840</v>
      </c>
      <c r="E43" s="19">
        <v>8400000000</v>
      </c>
    </row>
    <row r="44" spans="1:6">
      <c r="A44" s="1">
        <v>42540</v>
      </c>
      <c r="B44" s="4">
        <v>6.25E-2</v>
      </c>
      <c r="C44" t="s">
        <v>15</v>
      </c>
    </row>
    <row r="45" spans="1:6">
      <c r="C45">
        <v>1</v>
      </c>
      <c r="D45">
        <v>728</v>
      </c>
      <c r="E45" s="19">
        <v>7300000000</v>
      </c>
      <c r="F45" s="19">
        <f>AVERAGE(E45:E49)</f>
        <v>6100000000</v>
      </c>
    </row>
    <row r="46" spans="1:6">
      <c r="C46">
        <v>2</v>
      </c>
      <c r="D46">
        <v>528</v>
      </c>
      <c r="E46" s="19">
        <v>5300000000</v>
      </c>
    </row>
    <row r="47" spans="1:6">
      <c r="C47">
        <v>3</v>
      </c>
      <c r="D47">
        <v>580</v>
      </c>
      <c r="E47" s="19">
        <v>5800000000</v>
      </c>
    </row>
    <row r="48" spans="1:6">
      <c r="C48">
        <v>4</v>
      </c>
      <c r="D48">
        <v>548</v>
      </c>
      <c r="E48" s="19">
        <v>5500000000</v>
      </c>
    </row>
    <row r="49" spans="1:7">
      <c r="C49">
        <v>5</v>
      </c>
      <c r="D49">
        <v>656</v>
      </c>
      <c r="E49" s="19">
        <v>6600000000</v>
      </c>
    </row>
    <row r="50" spans="1:7">
      <c r="A50" s="1">
        <v>42540</v>
      </c>
      <c r="B50" s="4">
        <v>6.25E-2</v>
      </c>
      <c r="C50" t="s">
        <v>16</v>
      </c>
    </row>
    <row r="51" spans="1:7">
      <c r="C51">
        <v>1</v>
      </c>
      <c r="D51">
        <v>124</v>
      </c>
      <c r="E51" s="19">
        <v>1200000000</v>
      </c>
      <c r="F51" s="19">
        <f>AVERAGE(E51:E55)</f>
        <v>5780000000</v>
      </c>
    </row>
    <row r="52" spans="1:7">
      <c r="C52">
        <v>2</v>
      </c>
      <c r="D52">
        <v>748</v>
      </c>
      <c r="E52" s="19">
        <v>7500000000</v>
      </c>
    </row>
    <row r="53" spans="1:7">
      <c r="C53">
        <v>3</v>
      </c>
      <c r="D53">
        <v>660</v>
      </c>
      <c r="E53" s="19">
        <v>6600000000</v>
      </c>
    </row>
    <row r="54" spans="1:7">
      <c r="C54">
        <v>4</v>
      </c>
      <c r="D54">
        <v>740</v>
      </c>
      <c r="E54" s="19">
        <v>7400000000</v>
      </c>
    </row>
    <row r="55" spans="1:7">
      <c r="C55">
        <v>5</v>
      </c>
      <c r="D55">
        <v>616</v>
      </c>
      <c r="E55" s="19">
        <v>6200000000</v>
      </c>
    </row>
    <row r="56" spans="1:7">
      <c r="A56" s="1">
        <v>42540</v>
      </c>
      <c r="B56" s="4">
        <v>6.25E-2</v>
      </c>
      <c r="C56" t="s">
        <v>17</v>
      </c>
    </row>
    <row r="57" spans="1:7">
      <c r="C57">
        <v>1</v>
      </c>
      <c r="D57">
        <v>472</v>
      </c>
      <c r="E57" s="19">
        <v>4700000000</v>
      </c>
      <c r="F57" s="19">
        <f>AVERAGE(E57:E61)</f>
        <v>4560000000</v>
      </c>
    </row>
    <row r="58" spans="1:7">
      <c r="C58">
        <v>2</v>
      </c>
      <c r="D58">
        <v>448</v>
      </c>
      <c r="E58" s="19">
        <v>4500000000</v>
      </c>
    </row>
    <row r="59" spans="1:7">
      <c r="C59">
        <v>3</v>
      </c>
      <c r="D59">
        <v>404</v>
      </c>
      <c r="E59" s="19">
        <v>4000000000</v>
      </c>
    </row>
    <row r="60" spans="1:7">
      <c r="C60">
        <v>4</v>
      </c>
      <c r="D60">
        <v>556</v>
      </c>
      <c r="E60" s="19">
        <v>5600000000</v>
      </c>
    </row>
    <row r="61" spans="1:7">
      <c r="C61">
        <v>5</v>
      </c>
      <c r="D61">
        <v>400</v>
      </c>
      <c r="E61" s="19">
        <v>4000000000</v>
      </c>
    </row>
    <row r="62" spans="1:7">
      <c r="A62" s="2"/>
      <c r="B62" s="2"/>
      <c r="C62" s="2"/>
      <c r="D62" s="2"/>
      <c r="E62" s="2"/>
      <c r="F62" s="15" t="s">
        <v>46</v>
      </c>
      <c r="G62" t="s">
        <v>55</v>
      </c>
    </row>
    <row r="63" spans="1:7">
      <c r="A63" s="1">
        <v>42546</v>
      </c>
      <c r="B63" s="4">
        <v>0.15277777777777776</v>
      </c>
      <c r="C63" t="s">
        <v>10</v>
      </c>
    </row>
    <row r="64" spans="1:7">
      <c r="C64">
        <v>1</v>
      </c>
      <c r="D64">
        <v>216</v>
      </c>
      <c r="E64" s="19">
        <v>220000000000</v>
      </c>
      <c r="F64" s="19">
        <f>AVERAGE(E64:E71)</f>
        <v>205000000000</v>
      </c>
    </row>
    <row r="65" spans="1:6">
      <c r="C65">
        <v>2</v>
      </c>
      <c r="D65">
        <v>184</v>
      </c>
      <c r="E65" s="19">
        <v>180000000000</v>
      </c>
    </row>
    <row r="66" spans="1:6">
      <c r="C66">
        <v>3</v>
      </c>
      <c r="D66">
        <v>256</v>
      </c>
      <c r="E66" s="19">
        <v>260000000000</v>
      </c>
    </row>
    <row r="67" spans="1:6">
      <c r="C67">
        <v>4</v>
      </c>
      <c r="D67">
        <v>132</v>
      </c>
      <c r="E67" s="19">
        <v>130000000000</v>
      </c>
    </row>
    <row r="68" spans="1:6">
      <c r="C68">
        <v>5</v>
      </c>
      <c r="D68">
        <v>156</v>
      </c>
      <c r="E68" s="19">
        <v>160000000000</v>
      </c>
    </row>
    <row r="69" spans="1:6">
      <c r="C69">
        <v>6</v>
      </c>
      <c r="D69">
        <v>188</v>
      </c>
      <c r="E69" s="19">
        <v>190000000000</v>
      </c>
    </row>
    <row r="70" spans="1:6">
      <c r="C70">
        <v>7</v>
      </c>
      <c r="D70">
        <v>288</v>
      </c>
      <c r="E70" s="19">
        <v>290000000000</v>
      </c>
    </row>
    <row r="71" spans="1:6">
      <c r="C71">
        <v>8</v>
      </c>
      <c r="D71">
        <v>208</v>
      </c>
      <c r="E71" s="19">
        <v>210000000000</v>
      </c>
    </row>
    <row r="72" spans="1:6">
      <c r="A72" s="1">
        <v>42546</v>
      </c>
      <c r="C72" t="s">
        <v>11</v>
      </c>
    </row>
    <row r="73" spans="1:6">
      <c r="C73">
        <v>1</v>
      </c>
      <c r="D73">
        <v>188</v>
      </c>
      <c r="E73" s="19">
        <v>190000000000</v>
      </c>
      <c r="F73" s="19">
        <f>AVERAGE(E73:E80)</f>
        <v>143000000000</v>
      </c>
    </row>
    <row r="74" spans="1:6">
      <c r="C74">
        <v>2</v>
      </c>
      <c r="D74">
        <v>52</v>
      </c>
      <c r="E74" s="19">
        <v>52000000000</v>
      </c>
    </row>
    <row r="75" spans="1:6">
      <c r="C75">
        <v>3</v>
      </c>
      <c r="D75">
        <v>232</v>
      </c>
      <c r="E75" s="19">
        <v>230000000000</v>
      </c>
    </row>
    <row r="76" spans="1:6">
      <c r="C76">
        <v>4</v>
      </c>
      <c r="D76">
        <v>240</v>
      </c>
      <c r="E76" s="19">
        <v>240000000000</v>
      </c>
    </row>
    <row r="77" spans="1:6">
      <c r="C77">
        <v>5</v>
      </c>
      <c r="D77">
        <v>104</v>
      </c>
      <c r="E77" s="19">
        <v>110000000000</v>
      </c>
    </row>
    <row r="78" spans="1:6">
      <c r="C78">
        <v>6</v>
      </c>
      <c r="D78">
        <v>92</v>
      </c>
      <c r="E78" s="19">
        <v>92000000000</v>
      </c>
    </row>
    <row r="79" spans="1:6">
      <c r="C79">
        <v>7</v>
      </c>
      <c r="D79">
        <v>124</v>
      </c>
      <c r="E79" s="19">
        <v>120000000000</v>
      </c>
    </row>
    <row r="80" spans="1:6">
      <c r="C80">
        <v>8</v>
      </c>
      <c r="D80">
        <v>104</v>
      </c>
      <c r="E80" s="19">
        <v>110000000000</v>
      </c>
    </row>
    <row r="81" spans="1:6">
      <c r="A81" s="1">
        <v>42546</v>
      </c>
      <c r="C81" t="s">
        <v>12</v>
      </c>
    </row>
    <row r="82" spans="1:6">
      <c r="C82">
        <v>1</v>
      </c>
      <c r="D82">
        <v>224</v>
      </c>
      <c r="E82" s="19">
        <v>220000000000</v>
      </c>
      <c r="F82" s="19">
        <f>AVERAGE(E82:E89)</f>
        <v>191500000000</v>
      </c>
    </row>
    <row r="83" spans="1:6">
      <c r="C83">
        <v>2</v>
      </c>
      <c r="D83">
        <v>148</v>
      </c>
      <c r="E83" s="19">
        <v>150000000000</v>
      </c>
    </row>
    <row r="84" spans="1:6">
      <c r="C84">
        <v>3</v>
      </c>
      <c r="D84">
        <v>204</v>
      </c>
      <c r="E84" s="19">
        <v>210000000000</v>
      </c>
    </row>
    <row r="85" spans="1:6">
      <c r="C85">
        <v>4</v>
      </c>
      <c r="D85">
        <v>216</v>
      </c>
      <c r="E85" s="19">
        <v>220000000000</v>
      </c>
    </row>
    <row r="86" spans="1:6">
      <c r="C86">
        <v>5</v>
      </c>
      <c r="D86">
        <v>92</v>
      </c>
      <c r="E86" s="19">
        <v>92000000000</v>
      </c>
    </row>
    <row r="87" spans="1:6">
      <c r="C87">
        <v>6</v>
      </c>
      <c r="D87">
        <v>132</v>
      </c>
      <c r="E87" s="19">
        <v>130000000000</v>
      </c>
    </row>
    <row r="88" spans="1:6">
      <c r="C88">
        <v>7</v>
      </c>
      <c r="D88">
        <v>276</v>
      </c>
      <c r="E88" s="19">
        <v>280000000000</v>
      </c>
    </row>
    <row r="89" spans="1:6">
      <c r="C89">
        <v>8</v>
      </c>
      <c r="D89">
        <v>232</v>
      </c>
      <c r="E89" s="19">
        <v>230000000000</v>
      </c>
    </row>
    <row r="90" spans="1:6">
      <c r="A90" s="1">
        <v>42546</v>
      </c>
      <c r="C90" t="s">
        <v>13</v>
      </c>
    </row>
    <row r="91" spans="1:6">
      <c r="C91">
        <v>1</v>
      </c>
      <c r="D91">
        <v>320</v>
      </c>
      <c r="E91" s="19">
        <v>320000000000</v>
      </c>
      <c r="F91" s="19">
        <f>AVERAGE(E91:E98)</f>
        <v>219000000000</v>
      </c>
    </row>
    <row r="92" spans="1:6">
      <c r="C92">
        <v>2</v>
      </c>
      <c r="D92">
        <v>376</v>
      </c>
      <c r="E92" s="19">
        <v>380000000000</v>
      </c>
    </row>
    <row r="93" spans="1:6">
      <c r="C93">
        <v>3</v>
      </c>
      <c r="D93">
        <v>92</v>
      </c>
      <c r="E93" s="19">
        <v>92000000000</v>
      </c>
    </row>
    <row r="94" spans="1:6">
      <c r="C94">
        <v>4</v>
      </c>
      <c r="D94">
        <v>172</v>
      </c>
      <c r="E94" s="19">
        <v>170000000000</v>
      </c>
    </row>
    <row r="95" spans="1:6">
      <c r="C95">
        <v>5</v>
      </c>
      <c r="D95">
        <v>124</v>
      </c>
      <c r="E95" s="19">
        <v>120000000000</v>
      </c>
    </row>
    <row r="96" spans="1:6">
      <c r="C96">
        <v>6</v>
      </c>
      <c r="D96">
        <v>264</v>
      </c>
      <c r="E96" s="19">
        <v>260000000000</v>
      </c>
    </row>
    <row r="97" spans="1:6">
      <c r="C97">
        <v>7</v>
      </c>
      <c r="D97">
        <v>140</v>
      </c>
      <c r="E97" s="19">
        <v>140000000000</v>
      </c>
    </row>
    <row r="98" spans="1:6">
      <c r="C98">
        <v>8</v>
      </c>
      <c r="D98">
        <v>272</v>
      </c>
      <c r="E98" s="19">
        <v>270000000000</v>
      </c>
    </row>
    <row r="99" spans="1:6">
      <c r="A99" s="1">
        <v>42546</v>
      </c>
      <c r="C99" t="s">
        <v>14</v>
      </c>
    </row>
    <row r="100" spans="1:6">
      <c r="C100">
        <v>1</v>
      </c>
      <c r="D100">
        <v>304</v>
      </c>
      <c r="E100" s="19">
        <v>300000000000</v>
      </c>
      <c r="F100" s="19">
        <f>AVERAGE(E100:E104)</f>
        <v>220000000000</v>
      </c>
    </row>
    <row r="101" spans="1:6">
      <c r="C101">
        <v>2</v>
      </c>
      <c r="D101">
        <v>116</v>
      </c>
      <c r="E101" s="19">
        <v>120000000000</v>
      </c>
    </row>
    <row r="102" spans="1:6">
      <c r="C102">
        <v>3</v>
      </c>
      <c r="D102">
        <v>220</v>
      </c>
      <c r="E102" s="19">
        <v>220000000000</v>
      </c>
    </row>
    <row r="103" spans="1:6">
      <c r="C103">
        <v>4</v>
      </c>
      <c r="D103">
        <v>272</v>
      </c>
      <c r="E103" s="19">
        <v>270000000000</v>
      </c>
    </row>
    <row r="104" spans="1:6">
      <c r="C104">
        <v>5</v>
      </c>
      <c r="D104">
        <v>188</v>
      </c>
      <c r="E104" s="19">
        <v>190000000000</v>
      </c>
    </row>
    <row r="105" spans="1:6">
      <c r="A105" s="1">
        <v>42546</v>
      </c>
      <c r="C105" t="s">
        <v>15</v>
      </c>
    </row>
    <row r="106" spans="1:6">
      <c r="C106">
        <v>1</v>
      </c>
      <c r="D106">
        <v>208</v>
      </c>
      <c r="E106" s="19">
        <v>210000000000</v>
      </c>
      <c r="F106" s="19">
        <f>AVERAGE(E106:E110)</f>
        <v>306000000000</v>
      </c>
    </row>
    <row r="107" spans="1:6">
      <c r="C107">
        <v>2</v>
      </c>
      <c r="D107">
        <v>268</v>
      </c>
      <c r="E107" s="19">
        <v>270000000000</v>
      </c>
    </row>
    <row r="108" spans="1:6">
      <c r="C108">
        <v>3</v>
      </c>
      <c r="D108">
        <v>564</v>
      </c>
      <c r="E108" s="19">
        <v>560000000000</v>
      </c>
    </row>
    <row r="109" spans="1:6">
      <c r="C109">
        <v>4</v>
      </c>
      <c r="D109">
        <v>100</v>
      </c>
      <c r="E109" s="19">
        <v>100000000000</v>
      </c>
    </row>
    <row r="110" spans="1:6">
      <c r="C110">
        <v>5</v>
      </c>
      <c r="D110">
        <v>392</v>
      </c>
      <c r="E110" s="19">
        <v>390000000000</v>
      </c>
    </row>
    <row r="111" spans="1:6">
      <c r="A111" s="1">
        <v>42546</v>
      </c>
      <c r="C111" t="s">
        <v>16</v>
      </c>
    </row>
    <row r="112" spans="1:6">
      <c r="C112">
        <v>1</v>
      </c>
      <c r="D112">
        <v>84</v>
      </c>
      <c r="E112" s="19">
        <v>84000000000</v>
      </c>
      <c r="F112" s="19">
        <f>AVERAGE(E112:E116)</f>
        <v>112000000000</v>
      </c>
    </row>
    <row r="113" spans="1:6">
      <c r="C113">
        <v>2</v>
      </c>
      <c r="D113">
        <v>100</v>
      </c>
      <c r="E113" s="19">
        <v>100000000000</v>
      </c>
    </row>
    <row r="114" spans="1:6">
      <c r="C114">
        <v>3</v>
      </c>
      <c r="D114">
        <v>168</v>
      </c>
      <c r="E114" s="19">
        <v>170000000000</v>
      </c>
    </row>
    <row r="115" spans="1:6">
      <c r="C115">
        <v>4</v>
      </c>
      <c r="D115">
        <v>108</v>
      </c>
      <c r="E115" s="19">
        <v>110000000000</v>
      </c>
    </row>
    <row r="116" spans="1:6">
      <c r="C116">
        <v>5</v>
      </c>
      <c r="D116">
        <v>96</v>
      </c>
      <c r="E116" s="19">
        <v>96000000000</v>
      </c>
    </row>
    <row r="117" spans="1:6">
      <c r="A117" s="1">
        <v>42546</v>
      </c>
      <c r="C117" t="s">
        <v>17</v>
      </c>
    </row>
    <row r="118" spans="1:6">
      <c r="C118">
        <v>1</v>
      </c>
      <c r="D118">
        <v>308</v>
      </c>
      <c r="E118" s="19">
        <v>310000000000</v>
      </c>
      <c r="F118" s="19">
        <f>AVERAGE(E118:E122)</f>
        <v>195200000000</v>
      </c>
    </row>
    <row r="119" spans="1:6">
      <c r="C119">
        <v>2</v>
      </c>
      <c r="D119">
        <v>172</v>
      </c>
      <c r="E119" s="19">
        <v>170000000000</v>
      </c>
    </row>
    <row r="120" spans="1:6">
      <c r="C120">
        <v>3</v>
      </c>
      <c r="D120">
        <v>232</v>
      </c>
      <c r="E120" s="19">
        <v>230000000000</v>
      </c>
    </row>
    <row r="121" spans="1:6">
      <c r="C121">
        <v>4</v>
      </c>
      <c r="D121">
        <v>96</v>
      </c>
      <c r="E121" s="19">
        <v>96000000000</v>
      </c>
    </row>
    <row r="122" spans="1:6">
      <c r="C122">
        <v>5</v>
      </c>
      <c r="D122">
        <v>172</v>
      </c>
      <c r="E122" s="19">
        <v>170000000000</v>
      </c>
    </row>
    <row r="123" spans="1:6">
      <c r="A123" s="2"/>
      <c r="B123" s="2"/>
      <c r="C123" s="2"/>
      <c r="D123" s="2"/>
      <c r="E123" s="2"/>
      <c r="F123" s="15" t="s">
        <v>48</v>
      </c>
    </row>
    <row r="124" spans="1:6">
      <c r="A124" s="1">
        <v>42553</v>
      </c>
      <c r="C124" t="s">
        <v>10</v>
      </c>
    </row>
    <row r="125" spans="1:6">
      <c r="C125">
        <v>1</v>
      </c>
      <c r="D125">
        <v>80</v>
      </c>
      <c r="E125" s="19">
        <v>80000000000</v>
      </c>
      <c r="F125" s="19">
        <f>AVERAGE(E125:E132)</f>
        <v>109000000000</v>
      </c>
    </row>
    <row r="126" spans="1:6">
      <c r="C126">
        <v>2</v>
      </c>
      <c r="D126">
        <v>92</v>
      </c>
      <c r="E126" s="19">
        <v>92000000000</v>
      </c>
    </row>
    <row r="127" spans="1:6">
      <c r="C127">
        <v>3</v>
      </c>
      <c r="D127">
        <v>40</v>
      </c>
      <c r="E127" s="19">
        <v>40000000000</v>
      </c>
    </row>
    <row r="128" spans="1:6">
      <c r="C128">
        <v>4</v>
      </c>
      <c r="D128">
        <v>96</v>
      </c>
      <c r="E128" s="19">
        <v>96000000000</v>
      </c>
    </row>
    <row r="129" spans="3:6">
      <c r="C129">
        <v>5</v>
      </c>
      <c r="D129">
        <v>84</v>
      </c>
      <c r="E129" s="19">
        <v>84000000000</v>
      </c>
    </row>
    <row r="130" spans="3:6">
      <c r="C130">
        <v>6</v>
      </c>
      <c r="D130">
        <v>132</v>
      </c>
      <c r="E130" s="19">
        <v>130000000000</v>
      </c>
    </row>
    <row r="131" spans="3:6">
      <c r="C131">
        <v>7</v>
      </c>
      <c r="D131">
        <v>196</v>
      </c>
      <c r="E131" s="19">
        <v>200000000000</v>
      </c>
    </row>
    <row r="132" spans="3:6">
      <c r="C132">
        <v>8</v>
      </c>
      <c r="D132">
        <v>148</v>
      </c>
      <c r="E132" s="19">
        <v>150000000000</v>
      </c>
    </row>
    <row r="133" spans="3:6">
      <c r="C133" t="s">
        <v>11</v>
      </c>
    </row>
    <row r="134" spans="3:6">
      <c r="C134">
        <v>1</v>
      </c>
      <c r="D134">
        <v>72</v>
      </c>
      <c r="E134" s="19">
        <v>72000000000</v>
      </c>
      <c r="F134" s="19">
        <f>AVERAGE(E134:E141)</f>
        <v>95125000000</v>
      </c>
    </row>
    <row r="135" spans="3:6">
      <c r="C135">
        <v>2</v>
      </c>
      <c r="D135">
        <v>46</v>
      </c>
      <c r="E135" s="19">
        <v>46000000000</v>
      </c>
    </row>
    <row r="136" spans="3:6">
      <c r="C136">
        <v>3</v>
      </c>
      <c r="D136">
        <v>120</v>
      </c>
      <c r="E136" s="19">
        <v>120000000000</v>
      </c>
    </row>
    <row r="137" spans="3:6">
      <c r="C137">
        <v>4</v>
      </c>
      <c r="D137">
        <v>92</v>
      </c>
      <c r="E137" s="19">
        <v>92000000000</v>
      </c>
    </row>
    <row r="138" spans="3:6">
      <c r="C138">
        <v>5</v>
      </c>
      <c r="D138">
        <v>184</v>
      </c>
      <c r="E138" s="19">
        <v>180000000000</v>
      </c>
    </row>
    <row r="139" spans="3:6">
      <c r="C139">
        <v>6</v>
      </c>
      <c r="D139">
        <v>37</v>
      </c>
      <c r="E139" s="19">
        <v>37000000000</v>
      </c>
    </row>
    <row r="140" spans="3:6">
      <c r="C140">
        <v>7</v>
      </c>
      <c r="D140">
        <v>148</v>
      </c>
      <c r="E140" s="19">
        <v>150000000000</v>
      </c>
    </row>
    <row r="141" spans="3:6">
      <c r="C141">
        <v>8</v>
      </c>
      <c r="D141">
        <v>64</v>
      </c>
      <c r="E141" s="19">
        <v>64000000000</v>
      </c>
    </row>
    <row r="142" spans="3:6">
      <c r="C142" t="s">
        <v>12</v>
      </c>
    </row>
    <row r="143" spans="3:6">
      <c r="C143">
        <v>1</v>
      </c>
      <c r="D143">
        <v>80</v>
      </c>
      <c r="E143" s="19">
        <v>80000000000</v>
      </c>
      <c r="F143" s="19">
        <f>AVERAGE(E143:E150)</f>
        <v>138750000000</v>
      </c>
    </row>
    <row r="144" spans="3:6">
      <c r="C144">
        <v>2</v>
      </c>
      <c r="D144">
        <v>104</v>
      </c>
      <c r="E144" s="19">
        <v>100000000000</v>
      </c>
    </row>
    <row r="145" spans="3:6">
      <c r="C145">
        <v>3</v>
      </c>
      <c r="D145">
        <v>156</v>
      </c>
      <c r="E145" s="19">
        <v>160000000000</v>
      </c>
    </row>
    <row r="146" spans="3:6">
      <c r="C146">
        <v>4</v>
      </c>
      <c r="D146">
        <v>168</v>
      </c>
      <c r="E146" s="19">
        <v>170000000000</v>
      </c>
    </row>
    <row r="147" spans="3:6">
      <c r="C147">
        <v>5</v>
      </c>
      <c r="D147">
        <v>144</v>
      </c>
      <c r="E147" s="19">
        <v>140000000000</v>
      </c>
    </row>
    <row r="148" spans="3:6">
      <c r="C148">
        <v>6</v>
      </c>
      <c r="D148">
        <v>112</v>
      </c>
      <c r="E148" s="19">
        <v>110000000000</v>
      </c>
    </row>
    <row r="149" spans="3:6">
      <c r="C149">
        <v>7</v>
      </c>
      <c r="D149">
        <v>172</v>
      </c>
      <c r="E149" s="19">
        <v>170000000000</v>
      </c>
    </row>
    <row r="150" spans="3:6">
      <c r="C150">
        <v>8</v>
      </c>
      <c r="D150">
        <v>184</v>
      </c>
      <c r="E150" s="19">
        <v>180000000000</v>
      </c>
    </row>
    <row r="151" spans="3:6">
      <c r="C151" t="s">
        <v>13</v>
      </c>
    </row>
    <row r="152" spans="3:6">
      <c r="C152">
        <v>1</v>
      </c>
      <c r="D152">
        <v>60</v>
      </c>
      <c r="E152" s="19">
        <v>60000000000</v>
      </c>
      <c r="F152" s="19">
        <f>AVERAGE(E152:E159)</f>
        <v>98000000000</v>
      </c>
    </row>
    <row r="153" spans="3:6">
      <c r="C153">
        <v>2</v>
      </c>
      <c r="D153">
        <v>64</v>
      </c>
      <c r="E153" s="19">
        <v>64000000000</v>
      </c>
    </row>
    <row r="154" spans="3:6">
      <c r="C154">
        <v>3</v>
      </c>
      <c r="D154">
        <v>56</v>
      </c>
      <c r="E154" s="19">
        <v>56000000000</v>
      </c>
    </row>
    <row r="155" spans="3:6">
      <c r="C155">
        <v>4</v>
      </c>
      <c r="D155">
        <v>120</v>
      </c>
      <c r="E155" s="19">
        <v>120000000000</v>
      </c>
    </row>
    <row r="156" spans="3:6">
      <c r="C156">
        <v>5</v>
      </c>
      <c r="D156">
        <v>84</v>
      </c>
      <c r="E156" s="19">
        <v>84000000000</v>
      </c>
    </row>
    <row r="157" spans="3:6">
      <c r="C157">
        <v>6</v>
      </c>
      <c r="D157">
        <v>100</v>
      </c>
      <c r="E157" s="19">
        <v>100000000000</v>
      </c>
    </row>
    <row r="158" spans="3:6">
      <c r="C158">
        <v>7</v>
      </c>
      <c r="D158">
        <v>104</v>
      </c>
      <c r="E158" s="19">
        <v>100000000000</v>
      </c>
    </row>
    <row r="159" spans="3:6">
      <c r="C159">
        <v>8</v>
      </c>
      <c r="D159">
        <v>204</v>
      </c>
      <c r="E159" s="19">
        <v>200000000000</v>
      </c>
    </row>
    <row r="160" spans="3:6">
      <c r="C160" t="s">
        <v>14</v>
      </c>
    </row>
    <row r="161" spans="3:6">
      <c r="C161">
        <v>1</v>
      </c>
      <c r="D161">
        <v>88</v>
      </c>
      <c r="E161" s="19">
        <v>88000000000</v>
      </c>
      <c r="F161" s="19">
        <f>AVERAGE(E161:E165)</f>
        <v>100400000000</v>
      </c>
    </row>
    <row r="162" spans="3:6">
      <c r="C162">
        <v>2</v>
      </c>
      <c r="D162">
        <v>104</v>
      </c>
      <c r="E162" s="19">
        <v>100000000000</v>
      </c>
    </row>
    <row r="163" spans="3:6">
      <c r="C163">
        <v>3</v>
      </c>
      <c r="D163">
        <v>96</v>
      </c>
      <c r="E163" s="19">
        <v>96000000000</v>
      </c>
    </row>
    <row r="164" spans="3:6">
      <c r="C164">
        <v>4</v>
      </c>
      <c r="D164">
        <v>128</v>
      </c>
      <c r="E164" s="19">
        <v>130000000000</v>
      </c>
    </row>
    <row r="165" spans="3:6">
      <c r="C165">
        <v>5</v>
      </c>
      <c r="D165">
        <v>88</v>
      </c>
      <c r="E165" s="19">
        <v>88000000000</v>
      </c>
    </row>
    <row r="166" spans="3:6">
      <c r="C166" t="s">
        <v>15</v>
      </c>
    </row>
    <row r="167" spans="3:6">
      <c r="C167">
        <v>1</v>
      </c>
      <c r="D167">
        <v>52</v>
      </c>
      <c r="E167" s="19">
        <v>52000000000</v>
      </c>
      <c r="F167" s="19">
        <f>AVERAGE(E167:E171)</f>
        <v>133600000000</v>
      </c>
    </row>
    <row r="168" spans="3:6">
      <c r="C168">
        <v>2</v>
      </c>
      <c r="D168">
        <v>148</v>
      </c>
      <c r="E168" s="19">
        <v>150000000000</v>
      </c>
    </row>
    <row r="169" spans="3:6">
      <c r="C169">
        <v>3</v>
      </c>
      <c r="D169">
        <v>212</v>
      </c>
      <c r="E169" s="19">
        <v>210000000000</v>
      </c>
    </row>
    <row r="170" spans="3:6">
      <c r="C170">
        <v>4</v>
      </c>
      <c r="D170">
        <v>76</v>
      </c>
      <c r="E170" s="19">
        <v>76000000000</v>
      </c>
    </row>
    <row r="171" spans="3:6">
      <c r="C171">
        <v>5</v>
      </c>
      <c r="D171">
        <v>176</v>
      </c>
      <c r="E171" s="19">
        <v>180000000000</v>
      </c>
    </row>
    <row r="172" spans="3:6">
      <c r="C172" t="s">
        <v>16</v>
      </c>
    </row>
    <row r="173" spans="3:6">
      <c r="C173">
        <v>1</v>
      </c>
      <c r="D173">
        <v>40</v>
      </c>
      <c r="E173" s="19">
        <v>40000000000</v>
      </c>
      <c r="F173" s="19">
        <f>AVERAGE(E173:E177)</f>
        <v>87200000000</v>
      </c>
    </row>
    <row r="174" spans="3:6">
      <c r="C174">
        <v>2</v>
      </c>
      <c r="D174">
        <v>100</v>
      </c>
      <c r="E174" s="19">
        <v>100000000000</v>
      </c>
    </row>
    <row r="175" spans="3:6">
      <c r="C175">
        <v>3</v>
      </c>
      <c r="D175">
        <v>84</v>
      </c>
      <c r="E175" s="19">
        <v>84000000000</v>
      </c>
    </row>
    <row r="176" spans="3:6">
      <c r="C176">
        <v>4</v>
      </c>
      <c r="D176">
        <v>72</v>
      </c>
      <c r="E176" s="19">
        <v>72000000000</v>
      </c>
    </row>
    <row r="177" spans="1:6">
      <c r="C177">
        <v>5</v>
      </c>
      <c r="D177">
        <v>140</v>
      </c>
      <c r="E177" s="19">
        <v>140000000000</v>
      </c>
    </row>
    <row r="178" spans="1:6">
      <c r="C178" t="s">
        <v>17</v>
      </c>
    </row>
    <row r="179" spans="1:6">
      <c r="C179">
        <v>1</v>
      </c>
      <c r="D179">
        <v>104</v>
      </c>
      <c r="E179" s="19">
        <v>100000000000</v>
      </c>
      <c r="F179" s="19">
        <f>AVERAGE(E179:E183)</f>
        <v>146000000000</v>
      </c>
    </row>
    <row r="180" spans="1:6">
      <c r="C180">
        <v>2</v>
      </c>
      <c r="D180">
        <v>152</v>
      </c>
      <c r="E180" s="19">
        <v>150000000000</v>
      </c>
    </row>
    <row r="181" spans="1:6">
      <c r="C181">
        <v>3</v>
      </c>
      <c r="D181">
        <v>156</v>
      </c>
      <c r="E181" s="19">
        <v>160000000000</v>
      </c>
    </row>
    <row r="182" spans="1:6">
      <c r="C182">
        <v>4</v>
      </c>
      <c r="D182">
        <v>148</v>
      </c>
      <c r="E182" s="19">
        <v>150000000000</v>
      </c>
    </row>
    <row r="183" spans="1:6">
      <c r="C183">
        <v>5</v>
      </c>
      <c r="D183">
        <v>168</v>
      </c>
      <c r="E183" s="19">
        <v>170000000000</v>
      </c>
    </row>
    <row r="185" spans="1:6">
      <c r="A185" s="2"/>
      <c r="B185" s="2"/>
      <c r="C185" s="2"/>
      <c r="D185" s="2"/>
      <c r="E185" s="2"/>
      <c r="F185" s="15" t="s">
        <v>49</v>
      </c>
    </row>
    <row r="186" spans="1:6">
      <c r="A186" s="1">
        <v>42560</v>
      </c>
      <c r="B186" t="s">
        <v>53</v>
      </c>
      <c r="C186" t="s">
        <v>10</v>
      </c>
    </row>
    <row r="187" spans="1:6">
      <c r="C187">
        <v>1</v>
      </c>
      <c r="D187">
        <v>200</v>
      </c>
      <c r="E187" s="19">
        <v>200000000000</v>
      </c>
      <c r="F187" s="19">
        <f>AVERAGE(E187:E194)</f>
        <v>135000000000</v>
      </c>
    </row>
    <row r="188" spans="1:6">
      <c r="C188">
        <v>2</v>
      </c>
      <c r="D188">
        <v>100</v>
      </c>
      <c r="E188" s="19">
        <v>100000000000</v>
      </c>
    </row>
    <row r="189" spans="1:6">
      <c r="C189">
        <v>3</v>
      </c>
      <c r="D189">
        <v>64</v>
      </c>
      <c r="E189" s="19">
        <v>64000000000</v>
      </c>
    </row>
    <row r="190" spans="1:6">
      <c r="C190">
        <v>4</v>
      </c>
      <c r="D190">
        <v>96</v>
      </c>
      <c r="E190" s="19">
        <v>96000000000</v>
      </c>
    </row>
    <row r="191" spans="1:6">
      <c r="C191">
        <v>5</v>
      </c>
      <c r="D191">
        <v>108</v>
      </c>
      <c r="E191" s="19">
        <v>110000000000</v>
      </c>
    </row>
    <row r="192" spans="1:6">
      <c r="C192">
        <v>6</v>
      </c>
      <c r="D192">
        <v>148</v>
      </c>
      <c r="E192" s="19">
        <v>150000000000</v>
      </c>
    </row>
    <row r="193" spans="3:6">
      <c r="C193">
        <v>7</v>
      </c>
      <c r="D193">
        <v>208</v>
      </c>
      <c r="E193" s="19">
        <v>210000000000</v>
      </c>
    </row>
    <row r="194" spans="3:6">
      <c r="C194">
        <v>8</v>
      </c>
      <c r="D194">
        <v>148</v>
      </c>
      <c r="E194" s="19">
        <v>150000000000</v>
      </c>
    </row>
    <row r="195" spans="3:6">
      <c r="C195" t="s">
        <v>11</v>
      </c>
    </row>
    <row r="196" spans="3:6">
      <c r="C196">
        <v>1</v>
      </c>
      <c r="D196">
        <v>116</v>
      </c>
      <c r="E196" s="19">
        <v>120000000000</v>
      </c>
      <c r="F196" s="19">
        <f>AVERAGE(E196:E203)</f>
        <v>64875000000</v>
      </c>
    </row>
    <row r="197" spans="3:6">
      <c r="C197">
        <v>2</v>
      </c>
      <c r="D197">
        <v>24</v>
      </c>
      <c r="E197" s="19">
        <v>24000000000</v>
      </c>
    </row>
    <row r="198" spans="3:6">
      <c r="C198">
        <v>3</v>
      </c>
      <c r="D198">
        <v>80</v>
      </c>
      <c r="E198" s="19">
        <v>80000000000</v>
      </c>
    </row>
    <row r="199" spans="3:6">
      <c r="C199">
        <v>4</v>
      </c>
      <c r="D199">
        <v>16</v>
      </c>
      <c r="E199" s="19">
        <v>16000000000</v>
      </c>
    </row>
    <row r="200" spans="3:6">
      <c r="C200">
        <v>5</v>
      </c>
      <c r="D200">
        <v>13</v>
      </c>
      <c r="E200" s="19">
        <v>13000000000</v>
      </c>
    </row>
    <row r="201" spans="3:6">
      <c r="C201">
        <v>6</v>
      </c>
      <c r="D201">
        <v>100</v>
      </c>
      <c r="E201" s="19">
        <v>100000000000</v>
      </c>
    </row>
    <row r="202" spans="3:6">
      <c r="C202">
        <v>7</v>
      </c>
      <c r="D202">
        <v>164</v>
      </c>
      <c r="E202" s="19">
        <v>160000000000</v>
      </c>
    </row>
    <row r="203" spans="3:6">
      <c r="C203">
        <v>8</v>
      </c>
      <c r="D203">
        <v>6</v>
      </c>
      <c r="E203" s="19">
        <v>6000000000</v>
      </c>
    </row>
    <row r="204" spans="3:6">
      <c r="C204" t="s">
        <v>12</v>
      </c>
    </row>
    <row r="205" spans="3:6">
      <c r="C205">
        <v>1</v>
      </c>
      <c r="D205">
        <v>112</v>
      </c>
      <c r="E205" s="19">
        <v>110000000000</v>
      </c>
      <c r="F205" s="19">
        <f>AVERAGE(E205:E212)</f>
        <v>211250000000</v>
      </c>
    </row>
    <row r="206" spans="3:6">
      <c r="C206">
        <v>2</v>
      </c>
      <c r="D206">
        <v>204</v>
      </c>
      <c r="E206" s="19">
        <v>200000000000</v>
      </c>
    </row>
    <row r="207" spans="3:6">
      <c r="C207">
        <v>3</v>
      </c>
      <c r="D207">
        <v>120</v>
      </c>
      <c r="E207" s="19">
        <v>120000000000</v>
      </c>
    </row>
    <row r="208" spans="3:6">
      <c r="C208">
        <v>4</v>
      </c>
      <c r="D208">
        <v>196</v>
      </c>
      <c r="E208" s="19">
        <v>200000000000</v>
      </c>
    </row>
    <row r="209" spans="3:6">
      <c r="C209">
        <v>5</v>
      </c>
      <c r="D209">
        <v>184</v>
      </c>
      <c r="E209" s="19">
        <v>180000000000</v>
      </c>
    </row>
    <row r="210" spans="3:6">
      <c r="C210">
        <v>6</v>
      </c>
      <c r="D210">
        <v>148</v>
      </c>
      <c r="E210" s="19">
        <v>150000000000</v>
      </c>
    </row>
    <row r="211" spans="3:6">
      <c r="C211">
        <v>7</v>
      </c>
      <c r="D211">
        <v>356</v>
      </c>
      <c r="E211" s="19">
        <v>360000000000</v>
      </c>
    </row>
    <row r="212" spans="3:6">
      <c r="C212">
        <v>8</v>
      </c>
      <c r="D212">
        <v>372</v>
      </c>
      <c r="E212" s="19">
        <v>370000000000</v>
      </c>
    </row>
    <row r="213" spans="3:6">
      <c r="C213" t="s">
        <v>13</v>
      </c>
    </row>
    <row r="214" spans="3:6">
      <c r="C214">
        <v>1</v>
      </c>
      <c r="D214">
        <v>72</v>
      </c>
      <c r="E214" s="19">
        <v>72000000000</v>
      </c>
      <c r="F214" s="19">
        <f>AVERAGE(E214:E221)</f>
        <v>103250000000</v>
      </c>
    </row>
    <row r="215" spans="3:6">
      <c r="C215">
        <v>2</v>
      </c>
      <c r="D215">
        <v>144</v>
      </c>
      <c r="E215" s="19">
        <v>140000000000</v>
      </c>
    </row>
    <row r="216" spans="3:6">
      <c r="C216">
        <v>3</v>
      </c>
      <c r="D216">
        <v>124</v>
      </c>
      <c r="E216" s="19">
        <v>120000000000</v>
      </c>
    </row>
    <row r="217" spans="3:6">
      <c r="C217">
        <v>4</v>
      </c>
      <c r="D217">
        <v>32</v>
      </c>
      <c r="E217" s="19">
        <v>32000000000</v>
      </c>
    </row>
    <row r="218" spans="3:6">
      <c r="C218">
        <v>5</v>
      </c>
      <c r="D218">
        <v>64</v>
      </c>
      <c r="E218" s="19">
        <v>64000000000</v>
      </c>
    </row>
    <row r="219" spans="3:6">
      <c r="C219">
        <v>6</v>
      </c>
      <c r="D219">
        <v>52</v>
      </c>
      <c r="E219" s="19">
        <v>52000000000</v>
      </c>
    </row>
    <row r="220" spans="3:6">
      <c r="C220">
        <v>7</v>
      </c>
      <c r="D220">
        <v>96</v>
      </c>
      <c r="E220" s="19">
        <v>96000000000</v>
      </c>
    </row>
    <row r="221" spans="3:6">
      <c r="C221">
        <v>8</v>
      </c>
      <c r="D221">
        <v>248</v>
      </c>
      <c r="E221" s="19">
        <v>250000000000</v>
      </c>
    </row>
    <row r="222" spans="3:6">
      <c r="C222" t="s">
        <v>14</v>
      </c>
    </row>
    <row r="223" spans="3:6">
      <c r="C223">
        <v>1</v>
      </c>
      <c r="D223">
        <v>72</v>
      </c>
      <c r="E223" s="19">
        <v>72000000000</v>
      </c>
      <c r="F223" s="19">
        <f>AVERAGE(E223:E227)</f>
        <v>118000000000</v>
      </c>
    </row>
    <row r="224" spans="3:6">
      <c r="C224">
        <v>2</v>
      </c>
      <c r="D224">
        <v>140</v>
      </c>
      <c r="E224" s="19">
        <v>140000000000</v>
      </c>
    </row>
    <row r="225" spans="3:6">
      <c r="C225">
        <v>3</v>
      </c>
      <c r="D225">
        <v>188</v>
      </c>
      <c r="E225" s="19">
        <v>190000000000</v>
      </c>
    </row>
    <row r="226" spans="3:6">
      <c r="C226">
        <v>4</v>
      </c>
      <c r="D226">
        <v>68</v>
      </c>
      <c r="E226" s="19">
        <v>68000000000</v>
      </c>
    </row>
    <row r="227" spans="3:6">
      <c r="C227">
        <v>5</v>
      </c>
      <c r="D227">
        <v>124</v>
      </c>
      <c r="E227" s="19">
        <v>120000000000</v>
      </c>
    </row>
    <row r="228" spans="3:6">
      <c r="C228" t="s">
        <v>15</v>
      </c>
    </row>
    <row r="229" spans="3:6">
      <c r="C229">
        <v>1</v>
      </c>
      <c r="D229">
        <v>52</v>
      </c>
      <c r="E229" s="19">
        <v>52000000000</v>
      </c>
      <c r="F229" s="19">
        <f>AVERAGE(E229:E233)</f>
        <v>78800000000</v>
      </c>
    </row>
    <row r="230" spans="3:6">
      <c r="C230">
        <v>2</v>
      </c>
      <c r="D230">
        <v>88</v>
      </c>
      <c r="E230" s="19">
        <v>88000000000</v>
      </c>
    </row>
    <row r="231" spans="3:6">
      <c r="C231">
        <v>3</v>
      </c>
      <c r="D231">
        <v>128</v>
      </c>
      <c r="E231" s="19">
        <v>130000000000</v>
      </c>
    </row>
    <row r="232" spans="3:6">
      <c r="C232">
        <v>4</v>
      </c>
      <c r="D232">
        <v>64</v>
      </c>
      <c r="E232" s="19">
        <v>64000000000</v>
      </c>
    </row>
    <row r="233" spans="3:6">
      <c r="C233">
        <v>5</v>
      </c>
      <c r="D233">
        <v>60</v>
      </c>
      <c r="E233" s="19">
        <v>60000000000</v>
      </c>
    </row>
    <row r="234" spans="3:6">
      <c r="C234" t="s">
        <v>16</v>
      </c>
    </row>
    <row r="235" spans="3:6">
      <c r="C235">
        <v>1</v>
      </c>
      <c r="D235">
        <v>76</v>
      </c>
      <c r="E235" s="19">
        <v>76000000000</v>
      </c>
      <c r="F235" s="19">
        <f>AVERAGE(E235:E239)</f>
        <v>110800000000</v>
      </c>
    </row>
    <row r="236" spans="3:6">
      <c r="C236">
        <v>2</v>
      </c>
      <c r="D236">
        <v>100</v>
      </c>
      <c r="E236" s="19">
        <v>100000000000</v>
      </c>
    </row>
    <row r="237" spans="3:6">
      <c r="C237">
        <v>3</v>
      </c>
      <c r="D237">
        <v>116</v>
      </c>
      <c r="E237" s="19">
        <v>120000000000</v>
      </c>
    </row>
    <row r="238" spans="3:6">
      <c r="C238">
        <v>4</v>
      </c>
      <c r="D238">
        <v>168</v>
      </c>
      <c r="E238" s="19">
        <v>170000000000</v>
      </c>
    </row>
    <row r="239" spans="3:6">
      <c r="C239">
        <v>5</v>
      </c>
      <c r="D239">
        <v>88</v>
      </c>
      <c r="E239" s="19">
        <v>88000000000</v>
      </c>
    </row>
    <row r="240" spans="3:6">
      <c r="C240" t="s">
        <v>17</v>
      </c>
    </row>
    <row r="241" spans="1:6">
      <c r="C241">
        <v>1</v>
      </c>
      <c r="D241">
        <v>196</v>
      </c>
      <c r="E241" s="19">
        <v>200000000000</v>
      </c>
      <c r="F241" s="19">
        <f>AVERAGE(E241:E245)</f>
        <v>102800000000</v>
      </c>
    </row>
    <row r="242" spans="1:6">
      <c r="C242">
        <v>2</v>
      </c>
      <c r="D242">
        <v>52</v>
      </c>
      <c r="E242" s="19">
        <v>52000000000</v>
      </c>
    </row>
    <row r="243" spans="1:6">
      <c r="C243">
        <v>3</v>
      </c>
      <c r="D243">
        <v>60</v>
      </c>
      <c r="E243" s="19">
        <v>60000000000</v>
      </c>
    </row>
    <row r="244" spans="1:6">
      <c r="C244">
        <v>4</v>
      </c>
      <c r="D244">
        <v>108</v>
      </c>
      <c r="E244" s="19">
        <v>110000000000</v>
      </c>
    </row>
    <row r="245" spans="1:6">
      <c r="C245">
        <v>5</v>
      </c>
      <c r="D245">
        <v>92</v>
      </c>
      <c r="E245" s="19">
        <v>92000000000</v>
      </c>
    </row>
    <row r="246" spans="1:6">
      <c r="A246" s="2"/>
      <c r="B246" s="2"/>
      <c r="C246" s="2"/>
      <c r="D246" s="2"/>
      <c r="E246" s="2"/>
      <c r="F246" t="s">
        <v>54</v>
      </c>
    </row>
    <row r="247" spans="1:6">
      <c r="A247" s="1">
        <v>42567</v>
      </c>
      <c r="B247" t="s">
        <v>63</v>
      </c>
      <c r="C247" t="s">
        <v>10</v>
      </c>
    </row>
    <row r="248" spans="1:6">
      <c r="C248">
        <v>1</v>
      </c>
      <c r="D248">
        <v>72</v>
      </c>
      <c r="E248" s="19">
        <v>72000000000</v>
      </c>
      <c r="F248" s="19">
        <f>AVERAGE(E248:E255)</f>
        <v>87750000000</v>
      </c>
    </row>
    <row r="249" spans="1:6">
      <c r="C249">
        <v>2</v>
      </c>
      <c r="D249">
        <v>84</v>
      </c>
      <c r="E249" s="19">
        <v>84000000000</v>
      </c>
    </row>
    <row r="250" spans="1:6">
      <c r="C250">
        <v>3</v>
      </c>
      <c r="D250">
        <v>64</v>
      </c>
      <c r="E250" s="19">
        <v>64000000000</v>
      </c>
    </row>
    <row r="251" spans="1:6">
      <c r="C251">
        <v>4</v>
      </c>
      <c r="D251">
        <v>112</v>
      </c>
      <c r="E251" s="19">
        <v>110000000000</v>
      </c>
    </row>
    <row r="252" spans="1:6">
      <c r="C252">
        <v>5</v>
      </c>
      <c r="D252">
        <v>88</v>
      </c>
      <c r="E252" s="19">
        <v>88000000000</v>
      </c>
    </row>
    <row r="253" spans="1:6">
      <c r="C253">
        <v>6</v>
      </c>
      <c r="D253">
        <v>84</v>
      </c>
      <c r="E253" s="19">
        <v>84000000000</v>
      </c>
    </row>
    <row r="254" spans="1:6">
      <c r="C254">
        <v>7</v>
      </c>
      <c r="D254">
        <v>104</v>
      </c>
      <c r="E254" s="19">
        <v>100000000000</v>
      </c>
    </row>
    <row r="255" spans="1:6">
      <c r="C255">
        <v>8</v>
      </c>
      <c r="D255">
        <v>104</v>
      </c>
      <c r="E255" s="19">
        <v>100000000000</v>
      </c>
    </row>
    <row r="256" spans="1:6">
      <c r="C256" t="s">
        <v>11</v>
      </c>
    </row>
    <row r="257" spans="3:6">
      <c r="C257">
        <v>1</v>
      </c>
      <c r="D257">
        <v>32</v>
      </c>
      <c r="E257" s="19">
        <v>32000000000</v>
      </c>
      <c r="F257" s="19">
        <f>AVERAGE(E257:E264)</f>
        <v>61750000000</v>
      </c>
    </row>
    <row r="258" spans="3:6">
      <c r="C258">
        <v>2</v>
      </c>
      <c r="D258">
        <v>12</v>
      </c>
      <c r="E258" s="19">
        <v>12000000000</v>
      </c>
    </row>
    <row r="259" spans="3:6">
      <c r="C259">
        <v>3</v>
      </c>
      <c r="D259">
        <v>32</v>
      </c>
      <c r="E259" s="19">
        <v>32000000000</v>
      </c>
    </row>
    <row r="260" spans="3:6">
      <c r="C260">
        <v>4</v>
      </c>
      <c r="D260">
        <v>22</v>
      </c>
      <c r="E260" s="19">
        <v>22000000000</v>
      </c>
    </row>
    <row r="261" spans="3:6">
      <c r="C261">
        <v>5</v>
      </c>
      <c r="D261">
        <v>84</v>
      </c>
      <c r="E261" s="19">
        <v>84000000000</v>
      </c>
    </row>
    <row r="262" spans="3:6">
      <c r="C262">
        <v>6</v>
      </c>
      <c r="D262">
        <v>124</v>
      </c>
      <c r="E262" s="19">
        <v>120000000000</v>
      </c>
    </row>
    <row r="263" spans="3:6">
      <c r="C263">
        <v>7</v>
      </c>
      <c r="D263">
        <v>72</v>
      </c>
      <c r="E263" s="19">
        <v>72000000000</v>
      </c>
    </row>
    <row r="264" spans="3:6">
      <c r="C264">
        <v>8</v>
      </c>
      <c r="D264">
        <v>120</v>
      </c>
      <c r="E264" s="19">
        <v>120000000000</v>
      </c>
    </row>
    <row r="265" spans="3:6">
      <c r="C265" t="s">
        <v>12</v>
      </c>
    </row>
    <row r="266" spans="3:6">
      <c r="C266">
        <v>1</v>
      </c>
      <c r="D266">
        <v>32</v>
      </c>
      <c r="E266" s="19">
        <v>32000000000</v>
      </c>
      <c r="F266" s="19">
        <f>AVERAGE(E266:E273)</f>
        <v>63000000000</v>
      </c>
    </row>
    <row r="267" spans="3:6">
      <c r="C267">
        <v>2</v>
      </c>
      <c r="D267">
        <v>72</v>
      </c>
      <c r="E267" s="19">
        <v>72000000000</v>
      </c>
    </row>
    <row r="268" spans="3:6">
      <c r="C268">
        <v>3</v>
      </c>
      <c r="D268">
        <v>72</v>
      </c>
      <c r="E268" s="19">
        <v>72000000000</v>
      </c>
    </row>
    <row r="269" spans="3:6">
      <c r="C269">
        <v>4</v>
      </c>
      <c r="D269">
        <v>88</v>
      </c>
      <c r="E269" s="19">
        <v>88000000000</v>
      </c>
    </row>
    <row r="270" spans="3:6">
      <c r="C270">
        <v>5</v>
      </c>
      <c r="D270">
        <v>56</v>
      </c>
      <c r="E270" s="19">
        <v>56000000000</v>
      </c>
    </row>
    <row r="271" spans="3:6">
      <c r="C271">
        <v>6</v>
      </c>
      <c r="D271">
        <v>40</v>
      </c>
      <c r="E271" s="19">
        <v>40000000000</v>
      </c>
    </row>
    <row r="272" spans="3:6">
      <c r="C272">
        <v>7</v>
      </c>
      <c r="D272">
        <v>44</v>
      </c>
      <c r="E272" s="19">
        <v>44000000000</v>
      </c>
    </row>
    <row r="273" spans="3:6">
      <c r="C273">
        <v>8</v>
      </c>
      <c r="D273">
        <v>104</v>
      </c>
      <c r="E273" s="19">
        <v>100000000000</v>
      </c>
    </row>
    <row r="274" spans="3:6">
      <c r="C274" t="s">
        <v>13</v>
      </c>
    </row>
    <row r="275" spans="3:6">
      <c r="C275">
        <v>1</v>
      </c>
      <c r="D275">
        <v>36</v>
      </c>
      <c r="E275" s="19">
        <v>36000000000</v>
      </c>
      <c r="F275" s="19">
        <f>AVERAGE(E275:E282)</f>
        <v>47375000000</v>
      </c>
    </row>
    <row r="276" spans="3:6">
      <c r="C276">
        <v>2</v>
      </c>
      <c r="D276">
        <v>40</v>
      </c>
      <c r="E276" s="19">
        <v>40000000000</v>
      </c>
    </row>
    <row r="277" spans="3:6">
      <c r="C277">
        <v>3</v>
      </c>
      <c r="D277">
        <v>11</v>
      </c>
      <c r="E277" s="19">
        <v>11000000000</v>
      </c>
    </row>
    <row r="278" spans="3:6">
      <c r="C278">
        <v>4</v>
      </c>
      <c r="D278">
        <v>36</v>
      </c>
      <c r="E278" s="19">
        <v>36000000000</v>
      </c>
    </row>
    <row r="279" spans="3:6">
      <c r="C279">
        <v>5</v>
      </c>
      <c r="D279">
        <v>52</v>
      </c>
      <c r="E279" s="19">
        <v>52000000000</v>
      </c>
    </row>
    <row r="280" spans="3:6">
      <c r="C280">
        <v>6</v>
      </c>
      <c r="D280">
        <v>72</v>
      </c>
      <c r="E280" s="19">
        <v>72000000000</v>
      </c>
    </row>
    <row r="281" spans="3:6">
      <c r="C281">
        <v>7</v>
      </c>
      <c r="D281">
        <v>48</v>
      </c>
      <c r="E281" s="19">
        <v>48000000000</v>
      </c>
    </row>
    <row r="282" spans="3:6">
      <c r="C282">
        <v>8</v>
      </c>
      <c r="D282">
        <v>84</v>
      </c>
      <c r="E282" s="19">
        <v>84000000000</v>
      </c>
    </row>
    <row r="283" spans="3:6">
      <c r="C283" t="s">
        <v>14</v>
      </c>
    </row>
    <row r="284" spans="3:6">
      <c r="C284">
        <v>1</v>
      </c>
      <c r="D284">
        <v>104</v>
      </c>
      <c r="E284" s="19">
        <v>100000000000</v>
      </c>
      <c r="F284" s="19">
        <f>AVERAGE(E284:E288)</f>
        <v>97600000000</v>
      </c>
    </row>
    <row r="285" spans="3:6">
      <c r="C285">
        <v>2</v>
      </c>
      <c r="D285">
        <v>104</v>
      </c>
      <c r="E285" s="19">
        <v>100000000000</v>
      </c>
    </row>
    <row r="286" spans="3:6">
      <c r="C286">
        <v>3</v>
      </c>
      <c r="D286">
        <v>104</v>
      </c>
      <c r="E286" s="19">
        <v>100000000000</v>
      </c>
    </row>
    <row r="287" spans="3:6">
      <c r="C287">
        <v>4</v>
      </c>
      <c r="D287">
        <v>124</v>
      </c>
      <c r="E287" s="19">
        <v>120000000000</v>
      </c>
    </row>
    <row r="288" spans="3:6">
      <c r="C288">
        <v>5</v>
      </c>
      <c r="D288">
        <v>68</v>
      </c>
      <c r="E288" s="19">
        <v>68000000000</v>
      </c>
    </row>
    <row r="289" spans="3:6">
      <c r="C289" t="s">
        <v>15</v>
      </c>
    </row>
    <row r="290" spans="3:6">
      <c r="C290">
        <v>1</v>
      </c>
      <c r="D290">
        <v>80</v>
      </c>
      <c r="E290" s="19">
        <v>80000000000</v>
      </c>
      <c r="F290" s="19">
        <f>AVERAGE(E290:E294)</f>
        <v>64000000000</v>
      </c>
    </row>
    <row r="291" spans="3:6">
      <c r="C291">
        <v>2</v>
      </c>
      <c r="D291">
        <v>56</v>
      </c>
      <c r="E291" s="19">
        <v>56000000000</v>
      </c>
    </row>
    <row r="292" spans="3:6">
      <c r="C292">
        <v>3</v>
      </c>
      <c r="D292">
        <v>44</v>
      </c>
      <c r="E292" s="19">
        <v>44000000000</v>
      </c>
    </row>
    <row r="293" spans="3:6">
      <c r="C293">
        <v>4</v>
      </c>
      <c r="D293">
        <v>88</v>
      </c>
      <c r="E293" s="19">
        <v>88000000000</v>
      </c>
    </row>
    <row r="294" spans="3:6">
      <c r="C294">
        <v>5</v>
      </c>
      <c r="D294">
        <v>52</v>
      </c>
      <c r="E294" s="19">
        <v>52000000000</v>
      </c>
    </row>
    <row r="295" spans="3:6">
      <c r="C295" t="s">
        <v>16</v>
      </c>
    </row>
    <row r="296" spans="3:6">
      <c r="C296">
        <v>1</v>
      </c>
      <c r="D296">
        <v>104</v>
      </c>
      <c r="E296" s="19">
        <v>100000000000</v>
      </c>
      <c r="F296" s="19">
        <f>AVERAGE(E296:E300)</f>
        <v>76400000000</v>
      </c>
    </row>
    <row r="297" spans="3:6">
      <c r="C297">
        <v>2</v>
      </c>
      <c r="D297">
        <v>40</v>
      </c>
      <c r="E297" s="19">
        <v>40000000000</v>
      </c>
    </row>
    <row r="298" spans="3:6">
      <c r="C298">
        <v>3</v>
      </c>
      <c r="D298">
        <v>52</v>
      </c>
      <c r="E298" s="19">
        <v>52000000000</v>
      </c>
    </row>
    <row r="299" spans="3:6">
      <c r="C299">
        <v>4</v>
      </c>
      <c r="D299">
        <v>112</v>
      </c>
      <c r="E299" s="19">
        <v>110000000000</v>
      </c>
    </row>
    <row r="300" spans="3:6">
      <c r="C300">
        <v>5</v>
      </c>
      <c r="D300">
        <v>80</v>
      </c>
      <c r="E300" s="19">
        <v>80000000000</v>
      </c>
    </row>
    <row r="301" spans="3:6">
      <c r="C301" t="s">
        <v>17</v>
      </c>
    </row>
    <row r="302" spans="3:6">
      <c r="C302">
        <v>1</v>
      </c>
      <c r="D302">
        <v>72</v>
      </c>
      <c r="E302" s="19">
        <v>72000000000</v>
      </c>
      <c r="F302" s="19">
        <f>AVERAGE(E302:E306)</f>
        <v>77600000000</v>
      </c>
    </row>
    <row r="303" spans="3:6">
      <c r="C303">
        <v>2</v>
      </c>
      <c r="D303">
        <v>72</v>
      </c>
      <c r="E303" s="19">
        <v>72000000000</v>
      </c>
    </row>
    <row r="304" spans="3:6">
      <c r="C304">
        <v>3</v>
      </c>
      <c r="D304">
        <v>60</v>
      </c>
      <c r="E304" s="19">
        <v>60000000000</v>
      </c>
    </row>
    <row r="305" spans="1:6">
      <c r="C305">
        <v>4</v>
      </c>
      <c r="D305">
        <v>84</v>
      </c>
      <c r="E305" s="19">
        <v>84000000000</v>
      </c>
    </row>
    <row r="306" spans="1:6">
      <c r="C306">
        <v>5</v>
      </c>
      <c r="D306">
        <v>104</v>
      </c>
      <c r="E306" s="19">
        <v>100000000000</v>
      </c>
    </row>
    <row r="307" spans="1:6">
      <c r="A307" s="2"/>
      <c r="B307" s="2"/>
      <c r="C307" s="2"/>
      <c r="D307" s="2"/>
      <c r="E307" s="2"/>
      <c r="F307" t="s">
        <v>65</v>
      </c>
    </row>
    <row r="308" spans="1:6">
      <c r="A308" s="1">
        <v>42575</v>
      </c>
      <c r="B308" t="s">
        <v>74</v>
      </c>
      <c r="C308" t="s">
        <v>10</v>
      </c>
    </row>
    <row r="309" spans="1:6">
      <c r="C309">
        <v>1</v>
      </c>
      <c r="D309">
        <v>17</v>
      </c>
    </row>
    <row r="310" spans="1:6">
      <c r="C310">
        <v>2</v>
      </c>
      <c r="D310">
        <v>30</v>
      </c>
    </row>
    <row r="311" spans="1:6">
      <c r="C311">
        <v>3</v>
      </c>
      <c r="D311">
        <v>26</v>
      </c>
    </row>
    <row r="312" spans="1:6">
      <c r="C312">
        <v>4</v>
      </c>
      <c r="D312">
        <v>35</v>
      </c>
    </row>
    <row r="313" spans="1:6">
      <c r="C313">
        <v>5</v>
      </c>
      <c r="D313">
        <v>28</v>
      </c>
    </row>
    <row r="314" spans="1:6">
      <c r="C314">
        <v>6</v>
      </c>
      <c r="D314">
        <v>19</v>
      </c>
    </row>
    <row r="315" spans="1:6">
      <c r="C315">
        <v>7</v>
      </c>
      <c r="D315">
        <v>25</v>
      </c>
    </row>
    <row r="316" spans="1:6">
      <c r="C316">
        <v>8</v>
      </c>
      <c r="D316">
        <v>73</v>
      </c>
    </row>
    <row r="317" spans="1:6">
      <c r="C317" t="s">
        <v>11</v>
      </c>
    </row>
    <row r="318" spans="1:6">
      <c r="C318">
        <v>1</v>
      </c>
      <c r="D318">
        <v>8</v>
      </c>
    </row>
    <row r="319" spans="1:6">
      <c r="C319">
        <v>2</v>
      </c>
      <c r="D319">
        <v>33</v>
      </c>
    </row>
    <row r="320" spans="1:6">
      <c r="C320">
        <v>3</v>
      </c>
      <c r="D320">
        <v>25</v>
      </c>
    </row>
    <row r="321" spans="3:4">
      <c r="C321">
        <v>4</v>
      </c>
      <c r="D321">
        <v>15</v>
      </c>
    </row>
    <row r="322" spans="3:4">
      <c r="C322">
        <v>5</v>
      </c>
      <c r="D322">
        <v>28</v>
      </c>
    </row>
    <row r="323" spans="3:4">
      <c r="C323">
        <v>6</v>
      </c>
      <c r="D323">
        <v>32</v>
      </c>
    </row>
    <row r="324" spans="3:4">
      <c r="C324">
        <v>7</v>
      </c>
      <c r="D324">
        <v>27</v>
      </c>
    </row>
    <row r="325" spans="3:4">
      <c r="C325">
        <v>8</v>
      </c>
      <c r="D325">
        <v>38</v>
      </c>
    </row>
    <row r="326" spans="3:4">
      <c r="C326" t="s">
        <v>12</v>
      </c>
    </row>
    <row r="327" spans="3:4">
      <c r="C327">
        <v>1</v>
      </c>
      <c r="D327">
        <v>29</v>
      </c>
    </row>
    <row r="328" spans="3:4">
      <c r="C328">
        <v>2</v>
      </c>
      <c r="D328">
        <v>56</v>
      </c>
    </row>
    <row r="329" spans="3:4">
      <c r="C329">
        <v>3</v>
      </c>
      <c r="D329">
        <v>63</v>
      </c>
    </row>
    <row r="330" spans="3:4">
      <c r="C330">
        <v>4</v>
      </c>
      <c r="D330">
        <v>32</v>
      </c>
    </row>
    <row r="331" spans="3:4">
      <c r="C331">
        <v>5</v>
      </c>
      <c r="D331">
        <v>37</v>
      </c>
    </row>
    <row r="332" spans="3:4">
      <c r="C332">
        <v>6</v>
      </c>
      <c r="D332">
        <v>51</v>
      </c>
    </row>
    <row r="333" spans="3:4">
      <c r="C333">
        <v>7</v>
      </c>
      <c r="D333">
        <v>23</v>
      </c>
    </row>
    <row r="334" spans="3:4">
      <c r="C334">
        <v>8</v>
      </c>
      <c r="D334">
        <v>39</v>
      </c>
    </row>
    <row r="335" spans="3:4">
      <c r="C335" t="s">
        <v>13</v>
      </c>
    </row>
    <row r="336" spans="3:4">
      <c r="C336">
        <v>1</v>
      </c>
      <c r="D336">
        <v>24</v>
      </c>
    </row>
    <row r="337" spans="3:4">
      <c r="C337">
        <v>2</v>
      </c>
      <c r="D337">
        <v>24</v>
      </c>
    </row>
    <row r="338" spans="3:4">
      <c r="C338">
        <v>3</v>
      </c>
      <c r="D338">
        <v>10</v>
      </c>
    </row>
    <row r="339" spans="3:4">
      <c r="C339">
        <v>4</v>
      </c>
      <c r="D339">
        <v>5</v>
      </c>
    </row>
    <row r="340" spans="3:4">
      <c r="C340">
        <v>5</v>
      </c>
      <c r="D340">
        <v>12</v>
      </c>
    </row>
    <row r="341" spans="3:4">
      <c r="C341">
        <v>6</v>
      </c>
      <c r="D341">
        <v>31</v>
      </c>
    </row>
    <row r="342" spans="3:4">
      <c r="C342">
        <v>7</v>
      </c>
      <c r="D342">
        <v>23</v>
      </c>
    </row>
    <row r="343" spans="3:4">
      <c r="C343">
        <v>8</v>
      </c>
      <c r="D343">
        <v>33</v>
      </c>
    </row>
    <row r="344" spans="3:4">
      <c r="C344" t="s">
        <v>14</v>
      </c>
    </row>
    <row r="345" spans="3:4">
      <c r="C345">
        <v>1</v>
      </c>
      <c r="D345">
        <v>63</v>
      </c>
    </row>
    <row r="346" spans="3:4">
      <c r="C346">
        <v>2</v>
      </c>
      <c r="D346">
        <v>33</v>
      </c>
    </row>
    <row r="347" spans="3:4">
      <c r="C347">
        <v>3</v>
      </c>
      <c r="D347">
        <v>9</v>
      </c>
    </row>
    <row r="348" spans="3:4">
      <c r="C348">
        <v>4</v>
      </c>
      <c r="D348">
        <v>7</v>
      </c>
    </row>
    <row r="349" spans="3:4">
      <c r="C349">
        <v>5</v>
      </c>
      <c r="D349">
        <v>20</v>
      </c>
    </row>
    <row r="350" spans="3:4">
      <c r="C350" t="s">
        <v>15</v>
      </c>
    </row>
    <row r="351" spans="3:4">
      <c r="C351">
        <v>1</v>
      </c>
      <c r="D351">
        <v>41</v>
      </c>
    </row>
    <row r="352" spans="3:4">
      <c r="C352">
        <v>2</v>
      </c>
      <c r="D352">
        <v>27</v>
      </c>
    </row>
    <row r="353" spans="3:4">
      <c r="C353">
        <v>3</v>
      </c>
      <c r="D353">
        <v>4</v>
      </c>
    </row>
    <row r="354" spans="3:4">
      <c r="C354">
        <v>4</v>
      </c>
      <c r="D354">
        <v>16</v>
      </c>
    </row>
    <row r="355" spans="3:4">
      <c r="C355">
        <v>5</v>
      </c>
      <c r="D355">
        <v>31</v>
      </c>
    </row>
    <row r="356" spans="3:4">
      <c r="C356" t="s">
        <v>16</v>
      </c>
    </row>
    <row r="357" spans="3:4">
      <c r="C357">
        <v>1</v>
      </c>
      <c r="D357">
        <v>20</v>
      </c>
    </row>
    <row r="358" spans="3:4">
      <c r="C358">
        <v>2</v>
      </c>
      <c r="D358">
        <v>6</v>
      </c>
    </row>
    <row r="359" spans="3:4">
      <c r="C359">
        <v>3</v>
      </c>
      <c r="D359">
        <v>21</v>
      </c>
    </row>
    <row r="360" spans="3:4">
      <c r="C360">
        <v>4</v>
      </c>
      <c r="D360">
        <v>14</v>
      </c>
    </row>
    <row r="361" spans="3:4">
      <c r="C361">
        <v>5</v>
      </c>
      <c r="D361">
        <v>24</v>
      </c>
    </row>
    <row r="362" spans="3:4">
      <c r="C362" t="s">
        <v>17</v>
      </c>
    </row>
    <row r="363" spans="3:4">
      <c r="C363">
        <v>1</v>
      </c>
      <c r="D363">
        <v>32</v>
      </c>
    </row>
    <row r="364" spans="3:4">
      <c r="C364">
        <v>2</v>
      </c>
      <c r="D364">
        <v>14</v>
      </c>
    </row>
    <row r="365" spans="3:4">
      <c r="C365">
        <v>3</v>
      </c>
      <c r="D365">
        <v>10</v>
      </c>
    </row>
    <row r="366" spans="3:4">
      <c r="C366">
        <v>4</v>
      </c>
      <c r="D366">
        <v>16</v>
      </c>
    </row>
    <row r="367" spans="3:4">
      <c r="C367">
        <v>5</v>
      </c>
      <c r="D367">
        <v>33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70"/>
  <sheetViews>
    <sheetView topLeftCell="F1" workbookViewId="0">
      <selection activeCell="P42" sqref="P42:R52"/>
    </sheetView>
  </sheetViews>
  <sheetFormatPr baseColWidth="10" defaultColWidth="8.83203125" defaultRowHeight="14" x14ac:dyDescent="0"/>
  <cols>
    <col min="1" max="1" width="13.83203125" customWidth="1"/>
    <col min="2" max="2" width="17" customWidth="1"/>
    <col min="3" max="3" width="16" customWidth="1"/>
    <col min="4" max="4" width="12.33203125" bestFit="1" customWidth="1"/>
    <col min="5" max="5" width="10.33203125" bestFit="1" customWidth="1"/>
    <col min="6" max="6" width="16.33203125" customWidth="1"/>
    <col min="7" max="7" width="20.5" customWidth="1"/>
    <col min="8" max="8" width="17.33203125" customWidth="1"/>
    <col min="10" max="10" width="14.33203125" customWidth="1"/>
    <col min="11" max="11" width="15" customWidth="1"/>
    <col min="12" max="12" width="14.1640625" customWidth="1"/>
    <col min="13" max="13" width="13.6640625" customWidth="1"/>
    <col min="14" max="14" width="13.1640625" customWidth="1"/>
  </cols>
  <sheetData>
    <row r="1" spans="2:14">
      <c r="B1" t="s">
        <v>2</v>
      </c>
      <c r="C1" t="s">
        <v>9</v>
      </c>
      <c r="D1" t="s">
        <v>7</v>
      </c>
      <c r="E1" t="s">
        <v>8</v>
      </c>
      <c r="F1" t="s">
        <v>51</v>
      </c>
      <c r="G1" t="s">
        <v>104</v>
      </c>
      <c r="H1" t="s">
        <v>105</v>
      </c>
      <c r="I1" t="s">
        <v>52</v>
      </c>
      <c r="J1" t="s">
        <v>82</v>
      </c>
      <c r="K1" t="s">
        <v>87</v>
      </c>
      <c r="L1" t="s">
        <v>88</v>
      </c>
      <c r="M1" t="s">
        <v>95</v>
      </c>
      <c r="N1" t="s">
        <v>94</v>
      </c>
    </row>
    <row r="2" spans="2:14">
      <c r="B2" t="s">
        <v>10</v>
      </c>
    </row>
    <row r="3" spans="2:14">
      <c r="B3">
        <v>1</v>
      </c>
      <c r="C3" s="1">
        <v>42537</v>
      </c>
      <c r="D3">
        <v>10</v>
      </c>
      <c r="E3">
        <v>29</v>
      </c>
      <c r="F3">
        <v>6.6</v>
      </c>
      <c r="G3">
        <v>0.03</v>
      </c>
      <c r="H3">
        <v>0.22</v>
      </c>
      <c r="I3">
        <f>F3/G3</f>
        <v>220</v>
      </c>
      <c r="J3">
        <v>25.4</v>
      </c>
      <c r="K3">
        <v>1.131</v>
      </c>
      <c r="L3">
        <v>0.45</v>
      </c>
      <c r="M3">
        <f>K3/L3</f>
        <v>2.5133333333333332</v>
      </c>
      <c r="N3">
        <f>K3+L3</f>
        <v>1.581</v>
      </c>
    </row>
    <row r="4" spans="2:14">
      <c r="B4">
        <v>2</v>
      </c>
      <c r="C4" s="1">
        <v>42537</v>
      </c>
      <c r="D4">
        <v>11</v>
      </c>
      <c r="E4">
        <v>83</v>
      </c>
      <c r="F4">
        <v>7.4</v>
      </c>
      <c r="G4">
        <v>0.03</v>
      </c>
      <c r="H4">
        <v>0.23</v>
      </c>
      <c r="I4">
        <f>F4/G4</f>
        <v>246.66666666666669</v>
      </c>
      <c r="J4">
        <v>29</v>
      </c>
      <c r="K4">
        <v>1.004</v>
      </c>
      <c r="L4">
        <v>0.35399999999999998</v>
      </c>
      <c r="M4">
        <f>K4/L4</f>
        <v>2.8361581920903958</v>
      </c>
      <c r="N4">
        <f>K4+L4</f>
        <v>1.3580000000000001</v>
      </c>
    </row>
    <row r="5" spans="2:14">
      <c r="B5">
        <v>3</v>
      </c>
      <c r="C5" s="1">
        <v>42537</v>
      </c>
      <c r="D5">
        <v>11</v>
      </c>
      <c r="E5">
        <v>109</v>
      </c>
      <c r="F5">
        <v>6</v>
      </c>
      <c r="G5">
        <v>0.01</v>
      </c>
      <c r="H5">
        <v>0.18</v>
      </c>
      <c r="I5">
        <f>F5/G5</f>
        <v>600</v>
      </c>
      <c r="J5">
        <v>29.6</v>
      </c>
      <c r="K5">
        <v>1.2989999999999999</v>
      </c>
      <c r="L5">
        <v>0.39</v>
      </c>
      <c r="M5">
        <f>K5/L5</f>
        <v>3.3307692307692305</v>
      </c>
      <c r="N5">
        <f>K5+L5</f>
        <v>1.6890000000000001</v>
      </c>
    </row>
    <row r="6" spans="2:14">
      <c r="B6">
        <v>4</v>
      </c>
      <c r="C6" s="1">
        <v>42537</v>
      </c>
      <c r="D6">
        <v>7</v>
      </c>
      <c r="E6">
        <v>80</v>
      </c>
      <c r="F6">
        <v>8.6</v>
      </c>
      <c r="G6">
        <v>0.05</v>
      </c>
      <c r="H6">
        <v>0.28999999999999998</v>
      </c>
      <c r="I6">
        <f>F6/G6</f>
        <v>171.99999999999997</v>
      </c>
      <c r="J6">
        <v>29</v>
      </c>
      <c r="K6">
        <v>1.1850000000000001</v>
      </c>
      <c r="L6">
        <v>0.20699999999999999</v>
      </c>
      <c r="M6">
        <f>K6/L6</f>
        <v>5.7246376811594208</v>
      </c>
      <c r="N6">
        <f>K6+L6</f>
        <v>1.3920000000000001</v>
      </c>
    </row>
    <row r="7" spans="2:14">
      <c r="B7">
        <v>5</v>
      </c>
      <c r="C7" s="1">
        <v>42536</v>
      </c>
      <c r="D7">
        <v>17</v>
      </c>
      <c r="E7">
        <v>73</v>
      </c>
      <c r="F7">
        <v>7.1</v>
      </c>
      <c r="G7">
        <v>7.0000000000000007E-2</v>
      </c>
      <c r="H7">
        <v>0.28999999999999998</v>
      </c>
      <c r="I7">
        <f>F7/G7</f>
        <v>101.42857142857142</v>
      </c>
      <c r="J7">
        <v>32.5</v>
      </c>
      <c r="K7">
        <v>1.1970000000000001</v>
      </c>
      <c r="L7">
        <v>0.34</v>
      </c>
      <c r="M7">
        <f>K7/L7</f>
        <v>3.5205882352941176</v>
      </c>
      <c r="N7">
        <f>K7+L7</f>
        <v>1.5370000000000001</v>
      </c>
    </row>
    <row r="8" spans="2:14">
      <c r="B8">
        <v>6</v>
      </c>
      <c r="C8" s="1">
        <v>42537</v>
      </c>
      <c r="D8">
        <v>19</v>
      </c>
      <c r="E8">
        <v>141</v>
      </c>
      <c r="F8">
        <v>9.5</v>
      </c>
      <c r="G8">
        <v>0.08</v>
      </c>
      <c r="H8">
        <v>0.31</v>
      </c>
      <c r="I8">
        <f>F8/G8</f>
        <v>118.75</v>
      </c>
      <c r="J8">
        <v>33.4</v>
      </c>
      <c r="K8">
        <v>1.5680000000000001</v>
      </c>
      <c r="L8">
        <v>0.32800000000000001</v>
      </c>
      <c r="M8">
        <f>K8/L8</f>
        <v>4.7804878048780486</v>
      </c>
      <c r="N8">
        <f>K8+L8</f>
        <v>1.8960000000000001</v>
      </c>
    </row>
    <row r="9" spans="2:14">
      <c r="B9">
        <v>7</v>
      </c>
      <c r="C9" s="1">
        <v>42537</v>
      </c>
      <c r="D9">
        <v>9</v>
      </c>
      <c r="E9">
        <v>59</v>
      </c>
      <c r="F9">
        <v>7.7</v>
      </c>
      <c r="G9">
        <v>0.03</v>
      </c>
      <c r="H9">
        <v>0.24</v>
      </c>
      <c r="I9">
        <f>F9/G9</f>
        <v>256.66666666666669</v>
      </c>
      <c r="J9">
        <v>27.3</v>
      </c>
      <c r="K9">
        <v>1.4370000000000001</v>
      </c>
      <c r="L9">
        <v>0.63800000000000001</v>
      </c>
      <c r="M9">
        <f>K9/L9</f>
        <v>2.2523510971786833</v>
      </c>
      <c r="N9">
        <f>K9+L9</f>
        <v>2.0750000000000002</v>
      </c>
    </row>
    <row r="10" spans="2:14">
      <c r="B10">
        <v>8</v>
      </c>
      <c r="C10" s="1">
        <v>42537</v>
      </c>
      <c r="D10">
        <v>9</v>
      </c>
      <c r="E10">
        <v>53</v>
      </c>
      <c r="F10">
        <v>15.2</v>
      </c>
      <c r="G10">
        <v>0.04</v>
      </c>
      <c r="H10">
        <v>0.43</v>
      </c>
      <c r="I10">
        <f>F10/G10</f>
        <v>380</v>
      </c>
      <c r="J10">
        <v>21.8</v>
      </c>
      <c r="K10">
        <v>1.385</v>
      </c>
      <c r="L10">
        <v>0.55000000000000004</v>
      </c>
      <c r="M10">
        <f>K10/L10</f>
        <v>2.5181818181818181</v>
      </c>
      <c r="N10">
        <f>K10+L10</f>
        <v>1.9350000000000001</v>
      </c>
    </row>
    <row r="11" spans="2:14">
      <c r="B11" t="s">
        <v>11</v>
      </c>
    </row>
    <row r="12" spans="2:14">
      <c r="B12">
        <v>1</v>
      </c>
      <c r="C12" s="1">
        <v>42537</v>
      </c>
      <c r="D12">
        <v>10</v>
      </c>
      <c r="E12">
        <v>0</v>
      </c>
      <c r="F12">
        <v>6.8</v>
      </c>
      <c r="G12">
        <v>0.03</v>
      </c>
      <c r="H12">
        <v>0.17</v>
      </c>
      <c r="I12">
        <f>F12/G12</f>
        <v>226.66666666666666</v>
      </c>
      <c r="J12">
        <v>27.5</v>
      </c>
      <c r="K12">
        <v>0.72799999999999998</v>
      </c>
      <c r="L12">
        <v>0.34799999999999998</v>
      </c>
      <c r="M12">
        <f>K12/L12</f>
        <v>2.0919540229885056</v>
      </c>
      <c r="N12">
        <f>K12+L12</f>
        <v>1.0760000000000001</v>
      </c>
    </row>
    <row r="13" spans="2:14">
      <c r="B13">
        <v>2</v>
      </c>
      <c r="C13" s="1">
        <v>42537</v>
      </c>
      <c r="D13">
        <v>5</v>
      </c>
      <c r="E13">
        <v>105</v>
      </c>
      <c r="F13">
        <v>7</v>
      </c>
      <c r="G13">
        <v>0.04</v>
      </c>
      <c r="H13">
        <v>0.22</v>
      </c>
      <c r="I13">
        <f>F13/G13</f>
        <v>175</v>
      </c>
      <c r="J13">
        <v>31.5</v>
      </c>
      <c r="K13">
        <v>0.91700000000000004</v>
      </c>
      <c r="L13">
        <v>0.22800000000000001</v>
      </c>
      <c r="M13">
        <f>K13/L13</f>
        <v>4.0219298245614032</v>
      </c>
      <c r="N13">
        <f>K13+L13</f>
        <v>1.145</v>
      </c>
    </row>
    <row r="14" spans="2:14">
      <c r="B14">
        <v>3</v>
      </c>
      <c r="C14" s="1">
        <v>42537</v>
      </c>
      <c r="D14">
        <v>11</v>
      </c>
      <c r="E14">
        <v>40</v>
      </c>
      <c r="F14">
        <v>5.8</v>
      </c>
      <c r="G14">
        <v>0.02</v>
      </c>
      <c r="H14">
        <v>0.16</v>
      </c>
      <c r="I14">
        <f>F14/G14</f>
        <v>290</v>
      </c>
      <c r="J14">
        <v>25</v>
      </c>
      <c r="K14">
        <v>0.81100000000000005</v>
      </c>
      <c r="L14">
        <v>0.33700000000000002</v>
      </c>
      <c r="M14">
        <f>K14/L14</f>
        <v>2.4065281899109792</v>
      </c>
      <c r="N14">
        <f>K14+L14</f>
        <v>1.1480000000000001</v>
      </c>
    </row>
    <row r="15" spans="2:14">
      <c r="B15">
        <v>4</v>
      </c>
      <c r="C15" s="1">
        <v>42536</v>
      </c>
      <c r="D15">
        <v>5</v>
      </c>
      <c r="E15">
        <v>42</v>
      </c>
      <c r="F15">
        <v>12.6</v>
      </c>
      <c r="G15">
        <v>0.13</v>
      </c>
      <c r="H15">
        <v>0.36</v>
      </c>
      <c r="I15">
        <f>F15/G15</f>
        <v>96.92307692307692</v>
      </c>
      <c r="J15">
        <v>26.5</v>
      </c>
      <c r="K15">
        <v>1.1259999999999999</v>
      </c>
      <c r="L15">
        <v>0.72399999999999998</v>
      </c>
      <c r="M15">
        <f>K15/L15</f>
        <v>1.5552486187845302</v>
      </c>
      <c r="N15">
        <f>K15+L15</f>
        <v>1.8499999999999999</v>
      </c>
    </row>
    <row r="16" spans="2:14">
      <c r="B16">
        <v>5</v>
      </c>
      <c r="C16" s="3">
        <v>42538</v>
      </c>
      <c r="D16">
        <v>5</v>
      </c>
      <c r="E16">
        <v>21</v>
      </c>
      <c r="F16">
        <v>6.9</v>
      </c>
      <c r="G16">
        <v>0.03</v>
      </c>
      <c r="H16">
        <v>0.18</v>
      </c>
      <c r="I16">
        <f>F16/G16</f>
        <v>230.00000000000003</v>
      </c>
      <c r="J16">
        <v>38</v>
      </c>
      <c r="K16">
        <v>0.93600000000000005</v>
      </c>
      <c r="L16">
        <v>0.32600000000000001</v>
      </c>
      <c r="M16">
        <f>K16/L16</f>
        <v>2.871165644171779</v>
      </c>
      <c r="N16">
        <f>K16+L16</f>
        <v>1.262</v>
      </c>
    </row>
    <row r="17" spans="2:14">
      <c r="B17">
        <v>6</v>
      </c>
      <c r="C17" s="3">
        <v>42536</v>
      </c>
      <c r="D17">
        <v>9</v>
      </c>
      <c r="E17">
        <v>59</v>
      </c>
      <c r="F17">
        <v>5.7</v>
      </c>
      <c r="G17">
        <v>0.04</v>
      </c>
      <c r="H17">
        <v>0.16</v>
      </c>
      <c r="I17">
        <f>F17/G17</f>
        <v>142.5</v>
      </c>
      <c r="J17">
        <v>23</v>
      </c>
      <c r="K17">
        <v>0.80800000000000005</v>
      </c>
      <c r="L17">
        <v>0.54200000000000004</v>
      </c>
      <c r="M17">
        <f>K17/L17</f>
        <v>1.4907749077490775</v>
      </c>
      <c r="N17">
        <f>K17+L17</f>
        <v>1.35</v>
      </c>
    </row>
    <row r="18" spans="2:14">
      <c r="B18">
        <v>7</v>
      </c>
      <c r="C18" s="3">
        <v>42538</v>
      </c>
      <c r="D18">
        <v>3</v>
      </c>
      <c r="E18">
        <v>12</v>
      </c>
      <c r="F18">
        <v>7.9</v>
      </c>
      <c r="G18">
        <v>0.03</v>
      </c>
      <c r="H18">
        <v>0.2</v>
      </c>
      <c r="I18">
        <f>F18/G18</f>
        <v>263.33333333333337</v>
      </c>
      <c r="J18">
        <v>19.899999999999999</v>
      </c>
      <c r="K18">
        <v>0.77900000000000003</v>
      </c>
      <c r="L18">
        <v>0.48399999999999999</v>
      </c>
      <c r="M18">
        <f>K18/L18</f>
        <v>1.609504132231405</v>
      </c>
      <c r="N18">
        <f>K18+L18</f>
        <v>1.2629999999999999</v>
      </c>
    </row>
    <row r="19" spans="2:14">
      <c r="B19">
        <v>8</v>
      </c>
      <c r="C19" s="1">
        <v>42536</v>
      </c>
      <c r="D19">
        <v>6</v>
      </c>
      <c r="E19">
        <v>36</v>
      </c>
      <c r="F19">
        <v>3.9</v>
      </c>
      <c r="G19">
        <v>0.03</v>
      </c>
      <c r="H19">
        <v>0.12</v>
      </c>
      <c r="I19">
        <f>F19/G19</f>
        <v>130</v>
      </c>
      <c r="J19">
        <v>19.3</v>
      </c>
      <c r="K19">
        <v>0.56699999999999995</v>
      </c>
      <c r="L19">
        <v>0.69</v>
      </c>
      <c r="M19">
        <f>K19/L19</f>
        <v>0.82173913043478264</v>
      </c>
      <c r="N19">
        <f>K19+L19</f>
        <v>1.2569999999999999</v>
      </c>
    </row>
    <row r="20" spans="2:14">
      <c r="B20" t="s">
        <v>12</v>
      </c>
    </row>
    <row r="21" spans="2:14">
      <c r="B21">
        <v>1</v>
      </c>
      <c r="C21" s="3">
        <v>42538</v>
      </c>
      <c r="D21">
        <v>4</v>
      </c>
      <c r="E21">
        <v>29</v>
      </c>
      <c r="F21">
        <v>8.9</v>
      </c>
      <c r="G21">
        <v>7.0000000000000007E-2</v>
      </c>
      <c r="H21">
        <v>0.36</v>
      </c>
      <c r="I21">
        <f>F21/G21</f>
        <v>127.14285714285714</v>
      </c>
      <c r="J21">
        <v>17.100000000000001</v>
      </c>
      <c r="K21">
        <v>0.68400000000000005</v>
      </c>
      <c r="L21">
        <v>0.94299999999999995</v>
      </c>
      <c r="M21">
        <f>K21/L21</f>
        <v>0.72534464475079541</v>
      </c>
      <c r="N21">
        <f>K21+L21</f>
        <v>1.627</v>
      </c>
    </row>
    <row r="22" spans="2:14">
      <c r="B22">
        <v>2</v>
      </c>
      <c r="C22" s="1">
        <v>42537</v>
      </c>
      <c r="D22">
        <v>22</v>
      </c>
      <c r="E22">
        <v>74</v>
      </c>
      <c r="F22">
        <v>13.9</v>
      </c>
      <c r="G22">
        <v>0.09</v>
      </c>
      <c r="H22">
        <v>0.39</v>
      </c>
      <c r="I22">
        <f>F22/G22</f>
        <v>154.44444444444446</v>
      </c>
      <c r="J22">
        <v>29.6</v>
      </c>
      <c r="K22">
        <v>1.768</v>
      </c>
      <c r="L22">
        <v>0.72</v>
      </c>
      <c r="M22">
        <f>K22/L22</f>
        <v>2.4555555555555557</v>
      </c>
      <c r="N22">
        <f>K22+L22</f>
        <v>2.488</v>
      </c>
    </row>
    <row r="23" spans="2:14">
      <c r="B23">
        <v>3</v>
      </c>
      <c r="C23" s="1">
        <v>42537</v>
      </c>
      <c r="D23">
        <v>13</v>
      </c>
      <c r="E23">
        <v>109</v>
      </c>
      <c r="F23">
        <v>12.6</v>
      </c>
      <c r="G23">
        <v>7.0000000000000007E-2</v>
      </c>
      <c r="H23">
        <v>0.37</v>
      </c>
      <c r="I23">
        <f>F23/G23</f>
        <v>179.99999999999997</v>
      </c>
      <c r="J23">
        <v>33.299999999999997</v>
      </c>
      <c r="K23">
        <v>1.5289999999999999</v>
      </c>
      <c r="L23">
        <v>0.61499999999999999</v>
      </c>
      <c r="M23">
        <f>K23/L23</f>
        <v>2.4861788617886176</v>
      </c>
      <c r="N23">
        <f>K23+L23</f>
        <v>2.1440000000000001</v>
      </c>
    </row>
    <row r="24" spans="2:14">
      <c r="B24">
        <v>4</v>
      </c>
      <c r="C24" s="1">
        <v>42537</v>
      </c>
      <c r="D24">
        <v>12</v>
      </c>
      <c r="E24">
        <v>150</v>
      </c>
      <c r="F24">
        <v>13.6</v>
      </c>
      <c r="G24">
        <v>0.1</v>
      </c>
      <c r="H24">
        <v>0.44</v>
      </c>
      <c r="I24">
        <f>F24/G24</f>
        <v>136</v>
      </c>
      <c r="J24">
        <v>25.6</v>
      </c>
      <c r="K24">
        <v>1.8660000000000001</v>
      </c>
      <c r="L24">
        <v>0.68799999999999994</v>
      </c>
      <c r="M24">
        <f>K24/L24</f>
        <v>2.7122093023255816</v>
      </c>
      <c r="N24">
        <f>K24+L24</f>
        <v>2.5540000000000003</v>
      </c>
    </row>
    <row r="25" spans="2:14">
      <c r="B25">
        <v>5</v>
      </c>
      <c r="C25" s="1">
        <v>42537</v>
      </c>
      <c r="D25">
        <v>8</v>
      </c>
      <c r="E25">
        <v>76</v>
      </c>
      <c r="F25">
        <v>16</v>
      </c>
      <c r="G25">
        <v>0.19</v>
      </c>
      <c r="H25">
        <v>0.66</v>
      </c>
      <c r="I25">
        <f>F25/G25</f>
        <v>84.21052631578948</v>
      </c>
      <c r="J25">
        <v>34.5</v>
      </c>
      <c r="K25">
        <v>1.089</v>
      </c>
      <c r="L25">
        <v>0.64400000000000002</v>
      </c>
      <c r="M25">
        <f>K25/L25</f>
        <v>1.6909937888198756</v>
      </c>
      <c r="N25">
        <f>K25+L25</f>
        <v>1.7330000000000001</v>
      </c>
    </row>
    <row r="26" spans="2:14">
      <c r="B26">
        <v>6</v>
      </c>
      <c r="C26" s="1">
        <v>42537</v>
      </c>
      <c r="D26">
        <v>5</v>
      </c>
      <c r="E26">
        <v>1</v>
      </c>
      <c r="F26">
        <v>11.2</v>
      </c>
      <c r="G26">
        <v>0.05</v>
      </c>
      <c r="H26">
        <v>0.34</v>
      </c>
      <c r="I26">
        <f>F26/G26</f>
        <v>223.99999999999997</v>
      </c>
      <c r="J26">
        <v>28.8</v>
      </c>
      <c r="K26">
        <v>1.3240000000000001</v>
      </c>
      <c r="L26">
        <v>0.57699999999999996</v>
      </c>
      <c r="M26">
        <f>K26/L26</f>
        <v>2.2946273830155981</v>
      </c>
      <c r="N26">
        <f>K26+L26</f>
        <v>1.901</v>
      </c>
    </row>
    <row r="27" spans="2:14">
      <c r="B27">
        <v>7</v>
      </c>
      <c r="C27" s="1">
        <v>42537</v>
      </c>
      <c r="D27">
        <v>12</v>
      </c>
      <c r="E27">
        <v>62</v>
      </c>
      <c r="F27">
        <v>7</v>
      </c>
      <c r="G27">
        <v>0.02</v>
      </c>
      <c r="H27">
        <v>0.26</v>
      </c>
      <c r="I27">
        <f>F27/G27</f>
        <v>350</v>
      </c>
      <c r="J27">
        <v>30.6</v>
      </c>
      <c r="K27">
        <v>1.3089999999999999</v>
      </c>
      <c r="L27">
        <v>0.14799999999999999</v>
      </c>
      <c r="M27">
        <f>K27/L27</f>
        <v>8.8445945945945947</v>
      </c>
      <c r="N27">
        <f>K27+L27</f>
        <v>1.4569999999999999</v>
      </c>
    </row>
    <row r="28" spans="2:14">
      <c r="B28">
        <v>8</v>
      </c>
      <c r="C28" s="1">
        <v>42537</v>
      </c>
      <c r="D28">
        <v>7</v>
      </c>
      <c r="E28">
        <v>72</v>
      </c>
      <c r="F28">
        <v>9.1</v>
      </c>
      <c r="G28">
        <v>0.06</v>
      </c>
      <c r="H28">
        <v>0.27</v>
      </c>
      <c r="I28">
        <f>F28/G28</f>
        <v>151.66666666666666</v>
      </c>
      <c r="J28">
        <v>22.5</v>
      </c>
      <c r="K28">
        <v>1.3560000000000001</v>
      </c>
      <c r="L28">
        <v>0.44500000000000001</v>
      </c>
      <c r="M28">
        <f>K28/L28</f>
        <v>3.047191011235955</v>
      </c>
      <c r="N28">
        <f>K28+L28</f>
        <v>1.8010000000000002</v>
      </c>
    </row>
    <row r="29" spans="2:14">
      <c r="B29" t="s">
        <v>13</v>
      </c>
    </row>
    <row r="30" spans="2:14">
      <c r="B30">
        <v>1</v>
      </c>
      <c r="C30" s="1">
        <v>42536</v>
      </c>
      <c r="D30">
        <v>17</v>
      </c>
      <c r="E30">
        <v>121</v>
      </c>
      <c r="F30">
        <v>5.5</v>
      </c>
      <c r="G30">
        <v>0.01</v>
      </c>
      <c r="H30">
        <v>0.17</v>
      </c>
      <c r="I30">
        <f>F30/G30</f>
        <v>550</v>
      </c>
      <c r="J30">
        <v>46.1</v>
      </c>
      <c r="K30">
        <v>1.159</v>
      </c>
      <c r="L30">
        <v>0.42399999999999999</v>
      </c>
      <c r="M30">
        <f>K30/L30</f>
        <v>2.733490566037736</v>
      </c>
      <c r="N30">
        <f>K30+L30</f>
        <v>1.583</v>
      </c>
    </row>
    <row r="31" spans="2:14">
      <c r="B31">
        <v>2</v>
      </c>
      <c r="C31" s="1">
        <v>42537</v>
      </c>
      <c r="D31">
        <v>9</v>
      </c>
      <c r="E31">
        <v>0</v>
      </c>
      <c r="F31">
        <v>12.6</v>
      </c>
      <c r="G31">
        <v>0.13</v>
      </c>
      <c r="H31">
        <v>0.41</v>
      </c>
      <c r="I31">
        <f>F31/G31</f>
        <v>96.92307692307692</v>
      </c>
      <c r="J31">
        <v>30</v>
      </c>
      <c r="K31">
        <v>1.0309999999999999</v>
      </c>
      <c r="L31">
        <v>0.58699999999999997</v>
      </c>
      <c r="M31">
        <f>K31/L31</f>
        <v>1.756388415672913</v>
      </c>
      <c r="N31">
        <f>K31+L31</f>
        <v>1.6179999999999999</v>
      </c>
    </row>
    <row r="32" spans="2:14">
      <c r="B32">
        <v>3</v>
      </c>
      <c r="C32" s="1">
        <v>42537</v>
      </c>
      <c r="D32">
        <v>4</v>
      </c>
      <c r="E32">
        <v>34</v>
      </c>
      <c r="F32">
        <v>6.6</v>
      </c>
      <c r="G32">
        <v>0.03</v>
      </c>
      <c r="H32">
        <v>0.17</v>
      </c>
      <c r="I32">
        <f>F32/G32</f>
        <v>220</v>
      </c>
      <c r="J32">
        <v>21.5</v>
      </c>
      <c r="K32">
        <v>0.752</v>
      </c>
      <c r="L32">
        <v>0.35699999999999998</v>
      </c>
      <c r="M32">
        <f>K32/L32</f>
        <v>2.1064425770308124</v>
      </c>
      <c r="N32">
        <f>K32+L32</f>
        <v>1.109</v>
      </c>
    </row>
    <row r="33" spans="2:45">
      <c r="B33">
        <v>4</v>
      </c>
      <c r="C33" s="1">
        <v>42537</v>
      </c>
      <c r="D33">
        <v>6</v>
      </c>
      <c r="E33">
        <v>0</v>
      </c>
      <c r="F33">
        <v>3.6</v>
      </c>
      <c r="G33">
        <v>0.01</v>
      </c>
      <c r="H33">
        <v>0.15</v>
      </c>
      <c r="I33">
        <f>F33/G33</f>
        <v>360</v>
      </c>
      <c r="J33">
        <v>24.1</v>
      </c>
      <c r="K33">
        <v>0.92600000000000005</v>
      </c>
      <c r="L33">
        <v>2.2210000000000001</v>
      </c>
      <c r="M33">
        <f>K33/L33</f>
        <v>0.41692931112111664</v>
      </c>
      <c r="N33">
        <f>K33+L33</f>
        <v>3.1470000000000002</v>
      </c>
    </row>
    <row r="34" spans="2:45">
      <c r="B34">
        <v>5</v>
      </c>
      <c r="C34" s="1">
        <v>42537</v>
      </c>
      <c r="D34">
        <v>12</v>
      </c>
      <c r="E34">
        <v>76</v>
      </c>
      <c r="F34">
        <v>9.6</v>
      </c>
      <c r="G34">
        <v>0.1</v>
      </c>
      <c r="H34">
        <v>0.33</v>
      </c>
      <c r="I34">
        <f>F34/G34</f>
        <v>95.999999999999986</v>
      </c>
      <c r="J34">
        <v>33.299999999999997</v>
      </c>
      <c r="K34">
        <v>1.175</v>
      </c>
      <c r="L34">
        <v>0.94599999999999995</v>
      </c>
      <c r="M34">
        <f>K34/L34</f>
        <v>1.2420718816067655</v>
      </c>
      <c r="N34">
        <f>K34+L34</f>
        <v>2.121</v>
      </c>
    </row>
    <row r="35" spans="2:45">
      <c r="B35">
        <v>6</v>
      </c>
      <c r="C35" s="1">
        <v>42537</v>
      </c>
      <c r="D35">
        <v>8</v>
      </c>
      <c r="E35">
        <v>46</v>
      </c>
      <c r="F35">
        <v>7.4</v>
      </c>
      <c r="G35">
        <v>7.0000000000000007E-2</v>
      </c>
      <c r="H35">
        <v>0.25</v>
      </c>
      <c r="I35">
        <f>F35/G35</f>
        <v>105.71428571428571</v>
      </c>
      <c r="J35">
        <v>25</v>
      </c>
      <c r="K35">
        <v>1.284</v>
      </c>
      <c r="L35">
        <v>0.64800000000000002</v>
      </c>
      <c r="M35">
        <f>K35/L35</f>
        <v>1.9814814814814814</v>
      </c>
      <c r="N35">
        <f>K35+L35</f>
        <v>1.9319999999999999</v>
      </c>
    </row>
    <row r="36" spans="2:45">
      <c r="B36">
        <v>7</v>
      </c>
      <c r="C36" s="1">
        <v>42537</v>
      </c>
      <c r="D36">
        <v>14</v>
      </c>
      <c r="E36">
        <v>73</v>
      </c>
      <c r="F36">
        <v>10.8</v>
      </c>
      <c r="G36">
        <v>0.08</v>
      </c>
      <c r="H36">
        <v>0.27</v>
      </c>
      <c r="I36">
        <f>F36/G36</f>
        <v>135</v>
      </c>
      <c r="J36">
        <v>33.200000000000003</v>
      </c>
      <c r="K36">
        <v>1.095</v>
      </c>
      <c r="L36">
        <v>0.69799999999999995</v>
      </c>
      <c r="M36">
        <f>K36/L36</f>
        <v>1.5687679083094557</v>
      </c>
      <c r="N36">
        <f>K36+L36</f>
        <v>1.7929999999999999</v>
      </c>
    </row>
    <row r="37" spans="2:45">
      <c r="B37">
        <v>8</v>
      </c>
      <c r="C37" s="1">
        <v>42537</v>
      </c>
      <c r="D37">
        <v>10</v>
      </c>
      <c r="E37">
        <v>92</v>
      </c>
      <c r="F37">
        <v>8.3000000000000007</v>
      </c>
      <c r="G37">
        <v>0.02</v>
      </c>
      <c r="H37">
        <v>0.24</v>
      </c>
      <c r="I37">
        <f>F37/G37</f>
        <v>415</v>
      </c>
      <c r="J37">
        <v>28.5</v>
      </c>
      <c r="K37">
        <v>1.028</v>
      </c>
      <c r="L37">
        <v>1.208</v>
      </c>
      <c r="M37">
        <f>K37/L37</f>
        <v>0.85099337748344372</v>
      </c>
      <c r="N37">
        <f>K37+L37</f>
        <v>2.2359999999999998</v>
      </c>
    </row>
    <row r="41" spans="2:45">
      <c r="AS41" t="s">
        <v>92</v>
      </c>
    </row>
    <row r="42" spans="2:45">
      <c r="AP42" t="s">
        <v>28</v>
      </c>
      <c r="AQ42" t="s">
        <v>91</v>
      </c>
      <c r="AS42" t="s">
        <v>93</v>
      </c>
    </row>
    <row r="43" spans="2:45">
      <c r="AP43" t="s">
        <v>77</v>
      </c>
      <c r="AQ43">
        <f>AVERAGE(M3:M10)</f>
        <v>3.4345634241106309</v>
      </c>
    </row>
    <row r="44" spans="2:45">
      <c r="AP44" t="s">
        <v>78</v>
      </c>
      <c r="AQ44">
        <f>AVERAGE(M12:M19)</f>
        <v>2.1086055588540575</v>
      </c>
    </row>
    <row r="45" spans="2:45">
      <c r="AP45" t="s">
        <v>79</v>
      </c>
      <c r="AQ45">
        <f>AVERAGE(M21:M28)</f>
        <v>3.0320868927608218</v>
      </c>
    </row>
    <row r="46" spans="2:45">
      <c r="AP46" t="s">
        <v>80</v>
      </c>
      <c r="AQ46">
        <f>AVERAGE(M30:M37)</f>
        <v>1.5820706898429655</v>
      </c>
    </row>
    <row r="48" spans="2:45">
      <c r="AP48">
        <f>AVERAGE(AQ43:AQ46)</f>
        <v>2.5393316413921188</v>
      </c>
    </row>
    <row r="49" spans="12:42">
      <c r="AP49">
        <f>STDEV(AQ43:AQ46)</f>
        <v>0.84579768465044769</v>
      </c>
    </row>
    <row r="50" spans="12:42">
      <c r="AP50">
        <f>SQRT(3)</f>
        <v>1.7320508075688772</v>
      </c>
    </row>
    <row r="51" spans="12:42">
      <c r="L51" t="s">
        <v>110</v>
      </c>
      <c r="AE51" t="s">
        <v>111</v>
      </c>
      <c r="AO51" t="s">
        <v>111</v>
      </c>
      <c r="AP51">
        <f>AP49/AP50</f>
        <v>0.48832152091289821</v>
      </c>
    </row>
    <row r="52" spans="12:42">
      <c r="L52" t="s">
        <v>109</v>
      </c>
    </row>
    <row r="53" spans="12:42">
      <c r="L53" t="s">
        <v>108</v>
      </c>
    </row>
    <row r="54" spans="12:42">
      <c r="L54" t="s">
        <v>107</v>
      </c>
    </row>
    <row r="65" spans="42:45">
      <c r="AS65" t="s">
        <v>97</v>
      </c>
    </row>
    <row r="66" spans="42:45">
      <c r="AP66" t="s">
        <v>28</v>
      </c>
      <c r="AQ66" t="s">
        <v>91</v>
      </c>
    </row>
    <row r="67" spans="42:45">
      <c r="AP67" t="s">
        <v>77</v>
      </c>
      <c r="AQ67">
        <v>3.4345634241106309</v>
      </c>
    </row>
    <row r="68" spans="42:45">
      <c r="AP68" t="s">
        <v>79</v>
      </c>
      <c r="AQ68">
        <v>3.0320868927608218</v>
      </c>
    </row>
    <row r="69" spans="42:45">
      <c r="AP69" t="s">
        <v>78</v>
      </c>
      <c r="AQ69">
        <v>2.1086055588540575</v>
      </c>
    </row>
    <row r="70" spans="42:45">
      <c r="AP70" t="s">
        <v>80</v>
      </c>
      <c r="AQ70">
        <v>1.5820706898429655</v>
      </c>
    </row>
  </sheetData>
  <phoneticPr fontId="8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6"/>
  <sheetViews>
    <sheetView topLeftCell="A391" workbookViewId="0">
      <selection activeCell="V14" sqref="V14"/>
    </sheetView>
  </sheetViews>
  <sheetFormatPr baseColWidth="10" defaultRowHeight="14" x14ac:dyDescent="0"/>
  <cols>
    <col min="4" max="4" width="17.6640625" customWidth="1"/>
  </cols>
  <sheetData>
    <row r="1" spans="1:22">
      <c r="A1" t="s">
        <v>0</v>
      </c>
      <c r="B1" t="s">
        <v>30</v>
      </c>
      <c r="C1" t="s">
        <v>2</v>
      </c>
      <c r="D1" t="s">
        <v>31</v>
      </c>
    </row>
    <row r="2" spans="1:22">
      <c r="A2" s="1">
        <v>42534</v>
      </c>
      <c r="B2" t="s">
        <v>43</v>
      </c>
      <c r="C2" t="s">
        <v>32</v>
      </c>
      <c r="D2">
        <v>0</v>
      </c>
      <c r="S2" s="15" t="s">
        <v>67</v>
      </c>
    </row>
    <row r="3" spans="1:22">
      <c r="C3" t="s">
        <v>33</v>
      </c>
      <c r="D3">
        <v>0</v>
      </c>
      <c r="H3" t="s">
        <v>30</v>
      </c>
      <c r="I3">
        <v>0</v>
      </c>
      <c r="J3">
        <v>25</v>
      </c>
      <c r="K3">
        <v>45</v>
      </c>
      <c r="L3">
        <v>69</v>
      </c>
      <c r="M3">
        <v>92</v>
      </c>
      <c r="N3">
        <v>142</v>
      </c>
      <c r="O3">
        <v>158</v>
      </c>
      <c r="S3" s="1">
        <v>42569</v>
      </c>
      <c r="T3">
        <v>0</v>
      </c>
      <c r="U3" t="s">
        <v>68</v>
      </c>
      <c r="V3">
        <v>8.9999999999999993E-3</v>
      </c>
    </row>
    <row r="4" spans="1:22">
      <c r="C4" t="s">
        <v>34</v>
      </c>
      <c r="D4">
        <v>2.1000000000000001E-2</v>
      </c>
      <c r="H4" t="s">
        <v>32</v>
      </c>
      <c r="I4">
        <v>0</v>
      </c>
      <c r="J4">
        <v>0</v>
      </c>
      <c r="K4">
        <v>0</v>
      </c>
      <c r="L4">
        <v>1.4E-2</v>
      </c>
      <c r="M4">
        <v>7.0000000000000001E-3</v>
      </c>
      <c r="N4">
        <v>-4.0000000000000001E-3</v>
      </c>
      <c r="O4">
        <v>0</v>
      </c>
      <c r="U4" t="s">
        <v>69</v>
      </c>
      <c r="V4">
        <v>2E-3</v>
      </c>
    </row>
    <row r="5" spans="1:22">
      <c r="C5" t="s">
        <v>35</v>
      </c>
      <c r="D5">
        <v>0</v>
      </c>
      <c r="H5" t="s">
        <v>33</v>
      </c>
      <c r="I5">
        <v>0</v>
      </c>
      <c r="J5">
        <v>-1.4999999999999999E-2</v>
      </c>
      <c r="K5">
        <v>2.1999999999999999E-2</v>
      </c>
      <c r="L5">
        <v>-1E-3</v>
      </c>
      <c r="M5">
        <v>0</v>
      </c>
      <c r="N5">
        <v>1.0999999999999999E-2</v>
      </c>
      <c r="O5">
        <v>0</v>
      </c>
      <c r="U5" t="s">
        <v>70</v>
      </c>
      <c r="V5">
        <v>2.1999999999999999E-2</v>
      </c>
    </row>
    <row r="6" spans="1:22">
      <c r="C6" t="s">
        <v>36</v>
      </c>
      <c r="D6">
        <v>1.2999999999999999E-2</v>
      </c>
      <c r="H6" t="s">
        <v>34</v>
      </c>
      <c r="I6">
        <v>2.1000000000000001E-2</v>
      </c>
      <c r="J6">
        <v>0</v>
      </c>
      <c r="K6">
        <v>8.0000000000000002E-3</v>
      </c>
      <c r="L6">
        <v>5.0000000000000001E-3</v>
      </c>
      <c r="M6">
        <v>1.2E-2</v>
      </c>
      <c r="N6">
        <v>0.03</v>
      </c>
      <c r="O6">
        <v>0</v>
      </c>
      <c r="U6" t="s">
        <v>71</v>
      </c>
      <c r="V6">
        <v>1.0999999999999999E-2</v>
      </c>
    </row>
    <row r="7" spans="1:22">
      <c r="C7" t="s">
        <v>37</v>
      </c>
      <c r="D7">
        <v>4.0000000000000001E-3</v>
      </c>
      <c r="H7" t="s">
        <v>35</v>
      </c>
      <c r="I7">
        <v>0</v>
      </c>
      <c r="J7">
        <v>0</v>
      </c>
      <c r="K7">
        <v>0</v>
      </c>
      <c r="L7">
        <v>-7.0000000000000001E-3</v>
      </c>
      <c r="M7">
        <v>-1E-3</v>
      </c>
      <c r="N7">
        <v>-6.0000000000000001E-3</v>
      </c>
      <c r="O7">
        <v>-1.2E-2</v>
      </c>
      <c r="U7" t="s">
        <v>72</v>
      </c>
      <c r="V7">
        <v>2.3E-2</v>
      </c>
    </row>
    <row r="8" spans="1:22">
      <c r="C8" t="s">
        <v>38</v>
      </c>
      <c r="D8">
        <v>-2E-3</v>
      </c>
      <c r="H8" t="s">
        <v>36</v>
      </c>
      <c r="I8">
        <v>1.2999999999999999E-2</v>
      </c>
      <c r="J8">
        <v>5.0000000000000001E-3</v>
      </c>
      <c r="K8">
        <v>1.4999999999999999E-2</v>
      </c>
      <c r="L8">
        <v>2.5000000000000001E-2</v>
      </c>
      <c r="M8">
        <v>3.0000000000000001E-3</v>
      </c>
      <c r="N8">
        <v>1.0999999999999999E-2</v>
      </c>
      <c r="O8">
        <v>-2E-3</v>
      </c>
    </row>
    <row r="9" spans="1:22">
      <c r="C9" t="s">
        <v>39</v>
      </c>
      <c r="D9">
        <v>6.0000000000000001E-3</v>
      </c>
      <c r="H9" t="s">
        <v>37</v>
      </c>
      <c r="I9">
        <v>4.0000000000000001E-3</v>
      </c>
      <c r="J9">
        <v>-1.2E-2</v>
      </c>
      <c r="K9">
        <v>0</v>
      </c>
      <c r="L9">
        <v>4.5999999999999999E-2</v>
      </c>
      <c r="M9">
        <v>0.13300000000000001</v>
      </c>
      <c r="N9">
        <v>0.67800000000000005</v>
      </c>
      <c r="O9">
        <v>1.204</v>
      </c>
      <c r="S9" s="1">
        <v>42570</v>
      </c>
      <c r="T9">
        <v>25</v>
      </c>
      <c r="U9" t="s">
        <v>68</v>
      </c>
      <c r="V9">
        <v>3.3000000000000002E-2</v>
      </c>
    </row>
    <row r="10" spans="1:22">
      <c r="C10" t="s">
        <v>40</v>
      </c>
      <c r="D10">
        <v>1.7999999999999999E-2</v>
      </c>
      <c r="H10" t="s">
        <v>38</v>
      </c>
      <c r="I10">
        <v>-2E-3</v>
      </c>
      <c r="J10">
        <v>-1E-3</v>
      </c>
      <c r="K10">
        <v>0.01</v>
      </c>
      <c r="L10">
        <v>3.5000000000000003E-2</v>
      </c>
      <c r="M10">
        <v>0.128</v>
      </c>
      <c r="N10">
        <v>0.80500000000000005</v>
      </c>
      <c r="O10">
        <v>1.472</v>
      </c>
      <c r="U10" t="s">
        <v>69</v>
      </c>
      <c r="V10">
        <v>4.2000000000000003E-2</v>
      </c>
    </row>
    <row r="11" spans="1:22">
      <c r="C11" t="s">
        <v>41</v>
      </c>
      <c r="D11">
        <v>-2.4E-2</v>
      </c>
      <c r="H11" t="s">
        <v>39</v>
      </c>
      <c r="I11">
        <v>6.0000000000000001E-3</v>
      </c>
      <c r="J11">
        <v>2E-3</v>
      </c>
      <c r="K11">
        <v>4.2999999999999997E-2</v>
      </c>
      <c r="L11">
        <v>4.3999999999999997E-2</v>
      </c>
      <c r="M11">
        <v>0.153</v>
      </c>
      <c r="N11">
        <v>0.80100000000000005</v>
      </c>
      <c r="O11">
        <v>1.5069999999999999</v>
      </c>
      <c r="U11" t="s">
        <v>70</v>
      </c>
      <c r="V11">
        <v>2.5000000000000001E-2</v>
      </c>
    </row>
    <row r="12" spans="1:22">
      <c r="C12" t="s">
        <v>42</v>
      </c>
      <c r="D12">
        <v>-0.01</v>
      </c>
      <c r="H12" t="s">
        <v>40</v>
      </c>
      <c r="I12">
        <v>1.7999999999999999E-2</v>
      </c>
      <c r="J12">
        <v>1.4999999999999999E-2</v>
      </c>
      <c r="K12">
        <v>2.1000000000000001E-2</v>
      </c>
      <c r="L12">
        <v>7.0999999999999994E-2</v>
      </c>
      <c r="M12">
        <v>0.17699999999999999</v>
      </c>
      <c r="N12">
        <v>0.61899999999999999</v>
      </c>
      <c r="O12">
        <v>0.93300000000000005</v>
      </c>
      <c r="U12" t="s">
        <v>71</v>
      </c>
      <c r="V12">
        <v>3.4000000000000002E-2</v>
      </c>
    </row>
    <row r="13" spans="1:22">
      <c r="H13" t="s">
        <v>41</v>
      </c>
      <c r="I13">
        <v>-2.4E-2</v>
      </c>
      <c r="J13">
        <v>-2.4E-2</v>
      </c>
      <c r="K13">
        <v>0</v>
      </c>
      <c r="L13">
        <v>2.5999999999999999E-2</v>
      </c>
      <c r="M13">
        <v>0.17299999999999999</v>
      </c>
      <c r="N13">
        <v>0.73399999999999999</v>
      </c>
      <c r="O13">
        <v>1.3149999999999999</v>
      </c>
      <c r="U13" t="s">
        <v>72</v>
      </c>
      <c r="V13">
        <v>3.5999999999999997E-2</v>
      </c>
    </row>
    <row r="14" spans="1:22">
      <c r="A14" s="1">
        <v>42535</v>
      </c>
      <c r="B14">
        <v>25</v>
      </c>
      <c r="C14" s="7" t="s">
        <v>32</v>
      </c>
      <c r="D14">
        <v>0</v>
      </c>
      <c r="H14" t="s">
        <v>42</v>
      </c>
      <c r="I14">
        <v>-0.01</v>
      </c>
      <c r="J14">
        <v>-4.0000000000000001E-3</v>
      </c>
      <c r="K14">
        <v>0</v>
      </c>
      <c r="L14">
        <v>8.1000000000000003E-2</v>
      </c>
      <c r="M14">
        <v>0.156</v>
      </c>
      <c r="N14">
        <v>0.629</v>
      </c>
      <c r="O14">
        <v>0.98399999999999999</v>
      </c>
    </row>
    <row r="15" spans="1:22">
      <c r="C15" s="7" t="s">
        <v>33</v>
      </c>
      <c r="D15">
        <v>-1.4999999999999999E-2</v>
      </c>
    </row>
    <row r="16" spans="1:22">
      <c r="C16" s="7" t="s">
        <v>34</v>
      </c>
      <c r="D16">
        <v>0</v>
      </c>
    </row>
    <row r="17" spans="1:4">
      <c r="C17" s="7" t="s">
        <v>35</v>
      </c>
      <c r="D17">
        <v>0</v>
      </c>
    </row>
    <row r="18" spans="1:4">
      <c r="C18" s="7" t="s">
        <v>36</v>
      </c>
      <c r="D18">
        <v>5.0000000000000001E-3</v>
      </c>
    </row>
    <row r="19" spans="1:4">
      <c r="C19" s="7" t="s">
        <v>37</v>
      </c>
      <c r="D19">
        <v>-1.2E-2</v>
      </c>
    </row>
    <row r="20" spans="1:4">
      <c r="C20" s="7" t="s">
        <v>38</v>
      </c>
      <c r="D20">
        <v>-1E-3</v>
      </c>
    </row>
    <row r="21" spans="1:4">
      <c r="C21" s="7" t="s">
        <v>39</v>
      </c>
      <c r="D21">
        <v>2E-3</v>
      </c>
    </row>
    <row r="22" spans="1:4">
      <c r="C22" s="7" t="s">
        <v>40</v>
      </c>
      <c r="D22">
        <v>1.4999999999999999E-2</v>
      </c>
    </row>
    <row r="23" spans="1:4">
      <c r="C23" s="7" t="s">
        <v>41</v>
      </c>
      <c r="D23">
        <v>-2.4E-2</v>
      </c>
    </row>
    <row r="24" spans="1:4">
      <c r="C24" s="7" t="s">
        <v>42</v>
      </c>
      <c r="D24">
        <v>-4.0000000000000001E-3</v>
      </c>
    </row>
    <row r="26" spans="1:4">
      <c r="A26" s="1">
        <v>42536</v>
      </c>
      <c r="B26">
        <v>45</v>
      </c>
      <c r="C26" s="7" t="s">
        <v>32</v>
      </c>
      <c r="D26">
        <v>0</v>
      </c>
    </row>
    <row r="27" spans="1:4">
      <c r="C27" s="7" t="s">
        <v>33</v>
      </c>
      <c r="D27">
        <v>2.1999999999999999E-2</v>
      </c>
    </row>
    <row r="28" spans="1:4">
      <c r="C28" s="7" t="s">
        <v>34</v>
      </c>
      <c r="D28">
        <v>8.0000000000000002E-3</v>
      </c>
    </row>
    <row r="29" spans="1:4">
      <c r="C29" s="7" t="s">
        <v>35</v>
      </c>
      <c r="D29">
        <v>0</v>
      </c>
    </row>
    <row r="30" spans="1:4">
      <c r="C30" s="7" t="s">
        <v>36</v>
      </c>
      <c r="D30">
        <v>1.4999999999999999E-2</v>
      </c>
    </row>
    <row r="31" spans="1:4">
      <c r="C31" s="7" t="s">
        <v>37</v>
      </c>
      <c r="D31">
        <v>0</v>
      </c>
    </row>
    <row r="32" spans="1:4">
      <c r="C32" s="7" t="s">
        <v>38</v>
      </c>
      <c r="D32">
        <v>0.01</v>
      </c>
    </row>
    <row r="33" spans="1:4">
      <c r="C33" s="7" t="s">
        <v>39</v>
      </c>
      <c r="D33">
        <v>4.2999999999999997E-2</v>
      </c>
    </row>
    <row r="34" spans="1:4">
      <c r="C34" s="7" t="s">
        <v>40</v>
      </c>
      <c r="D34">
        <v>2.1000000000000001E-2</v>
      </c>
    </row>
    <row r="35" spans="1:4">
      <c r="C35" s="7" t="s">
        <v>41</v>
      </c>
      <c r="D35">
        <v>0</v>
      </c>
    </row>
    <row r="36" spans="1:4">
      <c r="C36" s="7" t="s">
        <v>42</v>
      </c>
      <c r="D36">
        <v>0</v>
      </c>
    </row>
    <row r="38" spans="1:4">
      <c r="A38" s="1">
        <v>42537</v>
      </c>
      <c r="B38">
        <v>69</v>
      </c>
      <c r="C38" s="7" t="s">
        <v>32</v>
      </c>
      <c r="D38">
        <v>1.4E-2</v>
      </c>
    </row>
    <row r="39" spans="1:4">
      <c r="C39" s="7" t="s">
        <v>33</v>
      </c>
      <c r="D39">
        <v>-1E-3</v>
      </c>
    </row>
    <row r="40" spans="1:4">
      <c r="C40" s="7" t="s">
        <v>34</v>
      </c>
      <c r="D40">
        <v>5.0000000000000001E-3</v>
      </c>
    </row>
    <row r="41" spans="1:4">
      <c r="C41" s="7" t="s">
        <v>35</v>
      </c>
      <c r="D41">
        <v>-7.0000000000000001E-3</v>
      </c>
    </row>
    <row r="42" spans="1:4">
      <c r="C42" s="7" t="s">
        <v>36</v>
      </c>
      <c r="D42">
        <v>2.5000000000000001E-2</v>
      </c>
    </row>
    <row r="43" spans="1:4">
      <c r="C43" s="7" t="s">
        <v>37</v>
      </c>
      <c r="D43">
        <v>4.5999999999999999E-2</v>
      </c>
    </row>
    <row r="44" spans="1:4">
      <c r="C44" s="7" t="s">
        <v>38</v>
      </c>
      <c r="D44">
        <v>3.5000000000000003E-2</v>
      </c>
    </row>
    <row r="45" spans="1:4">
      <c r="C45" s="7" t="s">
        <v>39</v>
      </c>
      <c r="D45">
        <v>4.3999999999999997E-2</v>
      </c>
    </row>
    <row r="46" spans="1:4">
      <c r="C46" s="7" t="s">
        <v>40</v>
      </c>
      <c r="D46">
        <v>7.0999999999999994E-2</v>
      </c>
    </row>
    <row r="47" spans="1:4">
      <c r="C47" s="7" t="s">
        <v>41</v>
      </c>
      <c r="D47">
        <v>2.5999999999999999E-2</v>
      </c>
    </row>
    <row r="48" spans="1:4">
      <c r="C48" s="7" t="s">
        <v>42</v>
      </c>
      <c r="D48">
        <v>8.1000000000000003E-2</v>
      </c>
    </row>
    <row r="50" spans="1:4">
      <c r="A50" s="1">
        <v>42538</v>
      </c>
      <c r="B50">
        <v>92</v>
      </c>
      <c r="C50" s="7" t="s">
        <v>32</v>
      </c>
      <c r="D50">
        <v>7.0000000000000001E-3</v>
      </c>
    </row>
    <row r="51" spans="1:4">
      <c r="C51" s="7" t="s">
        <v>33</v>
      </c>
      <c r="D51">
        <v>0</v>
      </c>
    </row>
    <row r="52" spans="1:4">
      <c r="C52" s="7" t="s">
        <v>34</v>
      </c>
      <c r="D52">
        <v>1.2E-2</v>
      </c>
    </row>
    <row r="53" spans="1:4">
      <c r="C53" s="7" t="s">
        <v>35</v>
      </c>
      <c r="D53">
        <v>-1E-3</v>
      </c>
    </row>
    <row r="54" spans="1:4">
      <c r="C54" s="7" t="s">
        <v>36</v>
      </c>
      <c r="D54">
        <v>3.0000000000000001E-3</v>
      </c>
    </row>
    <row r="55" spans="1:4">
      <c r="C55" s="7" t="s">
        <v>37</v>
      </c>
      <c r="D55">
        <v>0.13300000000000001</v>
      </c>
    </row>
    <row r="56" spans="1:4">
      <c r="C56" s="7" t="s">
        <v>38</v>
      </c>
      <c r="D56">
        <v>0.128</v>
      </c>
    </row>
    <row r="57" spans="1:4">
      <c r="C57" s="7" t="s">
        <v>39</v>
      </c>
      <c r="D57">
        <v>0.153</v>
      </c>
    </row>
    <row r="58" spans="1:4">
      <c r="C58" s="7" t="s">
        <v>40</v>
      </c>
      <c r="D58">
        <v>0.17699999999999999</v>
      </c>
    </row>
    <row r="59" spans="1:4">
      <c r="C59" s="7" t="s">
        <v>41</v>
      </c>
      <c r="D59">
        <v>0.17299999999999999</v>
      </c>
    </row>
    <row r="60" spans="1:4">
      <c r="C60" s="7" t="s">
        <v>42</v>
      </c>
      <c r="D60">
        <v>0.156</v>
      </c>
    </row>
    <row r="62" spans="1:4">
      <c r="A62" s="1">
        <v>42540</v>
      </c>
      <c r="B62">
        <v>142</v>
      </c>
      <c r="C62" s="7" t="s">
        <v>32</v>
      </c>
      <c r="D62">
        <v>-4.0000000000000001E-3</v>
      </c>
    </row>
    <row r="63" spans="1:4">
      <c r="C63" s="7" t="s">
        <v>33</v>
      </c>
      <c r="D63">
        <v>1.0999999999999999E-2</v>
      </c>
    </row>
    <row r="64" spans="1:4">
      <c r="C64" s="7" t="s">
        <v>34</v>
      </c>
      <c r="D64">
        <v>0.03</v>
      </c>
    </row>
    <row r="65" spans="1:4">
      <c r="C65" s="7" t="s">
        <v>35</v>
      </c>
      <c r="D65">
        <v>-6.0000000000000001E-3</v>
      </c>
    </row>
    <row r="66" spans="1:4">
      <c r="C66" s="7" t="s">
        <v>36</v>
      </c>
      <c r="D66">
        <v>1.0999999999999999E-2</v>
      </c>
    </row>
    <row r="67" spans="1:4">
      <c r="C67" s="7" t="s">
        <v>37</v>
      </c>
      <c r="D67">
        <v>0.67800000000000005</v>
      </c>
    </row>
    <row r="68" spans="1:4">
      <c r="C68" s="7" t="s">
        <v>38</v>
      </c>
      <c r="D68">
        <v>0.80500000000000005</v>
      </c>
    </row>
    <row r="69" spans="1:4">
      <c r="C69" s="7" t="s">
        <v>39</v>
      </c>
      <c r="D69">
        <v>0.80100000000000005</v>
      </c>
    </row>
    <row r="70" spans="1:4">
      <c r="C70" s="7" t="s">
        <v>40</v>
      </c>
      <c r="D70">
        <v>0.61899999999999999</v>
      </c>
    </row>
    <row r="71" spans="1:4">
      <c r="C71" s="7" t="s">
        <v>41</v>
      </c>
      <c r="D71">
        <v>0.73399999999999999</v>
      </c>
    </row>
    <row r="72" spans="1:4">
      <c r="C72" s="7" t="s">
        <v>42</v>
      </c>
      <c r="D72">
        <v>0.629</v>
      </c>
    </row>
    <row r="74" spans="1:4">
      <c r="A74" s="1">
        <v>42541</v>
      </c>
      <c r="B74">
        <v>158</v>
      </c>
      <c r="C74" s="7" t="s">
        <v>32</v>
      </c>
      <c r="D74">
        <v>0</v>
      </c>
    </row>
    <row r="75" spans="1:4">
      <c r="C75" s="7" t="s">
        <v>33</v>
      </c>
      <c r="D75">
        <v>0</v>
      </c>
    </row>
    <row r="76" spans="1:4">
      <c r="C76" s="7" t="s">
        <v>34</v>
      </c>
      <c r="D76">
        <v>0</v>
      </c>
    </row>
    <row r="77" spans="1:4">
      <c r="C77" s="7" t="s">
        <v>35</v>
      </c>
      <c r="D77">
        <v>-1.2E-2</v>
      </c>
    </row>
    <row r="78" spans="1:4">
      <c r="C78" s="7" t="s">
        <v>36</v>
      </c>
      <c r="D78">
        <v>-2E-3</v>
      </c>
    </row>
    <row r="79" spans="1:4">
      <c r="C79" s="7" t="s">
        <v>37</v>
      </c>
      <c r="D79">
        <v>1.204</v>
      </c>
    </row>
    <row r="80" spans="1:4">
      <c r="C80" s="7" t="s">
        <v>38</v>
      </c>
      <c r="D80">
        <v>1.472</v>
      </c>
    </row>
    <row r="81" spans="1:14">
      <c r="C81" s="7" t="s">
        <v>39</v>
      </c>
      <c r="D81">
        <v>1.5069999999999999</v>
      </c>
    </row>
    <row r="82" spans="1:14">
      <c r="C82" s="7" t="s">
        <v>40</v>
      </c>
      <c r="D82">
        <v>0.93300000000000005</v>
      </c>
    </row>
    <row r="83" spans="1:14">
      <c r="C83" s="7" t="s">
        <v>41</v>
      </c>
      <c r="D83">
        <v>1.3149999999999999</v>
      </c>
    </row>
    <row r="84" spans="1:14">
      <c r="C84" s="7" t="s">
        <v>42</v>
      </c>
      <c r="D84">
        <v>0.98399999999999999</v>
      </c>
    </row>
    <row r="85" spans="1:14">
      <c r="A85" s="2"/>
      <c r="B85" s="2"/>
      <c r="C85" s="2"/>
      <c r="D85" s="2"/>
    </row>
    <row r="86" spans="1:14">
      <c r="A86" t="s">
        <v>44</v>
      </c>
    </row>
    <row r="87" spans="1:14">
      <c r="A87" s="1">
        <v>42541</v>
      </c>
      <c r="B87">
        <v>0</v>
      </c>
      <c r="C87" s="7" t="s">
        <v>32</v>
      </c>
      <c r="D87">
        <v>0</v>
      </c>
    </row>
    <row r="88" spans="1:14">
      <c r="C88" s="7" t="s">
        <v>33</v>
      </c>
      <c r="D88">
        <v>-1.7000000000000001E-2</v>
      </c>
      <c r="G88" t="s">
        <v>30</v>
      </c>
      <c r="H88">
        <v>0</v>
      </c>
      <c r="I88">
        <v>25</v>
      </c>
      <c r="J88">
        <v>48</v>
      </c>
      <c r="K88">
        <v>70</v>
      </c>
      <c r="L88">
        <v>96</v>
      </c>
      <c r="M88">
        <v>120</v>
      </c>
      <c r="N88">
        <v>168</v>
      </c>
    </row>
    <row r="89" spans="1:14">
      <c r="C89" s="7" t="s">
        <v>34</v>
      </c>
      <c r="D89">
        <v>-5.0000000000000001E-3</v>
      </c>
      <c r="G89" s="7" t="s">
        <v>32</v>
      </c>
      <c r="H89">
        <v>0</v>
      </c>
      <c r="I89">
        <v>-1.4E-2</v>
      </c>
      <c r="J89">
        <v>0</v>
      </c>
      <c r="K89">
        <v>0</v>
      </c>
      <c r="L89" s="7">
        <v>1.7999999999999999E-2</v>
      </c>
      <c r="M89">
        <v>0.01</v>
      </c>
      <c r="N89">
        <v>0</v>
      </c>
    </row>
    <row r="90" spans="1:14">
      <c r="C90" s="7" t="s">
        <v>35</v>
      </c>
      <c r="D90">
        <v>1.7999999999999999E-2</v>
      </c>
      <c r="G90" s="7" t="s">
        <v>33</v>
      </c>
      <c r="H90">
        <v>-1.7000000000000001E-2</v>
      </c>
      <c r="I90">
        <v>-1.7000000000000001E-2</v>
      </c>
      <c r="J90">
        <v>0</v>
      </c>
      <c r="K90">
        <v>-2E-3</v>
      </c>
      <c r="L90" s="7">
        <v>1E-3</v>
      </c>
      <c r="M90">
        <v>-1.0999999999999999E-2</v>
      </c>
      <c r="N90">
        <v>1E-3</v>
      </c>
    </row>
    <row r="91" spans="1:14">
      <c r="C91" s="7" t="s">
        <v>36</v>
      </c>
      <c r="D91">
        <v>-1.6E-2</v>
      </c>
      <c r="G91" s="7" t="s">
        <v>34</v>
      </c>
      <c r="H91">
        <v>-5.0000000000000001E-3</v>
      </c>
      <c r="I91">
        <v>-5.0000000000000001E-3</v>
      </c>
      <c r="J91">
        <v>8.0000000000000002E-3</v>
      </c>
      <c r="K91">
        <v>0</v>
      </c>
      <c r="L91" s="7">
        <v>-6.0000000000000001E-3</v>
      </c>
      <c r="M91">
        <v>-0.01</v>
      </c>
      <c r="N91">
        <v>1E-3</v>
      </c>
    </row>
    <row r="92" spans="1:14">
      <c r="C92" s="7" t="s">
        <v>37</v>
      </c>
      <c r="D92">
        <v>1.2999999999999999E-2</v>
      </c>
      <c r="G92" s="7" t="s">
        <v>35</v>
      </c>
      <c r="H92">
        <v>1.7999999999999999E-2</v>
      </c>
      <c r="I92">
        <v>-6.0000000000000001E-3</v>
      </c>
      <c r="J92">
        <v>5.0000000000000001E-3</v>
      </c>
      <c r="K92">
        <v>-1E-3</v>
      </c>
      <c r="L92" s="7">
        <v>8.9999999999999993E-3</v>
      </c>
      <c r="M92">
        <v>-1.2999999999999999E-2</v>
      </c>
      <c r="N92">
        <v>0</v>
      </c>
    </row>
    <row r="93" spans="1:14">
      <c r="C93" s="7" t="s">
        <v>38</v>
      </c>
      <c r="D93">
        <v>1.4999999999999999E-2</v>
      </c>
      <c r="G93" s="7" t="s">
        <v>36</v>
      </c>
      <c r="H93">
        <v>-1.6E-2</v>
      </c>
      <c r="I93">
        <v>-2.5000000000000001E-2</v>
      </c>
      <c r="J93">
        <v>0</v>
      </c>
      <c r="K93">
        <v>3.0000000000000001E-3</v>
      </c>
      <c r="L93" s="7">
        <v>0.03</v>
      </c>
      <c r="M93">
        <v>-1.9E-2</v>
      </c>
      <c r="N93">
        <v>-1.9E-2</v>
      </c>
    </row>
    <row r="94" spans="1:14">
      <c r="C94" s="7" t="s">
        <v>39</v>
      </c>
      <c r="D94">
        <v>1E-3</v>
      </c>
      <c r="G94" s="7" t="s">
        <v>37</v>
      </c>
      <c r="H94">
        <v>1.2999999999999999E-2</v>
      </c>
      <c r="I94">
        <v>0</v>
      </c>
      <c r="J94">
        <v>0.16</v>
      </c>
      <c r="K94">
        <v>1.02</v>
      </c>
      <c r="L94" s="7">
        <v>1.88</v>
      </c>
      <c r="M94">
        <v>2.508</v>
      </c>
      <c r="N94">
        <v>2.7109999999999999</v>
      </c>
    </row>
    <row r="95" spans="1:14">
      <c r="C95" s="7" t="s">
        <v>40</v>
      </c>
      <c r="D95">
        <v>2.3E-2</v>
      </c>
      <c r="G95" s="7" t="s">
        <v>38</v>
      </c>
      <c r="H95">
        <v>1.4999999999999999E-2</v>
      </c>
      <c r="I95">
        <v>1.7999999999999999E-2</v>
      </c>
      <c r="J95">
        <v>0.14199999999999999</v>
      </c>
      <c r="K95">
        <v>0.91600000000000004</v>
      </c>
      <c r="L95" s="7">
        <v>1.8169999999999999</v>
      </c>
      <c r="M95">
        <v>2.4369999999999998</v>
      </c>
      <c r="N95">
        <v>2.7930000000000001</v>
      </c>
    </row>
    <row r="96" spans="1:14">
      <c r="C96" s="7" t="s">
        <v>41</v>
      </c>
      <c r="D96">
        <v>0.02</v>
      </c>
      <c r="G96" s="7" t="s">
        <v>39</v>
      </c>
      <c r="H96">
        <v>1E-3</v>
      </c>
      <c r="I96">
        <v>1.7000000000000001E-2</v>
      </c>
      <c r="J96">
        <v>0.14699999999999999</v>
      </c>
      <c r="K96">
        <v>1.0629999999999999</v>
      </c>
      <c r="L96" s="7">
        <v>1.7809999999999999</v>
      </c>
      <c r="M96">
        <v>2.7040000000000002</v>
      </c>
      <c r="N96">
        <v>2.7690000000000001</v>
      </c>
    </row>
    <row r="97" spans="1:14">
      <c r="C97" s="7" t="s">
        <v>42</v>
      </c>
      <c r="D97">
        <v>1E-3</v>
      </c>
      <c r="G97" s="7" t="s">
        <v>40</v>
      </c>
      <c r="H97">
        <v>2.3E-2</v>
      </c>
      <c r="I97">
        <v>4.5999999999999999E-2</v>
      </c>
      <c r="J97">
        <v>0.20499999999999999</v>
      </c>
      <c r="K97">
        <v>1.4510000000000001</v>
      </c>
      <c r="L97" s="7">
        <v>2.1739999999999999</v>
      </c>
      <c r="M97">
        <v>2.593</v>
      </c>
      <c r="N97">
        <v>2.9039999999999999</v>
      </c>
    </row>
    <row r="98" spans="1:14">
      <c r="G98" s="7" t="s">
        <v>41</v>
      </c>
      <c r="H98">
        <v>0.02</v>
      </c>
      <c r="I98">
        <v>1.2E-2</v>
      </c>
      <c r="J98">
        <v>0.125</v>
      </c>
      <c r="K98">
        <v>1.1919999999999999</v>
      </c>
      <c r="L98" s="7">
        <v>2.1179999999999999</v>
      </c>
      <c r="M98">
        <v>2.649</v>
      </c>
      <c r="N98">
        <v>2.8889999999999998</v>
      </c>
    </row>
    <row r="99" spans="1:14">
      <c r="A99" s="1">
        <v>42542</v>
      </c>
      <c r="B99">
        <v>25</v>
      </c>
      <c r="C99" s="7" t="s">
        <v>32</v>
      </c>
      <c r="D99">
        <v>-1.4E-2</v>
      </c>
      <c r="G99" s="7" t="s">
        <v>42</v>
      </c>
      <c r="H99">
        <v>1E-3</v>
      </c>
      <c r="I99">
        <v>-2E-3</v>
      </c>
      <c r="J99">
        <v>0.11</v>
      </c>
      <c r="K99">
        <v>1.087</v>
      </c>
      <c r="L99" s="7">
        <v>1.887</v>
      </c>
      <c r="M99">
        <v>2.34</v>
      </c>
      <c r="N99">
        <v>2.8530000000000002</v>
      </c>
    </row>
    <row r="100" spans="1:14">
      <c r="C100" s="7" t="s">
        <v>33</v>
      </c>
      <c r="D100">
        <v>-1.7000000000000001E-2</v>
      </c>
    </row>
    <row r="101" spans="1:14">
      <c r="C101" s="7" t="s">
        <v>34</v>
      </c>
      <c r="D101">
        <v>-5.0000000000000001E-3</v>
      </c>
    </row>
    <row r="102" spans="1:14">
      <c r="C102" s="7" t="s">
        <v>35</v>
      </c>
      <c r="D102">
        <v>-6.0000000000000001E-3</v>
      </c>
    </row>
    <row r="103" spans="1:14">
      <c r="C103" s="7" t="s">
        <v>36</v>
      </c>
      <c r="D103">
        <v>-2.5000000000000001E-2</v>
      </c>
    </row>
    <row r="104" spans="1:14">
      <c r="C104" s="7" t="s">
        <v>37</v>
      </c>
      <c r="D104">
        <v>0</v>
      </c>
    </row>
    <row r="105" spans="1:14">
      <c r="C105" s="7" t="s">
        <v>38</v>
      </c>
      <c r="D105">
        <v>1.7999999999999999E-2</v>
      </c>
    </row>
    <row r="106" spans="1:14">
      <c r="C106" s="7" t="s">
        <v>39</v>
      </c>
      <c r="D106">
        <v>1.7000000000000001E-2</v>
      </c>
    </row>
    <row r="107" spans="1:14">
      <c r="C107" s="7" t="s">
        <v>40</v>
      </c>
      <c r="D107">
        <v>4.5999999999999999E-2</v>
      </c>
    </row>
    <row r="108" spans="1:14">
      <c r="C108" s="7" t="s">
        <v>41</v>
      </c>
      <c r="D108">
        <v>1.2E-2</v>
      </c>
    </row>
    <row r="109" spans="1:14">
      <c r="C109" s="7" t="s">
        <v>42</v>
      </c>
      <c r="D109">
        <v>-2E-3</v>
      </c>
    </row>
    <row r="111" spans="1:14">
      <c r="A111" s="1">
        <v>42543</v>
      </c>
      <c r="B111">
        <v>48</v>
      </c>
      <c r="C111" s="7" t="s">
        <v>32</v>
      </c>
      <c r="D111">
        <v>0</v>
      </c>
    </row>
    <row r="112" spans="1:14">
      <c r="C112" s="7" t="s">
        <v>33</v>
      </c>
      <c r="D112">
        <v>0</v>
      </c>
    </row>
    <row r="113" spans="1:4">
      <c r="C113" s="7" t="s">
        <v>34</v>
      </c>
      <c r="D113">
        <v>8.0000000000000002E-3</v>
      </c>
    </row>
    <row r="114" spans="1:4">
      <c r="C114" s="7" t="s">
        <v>35</v>
      </c>
      <c r="D114">
        <v>5.0000000000000001E-3</v>
      </c>
    </row>
    <row r="115" spans="1:4">
      <c r="C115" s="7" t="s">
        <v>36</v>
      </c>
      <c r="D115">
        <v>0</v>
      </c>
    </row>
    <row r="116" spans="1:4">
      <c r="C116" s="7" t="s">
        <v>37</v>
      </c>
      <c r="D116">
        <v>0.16</v>
      </c>
    </row>
    <row r="117" spans="1:4">
      <c r="C117" s="7" t="s">
        <v>38</v>
      </c>
      <c r="D117">
        <v>0.14199999999999999</v>
      </c>
    </row>
    <row r="118" spans="1:4">
      <c r="C118" s="7" t="s">
        <v>39</v>
      </c>
      <c r="D118">
        <v>0.14699999999999999</v>
      </c>
    </row>
    <row r="119" spans="1:4">
      <c r="C119" s="7" t="s">
        <v>40</v>
      </c>
      <c r="D119">
        <v>0.20499999999999999</v>
      </c>
    </row>
    <row r="120" spans="1:4">
      <c r="C120" s="7" t="s">
        <v>41</v>
      </c>
      <c r="D120">
        <v>0.125</v>
      </c>
    </row>
    <row r="121" spans="1:4">
      <c r="C121" s="7" t="s">
        <v>42</v>
      </c>
      <c r="D121">
        <v>0.11</v>
      </c>
    </row>
    <row r="123" spans="1:4">
      <c r="A123" s="1">
        <v>42544</v>
      </c>
      <c r="B123">
        <v>70</v>
      </c>
      <c r="C123" s="7" t="s">
        <v>32</v>
      </c>
      <c r="D123">
        <v>0</v>
      </c>
    </row>
    <row r="124" spans="1:4">
      <c r="C124" s="7" t="s">
        <v>33</v>
      </c>
      <c r="D124">
        <v>-2E-3</v>
      </c>
    </row>
    <row r="125" spans="1:4">
      <c r="C125" s="7" t="s">
        <v>34</v>
      </c>
      <c r="D125">
        <v>0</v>
      </c>
    </row>
    <row r="126" spans="1:4">
      <c r="C126" s="7" t="s">
        <v>35</v>
      </c>
      <c r="D126">
        <v>-1E-3</v>
      </c>
    </row>
    <row r="127" spans="1:4">
      <c r="C127" s="7" t="s">
        <v>36</v>
      </c>
      <c r="D127">
        <v>3.0000000000000001E-3</v>
      </c>
    </row>
    <row r="128" spans="1:4">
      <c r="C128" s="7" t="s">
        <v>37</v>
      </c>
      <c r="D128">
        <v>1.02</v>
      </c>
    </row>
    <row r="129" spans="1:4">
      <c r="C129" s="7" t="s">
        <v>38</v>
      </c>
      <c r="D129">
        <v>0.91600000000000004</v>
      </c>
    </row>
    <row r="130" spans="1:4">
      <c r="C130" s="7" t="s">
        <v>39</v>
      </c>
      <c r="D130">
        <v>1.0629999999999999</v>
      </c>
    </row>
    <row r="131" spans="1:4">
      <c r="C131" s="7" t="s">
        <v>40</v>
      </c>
      <c r="D131">
        <v>1.4510000000000001</v>
      </c>
    </row>
    <row r="132" spans="1:4">
      <c r="C132" s="7" t="s">
        <v>41</v>
      </c>
      <c r="D132">
        <v>1.1919999999999999</v>
      </c>
    </row>
    <row r="133" spans="1:4">
      <c r="C133" s="7" t="s">
        <v>42</v>
      </c>
      <c r="D133">
        <v>1.087</v>
      </c>
    </row>
    <row r="135" spans="1:4">
      <c r="A135" s="1">
        <v>42545</v>
      </c>
      <c r="B135">
        <v>96</v>
      </c>
      <c r="C135" s="7" t="s">
        <v>32</v>
      </c>
      <c r="D135">
        <v>1.7999999999999999E-2</v>
      </c>
    </row>
    <row r="136" spans="1:4">
      <c r="C136" s="7" t="s">
        <v>33</v>
      </c>
      <c r="D136">
        <v>1E-3</v>
      </c>
    </row>
    <row r="137" spans="1:4">
      <c r="C137" s="7" t="s">
        <v>34</v>
      </c>
      <c r="D137">
        <v>-6.0000000000000001E-3</v>
      </c>
    </row>
    <row r="138" spans="1:4">
      <c r="C138" s="7" t="s">
        <v>35</v>
      </c>
      <c r="D138">
        <v>8.9999999999999993E-3</v>
      </c>
    </row>
    <row r="139" spans="1:4">
      <c r="C139" s="7" t="s">
        <v>36</v>
      </c>
      <c r="D139">
        <v>0.03</v>
      </c>
    </row>
    <row r="140" spans="1:4">
      <c r="C140" s="7" t="s">
        <v>37</v>
      </c>
      <c r="D140">
        <v>1.88</v>
      </c>
    </row>
    <row r="141" spans="1:4">
      <c r="C141" s="7" t="s">
        <v>38</v>
      </c>
      <c r="D141">
        <v>1.8169999999999999</v>
      </c>
    </row>
    <row r="142" spans="1:4">
      <c r="C142" s="7" t="s">
        <v>39</v>
      </c>
      <c r="D142">
        <v>1.7809999999999999</v>
      </c>
    </row>
    <row r="143" spans="1:4">
      <c r="C143" s="7" t="s">
        <v>40</v>
      </c>
      <c r="D143">
        <v>2.1739999999999999</v>
      </c>
    </row>
    <row r="144" spans="1:4">
      <c r="C144" s="7" t="s">
        <v>41</v>
      </c>
      <c r="D144">
        <v>2.1179999999999999</v>
      </c>
    </row>
    <row r="145" spans="1:4">
      <c r="C145" s="7" t="s">
        <v>42</v>
      </c>
      <c r="D145">
        <v>1.887</v>
      </c>
    </row>
    <row r="147" spans="1:4">
      <c r="A147" s="1">
        <v>42546</v>
      </c>
      <c r="B147">
        <v>120</v>
      </c>
      <c r="C147" s="7" t="s">
        <v>32</v>
      </c>
      <c r="D147">
        <v>0.01</v>
      </c>
    </row>
    <row r="148" spans="1:4">
      <c r="C148" s="7" t="s">
        <v>33</v>
      </c>
      <c r="D148">
        <v>-1.0999999999999999E-2</v>
      </c>
    </row>
    <row r="149" spans="1:4">
      <c r="C149" s="7" t="s">
        <v>34</v>
      </c>
      <c r="D149">
        <v>-0.01</v>
      </c>
    </row>
    <row r="150" spans="1:4">
      <c r="C150" s="7" t="s">
        <v>35</v>
      </c>
      <c r="D150">
        <v>-1.2999999999999999E-2</v>
      </c>
    </row>
    <row r="151" spans="1:4">
      <c r="C151" s="7" t="s">
        <v>36</v>
      </c>
      <c r="D151">
        <v>-1.9E-2</v>
      </c>
    </row>
    <row r="152" spans="1:4">
      <c r="C152" s="7" t="s">
        <v>37</v>
      </c>
      <c r="D152">
        <v>2.508</v>
      </c>
    </row>
    <row r="153" spans="1:4">
      <c r="C153" s="7" t="s">
        <v>38</v>
      </c>
      <c r="D153">
        <v>2.4369999999999998</v>
      </c>
    </row>
    <row r="154" spans="1:4">
      <c r="C154" s="7" t="s">
        <v>39</v>
      </c>
      <c r="D154">
        <v>2.7040000000000002</v>
      </c>
    </row>
    <row r="155" spans="1:4">
      <c r="C155" s="7" t="s">
        <v>40</v>
      </c>
      <c r="D155">
        <v>2.593</v>
      </c>
    </row>
    <row r="156" spans="1:4">
      <c r="C156" s="7" t="s">
        <v>41</v>
      </c>
      <c r="D156">
        <v>2.649</v>
      </c>
    </row>
    <row r="157" spans="1:4">
      <c r="C157" s="7" t="s">
        <v>42</v>
      </c>
      <c r="D157">
        <v>2.34</v>
      </c>
    </row>
    <row r="159" spans="1:4">
      <c r="A159" s="1">
        <v>42548</v>
      </c>
      <c r="B159">
        <v>168</v>
      </c>
      <c r="C159" s="7" t="s">
        <v>32</v>
      </c>
      <c r="D159">
        <v>0</v>
      </c>
    </row>
    <row r="160" spans="1:4">
      <c r="C160" s="7" t="s">
        <v>33</v>
      </c>
      <c r="D160">
        <v>1E-3</v>
      </c>
    </row>
    <row r="161" spans="1:14">
      <c r="C161" s="7" t="s">
        <v>34</v>
      </c>
      <c r="D161">
        <v>1E-3</v>
      </c>
    </row>
    <row r="162" spans="1:14">
      <c r="C162" s="7" t="s">
        <v>35</v>
      </c>
      <c r="D162">
        <v>0</v>
      </c>
    </row>
    <row r="163" spans="1:14">
      <c r="C163" s="7" t="s">
        <v>36</v>
      </c>
      <c r="D163">
        <v>-1.9E-2</v>
      </c>
    </row>
    <row r="164" spans="1:14">
      <c r="C164" s="7" t="s">
        <v>37</v>
      </c>
      <c r="D164">
        <v>2.7109999999999999</v>
      </c>
    </row>
    <row r="165" spans="1:14">
      <c r="C165" s="7" t="s">
        <v>38</v>
      </c>
      <c r="D165">
        <v>2.7930000000000001</v>
      </c>
    </row>
    <row r="166" spans="1:14">
      <c r="C166" s="7" t="s">
        <v>39</v>
      </c>
      <c r="D166">
        <v>2.7690000000000001</v>
      </c>
    </row>
    <row r="167" spans="1:14">
      <c r="C167" s="7" t="s">
        <v>40</v>
      </c>
      <c r="D167">
        <v>2.9039999999999999</v>
      </c>
    </row>
    <row r="168" spans="1:14">
      <c r="C168" s="7" t="s">
        <v>41</v>
      </c>
      <c r="D168">
        <v>2.8889999999999998</v>
      </c>
    </row>
    <row r="169" spans="1:14">
      <c r="C169" s="7" t="s">
        <v>42</v>
      </c>
      <c r="D169">
        <v>2.8530000000000002</v>
      </c>
    </row>
    <row r="170" spans="1:14">
      <c r="A170" s="2"/>
      <c r="B170" s="2"/>
      <c r="C170" s="2"/>
      <c r="D170" s="2"/>
    </row>
    <row r="171" spans="1:14">
      <c r="A171" t="s">
        <v>45</v>
      </c>
    </row>
    <row r="172" spans="1:14">
      <c r="A172" s="1">
        <v>42548</v>
      </c>
      <c r="B172">
        <v>0</v>
      </c>
      <c r="C172" s="7" t="s">
        <v>32</v>
      </c>
      <c r="D172">
        <v>1.7999999999999999E-2</v>
      </c>
    </row>
    <row r="173" spans="1:14">
      <c r="C173" s="7" t="s">
        <v>33</v>
      </c>
      <c r="D173">
        <v>5.0000000000000001E-3</v>
      </c>
    </row>
    <row r="174" spans="1:14">
      <c r="C174" s="7" t="s">
        <v>34</v>
      </c>
      <c r="D174">
        <v>1.4E-2</v>
      </c>
    </row>
    <row r="175" spans="1:14">
      <c r="C175" s="7" t="s">
        <v>35</v>
      </c>
      <c r="D175">
        <v>0.02</v>
      </c>
    </row>
    <row r="176" spans="1:14">
      <c r="C176" s="7" t="s">
        <v>36</v>
      </c>
      <c r="D176">
        <v>2.9000000000000001E-2</v>
      </c>
      <c r="G176" t="s">
        <v>30</v>
      </c>
      <c r="H176">
        <v>0</v>
      </c>
      <c r="I176">
        <v>25</v>
      </c>
      <c r="J176">
        <v>48</v>
      </c>
      <c r="K176">
        <v>72</v>
      </c>
      <c r="L176">
        <v>96</v>
      </c>
      <c r="M176">
        <v>115</v>
      </c>
      <c r="N176">
        <v>167</v>
      </c>
    </row>
    <row r="177" spans="1:14">
      <c r="C177" s="7" t="s">
        <v>37</v>
      </c>
      <c r="D177">
        <v>5.1999999999999998E-2</v>
      </c>
      <c r="G177" s="7" t="s">
        <v>32</v>
      </c>
      <c r="H177">
        <v>1.7999999999999999E-2</v>
      </c>
      <c r="I177">
        <v>1.0999999999999999E-2</v>
      </c>
      <c r="J177">
        <v>0</v>
      </c>
      <c r="K177">
        <v>0</v>
      </c>
      <c r="L177">
        <v>2.3E-2</v>
      </c>
      <c r="M177">
        <v>8.9999999999999993E-3</v>
      </c>
      <c r="N177">
        <v>-1E-3</v>
      </c>
    </row>
    <row r="178" spans="1:14">
      <c r="C178" s="7" t="s">
        <v>38</v>
      </c>
      <c r="D178">
        <v>4.7E-2</v>
      </c>
      <c r="G178" s="7" t="s">
        <v>33</v>
      </c>
      <c r="H178">
        <v>5.0000000000000001E-3</v>
      </c>
      <c r="I178">
        <v>-1E-3</v>
      </c>
      <c r="J178">
        <v>0</v>
      </c>
      <c r="K178">
        <v>-3.0000000000000001E-3</v>
      </c>
      <c r="L178">
        <v>0</v>
      </c>
      <c r="M178">
        <v>0</v>
      </c>
      <c r="N178">
        <v>-2E-3</v>
      </c>
    </row>
    <row r="179" spans="1:14">
      <c r="C179" s="7" t="s">
        <v>39</v>
      </c>
      <c r="D179">
        <v>3.5999999999999997E-2</v>
      </c>
      <c r="G179" s="7" t="s">
        <v>34</v>
      </c>
      <c r="H179">
        <v>1.4E-2</v>
      </c>
      <c r="I179">
        <v>1.4999999999999999E-2</v>
      </c>
      <c r="J179">
        <v>0.04</v>
      </c>
      <c r="K179">
        <v>-8.0000000000000002E-3</v>
      </c>
      <c r="L179">
        <v>-1E-3</v>
      </c>
      <c r="M179">
        <v>2.1999999999999999E-2</v>
      </c>
      <c r="N179">
        <v>0</v>
      </c>
    </row>
    <row r="180" spans="1:14">
      <c r="C180" s="7" t="s">
        <v>40</v>
      </c>
      <c r="D180">
        <v>3.3000000000000002E-2</v>
      </c>
      <c r="G180" s="7" t="s">
        <v>35</v>
      </c>
      <c r="H180">
        <v>0.02</v>
      </c>
      <c r="I180">
        <v>1.6E-2</v>
      </c>
      <c r="J180">
        <v>3.3000000000000002E-2</v>
      </c>
      <c r="K180">
        <v>0</v>
      </c>
      <c r="L180">
        <v>1.2999999999999999E-2</v>
      </c>
      <c r="M180">
        <v>0.02</v>
      </c>
      <c r="N180">
        <v>0.03</v>
      </c>
    </row>
    <row r="181" spans="1:14">
      <c r="C181" s="7" t="s">
        <v>41</v>
      </c>
      <c r="D181">
        <v>1.4999999999999999E-2</v>
      </c>
      <c r="G181" s="7" t="s">
        <v>36</v>
      </c>
      <c r="H181">
        <v>2.9000000000000001E-2</v>
      </c>
      <c r="I181">
        <v>1.0999999999999999E-2</v>
      </c>
      <c r="J181">
        <v>1.7999999999999999E-2</v>
      </c>
      <c r="K181">
        <v>0</v>
      </c>
      <c r="L181">
        <v>3.0000000000000001E-3</v>
      </c>
      <c r="M181">
        <v>2.5000000000000001E-2</v>
      </c>
      <c r="N181">
        <v>3.7999999999999999E-2</v>
      </c>
    </row>
    <row r="182" spans="1:14">
      <c r="C182" s="7" t="s">
        <v>42</v>
      </c>
      <c r="D182">
        <v>2.7E-2</v>
      </c>
      <c r="G182" s="7" t="s">
        <v>37</v>
      </c>
      <c r="H182">
        <v>5.1999999999999998E-2</v>
      </c>
      <c r="I182">
        <v>5.8999999999999997E-2</v>
      </c>
      <c r="J182">
        <v>0.224</v>
      </c>
      <c r="K182">
        <v>1.419</v>
      </c>
      <c r="L182">
        <v>2.282</v>
      </c>
      <c r="M182">
        <v>2.5939999999999999</v>
      </c>
      <c r="N182">
        <v>2.8340000000000001</v>
      </c>
    </row>
    <row r="183" spans="1:14">
      <c r="G183" s="7" t="s">
        <v>38</v>
      </c>
      <c r="H183">
        <v>4.7E-2</v>
      </c>
      <c r="I183">
        <v>5.8999999999999997E-2</v>
      </c>
      <c r="J183">
        <v>0.21299999999999999</v>
      </c>
      <c r="K183">
        <v>1.1379999999999999</v>
      </c>
      <c r="L183">
        <v>2.0870000000000002</v>
      </c>
      <c r="M183">
        <v>2.4990000000000001</v>
      </c>
      <c r="N183">
        <v>2.8340000000000001</v>
      </c>
    </row>
    <row r="184" spans="1:14">
      <c r="A184" s="1">
        <v>42549</v>
      </c>
      <c r="B184">
        <v>25</v>
      </c>
      <c r="C184" s="7" t="s">
        <v>32</v>
      </c>
      <c r="D184">
        <v>1.0999999999999999E-2</v>
      </c>
      <c r="G184" s="7" t="s">
        <v>39</v>
      </c>
      <c r="H184">
        <v>3.5999999999999997E-2</v>
      </c>
      <c r="I184">
        <v>1.4E-2</v>
      </c>
      <c r="J184">
        <v>0.185</v>
      </c>
      <c r="K184">
        <v>1.042</v>
      </c>
      <c r="L184">
        <v>2.4169999999999998</v>
      </c>
      <c r="M184">
        <v>2.6509999999999998</v>
      </c>
      <c r="N184">
        <v>2.8340000000000001</v>
      </c>
    </row>
    <row r="185" spans="1:14">
      <c r="C185" s="7" t="s">
        <v>33</v>
      </c>
      <c r="D185">
        <v>-1E-3</v>
      </c>
      <c r="G185" s="7" t="s">
        <v>40</v>
      </c>
      <c r="H185">
        <v>3.3000000000000002E-2</v>
      </c>
      <c r="I185">
        <v>2.1000000000000001E-2</v>
      </c>
      <c r="J185">
        <v>0.02</v>
      </c>
      <c r="K185">
        <v>1.4999999999999999E-2</v>
      </c>
      <c r="L185">
        <v>1.6E-2</v>
      </c>
      <c r="M185">
        <v>2.1000000000000001E-2</v>
      </c>
      <c r="N185">
        <v>1.7000000000000001E-2</v>
      </c>
    </row>
    <row r="186" spans="1:14">
      <c r="C186" s="7" t="s">
        <v>34</v>
      </c>
      <c r="D186">
        <v>1.4999999999999999E-2</v>
      </c>
      <c r="G186" s="7" t="s">
        <v>41</v>
      </c>
      <c r="H186">
        <v>1.4999999999999999E-2</v>
      </c>
      <c r="I186">
        <v>1.6E-2</v>
      </c>
      <c r="J186">
        <v>2.1000000000000001E-2</v>
      </c>
      <c r="K186">
        <v>1E-3</v>
      </c>
      <c r="L186">
        <v>0</v>
      </c>
      <c r="M186">
        <v>2.1000000000000001E-2</v>
      </c>
      <c r="N186">
        <v>0</v>
      </c>
    </row>
    <row r="187" spans="1:14">
      <c r="C187" s="7" t="s">
        <v>35</v>
      </c>
      <c r="D187">
        <v>1.6E-2</v>
      </c>
      <c r="G187" s="7" t="s">
        <v>42</v>
      </c>
      <c r="H187">
        <v>2.7E-2</v>
      </c>
      <c r="I187">
        <v>2.1000000000000001E-2</v>
      </c>
      <c r="J187">
        <v>3.3000000000000002E-2</v>
      </c>
      <c r="K187">
        <v>1.2E-2</v>
      </c>
      <c r="L187">
        <v>1.7000000000000001E-2</v>
      </c>
      <c r="M187">
        <v>4.2999999999999997E-2</v>
      </c>
      <c r="N187">
        <v>2.5000000000000001E-2</v>
      </c>
    </row>
    <row r="188" spans="1:14">
      <c r="C188" s="7" t="s">
        <v>36</v>
      </c>
      <c r="D188">
        <v>1.0999999999999999E-2</v>
      </c>
    </row>
    <row r="189" spans="1:14">
      <c r="C189" s="7" t="s">
        <v>37</v>
      </c>
      <c r="D189">
        <v>5.8999999999999997E-2</v>
      </c>
    </row>
    <row r="190" spans="1:14">
      <c r="C190" s="7" t="s">
        <v>38</v>
      </c>
      <c r="D190">
        <v>5.8999999999999997E-2</v>
      </c>
    </row>
    <row r="191" spans="1:14">
      <c r="C191" s="7" t="s">
        <v>39</v>
      </c>
      <c r="D191">
        <v>1.4E-2</v>
      </c>
    </row>
    <row r="192" spans="1:14">
      <c r="C192" s="7" t="s">
        <v>40</v>
      </c>
      <c r="D192">
        <v>2.1000000000000001E-2</v>
      </c>
    </row>
    <row r="193" spans="1:4">
      <c r="C193" s="7" t="s">
        <v>41</v>
      </c>
      <c r="D193">
        <v>1.6E-2</v>
      </c>
    </row>
    <row r="194" spans="1:4">
      <c r="C194" s="7" t="s">
        <v>42</v>
      </c>
      <c r="D194">
        <v>2.1000000000000001E-2</v>
      </c>
    </row>
    <row r="196" spans="1:4">
      <c r="A196" s="1">
        <v>42550</v>
      </c>
      <c r="B196">
        <v>48</v>
      </c>
      <c r="C196" s="7" t="s">
        <v>32</v>
      </c>
      <c r="D196">
        <v>0</v>
      </c>
    </row>
    <row r="197" spans="1:4">
      <c r="C197" s="7" t="s">
        <v>33</v>
      </c>
      <c r="D197">
        <v>0</v>
      </c>
    </row>
    <row r="198" spans="1:4">
      <c r="C198" s="7" t="s">
        <v>34</v>
      </c>
      <c r="D198">
        <v>0.04</v>
      </c>
    </row>
    <row r="199" spans="1:4">
      <c r="C199" s="7" t="s">
        <v>35</v>
      </c>
      <c r="D199">
        <v>3.3000000000000002E-2</v>
      </c>
    </row>
    <row r="200" spans="1:4">
      <c r="C200" s="7" t="s">
        <v>36</v>
      </c>
      <c r="D200">
        <v>1.7999999999999999E-2</v>
      </c>
    </row>
    <row r="201" spans="1:4">
      <c r="C201" s="7" t="s">
        <v>37</v>
      </c>
      <c r="D201">
        <v>0.224</v>
      </c>
    </row>
    <row r="202" spans="1:4">
      <c r="C202" s="7" t="s">
        <v>38</v>
      </c>
      <c r="D202">
        <v>0.21299999999999999</v>
      </c>
    </row>
    <row r="203" spans="1:4">
      <c r="C203" s="7" t="s">
        <v>39</v>
      </c>
      <c r="D203">
        <v>0.185</v>
      </c>
    </row>
    <row r="204" spans="1:4">
      <c r="C204" s="7" t="s">
        <v>40</v>
      </c>
      <c r="D204">
        <v>0.02</v>
      </c>
    </row>
    <row r="205" spans="1:4">
      <c r="C205" s="7" t="s">
        <v>41</v>
      </c>
      <c r="D205">
        <v>2.1000000000000001E-2</v>
      </c>
    </row>
    <row r="206" spans="1:4">
      <c r="C206" s="7" t="s">
        <v>42</v>
      </c>
      <c r="D206">
        <v>3.3000000000000002E-2</v>
      </c>
    </row>
    <row r="208" spans="1:4">
      <c r="A208" s="1">
        <v>42551</v>
      </c>
      <c r="B208">
        <v>72</v>
      </c>
      <c r="C208" s="7" t="s">
        <v>32</v>
      </c>
      <c r="D208">
        <v>0</v>
      </c>
    </row>
    <row r="209" spans="1:4">
      <c r="C209" s="7" t="s">
        <v>33</v>
      </c>
      <c r="D209">
        <v>-3.0000000000000001E-3</v>
      </c>
    </row>
    <row r="210" spans="1:4">
      <c r="C210" s="7" t="s">
        <v>34</v>
      </c>
      <c r="D210">
        <v>-8.0000000000000002E-3</v>
      </c>
    </row>
    <row r="211" spans="1:4">
      <c r="C211" s="7" t="s">
        <v>35</v>
      </c>
      <c r="D211">
        <v>0</v>
      </c>
    </row>
    <row r="212" spans="1:4">
      <c r="C212" s="7" t="s">
        <v>36</v>
      </c>
      <c r="D212">
        <v>0</v>
      </c>
    </row>
    <row r="213" spans="1:4">
      <c r="C213" s="7" t="s">
        <v>37</v>
      </c>
      <c r="D213">
        <v>1.419</v>
      </c>
    </row>
    <row r="214" spans="1:4">
      <c r="C214" s="7" t="s">
        <v>38</v>
      </c>
      <c r="D214">
        <v>1.1379999999999999</v>
      </c>
    </row>
    <row r="215" spans="1:4">
      <c r="C215" s="7" t="s">
        <v>39</v>
      </c>
      <c r="D215">
        <v>1.042</v>
      </c>
    </row>
    <row r="216" spans="1:4">
      <c r="C216" s="7" t="s">
        <v>40</v>
      </c>
      <c r="D216">
        <v>1.4999999999999999E-2</v>
      </c>
    </row>
    <row r="217" spans="1:4">
      <c r="C217" s="7" t="s">
        <v>41</v>
      </c>
      <c r="D217">
        <v>1E-3</v>
      </c>
    </row>
    <row r="218" spans="1:4">
      <c r="C218" s="7" t="s">
        <v>42</v>
      </c>
      <c r="D218">
        <v>1.2E-2</v>
      </c>
    </row>
    <row r="220" spans="1:4">
      <c r="A220" s="1">
        <v>42552</v>
      </c>
      <c r="B220">
        <v>96</v>
      </c>
      <c r="C220" s="7" t="s">
        <v>32</v>
      </c>
      <c r="D220">
        <v>2.3E-2</v>
      </c>
    </row>
    <row r="221" spans="1:4">
      <c r="C221" s="7" t="s">
        <v>33</v>
      </c>
      <c r="D221">
        <v>0</v>
      </c>
    </row>
    <row r="222" spans="1:4">
      <c r="C222" s="7" t="s">
        <v>34</v>
      </c>
      <c r="D222">
        <v>-1E-3</v>
      </c>
    </row>
    <row r="223" spans="1:4">
      <c r="C223" s="7" t="s">
        <v>35</v>
      </c>
      <c r="D223">
        <v>1.2999999999999999E-2</v>
      </c>
    </row>
    <row r="224" spans="1:4">
      <c r="C224" s="7" t="s">
        <v>36</v>
      </c>
      <c r="D224">
        <v>3.0000000000000001E-3</v>
      </c>
    </row>
    <row r="225" spans="1:4">
      <c r="C225" s="7" t="s">
        <v>37</v>
      </c>
      <c r="D225">
        <v>2.282</v>
      </c>
    </row>
    <row r="226" spans="1:4">
      <c r="C226" s="7" t="s">
        <v>38</v>
      </c>
      <c r="D226">
        <v>2.0870000000000002</v>
      </c>
    </row>
    <row r="227" spans="1:4">
      <c r="C227" s="7" t="s">
        <v>39</v>
      </c>
      <c r="D227">
        <v>2.4169999999999998</v>
      </c>
    </row>
    <row r="228" spans="1:4">
      <c r="C228" s="7" t="s">
        <v>40</v>
      </c>
      <c r="D228">
        <v>1.6E-2</v>
      </c>
    </row>
    <row r="229" spans="1:4">
      <c r="C229" s="7" t="s">
        <v>41</v>
      </c>
      <c r="D229">
        <v>0</v>
      </c>
    </row>
    <row r="230" spans="1:4">
      <c r="C230" s="7" t="s">
        <v>42</v>
      </c>
      <c r="D230">
        <v>1.7000000000000001E-2</v>
      </c>
    </row>
    <row r="232" spans="1:4">
      <c r="A232" s="1">
        <v>42553</v>
      </c>
      <c r="B232">
        <v>115</v>
      </c>
      <c r="C232" s="7" t="s">
        <v>32</v>
      </c>
      <c r="D232">
        <v>8.9999999999999993E-3</v>
      </c>
    </row>
    <row r="233" spans="1:4">
      <c r="C233" s="7" t="s">
        <v>33</v>
      </c>
      <c r="D233">
        <v>0</v>
      </c>
    </row>
    <row r="234" spans="1:4">
      <c r="C234" s="7" t="s">
        <v>34</v>
      </c>
      <c r="D234">
        <v>2.1999999999999999E-2</v>
      </c>
    </row>
    <row r="235" spans="1:4">
      <c r="C235" s="7" t="s">
        <v>35</v>
      </c>
      <c r="D235">
        <v>0.02</v>
      </c>
    </row>
    <row r="236" spans="1:4">
      <c r="C236" s="7" t="s">
        <v>36</v>
      </c>
      <c r="D236">
        <v>2.5000000000000001E-2</v>
      </c>
    </row>
    <row r="237" spans="1:4">
      <c r="C237" s="7" t="s">
        <v>37</v>
      </c>
      <c r="D237">
        <v>2.5939999999999999</v>
      </c>
    </row>
    <row r="238" spans="1:4">
      <c r="C238" s="7" t="s">
        <v>38</v>
      </c>
      <c r="D238">
        <v>2.4990000000000001</v>
      </c>
    </row>
    <row r="239" spans="1:4">
      <c r="C239" s="7" t="s">
        <v>39</v>
      </c>
      <c r="D239">
        <v>2.6509999999999998</v>
      </c>
    </row>
    <row r="240" spans="1:4">
      <c r="C240" s="7" t="s">
        <v>40</v>
      </c>
      <c r="D240">
        <v>2.1000000000000001E-2</v>
      </c>
    </row>
    <row r="241" spans="1:4">
      <c r="C241" s="7" t="s">
        <v>41</v>
      </c>
      <c r="D241">
        <v>2.1000000000000001E-2</v>
      </c>
    </row>
    <row r="242" spans="1:4">
      <c r="C242" s="7" t="s">
        <v>42</v>
      </c>
      <c r="D242">
        <v>4.2999999999999997E-2</v>
      </c>
    </row>
    <row r="244" spans="1:4">
      <c r="A244" s="1">
        <v>42555</v>
      </c>
      <c r="B244">
        <v>167</v>
      </c>
      <c r="C244" s="7" t="s">
        <v>32</v>
      </c>
      <c r="D244">
        <v>-1E-3</v>
      </c>
    </row>
    <row r="245" spans="1:4">
      <c r="C245" s="7" t="s">
        <v>33</v>
      </c>
      <c r="D245">
        <v>-2E-3</v>
      </c>
    </row>
    <row r="246" spans="1:4">
      <c r="C246" s="7" t="s">
        <v>34</v>
      </c>
      <c r="D246">
        <v>0</v>
      </c>
    </row>
    <row r="247" spans="1:4">
      <c r="C247" s="7" t="s">
        <v>35</v>
      </c>
      <c r="D247">
        <v>0.03</v>
      </c>
    </row>
    <row r="248" spans="1:4">
      <c r="C248" s="7" t="s">
        <v>36</v>
      </c>
      <c r="D248">
        <v>3.7999999999999999E-2</v>
      </c>
    </row>
    <row r="249" spans="1:4">
      <c r="C249" s="7" t="s">
        <v>37</v>
      </c>
      <c r="D249">
        <v>2.8340000000000001</v>
      </c>
    </row>
    <row r="250" spans="1:4">
      <c r="C250" s="7" t="s">
        <v>38</v>
      </c>
      <c r="D250">
        <v>2.8340000000000001</v>
      </c>
    </row>
    <row r="251" spans="1:4">
      <c r="C251" s="7" t="s">
        <v>39</v>
      </c>
      <c r="D251">
        <v>2.8340000000000001</v>
      </c>
    </row>
    <row r="252" spans="1:4">
      <c r="C252" s="7" t="s">
        <v>40</v>
      </c>
      <c r="D252">
        <v>1.7000000000000001E-2</v>
      </c>
    </row>
    <row r="253" spans="1:4">
      <c r="C253" s="7" t="s">
        <v>41</v>
      </c>
      <c r="D253">
        <v>0</v>
      </c>
    </row>
    <row r="254" spans="1:4">
      <c r="C254" s="7" t="s">
        <v>42</v>
      </c>
      <c r="D254">
        <v>2.5000000000000001E-2</v>
      </c>
    </row>
    <row r="255" spans="1:4">
      <c r="A255" s="2"/>
      <c r="B255" s="2"/>
      <c r="C255" s="2"/>
      <c r="D255" s="2"/>
    </row>
    <row r="256" spans="1:4">
      <c r="B256" t="s">
        <v>49</v>
      </c>
    </row>
    <row r="257" spans="1:15">
      <c r="A257" s="1">
        <v>42555</v>
      </c>
      <c r="B257">
        <v>0</v>
      </c>
      <c r="C257" s="7" t="s">
        <v>32</v>
      </c>
      <c r="D257">
        <v>0</v>
      </c>
    </row>
    <row r="258" spans="1:15">
      <c r="C258" s="7" t="s">
        <v>33</v>
      </c>
      <c r="D258">
        <v>5.0000000000000001E-3</v>
      </c>
      <c r="H258" t="s">
        <v>30</v>
      </c>
      <c r="I258">
        <v>0</v>
      </c>
      <c r="J258">
        <v>27</v>
      </c>
      <c r="K258">
        <v>50</v>
      </c>
      <c r="L258">
        <v>74</v>
      </c>
      <c r="M258">
        <v>98</v>
      </c>
      <c r="N258">
        <v>115</v>
      </c>
      <c r="O258">
        <v>170</v>
      </c>
    </row>
    <row r="259" spans="1:15">
      <c r="C259" s="7" t="s">
        <v>34</v>
      </c>
      <c r="D259">
        <v>1.2E-2</v>
      </c>
      <c r="H259" s="7" t="s">
        <v>32</v>
      </c>
      <c r="I259">
        <v>0</v>
      </c>
      <c r="J259">
        <v>5.0000000000000001E-3</v>
      </c>
      <c r="K259">
        <v>-4.0000000000000001E-3</v>
      </c>
      <c r="L259">
        <v>2E-3</v>
      </c>
      <c r="M259">
        <v>1E-3</v>
      </c>
      <c r="N259">
        <v>3.0000000000000001E-3</v>
      </c>
      <c r="O259">
        <v>5.0000000000000001E-3</v>
      </c>
    </row>
    <row r="260" spans="1:15">
      <c r="C260" s="7" t="s">
        <v>35</v>
      </c>
      <c r="D260">
        <v>3.7999999999999999E-2</v>
      </c>
      <c r="H260" s="7" t="s">
        <v>33</v>
      </c>
      <c r="I260">
        <v>5.0000000000000001E-3</v>
      </c>
      <c r="J260">
        <v>0</v>
      </c>
      <c r="K260">
        <v>0</v>
      </c>
      <c r="L260">
        <v>-3.0000000000000001E-3</v>
      </c>
      <c r="M260">
        <v>-0.01</v>
      </c>
      <c r="N260">
        <v>0</v>
      </c>
      <c r="O260">
        <v>-3.0000000000000001E-3</v>
      </c>
    </row>
    <row r="261" spans="1:15">
      <c r="C261" s="7" t="s">
        <v>36</v>
      </c>
      <c r="D261">
        <v>0</v>
      </c>
      <c r="H261" s="7" t="s">
        <v>34</v>
      </c>
      <c r="I261">
        <v>1.2E-2</v>
      </c>
      <c r="J261">
        <v>6.0000000000000001E-3</v>
      </c>
      <c r="K261">
        <v>0</v>
      </c>
      <c r="L261">
        <v>-1.4E-2</v>
      </c>
      <c r="M261">
        <v>0</v>
      </c>
      <c r="N261">
        <v>1.7000000000000001E-2</v>
      </c>
      <c r="O261">
        <v>3.0000000000000001E-3</v>
      </c>
    </row>
    <row r="262" spans="1:15">
      <c r="C262" s="7" t="s">
        <v>37</v>
      </c>
      <c r="D262">
        <v>5.1999999999999998E-2</v>
      </c>
      <c r="H262" s="7" t="s">
        <v>35</v>
      </c>
      <c r="I262">
        <v>3.7999999999999999E-2</v>
      </c>
      <c r="J262">
        <v>-1E-3</v>
      </c>
      <c r="K262">
        <v>6.0000000000000001E-3</v>
      </c>
      <c r="L262">
        <v>-1.7999999999999999E-2</v>
      </c>
      <c r="M262">
        <v>0</v>
      </c>
      <c r="N262">
        <v>1.7000000000000001E-2</v>
      </c>
      <c r="O262">
        <v>2.5999999999999999E-2</v>
      </c>
    </row>
    <row r="263" spans="1:15">
      <c r="C263" s="7" t="s">
        <v>38</v>
      </c>
      <c r="D263">
        <v>2.3E-2</v>
      </c>
      <c r="H263" s="7" t="s">
        <v>36</v>
      </c>
      <c r="I263">
        <v>0</v>
      </c>
      <c r="J263">
        <v>0</v>
      </c>
      <c r="K263">
        <v>-1E-3</v>
      </c>
      <c r="L263">
        <v>-2E-3</v>
      </c>
      <c r="M263">
        <v>8.0000000000000002E-3</v>
      </c>
      <c r="N263">
        <v>1.0999999999999999E-2</v>
      </c>
      <c r="O263">
        <v>0</v>
      </c>
    </row>
    <row r="264" spans="1:15">
      <c r="C264" s="7" t="s">
        <v>39</v>
      </c>
      <c r="D264">
        <v>1.0999999999999999E-2</v>
      </c>
      <c r="H264" s="7" t="s">
        <v>37</v>
      </c>
      <c r="I264">
        <v>5.1999999999999998E-2</v>
      </c>
      <c r="J264">
        <v>1.2999999999999999E-2</v>
      </c>
      <c r="K264">
        <v>0.107</v>
      </c>
      <c r="L264">
        <v>0.52700000000000002</v>
      </c>
      <c r="M264">
        <v>2.0019999999999998</v>
      </c>
      <c r="N264">
        <v>2.52</v>
      </c>
      <c r="O264">
        <v>2.7480000000000002</v>
      </c>
    </row>
    <row r="265" spans="1:15">
      <c r="C265" s="7" t="s">
        <v>40</v>
      </c>
      <c r="D265">
        <v>3.3000000000000002E-2</v>
      </c>
      <c r="H265" s="7" t="s">
        <v>38</v>
      </c>
      <c r="I265">
        <v>2.3E-2</v>
      </c>
      <c r="J265">
        <v>1.2999999999999999E-2</v>
      </c>
      <c r="K265">
        <v>0.111</v>
      </c>
      <c r="L265">
        <v>0.45100000000000001</v>
      </c>
      <c r="M265">
        <v>1.7490000000000001</v>
      </c>
      <c r="N265">
        <v>2.3159999999999998</v>
      </c>
      <c r="O265">
        <v>2.6269999999999998</v>
      </c>
    </row>
    <row r="266" spans="1:15">
      <c r="C266" s="7" t="s">
        <v>41</v>
      </c>
      <c r="D266">
        <v>1.7999999999999999E-2</v>
      </c>
      <c r="H266" s="7" t="s">
        <v>39</v>
      </c>
      <c r="I266">
        <v>1.0999999999999999E-2</v>
      </c>
      <c r="J266">
        <v>3.5999999999999997E-2</v>
      </c>
      <c r="K266">
        <v>0.10299999999999999</v>
      </c>
      <c r="L266">
        <v>0.53500000000000003</v>
      </c>
      <c r="M266">
        <v>2.02</v>
      </c>
      <c r="N266">
        <v>2.4860000000000002</v>
      </c>
      <c r="O266">
        <v>2.7989999999999999</v>
      </c>
    </row>
    <row r="267" spans="1:15">
      <c r="C267" s="7" t="s">
        <v>42</v>
      </c>
      <c r="D267">
        <v>8.0000000000000002E-3</v>
      </c>
      <c r="H267" s="7" t="s">
        <v>40</v>
      </c>
      <c r="I267">
        <v>3.3000000000000002E-2</v>
      </c>
      <c r="J267">
        <v>-8.0000000000000002E-3</v>
      </c>
      <c r="K267">
        <v>4.2000000000000003E-2</v>
      </c>
      <c r="L267">
        <v>1.7999999999999999E-2</v>
      </c>
      <c r="M267">
        <v>0</v>
      </c>
      <c r="N267">
        <v>1.2E-2</v>
      </c>
      <c r="O267">
        <v>4.0000000000000001E-3</v>
      </c>
    </row>
    <row r="268" spans="1:15">
      <c r="H268" s="7" t="s">
        <v>41</v>
      </c>
      <c r="I268">
        <v>1.7999999999999999E-2</v>
      </c>
      <c r="J268">
        <v>3.0000000000000001E-3</v>
      </c>
      <c r="K268">
        <v>-4.0000000000000001E-3</v>
      </c>
      <c r="L268">
        <v>1E-3</v>
      </c>
      <c r="M268">
        <v>0</v>
      </c>
      <c r="N268">
        <v>1.4999999999999999E-2</v>
      </c>
      <c r="O268">
        <v>7.0000000000000001E-3</v>
      </c>
    </row>
    <row r="269" spans="1:15">
      <c r="A269" s="1">
        <v>42556</v>
      </c>
      <c r="B269">
        <v>27</v>
      </c>
      <c r="C269" s="7" t="s">
        <v>32</v>
      </c>
      <c r="D269">
        <v>5.0000000000000001E-3</v>
      </c>
      <c r="H269" s="7" t="s">
        <v>42</v>
      </c>
      <c r="I269">
        <v>8.0000000000000002E-3</v>
      </c>
      <c r="J269">
        <v>6.0000000000000001E-3</v>
      </c>
      <c r="K269">
        <v>0</v>
      </c>
      <c r="L269">
        <v>0</v>
      </c>
      <c r="M269">
        <v>-2E-3</v>
      </c>
      <c r="N269">
        <v>-8.9999999999999993E-3</v>
      </c>
      <c r="O269">
        <v>0</v>
      </c>
    </row>
    <row r="270" spans="1:15">
      <c r="C270" s="7" t="s">
        <v>33</v>
      </c>
      <c r="D270">
        <v>0</v>
      </c>
    </row>
    <row r="271" spans="1:15">
      <c r="C271" s="7" t="s">
        <v>34</v>
      </c>
      <c r="D271">
        <v>6.0000000000000001E-3</v>
      </c>
    </row>
    <row r="272" spans="1:15">
      <c r="C272" s="7" t="s">
        <v>35</v>
      </c>
      <c r="D272">
        <v>-1E-3</v>
      </c>
    </row>
    <row r="273" spans="1:4">
      <c r="C273" s="7" t="s">
        <v>36</v>
      </c>
      <c r="D273">
        <v>0</v>
      </c>
    </row>
    <row r="274" spans="1:4">
      <c r="C274" s="7" t="s">
        <v>37</v>
      </c>
      <c r="D274">
        <v>1.2999999999999999E-2</v>
      </c>
    </row>
    <row r="275" spans="1:4">
      <c r="C275" s="7" t="s">
        <v>38</v>
      </c>
      <c r="D275">
        <v>1.2999999999999999E-2</v>
      </c>
    </row>
    <row r="276" spans="1:4">
      <c r="C276" s="7" t="s">
        <v>39</v>
      </c>
      <c r="D276">
        <v>3.5999999999999997E-2</v>
      </c>
    </row>
    <row r="277" spans="1:4">
      <c r="C277" s="7" t="s">
        <v>40</v>
      </c>
      <c r="D277">
        <v>-8.0000000000000002E-3</v>
      </c>
    </row>
    <row r="278" spans="1:4">
      <c r="C278" s="7" t="s">
        <v>41</v>
      </c>
      <c r="D278">
        <v>3.0000000000000001E-3</v>
      </c>
    </row>
    <row r="279" spans="1:4">
      <c r="C279" s="7" t="s">
        <v>42</v>
      </c>
      <c r="D279">
        <v>6.0000000000000001E-3</v>
      </c>
    </row>
    <row r="281" spans="1:4">
      <c r="A281" s="1">
        <v>42557</v>
      </c>
      <c r="B281">
        <v>50</v>
      </c>
      <c r="C281" s="7" t="s">
        <v>32</v>
      </c>
      <c r="D281">
        <v>-4.0000000000000001E-3</v>
      </c>
    </row>
    <row r="282" spans="1:4">
      <c r="C282" s="7" t="s">
        <v>33</v>
      </c>
      <c r="D282">
        <v>0</v>
      </c>
    </row>
    <row r="283" spans="1:4">
      <c r="C283" s="7" t="s">
        <v>34</v>
      </c>
      <c r="D283">
        <v>0</v>
      </c>
    </row>
    <row r="284" spans="1:4">
      <c r="C284" s="7" t="s">
        <v>35</v>
      </c>
      <c r="D284">
        <v>6.0000000000000001E-3</v>
      </c>
    </row>
    <row r="285" spans="1:4">
      <c r="C285" s="7" t="s">
        <v>36</v>
      </c>
      <c r="D285">
        <v>-1E-3</v>
      </c>
    </row>
    <row r="286" spans="1:4">
      <c r="C286" s="7" t="s">
        <v>37</v>
      </c>
      <c r="D286">
        <v>0.107</v>
      </c>
    </row>
    <row r="287" spans="1:4">
      <c r="C287" s="7" t="s">
        <v>38</v>
      </c>
      <c r="D287">
        <v>0.111</v>
      </c>
    </row>
    <row r="288" spans="1:4">
      <c r="C288" s="7" t="s">
        <v>39</v>
      </c>
      <c r="D288">
        <v>0.10299999999999999</v>
      </c>
    </row>
    <row r="289" spans="1:4">
      <c r="C289" s="7" t="s">
        <v>40</v>
      </c>
      <c r="D289">
        <v>4.2000000000000003E-2</v>
      </c>
    </row>
    <row r="290" spans="1:4">
      <c r="C290" s="7" t="s">
        <v>41</v>
      </c>
      <c r="D290">
        <v>-4.0000000000000001E-3</v>
      </c>
    </row>
    <row r="291" spans="1:4">
      <c r="C291" s="7" t="s">
        <v>42</v>
      </c>
      <c r="D291">
        <v>0</v>
      </c>
    </row>
    <row r="293" spans="1:4">
      <c r="A293" s="1">
        <v>42558</v>
      </c>
      <c r="B293">
        <v>74</v>
      </c>
      <c r="C293" s="7" t="s">
        <v>32</v>
      </c>
      <c r="D293">
        <v>2E-3</v>
      </c>
    </row>
    <row r="294" spans="1:4">
      <c r="C294" s="7" t="s">
        <v>33</v>
      </c>
      <c r="D294">
        <v>-3.0000000000000001E-3</v>
      </c>
    </row>
    <row r="295" spans="1:4">
      <c r="C295" s="7" t="s">
        <v>34</v>
      </c>
      <c r="D295">
        <v>-1.4E-2</v>
      </c>
    </row>
    <row r="296" spans="1:4">
      <c r="C296" s="7" t="s">
        <v>35</v>
      </c>
      <c r="D296">
        <v>-1.7999999999999999E-2</v>
      </c>
    </row>
    <row r="297" spans="1:4">
      <c r="C297" s="7" t="s">
        <v>36</v>
      </c>
      <c r="D297">
        <v>-2E-3</v>
      </c>
    </row>
    <row r="298" spans="1:4">
      <c r="C298" s="7" t="s">
        <v>37</v>
      </c>
      <c r="D298">
        <v>0.52700000000000002</v>
      </c>
    </row>
    <row r="299" spans="1:4">
      <c r="C299" s="7" t="s">
        <v>38</v>
      </c>
      <c r="D299">
        <v>0.45100000000000001</v>
      </c>
    </row>
    <row r="300" spans="1:4">
      <c r="C300" s="7" t="s">
        <v>39</v>
      </c>
      <c r="D300">
        <v>0.53500000000000003</v>
      </c>
    </row>
    <row r="301" spans="1:4">
      <c r="C301" s="7" t="s">
        <v>40</v>
      </c>
      <c r="D301">
        <v>1.7999999999999999E-2</v>
      </c>
    </row>
    <row r="302" spans="1:4">
      <c r="C302" s="7" t="s">
        <v>41</v>
      </c>
      <c r="D302">
        <v>1E-3</v>
      </c>
    </row>
    <row r="303" spans="1:4">
      <c r="C303" s="7" t="s">
        <v>42</v>
      </c>
      <c r="D303">
        <v>0</v>
      </c>
    </row>
    <row r="305" spans="1:4">
      <c r="A305" s="1">
        <v>42559</v>
      </c>
      <c r="B305">
        <v>98</v>
      </c>
      <c r="C305" s="7" t="s">
        <v>32</v>
      </c>
      <c r="D305">
        <v>1E-3</v>
      </c>
    </row>
    <row r="306" spans="1:4">
      <c r="C306" s="7" t="s">
        <v>33</v>
      </c>
      <c r="D306">
        <v>-0.01</v>
      </c>
    </row>
    <row r="307" spans="1:4">
      <c r="C307" s="7" t="s">
        <v>34</v>
      </c>
      <c r="D307">
        <v>0</v>
      </c>
    </row>
    <row r="308" spans="1:4">
      <c r="C308" s="7" t="s">
        <v>35</v>
      </c>
      <c r="D308">
        <v>0</v>
      </c>
    </row>
    <row r="309" spans="1:4">
      <c r="C309" s="7" t="s">
        <v>36</v>
      </c>
      <c r="D309">
        <v>8.0000000000000002E-3</v>
      </c>
    </row>
    <row r="310" spans="1:4">
      <c r="C310" s="7" t="s">
        <v>37</v>
      </c>
      <c r="D310">
        <v>2.0019999999999998</v>
      </c>
    </row>
    <row r="311" spans="1:4">
      <c r="C311" s="7" t="s">
        <v>38</v>
      </c>
      <c r="D311">
        <v>1.7490000000000001</v>
      </c>
    </row>
    <row r="312" spans="1:4">
      <c r="C312" s="7" t="s">
        <v>39</v>
      </c>
      <c r="D312">
        <v>2.02</v>
      </c>
    </row>
    <row r="313" spans="1:4">
      <c r="C313" s="7" t="s">
        <v>40</v>
      </c>
      <c r="D313">
        <v>0</v>
      </c>
    </row>
    <row r="314" spans="1:4">
      <c r="C314" s="7" t="s">
        <v>41</v>
      </c>
      <c r="D314">
        <v>0</v>
      </c>
    </row>
    <row r="315" spans="1:4">
      <c r="C315" s="7" t="s">
        <v>42</v>
      </c>
      <c r="D315">
        <v>-2E-3</v>
      </c>
    </row>
    <row r="317" spans="1:4">
      <c r="A317" s="1">
        <v>42560</v>
      </c>
      <c r="B317">
        <v>115</v>
      </c>
      <c r="C317" s="7" t="s">
        <v>32</v>
      </c>
      <c r="D317">
        <v>3.0000000000000001E-3</v>
      </c>
    </row>
    <row r="318" spans="1:4">
      <c r="C318" s="7" t="s">
        <v>33</v>
      </c>
      <c r="D318">
        <v>0</v>
      </c>
    </row>
    <row r="319" spans="1:4">
      <c r="C319" s="7" t="s">
        <v>34</v>
      </c>
      <c r="D319">
        <v>1.7000000000000001E-2</v>
      </c>
    </row>
    <row r="320" spans="1:4">
      <c r="C320" s="7" t="s">
        <v>35</v>
      </c>
      <c r="D320">
        <v>1.7000000000000001E-2</v>
      </c>
    </row>
    <row r="321" spans="1:4">
      <c r="C321" s="7" t="s">
        <v>36</v>
      </c>
      <c r="D321">
        <v>1.0999999999999999E-2</v>
      </c>
    </row>
    <row r="322" spans="1:4">
      <c r="C322" s="7" t="s">
        <v>37</v>
      </c>
      <c r="D322">
        <v>2.52</v>
      </c>
    </row>
    <row r="323" spans="1:4">
      <c r="C323" s="7" t="s">
        <v>38</v>
      </c>
      <c r="D323">
        <v>2.3159999999999998</v>
      </c>
    </row>
    <row r="324" spans="1:4">
      <c r="C324" s="7" t="s">
        <v>39</v>
      </c>
      <c r="D324">
        <v>2.4860000000000002</v>
      </c>
    </row>
    <row r="325" spans="1:4">
      <c r="C325" s="7" t="s">
        <v>40</v>
      </c>
      <c r="D325">
        <v>1.2E-2</v>
      </c>
    </row>
    <row r="326" spans="1:4">
      <c r="C326" s="7" t="s">
        <v>41</v>
      </c>
      <c r="D326">
        <v>1.4999999999999999E-2</v>
      </c>
    </row>
    <row r="327" spans="1:4">
      <c r="C327" s="7" t="s">
        <v>42</v>
      </c>
      <c r="D327">
        <v>-8.9999999999999993E-3</v>
      </c>
    </row>
    <row r="329" spans="1:4">
      <c r="A329" s="1">
        <v>42562</v>
      </c>
      <c r="B329">
        <v>170</v>
      </c>
      <c r="C329" s="7" t="s">
        <v>32</v>
      </c>
      <c r="D329">
        <v>5.0000000000000001E-3</v>
      </c>
    </row>
    <row r="330" spans="1:4">
      <c r="C330" s="7" t="s">
        <v>33</v>
      </c>
      <c r="D330">
        <v>-3.0000000000000001E-3</v>
      </c>
    </row>
    <row r="331" spans="1:4">
      <c r="C331" s="7" t="s">
        <v>34</v>
      </c>
      <c r="D331">
        <v>3.0000000000000001E-3</v>
      </c>
    </row>
    <row r="332" spans="1:4">
      <c r="C332" s="7" t="s">
        <v>35</v>
      </c>
      <c r="D332">
        <v>2.5999999999999999E-2</v>
      </c>
    </row>
    <row r="333" spans="1:4">
      <c r="C333" s="7" t="s">
        <v>36</v>
      </c>
      <c r="D333">
        <v>0</v>
      </c>
    </row>
    <row r="334" spans="1:4">
      <c r="C334" s="7" t="s">
        <v>37</v>
      </c>
      <c r="D334">
        <v>2.7480000000000002</v>
      </c>
    </row>
    <row r="335" spans="1:4">
      <c r="C335" s="7" t="s">
        <v>38</v>
      </c>
      <c r="D335">
        <v>2.6269999999999998</v>
      </c>
    </row>
    <row r="336" spans="1:4">
      <c r="C336" s="7" t="s">
        <v>39</v>
      </c>
      <c r="D336">
        <v>2.7989999999999999</v>
      </c>
    </row>
    <row r="337" spans="1:14">
      <c r="C337" s="7" t="s">
        <v>40</v>
      </c>
      <c r="D337">
        <v>4.0000000000000001E-3</v>
      </c>
    </row>
    <row r="338" spans="1:14">
      <c r="C338" s="7" t="s">
        <v>41</v>
      </c>
      <c r="D338">
        <v>7.0000000000000001E-3</v>
      </c>
    </row>
    <row r="339" spans="1:14">
      <c r="C339" s="7" t="s">
        <v>42</v>
      </c>
      <c r="D339">
        <v>0</v>
      </c>
    </row>
    <row r="340" spans="1:14">
      <c r="A340" s="5"/>
      <c r="B340" s="5"/>
      <c r="C340" s="5"/>
      <c r="D340" s="5"/>
    </row>
    <row r="341" spans="1:14">
      <c r="B341" t="s">
        <v>54</v>
      </c>
      <c r="G341" t="s">
        <v>28</v>
      </c>
      <c r="H341">
        <v>0</v>
      </c>
      <c r="I341">
        <v>26</v>
      </c>
      <c r="J341">
        <v>48</v>
      </c>
      <c r="K341">
        <v>73</v>
      </c>
      <c r="L341">
        <v>97</v>
      </c>
      <c r="M341">
        <v>114</v>
      </c>
      <c r="N341">
        <v>163</v>
      </c>
    </row>
    <row r="342" spans="1:14">
      <c r="A342" s="1">
        <v>42562</v>
      </c>
      <c r="B342">
        <v>0</v>
      </c>
      <c r="C342" s="7" t="s">
        <v>32</v>
      </c>
      <c r="D342">
        <v>-3.0000000000000001E-3</v>
      </c>
      <c r="G342" s="7" t="s">
        <v>32</v>
      </c>
      <c r="H342">
        <v>-3.0000000000000001E-3</v>
      </c>
      <c r="I342">
        <v>0</v>
      </c>
      <c r="J342">
        <v>8.0000000000000002E-3</v>
      </c>
      <c r="K342">
        <v>0</v>
      </c>
      <c r="L342" s="7">
        <v>0</v>
      </c>
      <c r="M342" s="7">
        <v>0</v>
      </c>
      <c r="N342" s="7">
        <v>0</v>
      </c>
    </row>
    <row r="343" spans="1:14">
      <c r="C343" s="7" t="s">
        <v>33</v>
      </c>
      <c r="D343">
        <v>3.0000000000000001E-3</v>
      </c>
      <c r="G343" s="7" t="s">
        <v>33</v>
      </c>
      <c r="H343">
        <v>3.0000000000000001E-3</v>
      </c>
      <c r="I343">
        <v>8.9999999999999993E-3</v>
      </c>
      <c r="J343">
        <v>0</v>
      </c>
      <c r="K343">
        <v>0</v>
      </c>
      <c r="L343" s="7">
        <v>1.2E-2</v>
      </c>
      <c r="M343" s="7">
        <v>1E-3</v>
      </c>
      <c r="N343" s="7">
        <v>-5.0000000000000001E-3</v>
      </c>
    </row>
    <row r="344" spans="1:14">
      <c r="C344" s="7" t="s">
        <v>34</v>
      </c>
      <c r="D344">
        <v>-1.7000000000000001E-2</v>
      </c>
      <c r="G344" s="7" t="s">
        <v>34</v>
      </c>
      <c r="H344">
        <v>-1.7000000000000001E-2</v>
      </c>
      <c r="I344">
        <v>8.0000000000000002E-3</v>
      </c>
      <c r="J344">
        <v>7.0000000000000001E-3</v>
      </c>
      <c r="K344">
        <v>0</v>
      </c>
      <c r="L344" s="7">
        <v>2E-3</v>
      </c>
      <c r="M344" s="7">
        <v>0</v>
      </c>
      <c r="N344" s="7">
        <v>0</v>
      </c>
    </row>
    <row r="345" spans="1:14">
      <c r="C345" s="7" t="s">
        <v>35</v>
      </c>
      <c r="D345">
        <v>0.01</v>
      </c>
      <c r="G345" s="7" t="s">
        <v>35</v>
      </c>
      <c r="H345">
        <v>0.01</v>
      </c>
      <c r="I345">
        <v>1.2999999999999999E-2</v>
      </c>
      <c r="J345">
        <v>2E-3</v>
      </c>
      <c r="K345">
        <v>-1.4999999999999999E-2</v>
      </c>
      <c r="L345" s="7">
        <v>4.0000000000000001E-3</v>
      </c>
      <c r="M345" s="7">
        <v>1.2999999999999999E-2</v>
      </c>
      <c r="N345" s="7">
        <v>-0.01</v>
      </c>
    </row>
    <row r="346" spans="1:14">
      <c r="C346" s="7" t="s">
        <v>36</v>
      </c>
      <c r="D346">
        <v>0</v>
      </c>
      <c r="G346" s="7" t="s">
        <v>36</v>
      </c>
      <c r="H346">
        <v>0</v>
      </c>
      <c r="I346">
        <v>1E-3</v>
      </c>
      <c r="J346">
        <v>0</v>
      </c>
      <c r="K346">
        <v>-8.9999999999999993E-3</v>
      </c>
      <c r="L346" s="7">
        <v>0</v>
      </c>
      <c r="M346" s="7">
        <v>0</v>
      </c>
      <c r="N346" s="7">
        <v>-1E-3</v>
      </c>
    </row>
    <row r="347" spans="1:14">
      <c r="C347" s="7" t="s">
        <v>37</v>
      </c>
      <c r="D347">
        <v>1.4999999999999999E-2</v>
      </c>
      <c r="G347" s="7" t="s">
        <v>37</v>
      </c>
      <c r="H347">
        <v>1.4999999999999999E-2</v>
      </c>
      <c r="I347">
        <v>0.02</v>
      </c>
      <c r="J347">
        <v>5.6000000000000001E-2</v>
      </c>
      <c r="K347">
        <v>0.39300000000000002</v>
      </c>
      <c r="L347" s="7">
        <v>1.6830000000000001</v>
      </c>
      <c r="M347" s="7">
        <v>2.6560000000000001</v>
      </c>
      <c r="N347" s="7">
        <v>2.907</v>
      </c>
    </row>
    <row r="348" spans="1:14">
      <c r="C348" s="7" t="s">
        <v>38</v>
      </c>
      <c r="D348">
        <v>1.9E-2</v>
      </c>
      <c r="G348" s="7" t="s">
        <v>38</v>
      </c>
      <c r="H348">
        <v>1.9E-2</v>
      </c>
      <c r="I348">
        <v>1.7999999999999999E-2</v>
      </c>
      <c r="J348">
        <v>4.9000000000000002E-2</v>
      </c>
      <c r="K348">
        <v>0.33500000000000002</v>
      </c>
      <c r="L348" s="7">
        <v>1.5940000000000001</v>
      </c>
      <c r="M348" s="7">
        <v>2.3490000000000002</v>
      </c>
      <c r="N348" s="7">
        <v>2.714</v>
      </c>
    </row>
    <row r="349" spans="1:14">
      <c r="C349" s="7" t="s">
        <v>39</v>
      </c>
      <c r="D349">
        <v>1.7000000000000001E-2</v>
      </c>
      <c r="G349" s="7" t="s">
        <v>39</v>
      </c>
      <c r="H349">
        <v>1.7000000000000001E-2</v>
      </c>
      <c r="I349">
        <v>1.4E-2</v>
      </c>
      <c r="J349">
        <v>5.7000000000000002E-2</v>
      </c>
      <c r="K349">
        <v>0.314</v>
      </c>
      <c r="L349" s="7">
        <v>1.58</v>
      </c>
      <c r="M349" s="7">
        <v>2.3039999999999998</v>
      </c>
      <c r="N349" s="7">
        <v>2.8340000000000001</v>
      </c>
    </row>
    <row r="350" spans="1:14">
      <c r="C350" s="7" t="s">
        <v>40</v>
      </c>
      <c r="D350">
        <v>1.4E-2</v>
      </c>
      <c r="G350" s="7" t="s">
        <v>40</v>
      </c>
      <c r="H350">
        <v>1.4E-2</v>
      </c>
      <c r="I350">
        <v>1.2E-2</v>
      </c>
      <c r="J350">
        <v>1.2999999999999999E-2</v>
      </c>
      <c r="K350">
        <v>0</v>
      </c>
      <c r="L350" s="7">
        <v>4.0000000000000001E-3</v>
      </c>
      <c r="M350" s="7">
        <v>1.6E-2</v>
      </c>
      <c r="N350" s="7">
        <v>1.0999999999999999E-2</v>
      </c>
    </row>
    <row r="351" spans="1:14">
      <c r="C351" s="7" t="s">
        <v>41</v>
      </c>
      <c r="D351">
        <v>1.2E-2</v>
      </c>
      <c r="G351" s="7" t="s">
        <v>41</v>
      </c>
      <c r="H351">
        <v>1.2E-2</v>
      </c>
      <c r="I351">
        <v>1.0999999999999999E-2</v>
      </c>
      <c r="J351">
        <v>2.9000000000000001E-2</v>
      </c>
      <c r="K351">
        <v>-5.0000000000000001E-3</v>
      </c>
      <c r="L351" s="7">
        <v>0</v>
      </c>
      <c r="M351" s="7">
        <v>2.9000000000000001E-2</v>
      </c>
      <c r="N351" s="7">
        <v>-2E-3</v>
      </c>
    </row>
    <row r="352" spans="1:14">
      <c r="C352" s="7" t="s">
        <v>42</v>
      </c>
      <c r="D352">
        <v>1.0999999999999999E-2</v>
      </c>
      <c r="G352" s="7" t="s">
        <v>42</v>
      </c>
      <c r="H352">
        <v>1.0999999999999999E-2</v>
      </c>
      <c r="I352">
        <v>-4.0000000000000001E-3</v>
      </c>
      <c r="J352">
        <v>1.2E-2</v>
      </c>
      <c r="K352">
        <v>-1.0999999999999999E-2</v>
      </c>
      <c r="L352" s="7">
        <v>1E-3</v>
      </c>
      <c r="M352" s="7">
        <v>-3.0000000000000001E-3</v>
      </c>
      <c r="N352" s="7">
        <v>1.9E-2</v>
      </c>
    </row>
    <row r="354" spans="1:4">
      <c r="A354" s="1">
        <v>42563</v>
      </c>
      <c r="B354">
        <v>26</v>
      </c>
      <c r="C354" s="7" t="s">
        <v>32</v>
      </c>
      <c r="D354">
        <v>0</v>
      </c>
    </row>
    <row r="355" spans="1:4">
      <c r="C355" s="7" t="s">
        <v>33</v>
      </c>
      <c r="D355">
        <v>8.9999999999999993E-3</v>
      </c>
    </row>
    <row r="356" spans="1:4">
      <c r="C356" s="7" t="s">
        <v>34</v>
      </c>
      <c r="D356">
        <v>8.0000000000000002E-3</v>
      </c>
    </row>
    <row r="357" spans="1:4">
      <c r="C357" s="7" t="s">
        <v>35</v>
      </c>
      <c r="D357">
        <v>1.2999999999999999E-2</v>
      </c>
    </row>
    <row r="358" spans="1:4">
      <c r="C358" s="7" t="s">
        <v>36</v>
      </c>
      <c r="D358">
        <v>1E-3</v>
      </c>
    </row>
    <row r="359" spans="1:4">
      <c r="C359" s="7" t="s">
        <v>37</v>
      </c>
      <c r="D359">
        <v>0.02</v>
      </c>
    </row>
    <row r="360" spans="1:4">
      <c r="C360" s="7" t="s">
        <v>38</v>
      </c>
      <c r="D360">
        <v>1.7999999999999999E-2</v>
      </c>
    </row>
    <row r="361" spans="1:4">
      <c r="C361" s="7" t="s">
        <v>39</v>
      </c>
      <c r="D361">
        <v>1.4E-2</v>
      </c>
    </row>
    <row r="362" spans="1:4">
      <c r="C362" s="7" t="s">
        <v>40</v>
      </c>
      <c r="D362">
        <v>1.2E-2</v>
      </c>
    </row>
    <row r="363" spans="1:4">
      <c r="C363" s="7" t="s">
        <v>41</v>
      </c>
      <c r="D363">
        <v>1.0999999999999999E-2</v>
      </c>
    </row>
    <row r="364" spans="1:4">
      <c r="C364" s="7" t="s">
        <v>42</v>
      </c>
      <c r="D364">
        <v>-4.0000000000000001E-3</v>
      </c>
    </row>
    <row r="366" spans="1:4">
      <c r="A366" s="1">
        <v>42564</v>
      </c>
      <c r="B366">
        <v>48</v>
      </c>
      <c r="C366" s="7" t="s">
        <v>32</v>
      </c>
      <c r="D366">
        <v>8.0000000000000002E-3</v>
      </c>
    </row>
    <row r="367" spans="1:4">
      <c r="C367" s="7" t="s">
        <v>33</v>
      </c>
      <c r="D367">
        <v>0</v>
      </c>
    </row>
    <row r="368" spans="1:4">
      <c r="C368" s="7" t="s">
        <v>34</v>
      </c>
      <c r="D368">
        <v>7.0000000000000001E-3</v>
      </c>
    </row>
    <row r="369" spans="1:4">
      <c r="C369" s="7" t="s">
        <v>35</v>
      </c>
      <c r="D369">
        <v>2E-3</v>
      </c>
    </row>
    <row r="370" spans="1:4">
      <c r="C370" s="7" t="s">
        <v>36</v>
      </c>
      <c r="D370">
        <v>0</v>
      </c>
    </row>
    <row r="371" spans="1:4">
      <c r="C371" s="7" t="s">
        <v>37</v>
      </c>
      <c r="D371">
        <v>5.6000000000000001E-2</v>
      </c>
    </row>
    <row r="372" spans="1:4">
      <c r="C372" s="7" t="s">
        <v>38</v>
      </c>
      <c r="D372">
        <v>4.9000000000000002E-2</v>
      </c>
    </row>
    <row r="373" spans="1:4">
      <c r="C373" s="7" t="s">
        <v>39</v>
      </c>
      <c r="D373">
        <v>5.7000000000000002E-2</v>
      </c>
    </row>
    <row r="374" spans="1:4">
      <c r="C374" s="7" t="s">
        <v>40</v>
      </c>
      <c r="D374">
        <v>1.2999999999999999E-2</v>
      </c>
    </row>
    <row r="375" spans="1:4">
      <c r="C375" s="7" t="s">
        <v>41</v>
      </c>
      <c r="D375">
        <v>2.9000000000000001E-2</v>
      </c>
    </row>
    <row r="376" spans="1:4">
      <c r="C376" s="7" t="s">
        <v>42</v>
      </c>
      <c r="D376">
        <v>1.2E-2</v>
      </c>
    </row>
    <row r="378" spans="1:4">
      <c r="A378" s="1">
        <v>42565</v>
      </c>
      <c r="B378">
        <v>73</v>
      </c>
      <c r="C378" s="7" t="s">
        <v>32</v>
      </c>
      <c r="D378">
        <v>0</v>
      </c>
    </row>
    <row r="379" spans="1:4">
      <c r="C379" s="7" t="s">
        <v>33</v>
      </c>
      <c r="D379">
        <v>0</v>
      </c>
    </row>
    <row r="380" spans="1:4">
      <c r="C380" s="7" t="s">
        <v>34</v>
      </c>
      <c r="D380">
        <v>0</v>
      </c>
    </row>
    <row r="381" spans="1:4">
      <c r="C381" s="7" t="s">
        <v>35</v>
      </c>
      <c r="D381">
        <v>-1.4999999999999999E-2</v>
      </c>
    </row>
    <row r="382" spans="1:4">
      <c r="C382" s="7" t="s">
        <v>36</v>
      </c>
      <c r="D382">
        <v>-8.9999999999999993E-3</v>
      </c>
    </row>
    <row r="383" spans="1:4">
      <c r="C383" s="7" t="s">
        <v>37</v>
      </c>
      <c r="D383">
        <v>0.39300000000000002</v>
      </c>
    </row>
    <row r="384" spans="1:4">
      <c r="C384" s="7" t="s">
        <v>38</v>
      </c>
      <c r="D384">
        <v>0.33500000000000002</v>
      </c>
    </row>
    <row r="385" spans="1:4">
      <c r="C385" s="7" t="s">
        <v>39</v>
      </c>
      <c r="D385">
        <v>0.314</v>
      </c>
    </row>
    <row r="386" spans="1:4">
      <c r="C386" s="7" t="s">
        <v>40</v>
      </c>
      <c r="D386">
        <v>0</v>
      </c>
    </row>
    <row r="387" spans="1:4">
      <c r="C387" s="7" t="s">
        <v>41</v>
      </c>
      <c r="D387">
        <v>-5.0000000000000001E-3</v>
      </c>
    </row>
    <row r="388" spans="1:4">
      <c r="C388" s="7" t="s">
        <v>42</v>
      </c>
      <c r="D388">
        <v>-1.0999999999999999E-2</v>
      </c>
    </row>
    <row r="390" spans="1:4">
      <c r="A390" s="1">
        <v>42566</v>
      </c>
      <c r="B390">
        <v>97</v>
      </c>
      <c r="C390" s="7" t="s">
        <v>32</v>
      </c>
      <c r="D390">
        <v>0</v>
      </c>
    </row>
    <row r="391" spans="1:4">
      <c r="C391" s="7" t="s">
        <v>33</v>
      </c>
      <c r="D391">
        <v>1.2E-2</v>
      </c>
    </row>
    <row r="392" spans="1:4">
      <c r="C392" s="7" t="s">
        <v>34</v>
      </c>
      <c r="D392">
        <v>2E-3</v>
      </c>
    </row>
    <row r="393" spans="1:4">
      <c r="C393" s="7" t="s">
        <v>35</v>
      </c>
      <c r="D393">
        <v>4.0000000000000001E-3</v>
      </c>
    </row>
    <row r="394" spans="1:4">
      <c r="C394" s="7" t="s">
        <v>36</v>
      </c>
      <c r="D394">
        <v>0</v>
      </c>
    </row>
    <row r="395" spans="1:4">
      <c r="C395" s="7" t="s">
        <v>37</v>
      </c>
      <c r="D395">
        <v>1.6830000000000001</v>
      </c>
    </row>
    <row r="396" spans="1:4">
      <c r="C396" s="7" t="s">
        <v>38</v>
      </c>
      <c r="D396">
        <v>1.5940000000000001</v>
      </c>
    </row>
    <row r="397" spans="1:4">
      <c r="C397" s="7" t="s">
        <v>39</v>
      </c>
      <c r="D397">
        <v>1.58</v>
      </c>
    </row>
    <row r="398" spans="1:4">
      <c r="C398" s="7" t="s">
        <v>40</v>
      </c>
      <c r="D398">
        <v>4.0000000000000001E-3</v>
      </c>
    </row>
    <row r="399" spans="1:4">
      <c r="C399" s="7" t="s">
        <v>41</v>
      </c>
      <c r="D399">
        <v>0</v>
      </c>
    </row>
    <row r="400" spans="1:4">
      <c r="C400" s="7" t="s">
        <v>42</v>
      </c>
      <c r="D400">
        <v>1E-3</v>
      </c>
    </row>
    <row r="402" spans="1:4">
      <c r="A402" s="1">
        <v>42567</v>
      </c>
      <c r="B402">
        <v>114</v>
      </c>
      <c r="C402" s="7" t="s">
        <v>32</v>
      </c>
      <c r="D402">
        <v>0</v>
      </c>
    </row>
    <row r="403" spans="1:4">
      <c r="C403" s="7" t="s">
        <v>33</v>
      </c>
      <c r="D403">
        <v>1E-3</v>
      </c>
    </row>
    <row r="404" spans="1:4">
      <c r="C404" s="7" t="s">
        <v>34</v>
      </c>
      <c r="D404">
        <v>0</v>
      </c>
    </row>
    <row r="405" spans="1:4">
      <c r="C405" s="7" t="s">
        <v>35</v>
      </c>
      <c r="D405">
        <v>1.2999999999999999E-2</v>
      </c>
    </row>
    <row r="406" spans="1:4">
      <c r="C406" s="7" t="s">
        <v>36</v>
      </c>
      <c r="D406">
        <v>0</v>
      </c>
    </row>
    <row r="407" spans="1:4">
      <c r="C407" s="7" t="s">
        <v>37</v>
      </c>
      <c r="D407">
        <v>2.6560000000000001</v>
      </c>
    </row>
    <row r="408" spans="1:4">
      <c r="C408" s="7" t="s">
        <v>38</v>
      </c>
      <c r="D408">
        <v>2.3490000000000002</v>
      </c>
    </row>
    <row r="409" spans="1:4">
      <c r="C409" s="7" t="s">
        <v>39</v>
      </c>
      <c r="D409">
        <v>2.3039999999999998</v>
      </c>
    </row>
    <row r="410" spans="1:4">
      <c r="C410" s="7" t="s">
        <v>40</v>
      </c>
      <c r="D410">
        <v>1.6E-2</v>
      </c>
    </row>
    <row r="411" spans="1:4">
      <c r="C411" s="7" t="s">
        <v>41</v>
      </c>
      <c r="D411">
        <v>2.9000000000000001E-2</v>
      </c>
    </row>
    <row r="412" spans="1:4">
      <c r="C412" s="7" t="s">
        <v>42</v>
      </c>
      <c r="D412">
        <v>-3.0000000000000001E-3</v>
      </c>
    </row>
    <row r="414" spans="1:4">
      <c r="A414" s="1">
        <v>42569</v>
      </c>
      <c r="B414">
        <v>163</v>
      </c>
      <c r="C414" s="7" t="s">
        <v>32</v>
      </c>
      <c r="D414">
        <v>0</v>
      </c>
    </row>
    <row r="415" spans="1:4">
      <c r="C415" s="7" t="s">
        <v>33</v>
      </c>
      <c r="D415">
        <v>-5.0000000000000001E-3</v>
      </c>
    </row>
    <row r="416" spans="1:4">
      <c r="C416" s="7" t="s">
        <v>34</v>
      </c>
      <c r="D416">
        <v>0</v>
      </c>
    </row>
    <row r="417" spans="1:5">
      <c r="C417" s="7" t="s">
        <v>35</v>
      </c>
      <c r="D417">
        <v>-0.01</v>
      </c>
    </row>
    <row r="418" spans="1:5">
      <c r="C418" s="7" t="s">
        <v>36</v>
      </c>
      <c r="D418">
        <v>-1E-3</v>
      </c>
    </row>
    <row r="419" spans="1:5">
      <c r="C419" s="7" t="s">
        <v>37</v>
      </c>
      <c r="D419">
        <v>2.907</v>
      </c>
    </row>
    <row r="420" spans="1:5">
      <c r="C420" s="7" t="s">
        <v>38</v>
      </c>
      <c r="D420">
        <v>2.714</v>
      </c>
    </row>
    <row r="421" spans="1:5">
      <c r="C421" s="7" t="s">
        <v>39</v>
      </c>
      <c r="D421">
        <v>2.8340000000000001</v>
      </c>
    </row>
    <row r="422" spans="1:5">
      <c r="C422" s="7" t="s">
        <v>40</v>
      </c>
      <c r="D422">
        <v>1.0999999999999999E-2</v>
      </c>
    </row>
    <row r="423" spans="1:5">
      <c r="C423" s="7" t="s">
        <v>41</v>
      </c>
      <c r="D423">
        <v>-2E-3</v>
      </c>
    </row>
    <row r="424" spans="1:5">
      <c r="C424" s="7" t="s">
        <v>42</v>
      </c>
      <c r="D424">
        <v>1.9E-2</v>
      </c>
    </row>
    <row r="425" spans="1:5">
      <c r="A425" s="5"/>
      <c r="B425" s="5"/>
      <c r="C425" s="5"/>
      <c r="D425" s="5"/>
      <c r="E425" t="s">
        <v>66</v>
      </c>
    </row>
    <row r="426" spans="1:5">
      <c r="A426" s="1">
        <v>42570</v>
      </c>
      <c r="B426">
        <v>0</v>
      </c>
      <c r="C426" s="7" t="s">
        <v>32</v>
      </c>
      <c r="D426">
        <v>-0.01</v>
      </c>
    </row>
    <row r="427" spans="1:5">
      <c r="C427" s="7" t="s">
        <v>33</v>
      </c>
      <c r="D427">
        <v>-2E-3</v>
      </c>
    </row>
    <row r="428" spans="1:5">
      <c r="C428" s="7" t="s">
        <v>34</v>
      </c>
      <c r="D428">
        <v>-2.5000000000000001E-2</v>
      </c>
    </row>
    <row r="429" spans="1:5">
      <c r="C429" s="7" t="s">
        <v>35</v>
      </c>
      <c r="D429">
        <v>-2.8000000000000001E-2</v>
      </c>
    </row>
    <row r="430" spans="1:5">
      <c r="C430" s="7" t="s">
        <v>36</v>
      </c>
      <c r="D430">
        <v>-1.2E-2</v>
      </c>
    </row>
    <row r="431" spans="1:5">
      <c r="C431" s="7" t="s">
        <v>37</v>
      </c>
      <c r="D431">
        <v>0</v>
      </c>
    </row>
    <row r="432" spans="1:5">
      <c r="C432" s="7" t="s">
        <v>38</v>
      </c>
      <c r="D432">
        <v>4.0000000000000001E-3</v>
      </c>
    </row>
    <row r="433" spans="3:4">
      <c r="C433" s="7" t="s">
        <v>39</v>
      </c>
      <c r="D433">
        <v>-6.0000000000000001E-3</v>
      </c>
    </row>
    <row r="434" spans="3:4">
      <c r="C434" s="7" t="s">
        <v>40</v>
      </c>
      <c r="D434">
        <v>1.4E-2</v>
      </c>
    </row>
    <row r="435" spans="3:4">
      <c r="C435" s="7" t="s">
        <v>41</v>
      </c>
      <c r="D435">
        <v>2.1999999999999999E-2</v>
      </c>
    </row>
    <row r="436" spans="3:4">
      <c r="C436" s="7" t="s">
        <v>42</v>
      </c>
      <c r="D436">
        <v>1E-3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workbookViewId="0">
      <selection sqref="A1:A33"/>
    </sheetView>
  </sheetViews>
  <sheetFormatPr baseColWidth="10" defaultRowHeight="14" x14ac:dyDescent="0"/>
  <cols>
    <col min="2" max="2" width="16" style="13" customWidth="1"/>
    <col min="3" max="3" width="14.1640625" style="13" customWidth="1"/>
    <col min="4" max="5" width="16.6640625" style="13" customWidth="1"/>
    <col min="6" max="6" width="13" customWidth="1"/>
  </cols>
  <sheetData>
    <row r="1" spans="1:12">
      <c r="A1" t="s">
        <v>2</v>
      </c>
      <c r="B1" s="13" t="s">
        <v>58</v>
      </c>
      <c r="C1" s="13" t="s">
        <v>59</v>
      </c>
      <c r="D1" s="13" t="s">
        <v>57</v>
      </c>
      <c r="E1" s="13" t="s">
        <v>30</v>
      </c>
      <c r="F1" t="s">
        <v>85</v>
      </c>
      <c r="G1" t="s">
        <v>44</v>
      </c>
      <c r="H1" t="s">
        <v>45</v>
      </c>
      <c r="I1" t="s">
        <v>62</v>
      </c>
      <c r="J1" t="s">
        <v>63</v>
      </c>
      <c r="K1" t="s">
        <v>73</v>
      </c>
    </row>
    <row r="2" spans="1:12">
      <c r="A2" s="16">
        <v>1</v>
      </c>
      <c r="B2" s="13">
        <v>1</v>
      </c>
      <c r="C2" s="18">
        <v>1</v>
      </c>
      <c r="D2" s="18">
        <v>1</v>
      </c>
      <c r="E2" s="13">
        <v>24</v>
      </c>
      <c r="F2">
        <v>17513.897000000001</v>
      </c>
      <c r="G2">
        <v>2573.2829999999999</v>
      </c>
      <c r="H2">
        <v>25365.542000000001</v>
      </c>
      <c r="I2">
        <v>6971.5519999999997</v>
      </c>
      <c r="J2">
        <v>15642.22</v>
      </c>
      <c r="K2" s="7">
        <v>43453.421000000002</v>
      </c>
    </row>
    <row r="3" spans="1:12">
      <c r="A3" s="16">
        <v>2</v>
      </c>
      <c r="B3" s="18">
        <v>1</v>
      </c>
      <c r="C3" s="18">
        <v>1</v>
      </c>
      <c r="D3" s="18">
        <v>1</v>
      </c>
      <c r="E3" s="13">
        <v>24</v>
      </c>
      <c r="F3">
        <v>21059.842000000001</v>
      </c>
      <c r="G3">
        <v>3513.652</v>
      </c>
      <c r="H3">
        <v>35393.53</v>
      </c>
      <c r="I3">
        <v>14072.84</v>
      </c>
      <c r="J3">
        <v>17224.617999999999</v>
      </c>
      <c r="K3" s="7">
        <v>21058.751</v>
      </c>
    </row>
    <row r="4" spans="1:12">
      <c r="A4" s="16">
        <v>3</v>
      </c>
      <c r="B4" s="18">
        <v>1</v>
      </c>
      <c r="C4" s="18">
        <v>1</v>
      </c>
      <c r="D4" s="18">
        <v>1</v>
      </c>
      <c r="E4" s="13">
        <v>24</v>
      </c>
      <c r="F4">
        <v>20528.616000000002</v>
      </c>
      <c r="G4">
        <v>4360.1019999999999</v>
      </c>
      <c r="H4">
        <v>24411.168000000001</v>
      </c>
      <c r="I4">
        <v>16174.843000000001</v>
      </c>
      <c r="J4">
        <v>16115.444</v>
      </c>
      <c r="K4" s="7">
        <v>14248.439</v>
      </c>
    </row>
    <row r="5" spans="1:12">
      <c r="A5" s="16">
        <v>4</v>
      </c>
      <c r="B5" s="18">
        <v>1</v>
      </c>
      <c r="C5" s="18">
        <v>1</v>
      </c>
      <c r="D5" s="18">
        <v>1</v>
      </c>
      <c r="E5" s="13">
        <v>24</v>
      </c>
      <c r="F5">
        <v>2017.1420000000001</v>
      </c>
      <c r="G5">
        <v>3835.172</v>
      </c>
      <c r="H5">
        <v>34521.339</v>
      </c>
      <c r="I5">
        <v>1574.627</v>
      </c>
      <c r="J5">
        <v>10281.949000000001</v>
      </c>
      <c r="K5" s="7">
        <v>11937.912</v>
      </c>
    </row>
    <row r="6" spans="1:12">
      <c r="A6" s="16">
        <v>5</v>
      </c>
      <c r="B6" s="18">
        <v>1</v>
      </c>
      <c r="C6" s="18">
        <v>1</v>
      </c>
      <c r="D6" s="18">
        <v>1</v>
      </c>
      <c r="E6" s="13">
        <v>24</v>
      </c>
      <c r="F6">
        <v>25868.789000000001</v>
      </c>
      <c r="G6">
        <v>3431.94</v>
      </c>
      <c r="H6">
        <v>22224.947</v>
      </c>
      <c r="I6">
        <v>12444.347</v>
      </c>
      <c r="J6">
        <v>9472.7189999999991</v>
      </c>
      <c r="K6" s="7">
        <v>5804.1629999999996</v>
      </c>
    </row>
    <row r="7" spans="1:12">
      <c r="A7" s="16">
        <v>6</v>
      </c>
      <c r="B7" s="18">
        <v>1</v>
      </c>
      <c r="C7" s="18">
        <v>1</v>
      </c>
      <c r="D7" s="18">
        <v>1</v>
      </c>
      <c r="E7" s="13">
        <v>24</v>
      </c>
      <c r="F7">
        <v>20761.939999999999</v>
      </c>
      <c r="G7">
        <v>3936.953</v>
      </c>
      <c r="H7">
        <v>28557.39</v>
      </c>
      <c r="I7">
        <v>10420.245999999999</v>
      </c>
      <c r="J7">
        <v>15346.675999999999</v>
      </c>
      <c r="K7" s="7">
        <v>26834.006000000001</v>
      </c>
    </row>
    <row r="8" spans="1:12">
      <c r="A8" s="16">
        <v>7</v>
      </c>
      <c r="B8" s="18">
        <v>1</v>
      </c>
      <c r="C8" s="18">
        <v>1</v>
      </c>
      <c r="D8" s="18">
        <v>1</v>
      </c>
      <c r="E8" s="13">
        <v>24</v>
      </c>
      <c r="F8">
        <v>28630.387999999999</v>
      </c>
      <c r="G8">
        <v>3860.759</v>
      </c>
      <c r="H8">
        <v>29630.175999999999</v>
      </c>
      <c r="I8">
        <v>15746.72</v>
      </c>
      <c r="J8">
        <v>13943.716</v>
      </c>
      <c r="K8" s="7">
        <v>28387.123</v>
      </c>
    </row>
    <row r="9" spans="1:12">
      <c r="A9" s="16">
        <v>8</v>
      </c>
      <c r="B9" s="18">
        <v>1</v>
      </c>
      <c r="C9" s="18">
        <v>1</v>
      </c>
      <c r="D9" s="18">
        <v>1</v>
      </c>
      <c r="E9" s="13">
        <v>24</v>
      </c>
      <c r="F9">
        <v>17035.565999999999</v>
      </c>
      <c r="G9">
        <v>3585.16</v>
      </c>
      <c r="H9">
        <v>23839.428</v>
      </c>
      <c r="I9">
        <v>16531.161</v>
      </c>
      <c r="J9">
        <v>18236.155999999999</v>
      </c>
      <c r="K9" s="7">
        <v>18480.151000000002</v>
      </c>
      <c r="L9" s="7"/>
    </row>
    <row r="10" spans="1:12">
      <c r="A10" s="17">
        <v>9</v>
      </c>
      <c r="B10" s="18">
        <v>1</v>
      </c>
      <c r="C10" s="18">
        <v>2</v>
      </c>
      <c r="D10" s="18">
        <v>1</v>
      </c>
      <c r="E10" s="13">
        <v>24</v>
      </c>
      <c r="F10">
        <v>4383.16</v>
      </c>
      <c r="G10">
        <v>4677.0110000000004</v>
      </c>
      <c r="H10">
        <v>14481.268</v>
      </c>
      <c r="I10">
        <v>6248.7560000000003</v>
      </c>
      <c r="J10">
        <v>13959.549000000001</v>
      </c>
      <c r="K10" s="7">
        <v>19338.620999999999</v>
      </c>
    </row>
    <row r="11" spans="1:12">
      <c r="A11" s="17">
        <v>10</v>
      </c>
      <c r="B11" s="18">
        <v>1</v>
      </c>
      <c r="C11" s="18">
        <v>2</v>
      </c>
      <c r="D11" s="18">
        <v>1</v>
      </c>
      <c r="E11" s="13">
        <v>24</v>
      </c>
      <c r="F11">
        <v>3884.3850000000002</v>
      </c>
      <c r="G11">
        <v>4610.7190000000001</v>
      </c>
      <c r="H11">
        <v>4407.3280000000004</v>
      </c>
      <c r="I11">
        <v>9166.36</v>
      </c>
      <c r="J11">
        <v>14681.699000000001</v>
      </c>
      <c r="K11" s="7">
        <v>18980.127</v>
      </c>
    </row>
    <row r="12" spans="1:12">
      <c r="A12" s="17">
        <v>11</v>
      </c>
      <c r="B12" s="18">
        <v>1</v>
      </c>
      <c r="C12" s="18">
        <v>2</v>
      </c>
      <c r="D12" s="18">
        <v>1</v>
      </c>
      <c r="E12" s="13">
        <v>24</v>
      </c>
      <c r="F12">
        <v>1155.2370000000001</v>
      </c>
      <c r="G12">
        <v>4821.991</v>
      </c>
      <c r="H12">
        <v>9436.3449999999993</v>
      </c>
      <c r="I12">
        <v>1179.02</v>
      </c>
      <c r="J12">
        <v>1597.6759999999999</v>
      </c>
      <c r="K12" s="7">
        <v>12899.567999999999</v>
      </c>
    </row>
    <row r="13" spans="1:12">
      <c r="A13" s="17">
        <v>12</v>
      </c>
      <c r="B13" s="18">
        <v>1</v>
      </c>
      <c r="C13" s="18">
        <v>2</v>
      </c>
      <c r="D13" s="18">
        <v>1</v>
      </c>
      <c r="E13" s="13">
        <v>24</v>
      </c>
      <c r="F13">
        <v>4995.8389999999999</v>
      </c>
      <c r="G13">
        <v>4207.4489999999996</v>
      </c>
      <c r="H13">
        <v>1673.2249999999999</v>
      </c>
      <c r="I13">
        <v>10548.954</v>
      </c>
      <c r="J13">
        <v>33017.803</v>
      </c>
      <c r="K13" s="7">
        <v>5492.4759999999997</v>
      </c>
    </row>
    <row r="14" spans="1:12">
      <c r="A14" s="17">
        <v>13</v>
      </c>
      <c r="B14" s="18">
        <v>1</v>
      </c>
      <c r="C14" s="18">
        <v>2</v>
      </c>
      <c r="D14" s="18">
        <v>1</v>
      </c>
      <c r="E14" s="13">
        <v>24</v>
      </c>
      <c r="F14">
        <v>3865.8879999999999</v>
      </c>
      <c r="G14">
        <v>4199.7020000000002</v>
      </c>
      <c r="H14">
        <v>16400.618999999999</v>
      </c>
      <c r="I14">
        <v>4503.07</v>
      </c>
      <c r="J14">
        <v>16750.513999999999</v>
      </c>
      <c r="K14" s="7">
        <v>17056.814999999999</v>
      </c>
    </row>
    <row r="15" spans="1:12">
      <c r="A15" s="17">
        <v>14</v>
      </c>
      <c r="B15" s="18">
        <v>1</v>
      </c>
      <c r="C15" s="18">
        <v>2</v>
      </c>
      <c r="D15" s="18">
        <v>1</v>
      </c>
      <c r="E15" s="13">
        <v>24</v>
      </c>
      <c r="F15">
        <v>7296.6310000000003</v>
      </c>
      <c r="G15">
        <v>4489.7759999999998</v>
      </c>
      <c r="H15">
        <v>6221.5209999999997</v>
      </c>
      <c r="I15">
        <v>9114.2000000000007</v>
      </c>
      <c r="J15">
        <v>17112.028999999999</v>
      </c>
      <c r="K15" s="7">
        <v>22467.194</v>
      </c>
    </row>
    <row r="16" spans="1:12">
      <c r="A16" s="17">
        <v>15</v>
      </c>
      <c r="B16" s="18">
        <v>1</v>
      </c>
      <c r="C16" s="18">
        <v>2</v>
      </c>
      <c r="D16" s="18">
        <v>1</v>
      </c>
      <c r="E16" s="13">
        <v>24</v>
      </c>
      <c r="F16">
        <v>7123.0169999999998</v>
      </c>
      <c r="G16">
        <v>4573.8310000000001</v>
      </c>
      <c r="H16">
        <v>4141.34</v>
      </c>
      <c r="I16">
        <v>12324.445</v>
      </c>
      <c r="J16">
        <v>13858.395</v>
      </c>
      <c r="K16" s="7">
        <v>18180.166000000001</v>
      </c>
    </row>
    <row r="17" spans="1:11">
      <c r="A17" s="17">
        <v>16</v>
      </c>
      <c r="B17" s="18">
        <v>1</v>
      </c>
      <c r="C17" s="18">
        <v>2</v>
      </c>
      <c r="D17" s="18">
        <v>1</v>
      </c>
      <c r="E17" s="13">
        <v>24</v>
      </c>
      <c r="F17">
        <v>5652.3270000000002</v>
      </c>
      <c r="G17">
        <v>4213.0050000000001</v>
      </c>
      <c r="H17">
        <v>17640.419999999998</v>
      </c>
      <c r="I17">
        <v>8187.5029999999997</v>
      </c>
      <c r="J17">
        <v>17269.476999999999</v>
      </c>
      <c r="K17" s="7">
        <v>15260.093000000001</v>
      </c>
    </row>
    <row r="18" spans="1:11">
      <c r="A18" s="16">
        <v>17</v>
      </c>
      <c r="B18" s="18">
        <v>2</v>
      </c>
      <c r="C18" s="18">
        <v>1</v>
      </c>
      <c r="D18" s="18">
        <v>1</v>
      </c>
      <c r="E18" s="13">
        <v>24</v>
      </c>
      <c r="F18">
        <v>1284.393</v>
      </c>
      <c r="G18">
        <v>4194.1080000000002</v>
      </c>
      <c r="H18">
        <v>47732.34</v>
      </c>
      <c r="I18">
        <v>17113.056</v>
      </c>
      <c r="J18">
        <v>40137.271000000001</v>
      </c>
      <c r="K18" s="7">
        <v>23943.719000000001</v>
      </c>
    </row>
    <row r="19" spans="1:11">
      <c r="A19" s="16">
        <v>18</v>
      </c>
      <c r="B19" s="18">
        <v>2</v>
      </c>
      <c r="C19" s="18">
        <v>1</v>
      </c>
      <c r="D19" s="18">
        <v>1</v>
      </c>
      <c r="E19" s="13">
        <v>24</v>
      </c>
      <c r="F19">
        <v>10517.09</v>
      </c>
      <c r="G19">
        <v>3305.1390000000001</v>
      </c>
      <c r="H19">
        <v>20167.741999999998</v>
      </c>
      <c r="I19">
        <v>14912.151</v>
      </c>
      <c r="J19">
        <v>20396.449000000001</v>
      </c>
      <c r="K19" s="7">
        <v>18866.303</v>
      </c>
    </row>
    <row r="20" spans="1:11">
      <c r="A20" s="16">
        <v>19</v>
      </c>
      <c r="B20" s="18">
        <v>2</v>
      </c>
      <c r="C20" s="18">
        <v>1</v>
      </c>
      <c r="D20" s="18">
        <v>1</v>
      </c>
      <c r="E20" s="13">
        <v>24</v>
      </c>
      <c r="F20">
        <v>18354.060000000001</v>
      </c>
      <c r="G20">
        <v>2999.4180000000001</v>
      </c>
      <c r="H20">
        <v>14346.949000000001</v>
      </c>
      <c r="I20">
        <v>13675.200999999999</v>
      </c>
      <c r="J20">
        <v>15714.348</v>
      </c>
      <c r="K20" s="7">
        <v>2739.4169999999999</v>
      </c>
    </row>
    <row r="21" spans="1:11">
      <c r="A21" s="16">
        <v>20</v>
      </c>
      <c r="B21" s="18">
        <v>2</v>
      </c>
      <c r="C21" s="18">
        <v>1</v>
      </c>
      <c r="D21" s="18">
        <v>1</v>
      </c>
      <c r="E21" s="13">
        <v>24</v>
      </c>
      <c r="F21">
        <v>5398.8829999999998</v>
      </c>
      <c r="G21">
        <v>2862.45</v>
      </c>
      <c r="H21">
        <v>15140.492</v>
      </c>
      <c r="I21">
        <v>12487.023999999999</v>
      </c>
      <c r="J21">
        <v>16541.169999999998</v>
      </c>
      <c r="K21" s="7">
        <v>16240.897000000001</v>
      </c>
    </row>
    <row r="22" spans="1:11">
      <c r="A22" s="16">
        <v>21</v>
      </c>
      <c r="B22" s="18">
        <v>2</v>
      </c>
      <c r="C22" s="18">
        <v>1</v>
      </c>
      <c r="D22" s="18">
        <v>1</v>
      </c>
      <c r="E22" s="13">
        <v>24</v>
      </c>
      <c r="F22">
        <v>19070.906999999999</v>
      </c>
      <c r="G22">
        <v>3579.9059999999999</v>
      </c>
      <c r="H22">
        <v>16590.61</v>
      </c>
      <c r="I22">
        <v>12425.379000000001</v>
      </c>
      <c r="J22">
        <v>18127.084999999999</v>
      </c>
      <c r="K22" s="7">
        <v>16365.359</v>
      </c>
    </row>
    <row r="23" spans="1:11">
      <c r="A23" s="16">
        <v>22</v>
      </c>
      <c r="B23" s="18">
        <v>2</v>
      </c>
      <c r="C23" s="18">
        <v>1</v>
      </c>
      <c r="D23" s="18">
        <v>1</v>
      </c>
      <c r="E23" s="13">
        <v>24</v>
      </c>
      <c r="F23">
        <v>15272.492</v>
      </c>
      <c r="G23">
        <v>3792.2750000000001</v>
      </c>
      <c r="H23">
        <v>3269.1489999999999</v>
      </c>
      <c r="I23">
        <v>19356.637999999999</v>
      </c>
      <c r="J23">
        <v>16337.102999999999</v>
      </c>
      <c r="K23" s="7">
        <v>13533.58</v>
      </c>
    </row>
    <row r="24" spans="1:11">
      <c r="A24" s="16">
        <v>23</v>
      </c>
      <c r="B24" s="18">
        <v>2</v>
      </c>
      <c r="C24" s="18">
        <v>1</v>
      </c>
      <c r="D24" s="18">
        <v>1</v>
      </c>
      <c r="E24" s="13">
        <v>24</v>
      </c>
      <c r="F24">
        <v>13268.629000000001</v>
      </c>
      <c r="G24">
        <v>2486.279</v>
      </c>
      <c r="H24">
        <v>7631.8720000000003</v>
      </c>
      <c r="I24">
        <v>8299.2759999999998</v>
      </c>
      <c r="J24">
        <v>8069.76</v>
      </c>
      <c r="K24" s="7">
        <v>13262.316000000001</v>
      </c>
    </row>
    <row r="25" spans="1:11">
      <c r="A25" s="16">
        <v>24</v>
      </c>
      <c r="B25" s="18">
        <v>2</v>
      </c>
      <c r="C25" s="18">
        <v>1</v>
      </c>
      <c r="D25" s="18">
        <v>1</v>
      </c>
      <c r="E25" s="13">
        <v>24</v>
      </c>
      <c r="F25">
        <v>8286.7170000000006</v>
      </c>
      <c r="G25">
        <v>3090.692</v>
      </c>
      <c r="H25">
        <v>28521.159</v>
      </c>
      <c r="I25">
        <v>11435.005999999999</v>
      </c>
      <c r="J25">
        <v>14707.208000000001</v>
      </c>
      <c r="K25" s="7">
        <v>17579.131000000001</v>
      </c>
    </row>
    <row r="26" spans="1:11">
      <c r="A26" s="17">
        <v>25</v>
      </c>
      <c r="B26" s="18">
        <v>2</v>
      </c>
      <c r="C26" s="18">
        <v>2</v>
      </c>
      <c r="D26" s="18">
        <v>1</v>
      </c>
      <c r="E26" s="13">
        <v>24</v>
      </c>
      <c r="F26">
        <v>5999.2309999999998</v>
      </c>
      <c r="G26">
        <v>4563.3239999999996</v>
      </c>
      <c r="H26">
        <v>25918.724999999999</v>
      </c>
      <c r="I26">
        <v>7426.7719999999999</v>
      </c>
      <c r="J26">
        <v>4852.1899999999996</v>
      </c>
      <c r="K26" s="7">
        <v>21598.087</v>
      </c>
    </row>
    <row r="27" spans="1:11">
      <c r="A27" s="17">
        <v>26</v>
      </c>
      <c r="B27" s="18">
        <v>2</v>
      </c>
      <c r="C27" s="18">
        <v>2</v>
      </c>
      <c r="D27" s="18">
        <v>1</v>
      </c>
      <c r="E27" s="13">
        <v>24</v>
      </c>
      <c r="F27">
        <v>6960.1120000000001</v>
      </c>
      <c r="G27">
        <v>3665.058</v>
      </c>
      <c r="H27">
        <v>16097.517</v>
      </c>
      <c r="I27">
        <v>19256.381000000001</v>
      </c>
      <c r="J27">
        <v>33111.040999999997</v>
      </c>
      <c r="K27" s="7">
        <v>16901.503000000001</v>
      </c>
    </row>
    <row r="28" spans="1:11">
      <c r="A28" s="17">
        <v>27</v>
      </c>
      <c r="B28" s="18">
        <v>2</v>
      </c>
      <c r="C28" s="18">
        <v>2</v>
      </c>
      <c r="D28" s="18">
        <v>1</v>
      </c>
      <c r="E28" s="13">
        <v>24</v>
      </c>
      <c r="F28">
        <v>11074.277</v>
      </c>
      <c r="G28">
        <v>4656.1099999999997</v>
      </c>
      <c r="H28">
        <v>13029.383</v>
      </c>
      <c r="I28">
        <v>11552.875</v>
      </c>
      <c r="J28">
        <v>16062.668</v>
      </c>
      <c r="K28" s="7">
        <v>17382.330999999998</v>
      </c>
    </row>
    <row r="29" spans="1:11">
      <c r="A29" s="17">
        <v>28</v>
      </c>
      <c r="B29" s="18">
        <v>2</v>
      </c>
      <c r="C29" s="18">
        <v>2</v>
      </c>
      <c r="D29" s="18">
        <v>1</v>
      </c>
      <c r="E29" s="13">
        <v>24</v>
      </c>
      <c r="F29">
        <v>4455.2020000000002</v>
      </c>
      <c r="G29">
        <v>4581.1260000000002</v>
      </c>
      <c r="H29">
        <v>14685.397999999999</v>
      </c>
      <c r="I29">
        <v>13556.654</v>
      </c>
      <c r="J29">
        <v>15787.353999999999</v>
      </c>
      <c r="K29" s="7">
        <v>18619.506000000001</v>
      </c>
    </row>
    <row r="30" spans="1:11">
      <c r="A30" s="17">
        <v>29</v>
      </c>
      <c r="B30" s="18">
        <v>2</v>
      </c>
      <c r="C30" s="18">
        <v>2</v>
      </c>
      <c r="D30" s="18">
        <v>1</v>
      </c>
      <c r="E30" s="13">
        <v>24</v>
      </c>
      <c r="F30">
        <v>5608.518</v>
      </c>
      <c r="G30">
        <v>4497.0320000000002</v>
      </c>
      <c r="H30">
        <v>11967.200999999999</v>
      </c>
      <c r="I30">
        <v>10492.050999999999</v>
      </c>
      <c r="J30">
        <v>6330.7939999999999</v>
      </c>
      <c r="K30" s="7">
        <v>20431.120999999999</v>
      </c>
    </row>
    <row r="31" spans="1:11">
      <c r="A31" s="17">
        <v>30</v>
      </c>
      <c r="B31" s="18">
        <v>2</v>
      </c>
      <c r="C31" s="18">
        <v>2</v>
      </c>
      <c r="D31" s="18">
        <v>1</v>
      </c>
      <c r="E31" s="13">
        <v>24</v>
      </c>
      <c r="F31">
        <v>16283.672</v>
      </c>
      <c r="G31">
        <v>4438.7529999999997</v>
      </c>
      <c r="H31">
        <v>11492.665999999999</v>
      </c>
      <c r="I31">
        <v>7666.5749999999998</v>
      </c>
      <c r="J31">
        <v>13217.168</v>
      </c>
      <c r="K31" s="7">
        <v>14088.871999999999</v>
      </c>
    </row>
    <row r="32" spans="1:11">
      <c r="A32" s="17">
        <v>31</v>
      </c>
      <c r="B32" s="18">
        <v>2</v>
      </c>
      <c r="C32" s="18">
        <v>2</v>
      </c>
      <c r="D32" s="18">
        <v>1</v>
      </c>
      <c r="E32" s="13">
        <v>24</v>
      </c>
      <c r="F32">
        <v>3739.652</v>
      </c>
      <c r="G32">
        <v>4946.5619999999999</v>
      </c>
      <c r="H32">
        <v>12253.513000000001</v>
      </c>
      <c r="I32">
        <v>13853.359</v>
      </c>
      <c r="J32">
        <v>17425.166000000001</v>
      </c>
      <c r="K32" s="7">
        <v>18174.847000000002</v>
      </c>
    </row>
    <row r="33" spans="1:11">
      <c r="A33" s="17">
        <v>32</v>
      </c>
      <c r="B33" s="18">
        <v>2</v>
      </c>
      <c r="C33" s="18">
        <v>2</v>
      </c>
      <c r="D33" s="18">
        <v>1</v>
      </c>
      <c r="E33" s="13">
        <v>24</v>
      </c>
      <c r="F33">
        <v>4802.1049999999996</v>
      </c>
      <c r="G33">
        <v>4148.6790000000001</v>
      </c>
      <c r="H33">
        <v>23660.041000000001</v>
      </c>
      <c r="I33">
        <v>16258.165000000001</v>
      </c>
      <c r="J33">
        <v>22797.752</v>
      </c>
      <c r="K33" s="7">
        <v>31173.159</v>
      </c>
    </row>
    <row r="34" spans="1:11">
      <c r="A34" s="16">
        <v>33</v>
      </c>
      <c r="B34" s="18">
        <v>1</v>
      </c>
      <c r="C34" s="18">
        <v>1</v>
      </c>
      <c r="D34" s="18">
        <v>2</v>
      </c>
      <c r="E34" s="13">
        <v>24</v>
      </c>
      <c r="F34">
        <v>26038.832999999999</v>
      </c>
      <c r="G34">
        <v>3917.0349999999999</v>
      </c>
      <c r="H34">
        <v>2882.982</v>
      </c>
      <c r="I34">
        <v>7457.9319999999998</v>
      </c>
      <c r="J34">
        <v>1836.047</v>
      </c>
      <c r="K34" s="7">
        <v>10068.852000000001</v>
      </c>
    </row>
    <row r="35" spans="1:11">
      <c r="A35" s="16">
        <v>34</v>
      </c>
      <c r="B35" s="18">
        <v>1</v>
      </c>
      <c r="C35" s="18">
        <v>1</v>
      </c>
      <c r="D35" s="18">
        <v>2</v>
      </c>
      <c r="E35" s="13">
        <v>24</v>
      </c>
      <c r="F35">
        <v>1393.105</v>
      </c>
      <c r="G35">
        <v>3103.5039999999999</v>
      </c>
      <c r="H35">
        <v>51324.493999999999</v>
      </c>
      <c r="I35">
        <v>4247.009</v>
      </c>
      <c r="J35">
        <v>1596.797</v>
      </c>
      <c r="K35" s="7">
        <v>6798.7969999999996</v>
      </c>
    </row>
    <row r="36" spans="1:11">
      <c r="A36" s="16">
        <v>35</v>
      </c>
      <c r="B36" s="18">
        <v>1</v>
      </c>
      <c r="C36" s="18">
        <v>1</v>
      </c>
      <c r="D36" s="18">
        <v>2</v>
      </c>
      <c r="E36" s="13">
        <v>24</v>
      </c>
      <c r="F36">
        <v>23652.37</v>
      </c>
      <c r="G36">
        <v>3993.2669999999998</v>
      </c>
      <c r="H36">
        <v>20669.671999999999</v>
      </c>
      <c r="I36">
        <v>10586.210999999999</v>
      </c>
      <c r="J36">
        <v>8985.4210000000003</v>
      </c>
      <c r="K36" s="7">
        <v>12363.423000000001</v>
      </c>
    </row>
    <row r="37" spans="1:11">
      <c r="A37" s="16">
        <v>36</v>
      </c>
      <c r="B37" s="18">
        <v>1</v>
      </c>
      <c r="C37" s="18">
        <v>1</v>
      </c>
      <c r="D37" s="18">
        <v>2</v>
      </c>
      <c r="E37" s="13">
        <v>24</v>
      </c>
      <c r="F37">
        <v>1577.4280000000001</v>
      </c>
      <c r="G37">
        <v>2905.2330000000002</v>
      </c>
      <c r="H37">
        <v>33937.226999999999</v>
      </c>
      <c r="I37">
        <v>16447.162</v>
      </c>
      <c r="J37">
        <v>10712.073</v>
      </c>
      <c r="K37" s="7">
        <v>12519.799000000001</v>
      </c>
    </row>
    <row r="38" spans="1:11">
      <c r="A38" s="16">
        <v>37</v>
      </c>
      <c r="B38" s="18">
        <v>1</v>
      </c>
      <c r="C38" s="18">
        <v>1</v>
      </c>
      <c r="D38" s="18">
        <v>2</v>
      </c>
      <c r="E38" s="13">
        <v>24</v>
      </c>
      <c r="F38">
        <v>7850.8980000000001</v>
      </c>
      <c r="G38">
        <v>3594.9110000000001</v>
      </c>
      <c r="H38">
        <v>38132.050999999999</v>
      </c>
      <c r="I38">
        <v>3597.373</v>
      </c>
      <c r="J38">
        <v>6336.951</v>
      </c>
      <c r="K38" s="7">
        <v>13984.621999999999</v>
      </c>
    </row>
    <row r="39" spans="1:11">
      <c r="A39" s="17">
        <v>38</v>
      </c>
      <c r="B39" s="18">
        <v>1</v>
      </c>
      <c r="C39" s="18">
        <v>2</v>
      </c>
      <c r="D39" s="18">
        <v>2</v>
      </c>
      <c r="E39" s="13">
        <v>24</v>
      </c>
      <c r="F39">
        <v>9475.0810000000001</v>
      </c>
      <c r="G39">
        <v>4517.1390000000001</v>
      </c>
      <c r="H39">
        <v>16625.073</v>
      </c>
      <c r="I39">
        <v>12257.382</v>
      </c>
      <c r="J39">
        <v>11099.975</v>
      </c>
      <c r="K39" s="7">
        <v>9322.08</v>
      </c>
    </row>
    <row r="40" spans="1:11">
      <c r="A40" s="17">
        <v>39</v>
      </c>
      <c r="B40" s="18">
        <v>1</v>
      </c>
      <c r="C40" s="18">
        <v>2</v>
      </c>
      <c r="D40" s="18">
        <v>2</v>
      </c>
      <c r="E40" s="13">
        <v>24</v>
      </c>
      <c r="F40">
        <v>12925.295</v>
      </c>
      <c r="G40">
        <v>4398.2370000000001</v>
      </c>
      <c r="H40">
        <v>12917.156000000001</v>
      </c>
      <c r="I40">
        <v>9459.0010000000002</v>
      </c>
      <c r="J40">
        <v>8856.1200000000008</v>
      </c>
      <c r="K40" s="7">
        <v>1101.1969999999999</v>
      </c>
    </row>
    <row r="41" spans="1:11">
      <c r="A41" s="17">
        <v>40</v>
      </c>
      <c r="B41" s="18">
        <v>1</v>
      </c>
      <c r="C41" s="18">
        <v>2</v>
      </c>
      <c r="D41" s="18">
        <v>2</v>
      </c>
      <c r="E41" s="13">
        <v>24</v>
      </c>
      <c r="F41">
        <v>8534.9689999999991</v>
      </c>
      <c r="G41">
        <v>3992.1329999999998</v>
      </c>
      <c r="H41">
        <v>12176.633</v>
      </c>
      <c r="I41">
        <v>11319.846</v>
      </c>
      <c r="J41">
        <v>14486.428</v>
      </c>
      <c r="K41" s="7">
        <v>18478.024000000001</v>
      </c>
    </row>
    <row r="42" spans="1:11">
      <c r="A42" s="17">
        <v>41</v>
      </c>
      <c r="B42" s="18">
        <v>1</v>
      </c>
      <c r="C42" s="18">
        <v>2</v>
      </c>
      <c r="D42" s="18">
        <v>2</v>
      </c>
      <c r="E42" s="13">
        <v>24</v>
      </c>
      <c r="F42">
        <v>4918.2809999999999</v>
      </c>
      <c r="G42">
        <v>4716.62</v>
      </c>
      <c r="H42">
        <v>12354.253000000001</v>
      </c>
      <c r="I42">
        <v>8032.3760000000002</v>
      </c>
      <c r="J42">
        <v>14916.552</v>
      </c>
      <c r="K42" s="7">
        <v>2241.5680000000002</v>
      </c>
    </row>
    <row r="43" spans="1:11">
      <c r="A43" s="17">
        <v>42</v>
      </c>
      <c r="B43" s="18">
        <v>1</v>
      </c>
      <c r="C43" s="18">
        <v>2</v>
      </c>
      <c r="D43" s="18">
        <v>2</v>
      </c>
      <c r="E43" s="13">
        <v>24</v>
      </c>
      <c r="F43">
        <v>25430.373</v>
      </c>
      <c r="G43">
        <v>4150.1149999999998</v>
      </c>
      <c r="H43">
        <v>12117.427</v>
      </c>
      <c r="I43">
        <v>12544.602999999999</v>
      </c>
      <c r="J43">
        <v>9302.9560000000001</v>
      </c>
      <c r="K43" s="7">
        <v>11724.092000000001</v>
      </c>
    </row>
    <row r="44" spans="1:11">
      <c r="A44" s="16">
        <v>43</v>
      </c>
      <c r="B44" s="18">
        <v>2</v>
      </c>
      <c r="C44" s="18">
        <v>1</v>
      </c>
      <c r="D44" s="18">
        <v>2</v>
      </c>
      <c r="E44" s="13">
        <v>24</v>
      </c>
      <c r="F44">
        <v>1536.539</v>
      </c>
      <c r="G44">
        <v>4878.3050000000003</v>
      </c>
      <c r="H44">
        <v>36324.044000000002</v>
      </c>
      <c r="I44">
        <v>27889.293000000001</v>
      </c>
      <c r="J44">
        <v>9268.652</v>
      </c>
      <c r="K44" s="7">
        <v>9682.7009999999991</v>
      </c>
    </row>
    <row r="45" spans="1:11">
      <c r="A45" s="16">
        <v>44</v>
      </c>
      <c r="B45" s="18">
        <v>2</v>
      </c>
      <c r="C45" s="18">
        <v>1</v>
      </c>
      <c r="D45" s="18">
        <v>2</v>
      </c>
      <c r="E45" s="13">
        <v>24</v>
      </c>
      <c r="F45">
        <v>16844.753000000001</v>
      </c>
      <c r="G45">
        <v>4135.0730000000003</v>
      </c>
      <c r="H45">
        <v>20743.017</v>
      </c>
      <c r="I45">
        <v>7358.3530000000001</v>
      </c>
      <c r="J45">
        <v>12592.654</v>
      </c>
      <c r="K45" s="7">
        <v>9818.8639999999996</v>
      </c>
    </row>
    <row r="46" spans="1:11">
      <c r="A46" s="16">
        <v>45</v>
      </c>
      <c r="B46" s="18">
        <v>2</v>
      </c>
      <c r="C46" s="18">
        <v>1</v>
      </c>
      <c r="D46" s="18">
        <v>2</v>
      </c>
      <c r="E46" s="13">
        <v>24</v>
      </c>
      <c r="F46">
        <v>10678.048000000001</v>
      </c>
      <c r="G46">
        <v>1589.4870000000001</v>
      </c>
      <c r="H46">
        <v>12868.554</v>
      </c>
      <c r="I46">
        <v>10586.888999999999</v>
      </c>
      <c r="J46">
        <v>14065.101000000001</v>
      </c>
      <c r="K46" s="7">
        <v>16570.668000000001</v>
      </c>
    </row>
    <row r="47" spans="1:11">
      <c r="A47" s="16">
        <v>46</v>
      </c>
      <c r="B47" s="18">
        <v>2</v>
      </c>
      <c r="C47" s="18">
        <v>1</v>
      </c>
      <c r="D47" s="18">
        <v>2</v>
      </c>
      <c r="E47" s="13">
        <v>24</v>
      </c>
      <c r="F47">
        <v>36839.896999999997</v>
      </c>
      <c r="G47">
        <v>3261.94</v>
      </c>
      <c r="H47">
        <v>17571.492999999999</v>
      </c>
      <c r="I47">
        <v>8083.8590000000004</v>
      </c>
      <c r="J47">
        <v>5622.7179999999998</v>
      </c>
      <c r="K47" s="7">
        <v>12370.87</v>
      </c>
    </row>
    <row r="48" spans="1:11">
      <c r="A48" s="16">
        <v>47</v>
      </c>
      <c r="B48" s="18">
        <v>2</v>
      </c>
      <c r="C48" s="18">
        <v>1</v>
      </c>
      <c r="D48" s="18">
        <v>2</v>
      </c>
      <c r="E48" s="13">
        <v>24</v>
      </c>
      <c r="F48">
        <v>12643.294</v>
      </c>
      <c r="G48">
        <v>3749.0749999999998</v>
      </c>
      <c r="H48">
        <v>70711.527000000002</v>
      </c>
      <c r="I48">
        <v>6887.5529999999999</v>
      </c>
      <c r="J48">
        <v>10448.192999999999</v>
      </c>
      <c r="K48" s="7">
        <v>11790.046</v>
      </c>
    </row>
    <row r="49" spans="1:11">
      <c r="A49" s="17">
        <v>48</v>
      </c>
      <c r="B49" s="18">
        <v>2</v>
      </c>
      <c r="C49" s="18">
        <v>2</v>
      </c>
      <c r="D49" s="18">
        <v>2</v>
      </c>
      <c r="E49" s="13">
        <v>24</v>
      </c>
      <c r="F49">
        <v>7848.6260000000002</v>
      </c>
      <c r="G49">
        <v>4430.5140000000001</v>
      </c>
      <c r="H49">
        <v>16673.674999999999</v>
      </c>
      <c r="I49">
        <v>9993.4779999999992</v>
      </c>
      <c r="J49">
        <v>11107.892</v>
      </c>
      <c r="K49" s="7">
        <v>7025.3810000000003</v>
      </c>
    </row>
    <row r="50" spans="1:11">
      <c r="A50" s="17">
        <v>49</v>
      </c>
      <c r="B50" s="18">
        <v>2</v>
      </c>
      <c r="C50" s="18">
        <v>2</v>
      </c>
      <c r="D50" s="18">
        <v>2</v>
      </c>
      <c r="E50" s="13">
        <v>24</v>
      </c>
      <c r="F50">
        <v>5461.5140000000001</v>
      </c>
      <c r="G50">
        <v>4370.3450000000003</v>
      </c>
      <c r="H50">
        <v>13746.931</v>
      </c>
      <c r="I50">
        <v>5903.9539999999997</v>
      </c>
      <c r="J50">
        <v>6131.125</v>
      </c>
      <c r="K50" s="7">
        <v>12819.784</v>
      </c>
    </row>
    <row r="51" spans="1:11">
      <c r="A51" s="17">
        <v>50</v>
      </c>
      <c r="B51" s="18">
        <v>2</v>
      </c>
      <c r="C51" s="18">
        <v>2</v>
      </c>
      <c r="D51" s="18">
        <v>2</v>
      </c>
      <c r="E51" s="13">
        <v>24</v>
      </c>
      <c r="F51">
        <v>7828.1819999999998</v>
      </c>
      <c r="G51">
        <v>4760.5749999999998</v>
      </c>
      <c r="H51">
        <v>14091.565000000001</v>
      </c>
      <c r="I51">
        <v>5249.576</v>
      </c>
      <c r="J51">
        <v>14350.97</v>
      </c>
      <c r="K51" s="7">
        <v>12985.734</v>
      </c>
    </row>
    <row r="52" spans="1:11">
      <c r="A52" s="17">
        <v>51</v>
      </c>
      <c r="B52" s="18">
        <v>2</v>
      </c>
      <c r="C52" s="18">
        <v>2</v>
      </c>
      <c r="D52" s="18">
        <v>2</v>
      </c>
      <c r="E52" s="13">
        <v>24</v>
      </c>
      <c r="F52">
        <v>22414.681</v>
      </c>
      <c r="G52">
        <v>4492.0810000000001</v>
      </c>
      <c r="H52">
        <v>13943.991</v>
      </c>
      <c r="I52">
        <v>9486.098</v>
      </c>
      <c r="J52">
        <v>3905.7420000000002</v>
      </c>
      <c r="K52" s="7">
        <v>11868.766</v>
      </c>
    </row>
    <row r="53" spans="1:11">
      <c r="A53" s="17">
        <v>52</v>
      </c>
      <c r="B53" s="18">
        <v>2</v>
      </c>
      <c r="C53" s="18">
        <v>2</v>
      </c>
      <c r="D53" s="18">
        <v>2</v>
      </c>
      <c r="E53" s="13">
        <v>24</v>
      </c>
      <c r="F53">
        <v>5688.0240000000003</v>
      </c>
      <c r="G53">
        <v>4353.2240000000002</v>
      </c>
      <c r="H53">
        <v>32663.846000000001</v>
      </c>
      <c r="I53">
        <v>8574.3040000000001</v>
      </c>
      <c r="J53">
        <v>13174.067999999999</v>
      </c>
      <c r="K53" s="7">
        <v>11697.498</v>
      </c>
    </row>
    <row r="54" spans="1:11">
      <c r="A54" s="16">
        <v>1</v>
      </c>
      <c r="B54" s="13">
        <v>1</v>
      </c>
      <c r="C54" s="18">
        <v>1</v>
      </c>
      <c r="D54" s="18">
        <v>1</v>
      </c>
      <c r="E54" s="18">
        <v>48</v>
      </c>
      <c r="F54">
        <v>72584.23</v>
      </c>
      <c r="G54">
        <v>19557.612000000001</v>
      </c>
      <c r="H54">
        <v>22916.03</v>
      </c>
      <c r="I54">
        <v>16250.781000000001</v>
      </c>
      <c r="J54">
        <v>22233.951000000001</v>
      </c>
      <c r="K54" s="7">
        <v>12486.35</v>
      </c>
    </row>
    <row r="55" spans="1:11">
      <c r="A55" s="16">
        <v>2</v>
      </c>
      <c r="B55" s="18">
        <v>1</v>
      </c>
      <c r="C55" s="18">
        <v>1</v>
      </c>
      <c r="D55" s="18">
        <v>1</v>
      </c>
      <c r="E55" s="18">
        <v>48</v>
      </c>
      <c r="F55">
        <v>67059.824999999997</v>
      </c>
      <c r="G55">
        <v>19098.892</v>
      </c>
      <c r="H55">
        <v>35488.686999999998</v>
      </c>
      <c r="I55">
        <v>21005.940999999999</v>
      </c>
      <c r="J55">
        <v>15983.154</v>
      </c>
      <c r="K55" s="7">
        <v>12108.451999999999</v>
      </c>
    </row>
    <row r="56" spans="1:11">
      <c r="A56" s="16">
        <v>3</v>
      </c>
      <c r="B56" s="18">
        <v>1</v>
      </c>
      <c r="C56" s="18">
        <v>1</v>
      </c>
      <c r="D56" s="18">
        <v>1</v>
      </c>
      <c r="E56" s="18">
        <v>48</v>
      </c>
      <c r="F56">
        <v>49308.618999999999</v>
      </c>
      <c r="G56">
        <v>13012.662</v>
      </c>
      <c r="H56">
        <v>33486.415000000001</v>
      </c>
      <c r="I56">
        <v>12084.782999999999</v>
      </c>
      <c r="J56">
        <v>17932.348000000002</v>
      </c>
      <c r="K56" s="7">
        <v>11580.703</v>
      </c>
    </row>
    <row r="57" spans="1:11">
      <c r="A57" s="16">
        <v>4</v>
      </c>
      <c r="B57" s="18">
        <v>1</v>
      </c>
      <c r="C57" s="18">
        <v>1</v>
      </c>
      <c r="D57" s="18">
        <v>1</v>
      </c>
      <c r="E57" s="18">
        <v>48</v>
      </c>
      <c r="F57">
        <v>34676.245000000003</v>
      </c>
      <c r="G57">
        <v>15497.815000000001</v>
      </c>
      <c r="H57">
        <v>24424.195</v>
      </c>
      <c r="I57">
        <v>19003.64</v>
      </c>
      <c r="J57">
        <v>14168.362999999999</v>
      </c>
      <c r="K57" s="7">
        <v>2060.3510000000001</v>
      </c>
    </row>
    <row r="58" spans="1:11">
      <c r="A58" s="16">
        <v>5</v>
      </c>
      <c r="B58" s="18">
        <v>1</v>
      </c>
      <c r="C58" s="18">
        <v>1</v>
      </c>
      <c r="D58" s="18">
        <v>1</v>
      </c>
      <c r="E58" s="18">
        <v>48</v>
      </c>
      <c r="F58">
        <v>107742.273</v>
      </c>
      <c r="G58">
        <v>27322.455000000002</v>
      </c>
      <c r="H58">
        <v>23749.207999999999</v>
      </c>
      <c r="I58">
        <v>17549.241999999998</v>
      </c>
      <c r="J58">
        <v>12968.655000000001</v>
      </c>
      <c r="K58" s="7">
        <v>2528.596</v>
      </c>
    </row>
    <row r="59" spans="1:11">
      <c r="A59" s="16">
        <v>6</v>
      </c>
      <c r="B59" s="18">
        <v>1</v>
      </c>
      <c r="C59" s="18">
        <v>1</v>
      </c>
      <c r="D59" s="18">
        <v>1</v>
      </c>
      <c r="E59" s="18">
        <v>48</v>
      </c>
      <c r="F59">
        <v>79888.994000000006</v>
      </c>
      <c r="G59">
        <v>39193.724000000002</v>
      </c>
      <c r="H59">
        <v>7615.0649999999996</v>
      </c>
      <c r="I59">
        <v>9310.08</v>
      </c>
      <c r="J59">
        <v>15265.447</v>
      </c>
      <c r="K59" s="7">
        <v>11248.601000000001</v>
      </c>
    </row>
    <row r="60" spans="1:11">
      <c r="A60" s="16">
        <v>7</v>
      </c>
      <c r="B60" s="18">
        <v>1</v>
      </c>
      <c r="C60" s="18">
        <v>1</v>
      </c>
      <c r="D60" s="18">
        <v>1</v>
      </c>
      <c r="E60" s="18">
        <v>48</v>
      </c>
      <c r="F60">
        <v>84780.383000000002</v>
      </c>
      <c r="G60">
        <v>29714.982</v>
      </c>
      <c r="H60">
        <v>17439.876</v>
      </c>
      <c r="I60">
        <v>25626.400000000001</v>
      </c>
      <c r="J60">
        <v>15462.75</v>
      </c>
      <c r="K60" s="7">
        <v>14540.333000000001</v>
      </c>
    </row>
    <row r="61" spans="1:11">
      <c r="A61" s="16">
        <v>8</v>
      </c>
      <c r="B61" s="18">
        <v>1</v>
      </c>
      <c r="C61" s="18">
        <v>1</v>
      </c>
      <c r="D61" s="18">
        <v>1</v>
      </c>
      <c r="E61" s="18">
        <v>48</v>
      </c>
      <c r="F61">
        <v>68337.001999999993</v>
      </c>
      <c r="G61">
        <v>86773.315000000002</v>
      </c>
      <c r="H61">
        <v>27073.093000000001</v>
      </c>
      <c r="I61">
        <v>9035.2189999999991</v>
      </c>
      <c r="J61">
        <v>21509.624</v>
      </c>
      <c r="K61" s="7">
        <v>9220.7870000000003</v>
      </c>
    </row>
    <row r="62" spans="1:11">
      <c r="A62" s="17">
        <v>9</v>
      </c>
      <c r="B62" s="18">
        <v>1</v>
      </c>
      <c r="C62" s="18">
        <v>2</v>
      </c>
      <c r="D62" s="18">
        <v>1</v>
      </c>
      <c r="E62" s="18">
        <v>48</v>
      </c>
      <c r="F62">
        <v>10622.736000000001</v>
      </c>
      <c r="G62">
        <v>57706.98</v>
      </c>
      <c r="H62">
        <v>13302.35</v>
      </c>
      <c r="I62">
        <v>16380.02</v>
      </c>
      <c r="J62">
        <v>8876.2729999999992</v>
      </c>
      <c r="K62" s="7">
        <v>6844.6710000000003</v>
      </c>
    </row>
    <row r="63" spans="1:11">
      <c r="A63" s="17">
        <v>10</v>
      </c>
      <c r="B63" s="18">
        <v>1</v>
      </c>
      <c r="C63" s="18">
        <v>2</v>
      </c>
      <c r="D63" s="18">
        <v>1</v>
      </c>
      <c r="E63" s="18">
        <v>48</v>
      </c>
      <c r="F63">
        <v>6494.7560000000003</v>
      </c>
      <c r="G63">
        <v>6365.0029999999997</v>
      </c>
      <c r="H63">
        <v>17939.655999999999</v>
      </c>
      <c r="I63">
        <v>11081.812</v>
      </c>
      <c r="J63">
        <v>22227.33</v>
      </c>
      <c r="K63" s="7">
        <v>9106.14</v>
      </c>
    </row>
    <row r="64" spans="1:11">
      <c r="A64" s="17">
        <v>11</v>
      </c>
      <c r="B64" s="18">
        <v>1</v>
      </c>
      <c r="C64" s="18">
        <v>2</v>
      </c>
      <c r="D64" s="18">
        <v>1</v>
      </c>
      <c r="E64" s="18">
        <v>48</v>
      </c>
      <c r="F64">
        <v>10445.536</v>
      </c>
      <c r="G64">
        <v>6528.2020000000002</v>
      </c>
      <c r="H64">
        <v>10923.194</v>
      </c>
      <c r="I64">
        <v>10012.705</v>
      </c>
      <c r="J64">
        <v>11501.462</v>
      </c>
      <c r="K64" s="7">
        <v>6980.8140000000003</v>
      </c>
    </row>
    <row r="65" spans="1:11">
      <c r="A65" s="17">
        <v>12</v>
      </c>
      <c r="B65" s="18">
        <v>1</v>
      </c>
      <c r="C65" s="18">
        <v>2</v>
      </c>
      <c r="D65" s="18">
        <v>1</v>
      </c>
      <c r="E65" s="18">
        <v>48</v>
      </c>
      <c r="F65">
        <v>8845.7209999999995</v>
      </c>
      <c r="G65">
        <v>20103.917000000001</v>
      </c>
      <c r="H65">
        <v>1785.9760000000001</v>
      </c>
      <c r="I65">
        <v>20828.161</v>
      </c>
      <c r="J65">
        <v>22684.172999999999</v>
      </c>
      <c r="K65" s="7">
        <v>9079.348</v>
      </c>
    </row>
    <row r="66" spans="1:11">
      <c r="A66" s="17">
        <v>13</v>
      </c>
      <c r="B66" s="18">
        <v>1</v>
      </c>
      <c r="C66" s="18">
        <v>2</v>
      </c>
      <c r="D66" s="18">
        <v>1</v>
      </c>
      <c r="E66" s="18">
        <v>48</v>
      </c>
      <c r="F66">
        <v>14576.86</v>
      </c>
      <c r="G66">
        <v>14355.425999999999</v>
      </c>
      <c r="H66">
        <v>22688.513999999999</v>
      </c>
      <c r="I66">
        <v>9540.6479999999992</v>
      </c>
      <c r="J66">
        <v>18705.008000000002</v>
      </c>
      <c r="K66" s="7">
        <v>6017.2209999999995</v>
      </c>
    </row>
    <row r="67" spans="1:11">
      <c r="A67" s="17">
        <v>14</v>
      </c>
      <c r="B67" s="18">
        <v>1</v>
      </c>
      <c r="C67" s="18">
        <v>2</v>
      </c>
      <c r="D67" s="18">
        <v>1</v>
      </c>
      <c r="E67" s="18">
        <v>48</v>
      </c>
      <c r="F67">
        <v>19929.080000000002</v>
      </c>
      <c r="G67">
        <v>16068.064</v>
      </c>
      <c r="H67">
        <v>6480.6329999999998</v>
      </c>
      <c r="I67">
        <v>10473.234</v>
      </c>
      <c r="J67">
        <v>17886.664000000001</v>
      </c>
      <c r="K67" s="7">
        <v>7865.5879999999997</v>
      </c>
    </row>
    <row r="68" spans="1:11">
      <c r="A68" s="17">
        <v>15</v>
      </c>
      <c r="B68" s="18">
        <v>1</v>
      </c>
      <c r="C68" s="18">
        <v>2</v>
      </c>
      <c r="D68" s="18">
        <v>1</v>
      </c>
      <c r="E68" s="18">
        <v>48</v>
      </c>
      <c r="F68">
        <v>8745.9760000000006</v>
      </c>
      <c r="G68">
        <v>7370.6580000000004</v>
      </c>
      <c r="H68">
        <v>22264.992999999999</v>
      </c>
      <c r="I68">
        <v>13556.17</v>
      </c>
      <c r="J68">
        <v>16680.996999999999</v>
      </c>
      <c r="K68" s="7">
        <v>2183.721</v>
      </c>
    </row>
    <row r="69" spans="1:11">
      <c r="A69" s="17">
        <v>16</v>
      </c>
      <c r="B69" s="18">
        <v>1</v>
      </c>
      <c r="C69" s="18">
        <v>2</v>
      </c>
      <c r="D69" s="18">
        <v>1</v>
      </c>
      <c r="E69" s="18">
        <v>48</v>
      </c>
      <c r="F69">
        <v>3993.3380000000002</v>
      </c>
      <c r="G69">
        <v>12103.413</v>
      </c>
      <c r="H69">
        <v>7841.951</v>
      </c>
      <c r="I69">
        <v>6065.7470000000003</v>
      </c>
      <c r="J69">
        <v>9742.9490000000005</v>
      </c>
      <c r="K69" s="7">
        <v>8316.0750000000007</v>
      </c>
    </row>
    <row r="70" spans="1:11">
      <c r="A70" s="16">
        <v>17</v>
      </c>
      <c r="B70" s="18">
        <v>2</v>
      </c>
      <c r="C70" s="18">
        <v>1</v>
      </c>
      <c r="D70" s="18">
        <v>1</v>
      </c>
      <c r="E70" s="18">
        <v>48</v>
      </c>
      <c r="F70">
        <v>14040.802</v>
      </c>
      <c r="G70">
        <v>47925.154999999999</v>
      </c>
      <c r="H70">
        <v>94060.038</v>
      </c>
      <c r="I70">
        <v>4510.0200000000004</v>
      </c>
      <c r="J70">
        <v>40535.461000000003</v>
      </c>
      <c r="K70" s="7">
        <v>7942.85</v>
      </c>
    </row>
    <row r="71" spans="1:11">
      <c r="A71" s="16">
        <v>18</v>
      </c>
      <c r="B71" s="18">
        <v>2</v>
      </c>
      <c r="C71" s="18">
        <v>1</v>
      </c>
      <c r="D71" s="18">
        <v>1</v>
      </c>
      <c r="E71" s="18">
        <v>48</v>
      </c>
      <c r="F71">
        <v>60967.042000000001</v>
      </c>
      <c r="G71">
        <v>39123.781999999999</v>
      </c>
      <c r="H71">
        <v>23122.749</v>
      </c>
      <c r="I71">
        <v>29964.111000000001</v>
      </c>
      <c r="J71">
        <v>24601.587</v>
      </c>
      <c r="K71" s="7">
        <v>2641.6849999999999</v>
      </c>
    </row>
    <row r="72" spans="1:11">
      <c r="A72" s="16">
        <v>19</v>
      </c>
      <c r="B72" s="18">
        <v>2</v>
      </c>
      <c r="C72" s="18">
        <v>1</v>
      </c>
      <c r="D72" s="18">
        <v>1</v>
      </c>
      <c r="E72" s="18">
        <v>48</v>
      </c>
      <c r="F72">
        <v>52773.491999999998</v>
      </c>
      <c r="G72">
        <v>36181.169000000002</v>
      </c>
      <c r="H72">
        <v>23891.642</v>
      </c>
      <c r="I72">
        <v>19163.824000000001</v>
      </c>
      <c r="J72">
        <v>12345.628000000001</v>
      </c>
      <c r="K72" s="7">
        <v>13311.931</v>
      </c>
    </row>
    <row r="73" spans="1:11">
      <c r="A73" s="16">
        <v>20</v>
      </c>
      <c r="B73" s="18">
        <v>2</v>
      </c>
      <c r="C73" s="18">
        <v>1</v>
      </c>
      <c r="D73" s="18">
        <v>1</v>
      </c>
      <c r="E73" s="18">
        <v>48</v>
      </c>
      <c r="F73">
        <v>36759.18</v>
      </c>
      <c r="G73">
        <v>6004.58</v>
      </c>
      <c r="H73">
        <v>15443.275</v>
      </c>
      <c r="I73">
        <v>14995.398999999999</v>
      </c>
      <c r="J73">
        <v>17852.235000000001</v>
      </c>
      <c r="K73" s="7">
        <v>7287.058</v>
      </c>
    </row>
    <row r="74" spans="1:11">
      <c r="A74" s="16">
        <v>21</v>
      </c>
      <c r="B74" s="18">
        <v>2</v>
      </c>
      <c r="C74" s="18">
        <v>1</v>
      </c>
      <c r="D74" s="18">
        <v>1</v>
      </c>
      <c r="E74" s="18">
        <v>48</v>
      </c>
      <c r="F74">
        <v>56794.483999999997</v>
      </c>
      <c r="G74">
        <v>54350.385000000002</v>
      </c>
      <c r="H74">
        <v>18075.788</v>
      </c>
      <c r="I74">
        <v>16379.413</v>
      </c>
      <c r="J74">
        <v>16960.399000000001</v>
      </c>
      <c r="K74" s="7">
        <v>6821.3059999999996</v>
      </c>
    </row>
    <row r="75" spans="1:11">
      <c r="A75" s="16">
        <v>22</v>
      </c>
      <c r="B75" s="18">
        <v>2</v>
      </c>
      <c r="C75" s="18">
        <v>1</v>
      </c>
      <c r="D75" s="18">
        <v>1</v>
      </c>
      <c r="E75" s="18">
        <v>48</v>
      </c>
      <c r="F75">
        <v>37157.044999999998</v>
      </c>
      <c r="G75">
        <v>53143.095000000001</v>
      </c>
      <c r="H75">
        <v>10636.434999999999</v>
      </c>
      <c r="I75">
        <v>15232.035</v>
      </c>
      <c r="J75">
        <v>15933.496999999999</v>
      </c>
      <c r="K75" s="7">
        <v>12981.387000000001</v>
      </c>
    </row>
    <row r="76" spans="1:11">
      <c r="A76" s="16">
        <v>23</v>
      </c>
      <c r="B76" s="18">
        <v>2</v>
      </c>
      <c r="C76" s="18">
        <v>1</v>
      </c>
      <c r="D76" s="18">
        <v>1</v>
      </c>
      <c r="E76" s="18">
        <v>48</v>
      </c>
      <c r="F76">
        <v>34191.451999999997</v>
      </c>
      <c r="G76">
        <v>38945.461000000003</v>
      </c>
      <c r="H76">
        <v>26897.886999999999</v>
      </c>
      <c r="I76">
        <v>3655.7049999999999</v>
      </c>
      <c r="J76">
        <v>17042.499</v>
      </c>
      <c r="K76" s="7">
        <v>7101.692</v>
      </c>
    </row>
    <row r="77" spans="1:11">
      <c r="A77" s="16">
        <v>24</v>
      </c>
      <c r="B77" s="18">
        <v>2</v>
      </c>
      <c r="C77" s="18">
        <v>1</v>
      </c>
      <c r="D77" s="18">
        <v>1</v>
      </c>
      <c r="E77" s="18">
        <v>48</v>
      </c>
      <c r="F77">
        <v>22827.805</v>
      </c>
      <c r="G77">
        <v>48051.177000000003</v>
      </c>
      <c r="H77">
        <v>18468.427</v>
      </c>
      <c r="I77">
        <v>15337.004000000001</v>
      </c>
      <c r="J77">
        <v>17010.056</v>
      </c>
      <c r="K77" s="7">
        <v>2175.3090000000002</v>
      </c>
    </row>
    <row r="78" spans="1:11">
      <c r="A78" s="17">
        <v>25</v>
      </c>
      <c r="B78" s="18">
        <v>2</v>
      </c>
      <c r="C78" s="18">
        <v>2</v>
      </c>
      <c r="D78" s="18">
        <v>1</v>
      </c>
      <c r="E78" s="18">
        <v>48</v>
      </c>
      <c r="F78">
        <v>12084.358</v>
      </c>
      <c r="G78">
        <v>8513.0480000000007</v>
      </c>
      <c r="H78">
        <v>33811.618999999999</v>
      </c>
      <c r="I78">
        <v>16452.830999999998</v>
      </c>
      <c r="J78">
        <v>15603.776</v>
      </c>
      <c r="K78" s="7">
        <v>6812.8940000000002</v>
      </c>
    </row>
    <row r="79" spans="1:11">
      <c r="A79" s="17">
        <v>26</v>
      </c>
      <c r="B79" s="18">
        <v>2</v>
      </c>
      <c r="C79" s="18">
        <v>2</v>
      </c>
      <c r="D79" s="18">
        <v>1</v>
      </c>
      <c r="E79" s="18">
        <v>48</v>
      </c>
      <c r="F79">
        <v>13178.763000000001</v>
      </c>
      <c r="G79">
        <v>26648.867999999999</v>
      </c>
      <c r="H79">
        <v>20102.638999999999</v>
      </c>
      <c r="I79">
        <v>28772.438999999998</v>
      </c>
      <c r="J79">
        <v>23732.923999999999</v>
      </c>
      <c r="K79" s="7">
        <v>1490.2329999999999</v>
      </c>
    </row>
    <row r="80" spans="1:11">
      <c r="A80" s="17">
        <v>27</v>
      </c>
      <c r="B80" s="18">
        <v>2</v>
      </c>
      <c r="C80" s="18">
        <v>2</v>
      </c>
      <c r="D80" s="18">
        <v>1</v>
      </c>
      <c r="E80" s="18">
        <v>48</v>
      </c>
      <c r="F80">
        <v>21868.25</v>
      </c>
      <c r="G80">
        <v>6470.232</v>
      </c>
      <c r="H80">
        <v>13371.046</v>
      </c>
      <c r="I80">
        <v>16255.028</v>
      </c>
      <c r="J80">
        <v>16467.804</v>
      </c>
      <c r="K80" s="7">
        <v>2257.556</v>
      </c>
    </row>
    <row r="81" spans="1:11">
      <c r="A81" s="17">
        <v>28</v>
      </c>
      <c r="B81" s="18">
        <v>2</v>
      </c>
      <c r="C81" s="18">
        <v>2</v>
      </c>
      <c r="D81" s="18">
        <v>1</v>
      </c>
      <c r="E81" s="18">
        <v>48</v>
      </c>
      <c r="F81">
        <v>10189.766</v>
      </c>
      <c r="G81">
        <v>11126.743</v>
      </c>
      <c r="H81">
        <v>11897.545</v>
      </c>
      <c r="I81">
        <v>961.09500000000003</v>
      </c>
      <c r="J81">
        <v>16926.633000000002</v>
      </c>
      <c r="K81" s="7">
        <v>5624.9920000000002</v>
      </c>
    </row>
    <row r="82" spans="1:11">
      <c r="A82" s="17">
        <v>29</v>
      </c>
      <c r="B82" s="18">
        <v>2</v>
      </c>
      <c r="C82" s="18">
        <v>2</v>
      </c>
      <c r="D82" s="18">
        <v>1</v>
      </c>
      <c r="E82" s="18">
        <v>48</v>
      </c>
      <c r="F82">
        <v>12019.718999999999</v>
      </c>
      <c r="G82">
        <v>8570.3870000000006</v>
      </c>
      <c r="H82">
        <v>1585.559</v>
      </c>
      <c r="I82">
        <v>12893.591</v>
      </c>
      <c r="J82">
        <v>4119.8140000000003</v>
      </c>
      <c r="K82" s="7">
        <v>9679.6859999999997</v>
      </c>
    </row>
    <row r="83" spans="1:11">
      <c r="A83" s="17">
        <v>30</v>
      </c>
      <c r="B83" s="18">
        <v>2</v>
      </c>
      <c r="C83" s="18">
        <v>2</v>
      </c>
      <c r="D83" s="18">
        <v>1</v>
      </c>
      <c r="E83" s="18">
        <v>48</v>
      </c>
      <c r="F83">
        <v>30364.378000000001</v>
      </c>
      <c r="G83">
        <v>15622.575999999999</v>
      </c>
      <c r="H83">
        <v>14209.266</v>
      </c>
      <c r="I83">
        <v>12863.253000000001</v>
      </c>
      <c r="J83">
        <v>14259.732</v>
      </c>
      <c r="K83" s="7">
        <v>5168.8980000000001</v>
      </c>
    </row>
    <row r="84" spans="1:11">
      <c r="A84" s="17">
        <v>31</v>
      </c>
      <c r="B84" s="18">
        <v>2</v>
      </c>
      <c r="C84" s="18">
        <v>2</v>
      </c>
      <c r="D84" s="18">
        <v>1</v>
      </c>
      <c r="E84" s="18">
        <v>48</v>
      </c>
      <c r="F84">
        <v>11346.023999999999</v>
      </c>
      <c r="G84">
        <v>1056.328</v>
      </c>
      <c r="H84">
        <v>9479.3150000000005</v>
      </c>
      <c r="I84">
        <v>14363.157999999999</v>
      </c>
      <c r="J84">
        <v>27442.617999999999</v>
      </c>
      <c r="K84" s="7">
        <v>3861.9870000000001</v>
      </c>
    </row>
    <row r="85" spans="1:11">
      <c r="A85" s="17">
        <v>32</v>
      </c>
      <c r="B85" s="18">
        <v>2</v>
      </c>
      <c r="C85" s="18">
        <v>2</v>
      </c>
      <c r="D85" s="18">
        <v>1</v>
      </c>
      <c r="E85" s="18">
        <v>48</v>
      </c>
      <c r="F85">
        <v>40663.152999999998</v>
      </c>
      <c r="G85">
        <v>1361.3009999999999</v>
      </c>
      <c r="H85">
        <v>16612.37</v>
      </c>
      <c r="I85">
        <v>20783.866999999998</v>
      </c>
      <c r="J85">
        <v>35395.650999999998</v>
      </c>
      <c r="K85" s="7">
        <v>1690.5530000000001</v>
      </c>
    </row>
    <row r="86" spans="1:11">
      <c r="A86" s="16">
        <v>33</v>
      </c>
      <c r="B86" s="18">
        <v>1</v>
      </c>
      <c r="C86" s="18">
        <v>1</v>
      </c>
      <c r="D86" s="18">
        <v>2</v>
      </c>
      <c r="E86" s="18">
        <v>48</v>
      </c>
      <c r="F86">
        <v>91437.642999999996</v>
      </c>
      <c r="G86">
        <v>76929.740000000005</v>
      </c>
      <c r="H86">
        <v>18132.508999999998</v>
      </c>
      <c r="I86">
        <v>10631.598</v>
      </c>
      <c r="J86">
        <v>16706.819</v>
      </c>
      <c r="K86" s="7">
        <v>3053.5410000000002</v>
      </c>
    </row>
    <row r="87" spans="1:11">
      <c r="A87" s="16">
        <v>34</v>
      </c>
      <c r="B87" s="18">
        <v>1</v>
      </c>
      <c r="C87" s="18">
        <v>1</v>
      </c>
      <c r="D87" s="18">
        <v>2</v>
      </c>
      <c r="E87" s="18">
        <v>48</v>
      </c>
      <c r="F87">
        <v>24166.834999999999</v>
      </c>
      <c r="G87">
        <v>42925.233999999997</v>
      </c>
      <c r="H87">
        <v>69691.81</v>
      </c>
      <c r="I87">
        <v>8645.68</v>
      </c>
      <c r="J87">
        <v>8728.6270000000004</v>
      </c>
      <c r="K87" s="7">
        <v>4328.674</v>
      </c>
    </row>
    <row r="88" spans="1:11">
      <c r="A88" s="16">
        <v>35</v>
      </c>
      <c r="B88" s="18">
        <v>1</v>
      </c>
      <c r="C88" s="18">
        <v>1</v>
      </c>
      <c r="D88" s="18">
        <v>2</v>
      </c>
      <c r="E88" s="18">
        <v>48</v>
      </c>
      <c r="F88">
        <v>56623.413</v>
      </c>
      <c r="G88">
        <v>17905.464</v>
      </c>
      <c r="H88">
        <v>14780.893</v>
      </c>
      <c r="I88">
        <v>19092.833999999999</v>
      </c>
      <c r="J88">
        <v>11273.703</v>
      </c>
      <c r="K88" s="7">
        <v>5795.0929999999998</v>
      </c>
    </row>
    <row r="89" spans="1:11">
      <c r="A89" s="16">
        <v>36</v>
      </c>
      <c r="B89" s="18">
        <v>1</v>
      </c>
      <c r="C89" s="18">
        <v>1</v>
      </c>
      <c r="D89" s="18">
        <v>2</v>
      </c>
      <c r="E89" s="18">
        <v>48</v>
      </c>
      <c r="F89">
        <v>10611.034</v>
      </c>
      <c r="G89">
        <v>48607.563999999998</v>
      </c>
      <c r="H89">
        <v>45178.627</v>
      </c>
      <c r="I89">
        <v>11214.691999999999</v>
      </c>
      <c r="J89">
        <v>13460.588</v>
      </c>
      <c r="K89" s="7">
        <v>6757.1289999999999</v>
      </c>
    </row>
    <row r="90" spans="1:11">
      <c r="A90" s="16">
        <v>37</v>
      </c>
      <c r="B90" s="18">
        <v>1</v>
      </c>
      <c r="C90" s="18">
        <v>1</v>
      </c>
      <c r="D90" s="18">
        <v>2</v>
      </c>
      <c r="E90" s="18">
        <v>48</v>
      </c>
      <c r="F90">
        <v>45328.305999999997</v>
      </c>
      <c r="G90">
        <v>19006.896000000001</v>
      </c>
      <c r="H90">
        <v>45207.618000000002</v>
      </c>
      <c r="I90">
        <v>12304.429</v>
      </c>
      <c r="J90">
        <v>5447.9669999999996</v>
      </c>
      <c r="K90" s="7">
        <v>2763.8090000000002</v>
      </c>
    </row>
    <row r="91" spans="1:11">
      <c r="A91" s="17">
        <v>38</v>
      </c>
      <c r="B91" s="18">
        <v>1</v>
      </c>
      <c r="C91" s="18">
        <v>2</v>
      </c>
      <c r="D91" s="18">
        <v>2</v>
      </c>
      <c r="E91" s="18">
        <v>48</v>
      </c>
      <c r="F91">
        <v>28802.454000000002</v>
      </c>
      <c r="G91">
        <v>9068.1740000000009</v>
      </c>
      <c r="H91">
        <v>20687.502</v>
      </c>
      <c r="I91">
        <v>18830.108</v>
      </c>
      <c r="J91">
        <v>9110.6530000000002</v>
      </c>
      <c r="K91" s="7">
        <v>4821.53</v>
      </c>
    </row>
    <row r="92" spans="1:11">
      <c r="A92" s="17">
        <v>39</v>
      </c>
      <c r="B92" s="18">
        <v>1</v>
      </c>
      <c r="C92" s="18">
        <v>2</v>
      </c>
      <c r="D92" s="18">
        <v>2</v>
      </c>
      <c r="E92" s="18">
        <v>48</v>
      </c>
      <c r="F92">
        <v>46096.171999999999</v>
      </c>
      <c r="G92">
        <v>5298.2269999999999</v>
      </c>
      <c r="H92">
        <v>16691.150000000001</v>
      </c>
      <c r="I92">
        <v>21199.495999999999</v>
      </c>
      <c r="J92">
        <v>14161.08</v>
      </c>
      <c r="K92" s="7">
        <v>5931.5479999999998</v>
      </c>
    </row>
    <row r="93" spans="1:11">
      <c r="A93" s="17">
        <v>40</v>
      </c>
      <c r="B93" s="18">
        <v>1</v>
      </c>
      <c r="C93" s="18">
        <v>2</v>
      </c>
      <c r="D93" s="18">
        <v>2</v>
      </c>
      <c r="E93" s="18">
        <v>48</v>
      </c>
      <c r="F93">
        <v>44334.76</v>
      </c>
      <c r="G93">
        <v>25874.463</v>
      </c>
      <c r="H93">
        <v>28418.025000000001</v>
      </c>
      <c r="I93">
        <v>10054.572</v>
      </c>
      <c r="J93">
        <v>14427.903</v>
      </c>
      <c r="K93" s="7">
        <v>6963.68</v>
      </c>
    </row>
    <row r="94" spans="1:11">
      <c r="A94" s="17">
        <v>41</v>
      </c>
      <c r="B94" s="18">
        <v>1</v>
      </c>
      <c r="C94" s="18">
        <v>2</v>
      </c>
      <c r="D94" s="18">
        <v>2</v>
      </c>
      <c r="E94" s="18">
        <v>48</v>
      </c>
      <c r="F94">
        <v>11483.661</v>
      </c>
      <c r="G94">
        <v>7805.4340000000002</v>
      </c>
      <c r="H94">
        <v>11504.906000000001</v>
      </c>
      <c r="I94">
        <v>3590.7820000000002</v>
      </c>
      <c r="J94">
        <v>10818.847</v>
      </c>
      <c r="K94" s="7">
        <v>3752.9479999999999</v>
      </c>
    </row>
    <row r="95" spans="1:11">
      <c r="A95" s="17">
        <v>42</v>
      </c>
      <c r="B95" s="18">
        <v>1</v>
      </c>
      <c r="C95" s="18">
        <v>2</v>
      </c>
      <c r="D95" s="18">
        <v>2</v>
      </c>
      <c r="E95" s="18">
        <v>48</v>
      </c>
      <c r="F95">
        <v>59690.978999999999</v>
      </c>
      <c r="G95">
        <v>21730.861000000001</v>
      </c>
      <c r="H95">
        <v>19779.326000000001</v>
      </c>
      <c r="I95">
        <v>10976.843000000001</v>
      </c>
      <c r="J95">
        <v>14402.743</v>
      </c>
      <c r="K95" s="7">
        <v>2510.2150000000001</v>
      </c>
    </row>
    <row r="96" spans="1:11">
      <c r="A96" s="16">
        <v>43</v>
      </c>
      <c r="B96" s="18">
        <v>2</v>
      </c>
      <c r="C96" s="18">
        <v>1</v>
      </c>
      <c r="D96" s="18">
        <v>2</v>
      </c>
      <c r="E96" s="18">
        <v>48</v>
      </c>
      <c r="F96">
        <v>15609.968999999999</v>
      </c>
      <c r="G96">
        <v>42255.427000000003</v>
      </c>
      <c r="H96">
        <v>31561.662</v>
      </c>
      <c r="I96">
        <v>48788.767</v>
      </c>
      <c r="J96">
        <v>17754.245999999999</v>
      </c>
      <c r="K96" s="7">
        <v>4366.9939999999997</v>
      </c>
    </row>
    <row r="97" spans="1:11">
      <c r="A97" s="16">
        <v>44</v>
      </c>
      <c r="B97" s="18">
        <v>2</v>
      </c>
      <c r="C97" s="18">
        <v>1</v>
      </c>
      <c r="D97" s="18">
        <v>2</v>
      </c>
      <c r="E97" s="18">
        <v>48</v>
      </c>
      <c r="F97">
        <v>66052.904999999999</v>
      </c>
      <c r="G97">
        <v>7583.6360000000004</v>
      </c>
      <c r="H97">
        <v>29105.616999999998</v>
      </c>
      <c r="I97">
        <v>10557.574000000001</v>
      </c>
      <c r="J97">
        <v>13142.123</v>
      </c>
      <c r="K97" s="7">
        <v>4685.3869999999997</v>
      </c>
    </row>
    <row r="98" spans="1:11">
      <c r="A98" s="16">
        <v>45</v>
      </c>
      <c r="B98" s="18">
        <v>2</v>
      </c>
      <c r="C98" s="18">
        <v>1</v>
      </c>
      <c r="D98" s="18">
        <v>2</v>
      </c>
      <c r="E98" s="18">
        <v>48</v>
      </c>
      <c r="F98">
        <v>18041.733</v>
      </c>
      <c r="G98">
        <v>40483.559000000001</v>
      </c>
      <c r="H98">
        <v>31697.794000000002</v>
      </c>
      <c r="I98">
        <v>7356.9269999999997</v>
      </c>
      <c r="J98">
        <v>11487.558000000001</v>
      </c>
      <c r="K98" s="7">
        <v>6740.6170000000002</v>
      </c>
    </row>
    <row r="99" spans="1:11">
      <c r="A99" s="16">
        <v>46</v>
      </c>
      <c r="B99" s="18">
        <v>2</v>
      </c>
      <c r="C99" s="18">
        <v>1</v>
      </c>
      <c r="D99" s="18">
        <v>2</v>
      </c>
      <c r="E99" s="18">
        <v>48</v>
      </c>
      <c r="F99">
        <v>49254.567000000003</v>
      </c>
      <c r="G99">
        <v>68439.64</v>
      </c>
      <c r="H99">
        <v>28177.903999999999</v>
      </c>
      <c r="I99">
        <v>10178.957</v>
      </c>
      <c r="J99">
        <v>9047.0920000000006</v>
      </c>
      <c r="K99" s="7">
        <v>6916.6369999999997</v>
      </c>
    </row>
    <row r="100" spans="1:11">
      <c r="A100" s="16">
        <v>47</v>
      </c>
      <c r="B100" s="18">
        <v>2</v>
      </c>
      <c r="C100" s="18">
        <v>1</v>
      </c>
      <c r="D100" s="18">
        <v>2</v>
      </c>
      <c r="E100" s="18">
        <v>48</v>
      </c>
      <c r="F100">
        <v>38769.675999999999</v>
      </c>
      <c r="G100">
        <v>25445.358</v>
      </c>
      <c r="H100">
        <v>30879.112000000001</v>
      </c>
      <c r="I100">
        <v>4041.6030000000001</v>
      </c>
      <c r="J100">
        <v>9567.4950000000008</v>
      </c>
      <c r="K100" s="7">
        <v>3718.6790000000001</v>
      </c>
    </row>
    <row r="101" spans="1:11">
      <c r="A101" s="17">
        <v>48</v>
      </c>
      <c r="B101" s="18">
        <v>2</v>
      </c>
      <c r="C101" s="18">
        <v>2</v>
      </c>
      <c r="D101" s="18">
        <v>2</v>
      </c>
      <c r="E101" s="18">
        <v>48</v>
      </c>
      <c r="F101">
        <v>15141.894</v>
      </c>
      <c r="G101">
        <v>6831.915</v>
      </c>
      <c r="H101">
        <v>14317.037</v>
      </c>
      <c r="I101">
        <v>6187.7049999999999</v>
      </c>
      <c r="J101">
        <v>19403.513999999999</v>
      </c>
      <c r="K101" s="7">
        <v>3650.14</v>
      </c>
    </row>
    <row r="102" spans="1:11">
      <c r="A102" s="17">
        <v>49</v>
      </c>
      <c r="B102" s="18">
        <v>2</v>
      </c>
      <c r="C102" s="18">
        <v>2</v>
      </c>
      <c r="D102" s="18">
        <v>2</v>
      </c>
      <c r="E102" s="18">
        <v>48</v>
      </c>
      <c r="F102">
        <v>11785.124</v>
      </c>
      <c r="G102">
        <v>9396.4609999999993</v>
      </c>
      <c r="H102">
        <v>16785.056</v>
      </c>
      <c r="I102">
        <v>8983.0380000000005</v>
      </c>
      <c r="J102">
        <v>11828.535</v>
      </c>
      <c r="K102" s="7">
        <v>1383.998</v>
      </c>
    </row>
    <row r="103" spans="1:11">
      <c r="A103" s="17">
        <v>50</v>
      </c>
      <c r="B103" s="18">
        <v>2</v>
      </c>
      <c r="C103" s="18">
        <v>2</v>
      </c>
      <c r="D103" s="18">
        <v>2</v>
      </c>
      <c r="E103" s="18">
        <v>48</v>
      </c>
      <c r="F103">
        <v>56354.27</v>
      </c>
      <c r="G103">
        <v>864.14499999999998</v>
      </c>
      <c r="H103">
        <v>31328.473000000002</v>
      </c>
      <c r="I103">
        <v>12898.445</v>
      </c>
      <c r="J103">
        <v>7858.6390000000001</v>
      </c>
      <c r="K103" s="7">
        <v>7354.3509999999997</v>
      </c>
    </row>
    <row r="104" spans="1:11">
      <c r="A104" s="17">
        <v>51</v>
      </c>
      <c r="B104" s="18">
        <v>2</v>
      </c>
      <c r="C104" s="18">
        <v>2</v>
      </c>
      <c r="D104" s="18">
        <v>2</v>
      </c>
      <c r="E104" s="18">
        <v>48</v>
      </c>
      <c r="F104">
        <v>34457.252</v>
      </c>
      <c r="G104">
        <v>10925.108</v>
      </c>
      <c r="H104">
        <v>18787.329000000002</v>
      </c>
      <c r="I104">
        <v>4017.3330000000001</v>
      </c>
      <c r="J104">
        <v>4806.402</v>
      </c>
      <c r="K104" s="7">
        <v>5031.1970000000001</v>
      </c>
    </row>
    <row r="105" spans="1:11">
      <c r="A105" s="17">
        <v>52</v>
      </c>
      <c r="B105" s="18">
        <v>2</v>
      </c>
      <c r="C105" s="18">
        <v>2</v>
      </c>
      <c r="D105" s="18">
        <v>2</v>
      </c>
      <c r="E105" s="18">
        <v>48</v>
      </c>
      <c r="F105">
        <v>28148.262999999999</v>
      </c>
      <c r="G105">
        <v>19384.331999999999</v>
      </c>
      <c r="H105">
        <v>46151.087</v>
      </c>
      <c r="I105">
        <v>12896.624</v>
      </c>
      <c r="J105">
        <v>13583.736999999999</v>
      </c>
      <c r="K105" s="7">
        <v>6242.1530000000002</v>
      </c>
    </row>
    <row r="110" spans="1:11">
      <c r="K110" s="7"/>
    </row>
    <row r="116" spans="2:11">
      <c r="K116" s="7"/>
    </row>
    <row r="123" spans="2:11">
      <c r="G123" t="s">
        <v>28</v>
      </c>
      <c r="H123">
        <v>24</v>
      </c>
      <c r="I123">
        <v>48</v>
      </c>
    </row>
    <row r="124" spans="2:11">
      <c r="B124" s="13" t="s">
        <v>28</v>
      </c>
      <c r="C124" s="13" t="s">
        <v>27</v>
      </c>
      <c r="G124" t="s">
        <v>19</v>
      </c>
      <c r="H124">
        <v>15100.127624999999</v>
      </c>
      <c r="I124">
        <v>31271.432130000001</v>
      </c>
    </row>
    <row r="125" spans="2:11">
      <c r="B125" s="13" t="s">
        <v>75</v>
      </c>
      <c r="C125" s="13">
        <v>5</v>
      </c>
      <c r="G125" t="s">
        <v>20</v>
      </c>
      <c r="H125">
        <v>4474.1854999999996</v>
      </c>
      <c r="I125">
        <v>17575.207880000002</v>
      </c>
    </row>
    <row r="126" spans="2:11">
      <c r="B126" s="13" t="s">
        <v>76</v>
      </c>
      <c r="C126" s="13">
        <v>15</v>
      </c>
      <c r="G126" t="s">
        <v>21</v>
      </c>
      <c r="H126">
        <v>26288.783299999999</v>
      </c>
      <c r="I126">
        <v>40465.6005</v>
      </c>
    </row>
    <row r="127" spans="2:11">
      <c r="B127" s="13" t="s">
        <v>75</v>
      </c>
      <c r="C127" s="13">
        <v>7</v>
      </c>
      <c r="G127" t="s">
        <v>22</v>
      </c>
      <c r="H127">
        <v>7437.0805</v>
      </c>
      <c r="I127">
        <v>9921.1853749999991</v>
      </c>
    </row>
    <row r="128" spans="2:11">
      <c r="B128" s="13" t="s">
        <v>76</v>
      </c>
      <c r="C128" s="13">
        <v>20</v>
      </c>
      <c r="G128" t="s">
        <v>23</v>
      </c>
      <c r="H128">
        <v>17680</v>
      </c>
      <c r="I128">
        <v>41074.979599999999</v>
      </c>
    </row>
    <row r="129" spans="2:9">
      <c r="B129"/>
      <c r="G129" t="s">
        <v>24</v>
      </c>
      <c r="H129">
        <v>7890</v>
      </c>
      <c r="I129">
        <v>13955.4318</v>
      </c>
    </row>
    <row r="130" spans="2:9">
      <c r="B130"/>
      <c r="G130" t="s">
        <v>25</v>
      </c>
      <c r="H130">
        <v>27500</v>
      </c>
      <c r="I130">
        <v>36841.523999999998</v>
      </c>
    </row>
    <row r="131" spans="2:9">
      <c r="B131"/>
      <c r="G131" t="s">
        <v>26</v>
      </c>
      <c r="H131">
        <v>4481.3477999999996</v>
      </c>
      <c r="I131">
        <v>9480.3922000000002</v>
      </c>
    </row>
    <row r="132" spans="2:9">
      <c r="B132"/>
    </row>
    <row r="133" spans="2:9">
      <c r="B13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84"/>
  <sheetViews>
    <sheetView workbookViewId="0">
      <selection activeCell="B8" sqref="B8"/>
    </sheetView>
  </sheetViews>
  <sheetFormatPr baseColWidth="10" defaultRowHeight="14" x14ac:dyDescent="0"/>
  <sheetData>
    <row r="4" spans="1:12">
      <c r="A4" t="s">
        <v>28</v>
      </c>
      <c r="B4" t="s">
        <v>90</v>
      </c>
      <c r="J4" t="s">
        <v>28</v>
      </c>
      <c r="K4" t="s">
        <v>90</v>
      </c>
      <c r="L4" t="s">
        <v>106</v>
      </c>
    </row>
    <row r="5" spans="1:12">
      <c r="A5" t="s">
        <v>77</v>
      </c>
      <c r="B5">
        <f>AVERAGE('Plant Measurments'!K3:K10)</f>
        <v>1.2757499999999999</v>
      </c>
      <c r="J5" t="s">
        <v>77</v>
      </c>
      <c r="K5">
        <v>1.2757499999999999</v>
      </c>
    </row>
    <row r="6" spans="1:12">
      <c r="A6" t="s">
        <v>78</v>
      </c>
      <c r="B6">
        <f>AVERAGE('Plant Measurments'!K12:K19)</f>
        <v>0.83399999999999996</v>
      </c>
      <c r="J6" t="s">
        <v>79</v>
      </c>
      <c r="K6">
        <v>1.3656249999999999</v>
      </c>
    </row>
    <row r="7" spans="1:12">
      <c r="A7" t="s">
        <v>79</v>
      </c>
      <c r="B7">
        <f>AVERAGE('Plant Measurments'!K21:K28)</f>
        <v>1.3656249999999999</v>
      </c>
      <c r="J7" t="s">
        <v>78</v>
      </c>
      <c r="K7">
        <v>0.83399999999999996</v>
      </c>
    </row>
    <row r="8" spans="1:12">
      <c r="A8" t="s">
        <v>80</v>
      </c>
      <c r="B8">
        <f>AVERAGE('Plant Measurments'!K30:K37)</f>
        <v>1.0562499999999999</v>
      </c>
      <c r="J8" t="s">
        <v>80</v>
      </c>
      <c r="K8">
        <v>1.0562499999999999</v>
      </c>
    </row>
    <row r="10" spans="1:12">
      <c r="A10">
        <f>AVERAGE(B5:B8)</f>
        <v>1.13290625</v>
      </c>
    </row>
    <row r="11" spans="1:12">
      <c r="A11">
        <f>STDEV(B5:B8)</f>
        <v>0.23789597199108481</v>
      </c>
    </row>
    <row r="12" spans="1:12">
      <c r="A12">
        <f>SQRT(3)</f>
        <v>1.7320508075688772</v>
      </c>
    </row>
    <row r="13" spans="1:12">
      <c r="A13">
        <f>A11/A12</f>
        <v>0.1373493034681805</v>
      </c>
    </row>
    <row r="21" spans="1:11">
      <c r="A21" t="s">
        <v>28</v>
      </c>
      <c r="B21" t="s">
        <v>89</v>
      </c>
      <c r="J21" t="s">
        <v>28</v>
      </c>
      <c r="K21" t="s">
        <v>94</v>
      </c>
    </row>
    <row r="22" spans="1:11">
      <c r="A22" t="s">
        <v>77</v>
      </c>
      <c r="B22">
        <f>AVERAGE('Plant Measurments'!L3:L10)</f>
        <v>0.40712499999999996</v>
      </c>
      <c r="J22" t="s">
        <v>77</v>
      </c>
      <c r="K22">
        <f>AVERAGE('Plant Measurments'!N3:N10)</f>
        <v>1.6828750000000003</v>
      </c>
    </row>
    <row r="23" spans="1:11">
      <c r="A23" t="s">
        <v>78</v>
      </c>
      <c r="B23">
        <f>AVERAGE('Plant Measurments'!L12:L19)</f>
        <v>0.45987499999999998</v>
      </c>
      <c r="J23" t="s">
        <v>78</v>
      </c>
      <c r="K23">
        <f>AVERAGE('Plant Measurments'!N12:N19)</f>
        <v>1.2938749999999999</v>
      </c>
    </row>
    <row r="24" spans="1:11">
      <c r="A24" t="s">
        <v>79</v>
      </c>
      <c r="B24">
        <f>AVERAGE('Plant Measurments'!L21:L28)</f>
        <v>0.59749999999999992</v>
      </c>
      <c r="J24" t="s">
        <v>79</v>
      </c>
      <c r="K24">
        <f>AVERAGE('Plant Measurments'!N21:N28)</f>
        <v>1.963125</v>
      </c>
    </row>
    <row r="25" spans="1:11">
      <c r="A25" t="s">
        <v>80</v>
      </c>
      <c r="B25">
        <f>AVERAGE('Plant Measurments'!L30:L37)</f>
        <v>0.88612500000000005</v>
      </c>
      <c r="J25" t="s">
        <v>80</v>
      </c>
      <c r="K25">
        <f>AVERAGE('Plant Measurments'!N30:N37)</f>
        <v>1.9423749999999997</v>
      </c>
    </row>
    <row r="27" spans="1:11">
      <c r="B27">
        <f>AVERAGE(B22:B25)</f>
        <v>0.58765624999999999</v>
      </c>
      <c r="J27">
        <v>1.6828750000000003</v>
      </c>
      <c r="K27">
        <f>AVERAGE(J27:J30)</f>
        <v>1.7205624999999998</v>
      </c>
    </row>
    <row r="28" spans="1:11">
      <c r="B28">
        <f>STDEV(B22:B25)</f>
        <v>0.21455385821027931</v>
      </c>
      <c r="J28">
        <v>1.2938749999999999</v>
      </c>
      <c r="K28">
        <f>STDEV(J27:J30)</f>
        <v>0.31172633397207139</v>
      </c>
    </row>
    <row r="29" spans="1:11">
      <c r="B29">
        <f>SQRT(3)</f>
        <v>1.7320508075688772</v>
      </c>
      <c r="J29">
        <v>1.963125</v>
      </c>
      <c r="K29">
        <f>SQRT(3)</f>
        <v>1.7320508075688772</v>
      </c>
    </row>
    <row r="30" spans="1:11">
      <c r="B30">
        <f>B28/B29</f>
        <v>0.12387272779337756</v>
      </c>
      <c r="J30">
        <v>1.9423749999999997</v>
      </c>
      <c r="K30">
        <v>0.17997528300000001</v>
      </c>
    </row>
    <row r="34" spans="1:12">
      <c r="L34" t="s">
        <v>96</v>
      </c>
    </row>
    <row r="38" spans="1:12">
      <c r="A38" t="s">
        <v>28</v>
      </c>
      <c r="B38" t="s">
        <v>102</v>
      </c>
    </row>
    <row r="39" spans="1:12">
      <c r="A39" t="s">
        <v>77</v>
      </c>
      <c r="B39">
        <f>AVERAGE('Plant Measurments'!H3:H10)</f>
        <v>0.27374999999999999</v>
      </c>
      <c r="C39">
        <f>AVERAGE(B39:B42)</f>
        <v>0.27625</v>
      </c>
    </row>
    <row r="40" spans="1:12">
      <c r="A40" t="s">
        <v>78</v>
      </c>
      <c r="B40">
        <f>AVERAGE('Plant Measurments'!H12:H19)</f>
        <v>0.19624999999999998</v>
      </c>
      <c r="C40">
        <f>STDEV(B39:B42)</f>
        <v>8.013010254163748E-2</v>
      </c>
    </row>
    <row r="41" spans="1:12">
      <c r="A41" t="s">
        <v>79</v>
      </c>
      <c r="B41">
        <f>AVERAGE('Plant Measurments'!H21:H28)</f>
        <v>0.38625000000000004</v>
      </c>
      <c r="C41">
        <f>SQRT(3)</f>
        <v>1.7320508075688772</v>
      </c>
    </row>
    <row r="42" spans="1:12">
      <c r="A42" t="s">
        <v>80</v>
      </c>
      <c r="B42">
        <f>AVERAGE('Plant Measurments'!H30:H37)</f>
        <v>0.24875</v>
      </c>
      <c r="C42">
        <f>C40/C41</f>
        <v>4.6263136272606718E-2</v>
      </c>
    </row>
    <row r="46" spans="1:12">
      <c r="A46" t="s">
        <v>28</v>
      </c>
      <c r="B46" t="s">
        <v>102</v>
      </c>
    </row>
    <row r="47" spans="1:12">
      <c r="A47" t="s">
        <v>98</v>
      </c>
      <c r="B47">
        <f>AVERAGE('Plant Measurments'!H3:H10)</f>
        <v>0.27374999999999999</v>
      </c>
    </row>
    <row r="48" spans="1:12">
      <c r="A48" t="s">
        <v>99</v>
      </c>
      <c r="B48">
        <f>AVERAGE('Plant Measurments'!H21:H28)</f>
        <v>0.38625000000000004</v>
      </c>
    </row>
    <row r="49" spans="1:18">
      <c r="A49" t="s">
        <v>100</v>
      </c>
      <c r="B49">
        <f>AVERAGE('Plant Measurments'!H12:H19)</f>
        <v>0.19624999999999998</v>
      </c>
    </row>
    <row r="50" spans="1:18">
      <c r="A50" t="s">
        <v>101</v>
      </c>
      <c r="B50">
        <v>0.24875</v>
      </c>
    </row>
    <row r="53" spans="1:18">
      <c r="A53" t="s">
        <v>103</v>
      </c>
    </row>
    <row r="56" spans="1:1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>
      <c r="A57" s="15" t="s">
        <v>112</v>
      </c>
    </row>
    <row r="59" spans="1:18">
      <c r="A59" t="s">
        <v>28</v>
      </c>
      <c r="B59" t="s">
        <v>81</v>
      </c>
    </row>
    <row r="60" spans="1:18">
      <c r="A60" t="s">
        <v>77</v>
      </c>
      <c r="B60">
        <v>261.93898809523807</v>
      </c>
      <c r="L60" t="s">
        <v>83</v>
      </c>
    </row>
    <row r="61" spans="1:18">
      <c r="A61" t="s">
        <v>78</v>
      </c>
      <c r="B61">
        <v>194.30288461538464</v>
      </c>
      <c r="L61">
        <v>28.5</v>
      </c>
    </row>
    <row r="62" spans="1:18">
      <c r="A62" t="s">
        <v>79</v>
      </c>
      <c r="B62">
        <v>175.93306182121972</v>
      </c>
      <c r="L62">
        <v>26.337499999999999</v>
      </c>
    </row>
    <row r="63" spans="1:18">
      <c r="A63" t="s">
        <v>80</v>
      </c>
      <c r="B63">
        <v>247.32967032967034</v>
      </c>
      <c r="L63">
        <v>27.75</v>
      </c>
    </row>
    <row r="64" spans="1:18">
      <c r="L64">
        <v>30.212499999999999</v>
      </c>
    </row>
    <row r="75" spans="1:2">
      <c r="A75" t="s">
        <v>28</v>
      </c>
      <c r="B75" t="s">
        <v>84</v>
      </c>
    </row>
    <row r="76" spans="1:2">
      <c r="A76" t="s">
        <v>77</v>
      </c>
      <c r="B76">
        <v>4.2500000000000003E-2</v>
      </c>
    </row>
    <row r="77" spans="1:2">
      <c r="A77" t="s">
        <v>78</v>
      </c>
      <c r="B77">
        <v>4.3749999999999997E-2</v>
      </c>
    </row>
    <row r="78" spans="1:2">
      <c r="A78" t="s">
        <v>79</v>
      </c>
      <c r="B78">
        <v>8.1250000000000003E-2</v>
      </c>
    </row>
    <row r="79" spans="1:2">
      <c r="A79" t="s">
        <v>80</v>
      </c>
      <c r="B79">
        <v>5.6250000000000001E-2</v>
      </c>
    </row>
    <row r="81" spans="1:1">
      <c r="A81">
        <f>AVERAGE(B76:B79)</f>
        <v>5.5937499999999994E-2</v>
      </c>
    </row>
    <row r="82" spans="1:1">
      <c r="A82">
        <f>STDEV(B76:B79)</f>
        <v>1.7980747806102721E-2</v>
      </c>
    </row>
    <row r="83" spans="1:1">
      <c r="A83">
        <f>SQRT(3)</f>
        <v>1.7320508075688772</v>
      </c>
    </row>
    <row r="84" spans="1:1">
      <c r="A84">
        <f>A82/A83</f>
        <v>1.038118958608418E-2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CO2 Reading</vt:lpstr>
      <vt:lpstr>CFU Count</vt:lpstr>
      <vt:lpstr>Plant Measurments</vt:lpstr>
      <vt:lpstr>Control Readings</vt:lpstr>
      <vt:lpstr>ANOVA</vt:lpstr>
      <vt:lpstr>Plant Fit 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Venus Kuo</dc:creator>
  <cp:lastModifiedBy>Peyton Thomas</cp:lastModifiedBy>
  <cp:lastPrinted>2016-07-11T21:25:17Z</cp:lastPrinted>
  <dcterms:created xsi:type="dcterms:W3CDTF">2016-06-14T13:04:20Z</dcterms:created>
  <dcterms:modified xsi:type="dcterms:W3CDTF">2016-07-27T02:25:57Z</dcterms:modified>
</cp:coreProperties>
</file>