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9630" windowHeight="6990" firstSheet="3" activeTab="10"/>
  </bookViews>
  <sheets>
    <sheet name="temperature" sheetId="1" r:id="rId1"/>
    <sheet name="WaterContent" sheetId="2" r:id="rId2"/>
    <sheet name="LatchetData" sheetId="3" r:id="rId3"/>
    <sheet name="Nitrogen content" sheetId="4" r:id="rId4"/>
    <sheet name="pH" sheetId="5" r:id="rId5"/>
    <sheet name="Consolidated" sheetId="6" r:id="rId6"/>
    <sheet name="Standardized_final" sheetId="9" r:id="rId7"/>
    <sheet name="Standardized" sheetId="8" r:id="rId8"/>
    <sheet name="distances" sheetId="7" r:id="rId9"/>
    <sheet name="AG (2)" sheetId="12" r:id="rId10"/>
    <sheet name="AG" sheetId="10" r:id="rId11"/>
    <sheet name="FOR" sheetId="11" r:id="rId12"/>
  </sheets>
  <calcPr calcId="145621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2" i="5"/>
  <c r="P13" i="9" l="1"/>
  <c r="Q13" i="9"/>
  <c r="R13" i="9"/>
  <c r="S13" i="9"/>
  <c r="T13" i="9"/>
  <c r="U13" i="9"/>
  <c r="V13" i="9"/>
  <c r="W13" i="9"/>
  <c r="X13" i="9"/>
  <c r="Y13" i="9"/>
  <c r="O13" i="9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N2" i="8"/>
  <c r="M28" i="8"/>
  <c r="M32" i="8"/>
  <c r="M44" i="8"/>
  <c r="M48" i="8"/>
  <c r="M61" i="8"/>
  <c r="M65" i="8"/>
  <c r="J69" i="8"/>
  <c r="I69" i="8"/>
  <c r="H69" i="8"/>
  <c r="G69" i="8"/>
  <c r="F69" i="8"/>
  <c r="E69" i="8"/>
  <c r="J68" i="8"/>
  <c r="Q2" i="8" s="1"/>
  <c r="I68" i="8"/>
  <c r="P2" i="8" s="1"/>
  <c r="H68" i="8"/>
  <c r="G68" i="8"/>
  <c r="F68" i="8"/>
  <c r="N3" i="8" s="1"/>
  <c r="E68" i="8"/>
  <c r="M2" i="8" s="1"/>
  <c r="F69" i="6"/>
  <c r="G69" i="6"/>
  <c r="H69" i="6"/>
  <c r="I69" i="6"/>
  <c r="J69" i="6"/>
  <c r="E69" i="6"/>
  <c r="F68" i="6"/>
  <c r="G68" i="6"/>
  <c r="H68" i="6"/>
  <c r="I68" i="6"/>
  <c r="J68" i="6"/>
  <c r="E68" i="6"/>
  <c r="M12" i="8" l="1"/>
  <c r="M24" i="8"/>
  <c r="M4" i="8"/>
  <c r="M16" i="8"/>
  <c r="M8" i="8"/>
  <c r="M20" i="8"/>
  <c r="M40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2" i="8"/>
  <c r="M56" i="8"/>
  <c r="M52" i="8"/>
  <c r="M36" i="8"/>
  <c r="M64" i="8"/>
  <c r="M59" i="8"/>
  <c r="M55" i="8"/>
  <c r="M51" i="8"/>
  <c r="M47" i="8"/>
  <c r="M43" i="8"/>
  <c r="M39" i="8"/>
  <c r="M35" i="8"/>
  <c r="M31" i="8"/>
  <c r="M27" i="8"/>
  <c r="M23" i="8"/>
  <c r="M19" i="8"/>
  <c r="M15" i="8"/>
  <c r="M11" i="8"/>
  <c r="M7" i="8"/>
  <c r="M3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M67" i="8"/>
  <c r="M63" i="8"/>
  <c r="M58" i="8"/>
  <c r="M54" i="8"/>
  <c r="M50" i="8"/>
  <c r="M46" i="8"/>
  <c r="M42" i="8"/>
  <c r="M38" i="8"/>
  <c r="M34" i="8"/>
  <c r="M30" i="8"/>
  <c r="M26" i="8"/>
  <c r="M22" i="8"/>
  <c r="M18" i="8"/>
  <c r="M14" i="8"/>
  <c r="M10" i="8"/>
  <c r="M6" i="8"/>
  <c r="M60" i="8"/>
  <c r="M66" i="8"/>
  <c r="M62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67" i="3"/>
  <c r="J67" i="3" s="1"/>
  <c r="J66" i="3"/>
  <c r="I66" i="3"/>
  <c r="I65" i="3"/>
  <c r="J65" i="3" s="1"/>
  <c r="J64" i="3"/>
  <c r="I64" i="3"/>
  <c r="I63" i="3"/>
  <c r="J63" i="3" s="1"/>
  <c r="J62" i="3"/>
  <c r="I62" i="3"/>
  <c r="I61" i="3"/>
  <c r="J61" i="3" s="1"/>
  <c r="J60" i="3"/>
  <c r="I60" i="3"/>
  <c r="I59" i="3"/>
  <c r="J59" i="3" s="1"/>
  <c r="J58" i="3"/>
  <c r="I58" i="3"/>
  <c r="I57" i="3"/>
  <c r="J57" i="3" s="1"/>
  <c r="J56" i="3"/>
  <c r="I56" i="3"/>
  <c r="I55" i="3"/>
  <c r="J55" i="3" s="1"/>
  <c r="J54" i="3"/>
  <c r="I54" i="3"/>
  <c r="I53" i="3"/>
  <c r="J53" i="3" s="1"/>
  <c r="J52" i="3"/>
  <c r="I52" i="3"/>
  <c r="I51" i="3"/>
  <c r="J51" i="3" s="1"/>
  <c r="J50" i="3"/>
  <c r="I50" i="3"/>
  <c r="I49" i="3"/>
  <c r="J49" i="3" s="1"/>
  <c r="J48" i="3"/>
  <c r="I48" i="3"/>
  <c r="I47" i="3"/>
  <c r="J47" i="3" s="1"/>
  <c r="J46" i="3"/>
  <c r="I46" i="3"/>
  <c r="I45" i="3"/>
  <c r="J45" i="3" s="1"/>
  <c r="J44" i="3"/>
  <c r="I44" i="3"/>
  <c r="I43" i="3"/>
  <c r="J43" i="3" s="1"/>
  <c r="J42" i="3"/>
  <c r="I42" i="3"/>
  <c r="I41" i="3"/>
  <c r="J41" i="3" s="1"/>
  <c r="J40" i="3"/>
  <c r="I40" i="3"/>
  <c r="I39" i="3"/>
  <c r="J39" i="3" s="1"/>
  <c r="J38" i="3"/>
  <c r="I38" i="3"/>
  <c r="I37" i="3"/>
  <c r="J37" i="3" s="1"/>
  <c r="J36" i="3"/>
  <c r="I36" i="3"/>
  <c r="I35" i="3"/>
  <c r="J35" i="3" s="1"/>
  <c r="J34" i="3"/>
  <c r="I34" i="3"/>
  <c r="I33" i="3"/>
  <c r="J33" i="3" s="1"/>
  <c r="J32" i="3"/>
  <c r="I32" i="3"/>
  <c r="I31" i="3"/>
  <c r="J31" i="3" s="1"/>
  <c r="J30" i="3"/>
  <c r="I30" i="3"/>
  <c r="I29" i="3"/>
  <c r="J29" i="3" s="1"/>
  <c r="J28" i="3"/>
  <c r="I28" i="3"/>
  <c r="I27" i="3"/>
  <c r="J27" i="3" s="1"/>
  <c r="J26" i="3"/>
  <c r="I26" i="3"/>
  <c r="I25" i="3"/>
  <c r="J25" i="3" s="1"/>
  <c r="J24" i="3"/>
  <c r="I24" i="3"/>
  <c r="I23" i="3"/>
  <c r="J23" i="3" s="1"/>
  <c r="J22" i="3"/>
  <c r="I22" i="3"/>
  <c r="I21" i="3"/>
  <c r="J21" i="3" s="1"/>
  <c r="J20" i="3"/>
  <c r="I20" i="3"/>
  <c r="I19" i="3"/>
  <c r="J19" i="3" s="1"/>
  <c r="J18" i="3"/>
  <c r="I18" i="3"/>
  <c r="I17" i="3"/>
  <c r="J17" i="3" s="1"/>
  <c r="J16" i="3"/>
  <c r="I16" i="3"/>
  <c r="I15" i="3"/>
  <c r="J15" i="3" s="1"/>
  <c r="J14" i="3"/>
  <c r="I14" i="3"/>
  <c r="I13" i="3"/>
  <c r="J13" i="3" s="1"/>
  <c r="J12" i="3"/>
  <c r="I12" i="3"/>
  <c r="I11" i="3"/>
  <c r="J11" i="3" s="1"/>
  <c r="J10" i="3"/>
  <c r="I10" i="3"/>
  <c r="I9" i="3"/>
  <c r="J9" i="3" s="1"/>
  <c r="J8" i="3"/>
  <c r="I8" i="3"/>
  <c r="I7" i="3"/>
  <c r="J7" i="3" s="1"/>
  <c r="J6" i="3"/>
  <c r="I6" i="3"/>
  <c r="I5" i="3"/>
  <c r="J5" i="3" s="1"/>
  <c r="J4" i="3"/>
  <c r="I4" i="3"/>
  <c r="I3" i="3"/>
  <c r="J3" i="3" s="1"/>
  <c r="J2" i="3"/>
  <c r="I2" i="3"/>
</calcChain>
</file>

<file path=xl/sharedStrings.xml><?xml version="1.0" encoding="utf-8"?>
<sst xmlns="http://schemas.openxmlformats.org/spreadsheetml/2006/main" count="1267" uniqueCount="169">
  <si>
    <t>lid</t>
  </si>
  <si>
    <t>EA_002</t>
  </si>
  <si>
    <t>EA_003</t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</si>
  <si>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</si>
  <si>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</si>
  <si>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</si>
  <si>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</si>
  <si>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</si>
  <si>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</si>
  <si>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</si>
  <si>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</si>
  <si>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</si>
  <si>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EF_017</t>
  </si>
  <si>
    <t>EF_018</t>
  </si>
  <si>
    <t>EF_019</t>
  </si>
  <si>
    <t>EF_020</t>
  </si>
  <si>
    <t>EF_021</t>
  </si>
  <si>
    <t>EF_022</t>
  </si>
  <si>
    <t>EF_023</t>
  </si>
  <si>
    <t>EF_024</t>
  </si>
  <si>
    <t>EF_025</t>
  </si>
  <si>
    <t>EF_026</t>
  </si>
  <si>
    <t>EF_027</t>
  </si>
  <si>
    <t>KA_032</t>
  </si>
  <si>
    <t>KA_033</t>
  </si>
  <si>
    <t>KA_034</t>
  </si>
  <si>
    <t>KA_035</t>
  </si>
  <si>
    <t>KA_036</t>
  </si>
  <si>
    <t>KA_037</t>
  </si>
  <si>
    <t>KA_038</t>
  </si>
  <si>
    <t>KA_039</t>
  </si>
  <si>
    <t>KA_040</t>
  </si>
  <si>
    <t>KA_041</t>
  </si>
  <si>
    <t>KA_042</t>
  </si>
  <si>
    <t>KF_047</t>
  </si>
  <si>
    <t>KF_048</t>
  </si>
  <si>
    <t>KF_049</t>
  </si>
  <si>
    <t>KF_050</t>
  </si>
  <si>
    <t>KF_051</t>
  </si>
  <si>
    <t>KF_052</t>
  </si>
  <si>
    <t>KF_053</t>
  </si>
  <si>
    <t>KF_054</t>
  </si>
  <si>
    <t>KF_055</t>
  </si>
  <si>
    <t>KF_056</t>
  </si>
  <si>
    <t>KF_057</t>
  </si>
  <si>
    <t>RA_062</t>
  </si>
  <si>
    <t>RA_063</t>
  </si>
  <si>
    <t>RA_064</t>
  </si>
  <si>
    <t>RA_065</t>
  </si>
  <si>
    <t>RA_066</t>
  </si>
  <si>
    <t>RA_067</t>
  </si>
  <si>
    <t>RA_068</t>
  </si>
  <si>
    <t>RA_069</t>
  </si>
  <si>
    <t>RA_070</t>
  </si>
  <si>
    <t>RA_071</t>
  </si>
  <si>
    <t>RA_072</t>
  </si>
  <si>
    <t>RF_077</t>
  </si>
  <si>
    <t>RF_078</t>
  </si>
  <si>
    <t>RF_079</t>
  </si>
  <si>
    <t>RF_080</t>
  </si>
  <si>
    <t>RF_081</t>
  </si>
  <si>
    <t>RF_082</t>
  </si>
  <si>
    <t>RF_083</t>
  </si>
  <si>
    <t>RF_084</t>
  </si>
  <si>
    <t>RF_085</t>
  </si>
  <si>
    <t>RF_086</t>
  </si>
  <si>
    <t>RF_087</t>
  </si>
  <si>
    <t>sid</t>
  </si>
  <si>
    <t>EL_AG_002</t>
  </si>
  <si>
    <t>EL_AG_003</t>
  </si>
  <si>
    <t>EL_AG_004</t>
  </si>
  <si>
    <t>EL_AG_005</t>
  </si>
  <si>
    <t>EL_AG_006</t>
  </si>
  <si>
    <t>EL_AG_007</t>
  </si>
  <si>
    <t>EL_AG_008</t>
  </si>
  <si>
    <t>EL_AG_009</t>
  </si>
  <si>
    <t>EL_AG_010</t>
  </si>
  <si>
    <t>EL_AG_011</t>
  </si>
  <si>
    <t>EL_AG_012</t>
  </si>
  <si>
    <t>EL_FOR_017</t>
  </si>
  <si>
    <t>EL_FOR_018</t>
  </si>
  <si>
    <t>EL_FOR_019</t>
  </si>
  <si>
    <t>EL_FOR_020</t>
  </si>
  <si>
    <t>EL_FOR_021</t>
  </si>
  <si>
    <t>EL_FOR_022</t>
  </si>
  <si>
    <t>EL_FOR_023</t>
  </si>
  <si>
    <t>EL_FOR_024</t>
  </si>
  <si>
    <t>EL_FOR_025</t>
  </si>
  <si>
    <t>EL_FOR_026</t>
  </si>
  <si>
    <t>EL_FOR_027</t>
  </si>
  <si>
    <t>KBS_AG_032</t>
  </si>
  <si>
    <t>KBS_AG_033</t>
  </si>
  <si>
    <t>KBS_AG_034</t>
  </si>
  <si>
    <t>KBS_AG_035</t>
  </si>
  <si>
    <t>KBS_AG_036</t>
  </si>
  <si>
    <t>KBS_AG_037</t>
  </si>
  <si>
    <t>KBS_AG_038</t>
  </si>
  <si>
    <t>KBS_AG_039</t>
  </si>
  <si>
    <t>KBS_AG_040</t>
  </si>
  <si>
    <t>KBS_AG_041</t>
  </si>
  <si>
    <t>KBS_AG_042</t>
  </si>
  <si>
    <t>KBS_FOR_047</t>
  </si>
  <si>
    <t>KBS_FOR_048</t>
  </si>
  <si>
    <t>KBS_FOR_049</t>
  </si>
  <si>
    <t>KBS_FOR_050</t>
  </si>
  <si>
    <t>KBS_FOR_051</t>
  </si>
  <si>
    <t>KBS_FOR_052</t>
  </si>
  <si>
    <t>KBS_FOR_053</t>
  </si>
  <si>
    <t>KBS_FOR_054</t>
  </si>
  <si>
    <t>KBS_FOR_055</t>
  </si>
  <si>
    <t>KBS_FOR_056</t>
  </si>
  <si>
    <t>KBS_FOR_057</t>
  </si>
  <si>
    <t>RU_AG_062</t>
  </si>
  <si>
    <t>RU_AG_063</t>
  </si>
  <si>
    <t>RU_AG_064</t>
  </si>
  <si>
    <t>RU_AG_065</t>
  </si>
  <si>
    <t>RU_AG_066</t>
  </si>
  <si>
    <t>RU_AG_067</t>
  </si>
  <si>
    <t>RU_AG_068</t>
  </si>
  <si>
    <t>RU_AG_069</t>
  </si>
  <si>
    <t>RU_AG_070</t>
  </si>
  <si>
    <t>RU_AG_071</t>
  </si>
  <si>
    <t>RU_AG_072</t>
  </si>
  <si>
    <t>RU_FOR_077</t>
  </si>
  <si>
    <t>RU_FOR_078</t>
  </si>
  <si>
    <t>RU_FOR_079</t>
  </si>
  <si>
    <t>RU_FOR_080</t>
  </si>
  <si>
    <t>RU_FOR_081</t>
  </si>
  <si>
    <t>RU_FOR_082</t>
  </si>
  <si>
    <t>RU_FOR_083</t>
  </si>
  <si>
    <t>RU_FOR_084</t>
  </si>
  <si>
    <t>RU_FOR_085</t>
  </si>
  <si>
    <t>RU_FOR_086</t>
  </si>
  <si>
    <t>RU_FOR_087</t>
  </si>
  <si>
    <t>cid</t>
  </si>
  <si>
    <t>temp_soil</t>
  </si>
  <si>
    <t>temp_air</t>
  </si>
  <si>
    <t>dist</t>
  </si>
  <si>
    <t>wetwt</t>
  </si>
  <si>
    <t>drywt</t>
  </si>
  <si>
    <t>grav</t>
  </si>
  <si>
    <t>water</t>
  </si>
  <si>
    <t>water_5ml</t>
  </si>
  <si>
    <t>drywt_5g</t>
  </si>
  <si>
    <t>percent_soilmoist</t>
  </si>
  <si>
    <t>NO3</t>
  </si>
  <si>
    <t>NH4</t>
  </si>
  <si>
    <t>mean</t>
  </si>
  <si>
    <t>sd</t>
  </si>
  <si>
    <t>p</t>
  </si>
  <si>
    <t>soilmoist</t>
  </si>
  <si>
    <t>no3</t>
  </si>
  <si>
    <t>nh4</t>
  </si>
  <si>
    <t>variance</t>
  </si>
  <si>
    <t>EA</t>
  </si>
  <si>
    <t>KA</t>
  </si>
  <si>
    <t>RA</t>
  </si>
  <si>
    <t>EF</t>
  </si>
  <si>
    <t>KF</t>
  </si>
  <si>
    <t>RF</t>
  </si>
  <si>
    <t>dist(approximate)</t>
  </si>
  <si>
    <t>LAT</t>
  </si>
  <si>
    <t>LONG</t>
  </si>
  <si>
    <t>pH1</t>
  </si>
  <si>
    <t>ph2</t>
  </si>
  <si>
    <t>ph3</t>
  </si>
  <si>
    <t>average</t>
  </si>
  <si>
    <t>stnd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</si>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</sst>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9" applyNumberFormat="0" applyAlignment="0" applyProtection="0"/>
    <xf numFmtId="0" fontId="14" fillId="11" borderId="10" applyNumberFormat="0" applyAlignment="0" applyProtection="0"/>
    <xf numFmtId="0" fontId="15" fillId="11" borderId="9" applyNumberFormat="0" applyAlignment="0" applyProtection="0"/>
    <xf numFmtId="0" fontId="16" fillId="0" borderId="11" applyNumberFormat="0" applyFill="0" applyAlignment="0" applyProtection="0"/>
    <xf numFmtId="0" fontId="17" fillId="12" borderId="12" applyNumberFormat="0" applyAlignment="0" applyProtection="0"/>
    <xf numFmtId="0" fontId="18" fillId="0" borderId="0" applyNumberFormat="0" applyFill="0" applyBorder="0" applyAlignment="0" applyProtection="0"/>
    <xf numFmtId="0" fontId="5" fillId="13" borderId="13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1" fillId="37" borderId="0" applyNumberFormat="0" applyBorder="0" applyAlignment="0" applyProtection="0"/>
  </cellStyleXfs>
  <cellXfs count="5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0" xfId="0"/>
    <xf numFmtId="0" fontId="0" fillId="0" borderId="4" xfId="0" applyBorder="1"/>
    <xf numFmtId="0" fontId="0" fillId="3" borderId="4" xfId="0" applyFill="1" applyBorder="1"/>
    <xf numFmtId="0" fontId="0" fillId="4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0" xfId="0"/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4" borderId="4" xfId="0" applyFill="1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0" xfId="0"/>
    <xf numFmtId="0" fontId="0" fillId="0" borderId="4" xfId="0" applyBorder="1"/>
    <xf numFmtId="2" fontId="0" fillId="0" borderId="0" xfId="0" applyNumberFormat="1"/>
    <xf numFmtId="2" fontId="0" fillId="0" borderId="4" xfId="0" applyNumberFormat="1" applyBorder="1"/>
    <xf numFmtId="0" fontId="2" fillId="2" borderId="4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0" fontId="0" fillId="6" borderId="4" xfId="0" applyFill="1" applyBorder="1"/>
    <xf numFmtId="0" fontId="4" fillId="4" borderId="4" xfId="0" applyFont="1" applyFill="1" applyBorder="1" applyAlignment="1">
      <alignment horizontal="right"/>
    </xf>
    <xf numFmtId="0" fontId="4" fillId="4" borderId="4" xfId="0" applyFont="1" applyFill="1" applyBorder="1"/>
    <xf numFmtId="0" fontId="3" fillId="4" borderId="4" xfId="1" applyFont="1" applyFill="1" applyBorder="1" applyAlignment="1">
      <alignment horizontal="right" wrapText="1"/>
    </xf>
    <xf numFmtId="0" fontId="3" fillId="4" borderId="4" xfId="1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4" fillId="4" borderId="0" xfId="0" applyFont="1" applyFill="1" applyBorder="1" applyAlignment="1">
      <alignment horizontal="right"/>
    </xf>
    <xf numFmtId="0" fontId="2" fillId="2" borderId="5" xfId="1" applyFont="1" applyFill="1" applyBorder="1" applyAlignment="1">
      <alignment horizontal="center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Sheet1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13" workbookViewId="0">
      <selection activeCell="R42" sqref="R42"/>
    </sheetView>
  </sheetViews>
  <sheetFormatPr defaultRowHeight="15" x14ac:dyDescent="0.25"/>
  <cols>
    <col min="2" max="2" width="12.85546875" bestFit="1" customWidth="1"/>
    <col min="4" max="4" width="9.140625" style="16"/>
  </cols>
  <sheetData>
    <row r="1" spans="1:6" x14ac:dyDescent="0.25">
      <c r="A1" s="1" t="s">
        <v>134</v>
      </c>
      <c r="B1" s="1" t="s">
        <v>67</v>
      </c>
      <c r="C1" s="1" t="s">
        <v>0</v>
      </c>
      <c r="D1" s="4" t="s">
        <v>137</v>
      </c>
      <c r="E1" s="4" t="s">
        <v>135</v>
      </c>
      <c r="F1" s="4" t="s">
        <v>136</v>
      </c>
    </row>
    <row r="2" spans="1:6" x14ac:dyDescent="0.25">
      <c r="A2" s="3">
        <v>2</v>
      </c>
      <c r="B2" s="2" t="s">
        <v>68</v>
      </c>
      <c r="C2" s="2" t="s">
        <v>1</v>
      </c>
      <c r="D2" s="20">
        <v>0.01</v>
      </c>
      <c r="E2" s="5">
        <v>21.6</v>
      </c>
      <c r="F2" s="5">
        <v>25.2</v>
      </c>
    </row>
    <row r="3" spans="1:6" x14ac:dyDescent="0.25">
      <c r="A3" s="3">
        <v>3</v>
      </c>
      <c r="B3" s="2" t="s">
        <v>69</v>
      </c>
      <c r="C3" s="2" t="s">
        <v>2</v>
      </c>
      <c r="D3" s="21">
        <v>0.05</v>
      </c>
      <c r="E3" s="6">
        <v>21.6</v>
      </c>
      <c r="F3" s="6">
        <v>25.2</v>
      </c>
    </row>
    <row r="4" spans="1:6" x14ac:dyDescent="0.25">
      <c r="A4" s="3">
        <v>4</v>
      </c>
      <c r="B4" s="2" t="s">
        <v>70</v>
      </c>
      <c r="C4" s="2" t="s">
        <v>3</v>
      </c>
      <c r="D4" s="20">
        <v>0.1</v>
      </c>
      <c r="E4" s="5">
        <v>21.6</v>
      </c>
      <c r="F4" s="5">
        <v>25.2</v>
      </c>
    </row>
    <row r="5" spans="1:6" x14ac:dyDescent="0.25">
      <c r="A5" s="3">
        <v>5</v>
      </c>
      <c r="B5" s="2" t="s">
        <v>71</v>
      </c>
      <c r="C5" s="2" t="s">
        <v>4</v>
      </c>
      <c r="D5" s="21">
        <v>0.5</v>
      </c>
      <c r="E5" s="6">
        <v>21.7</v>
      </c>
      <c r="F5" s="6">
        <v>25.2</v>
      </c>
    </row>
    <row r="6" spans="1:6" x14ac:dyDescent="0.25">
      <c r="A6" s="3">
        <v>6</v>
      </c>
      <c r="B6" s="2" t="s">
        <v>72</v>
      </c>
      <c r="C6" s="2" t="s">
        <v>5</v>
      </c>
      <c r="D6" s="20">
        <v>1</v>
      </c>
      <c r="E6" s="5">
        <v>21.9</v>
      </c>
      <c r="F6" s="5">
        <v>25.2</v>
      </c>
    </row>
    <row r="7" spans="1:6" x14ac:dyDescent="0.25">
      <c r="A7" s="3">
        <v>7</v>
      </c>
      <c r="B7" s="2" t="s">
        <v>73</v>
      </c>
      <c r="C7" s="2" t="s">
        <v>6</v>
      </c>
      <c r="D7" s="21">
        <v>5</v>
      </c>
      <c r="E7" s="6">
        <v>22.9</v>
      </c>
      <c r="F7" s="6">
        <v>26.1</v>
      </c>
    </row>
    <row r="8" spans="1:6" x14ac:dyDescent="0.25">
      <c r="A8" s="3">
        <v>8</v>
      </c>
      <c r="B8" s="2" t="s">
        <v>74</v>
      </c>
      <c r="C8" s="2" t="s">
        <v>7</v>
      </c>
      <c r="D8" s="20">
        <v>10</v>
      </c>
      <c r="E8" s="6">
        <v>22.4</v>
      </c>
      <c r="F8" s="5">
        <v>30.1</v>
      </c>
    </row>
    <row r="9" spans="1:6" x14ac:dyDescent="0.25">
      <c r="A9" s="3">
        <v>9</v>
      </c>
      <c r="B9" s="2" t="s">
        <v>75</v>
      </c>
      <c r="C9" s="2" t="s">
        <v>8</v>
      </c>
      <c r="D9" s="21">
        <v>50</v>
      </c>
      <c r="E9" s="5">
        <v>24.3</v>
      </c>
      <c r="F9" s="6">
        <v>27.8</v>
      </c>
    </row>
    <row r="10" spans="1:6" x14ac:dyDescent="0.25">
      <c r="A10" s="3">
        <v>10</v>
      </c>
      <c r="B10" s="2" t="s">
        <v>76</v>
      </c>
      <c r="C10" s="2" t="s">
        <v>9</v>
      </c>
      <c r="D10" s="20">
        <v>100</v>
      </c>
      <c r="E10" s="6">
        <v>24</v>
      </c>
      <c r="F10" s="5">
        <v>26.6</v>
      </c>
    </row>
    <row r="11" spans="1:6" x14ac:dyDescent="0.25">
      <c r="A11" s="3">
        <v>11</v>
      </c>
      <c r="B11" s="2" t="s">
        <v>77</v>
      </c>
      <c r="C11" s="2" t="s">
        <v>10</v>
      </c>
      <c r="D11" s="21">
        <v>250</v>
      </c>
      <c r="E11" s="5">
        <v>23</v>
      </c>
      <c r="F11" s="6">
        <v>30.7</v>
      </c>
    </row>
    <row r="12" spans="1:6" x14ac:dyDescent="0.25">
      <c r="A12" s="3">
        <v>12</v>
      </c>
      <c r="B12" s="2" t="s">
        <v>78</v>
      </c>
      <c r="C12" s="2" t="s">
        <v>11</v>
      </c>
      <c r="D12" s="20">
        <v>450</v>
      </c>
      <c r="E12" s="6">
        <v>22.4</v>
      </c>
      <c r="F12" s="5">
        <v>32.299999999999997</v>
      </c>
    </row>
    <row r="13" spans="1:6" x14ac:dyDescent="0.25">
      <c r="A13" s="3">
        <v>17</v>
      </c>
      <c r="B13" s="2" t="s">
        <v>79</v>
      </c>
      <c r="C13" s="2" t="s">
        <v>12</v>
      </c>
      <c r="D13" s="22">
        <v>0.01</v>
      </c>
      <c r="E13" s="7">
        <v>21.7</v>
      </c>
      <c r="F13" s="8">
        <v>29.1</v>
      </c>
    </row>
    <row r="14" spans="1:6" x14ac:dyDescent="0.25">
      <c r="A14" s="3">
        <v>18</v>
      </c>
      <c r="B14" s="2" t="s">
        <v>80</v>
      </c>
      <c r="C14" s="2" t="s">
        <v>13</v>
      </c>
      <c r="D14" s="23">
        <v>0.05</v>
      </c>
      <c r="E14" s="8">
        <v>21.8</v>
      </c>
      <c r="F14" s="7">
        <v>28.3</v>
      </c>
    </row>
    <row r="15" spans="1:6" x14ac:dyDescent="0.25">
      <c r="A15" s="3">
        <v>19</v>
      </c>
      <c r="B15" s="2" t="s">
        <v>81</v>
      </c>
      <c r="C15" s="2" t="s">
        <v>14</v>
      </c>
      <c r="D15" s="22">
        <v>0.1</v>
      </c>
      <c r="E15" s="7">
        <v>21.6</v>
      </c>
      <c r="F15" s="8">
        <v>37.4</v>
      </c>
    </row>
    <row r="16" spans="1:6" x14ac:dyDescent="0.25">
      <c r="A16" s="3">
        <v>20</v>
      </c>
      <c r="B16" s="2" t="s">
        <v>82</v>
      </c>
      <c r="C16" s="2" t="s">
        <v>15</v>
      </c>
      <c r="D16" s="23">
        <v>0.5</v>
      </c>
      <c r="E16" s="8">
        <v>21.7</v>
      </c>
      <c r="F16" s="7">
        <v>35.200000000000003</v>
      </c>
    </row>
    <row r="17" spans="1:6" x14ac:dyDescent="0.25">
      <c r="A17" s="3">
        <v>21</v>
      </c>
      <c r="B17" s="2" t="s">
        <v>83</v>
      </c>
      <c r="C17" s="2" t="s">
        <v>16</v>
      </c>
      <c r="D17" s="22">
        <v>1</v>
      </c>
      <c r="E17" s="7">
        <v>21.1</v>
      </c>
      <c r="F17" s="8">
        <v>28.8</v>
      </c>
    </row>
    <row r="18" spans="1:6" x14ac:dyDescent="0.25">
      <c r="A18" s="3">
        <v>22</v>
      </c>
      <c r="B18" s="2" t="s">
        <v>84</v>
      </c>
      <c r="C18" s="2" t="s">
        <v>17</v>
      </c>
      <c r="D18" s="23">
        <v>5</v>
      </c>
      <c r="E18" s="8">
        <v>22.1</v>
      </c>
      <c r="F18" s="7">
        <v>26.7</v>
      </c>
    </row>
    <row r="19" spans="1:6" x14ac:dyDescent="0.25">
      <c r="A19" s="3">
        <v>23</v>
      </c>
      <c r="B19" s="2" t="s">
        <v>85</v>
      </c>
      <c r="C19" s="2" t="s">
        <v>18</v>
      </c>
      <c r="D19" s="22">
        <v>10</v>
      </c>
      <c r="E19" s="7">
        <v>20.9</v>
      </c>
      <c r="F19" s="8">
        <v>27.1</v>
      </c>
    </row>
    <row r="20" spans="1:6" x14ac:dyDescent="0.25">
      <c r="A20" s="3">
        <v>24</v>
      </c>
      <c r="B20" s="2" t="s">
        <v>86</v>
      </c>
      <c r="C20" s="2" t="s">
        <v>19</v>
      </c>
      <c r="D20" s="23">
        <v>50</v>
      </c>
      <c r="E20" s="8">
        <v>20.7</v>
      </c>
      <c r="F20" s="7">
        <v>26.8</v>
      </c>
    </row>
    <row r="21" spans="1:6" x14ac:dyDescent="0.25">
      <c r="A21" s="3">
        <v>25</v>
      </c>
      <c r="B21" s="2" t="s">
        <v>87</v>
      </c>
      <c r="C21" s="2" t="s">
        <v>20</v>
      </c>
      <c r="D21" s="22">
        <v>100</v>
      </c>
      <c r="E21" s="7">
        <v>21.7</v>
      </c>
      <c r="F21" s="7">
        <v>26.8</v>
      </c>
    </row>
    <row r="22" spans="1:6" x14ac:dyDescent="0.25">
      <c r="A22" s="3">
        <v>26</v>
      </c>
      <c r="B22" s="2" t="s">
        <v>88</v>
      </c>
      <c r="C22" s="2" t="s">
        <v>21</v>
      </c>
      <c r="D22" s="19">
        <v>250</v>
      </c>
      <c r="E22" s="33">
        <v>24.1</v>
      </c>
      <c r="F22" s="33">
        <v>25.6</v>
      </c>
    </row>
    <row r="23" spans="1:6" x14ac:dyDescent="0.25">
      <c r="A23" s="3">
        <v>27</v>
      </c>
      <c r="B23" s="2" t="s">
        <v>89</v>
      </c>
      <c r="C23" s="2" t="s">
        <v>22</v>
      </c>
      <c r="D23" s="22">
        <v>500</v>
      </c>
      <c r="E23" s="9">
        <v>23.8</v>
      </c>
      <c r="F23" s="9">
        <v>28.1</v>
      </c>
    </row>
    <row r="24" spans="1:6" x14ac:dyDescent="0.25">
      <c r="A24" s="3">
        <v>32</v>
      </c>
      <c r="B24" s="2" t="s">
        <v>90</v>
      </c>
      <c r="C24" s="2" t="s">
        <v>23</v>
      </c>
      <c r="D24" s="24">
        <v>0.01</v>
      </c>
      <c r="E24" s="10">
        <v>26.7</v>
      </c>
      <c r="F24" s="10">
        <v>28.5</v>
      </c>
    </row>
    <row r="25" spans="1:6" x14ac:dyDescent="0.25">
      <c r="A25" s="3">
        <v>33</v>
      </c>
      <c r="B25" s="2" t="s">
        <v>91</v>
      </c>
      <c r="C25" s="2" t="s">
        <v>24</v>
      </c>
      <c r="D25" s="25">
        <v>0.05</v>
      </c>
      <c r="E25" s="11">
        <v>26.7</v>
      </c>
      <c r="F25" s="11">
        <v>29</v>
      </c>
    </row>
    <row r="26" spans="1:6" x14ac:dyDescent="0.25">
      <c r="A26" s="3">
        <v>34</v>
      </c>
      <c r="B26" s="2" t="s">
        <v>92</v>
      </c>
      <c r="C26" s="2" t="s">
        <v>25</v>
      </c>
      <c r="D26" s="24">
        <v>0.1</v>
      </c>
      <c r="E26" s="10">
        <v>26.4</v>
      </c>
      <c r="F26" s="10">
        <v>29.3</v>
      </c>
    </row>
    <row r="27" spans="1:6" x14ac:dyDescent="0.25">
      <c r="A27" s="3">
        <v>35</v>
      </c>
      <c r="B27" s="2" t="s">
        <v>93</v>
      </c>
      <c r="C27" s="2" t="s">
        <v>26</v>
      </c>
      <c r="D27" s="25">
        <v>0.5</v>
      </c>
      <c r="E27" s="11">
        <v>26.7</v>
      </c>
      <c r="F27" s="11">
        <v>28.3</v>
      </c>
    </row>
    <row r="28" spans="1:6" x14ac:dyDescent="0.25">
      <c r="A28" s="3">
        <v>36</v>
      </c>
      <c r="B28" s="2" t="s">
        <v>94</v>
      </c>
      <c r="C28" s="2" t="s">
        <v>27</v>
      </c>
      <c r="D28" s="24">
        <v>1</v>
      </c>
      <c r="E28" s="10">
        <v>26.2</v>
      </c>
      <c r="F28" s="10">
        <v>27.5</v>
      </c>
    </row>
    <row r="29" spans="1:6" x14ac:dyDescent="0.25">
      <c r="A29" s="3">
        <v>37</v>
      </c>
      <c r="B29" s="2" t="s">
        <v>95</v>
      </c>
      <c r="C29" s="2" t="s">
        <v>28</v>
      </c>
      <c r="D29" s="25">
        <v>5</v>
      </c>
      <c r="E29" s="11">
        <v>25.7</v>
      </c>
      <c r="F29" s="11">
        <v>26.7</v>
      </c>
    </row>
    <row r="30" spans="1:6" x14ac:dyDescent="0.25">
      <c r="A30" s="3">
        <v>38</v>
      </c>
      <c r="B30" s="2" t="s">
        <v>96</v>
      </c>
      <c r="C30" s="2" t="s">
        <v>29</v>
      </c>
      <c r="D30" s="24">
        <v>10</v>
      </c>
      <c r="E30" s="10">
        <v>24.8</v>
      </c>
      <c r="F30" s="10">
        <v>26.8</v>
      </c>
    </row>
    <row r="31" spans="1:6" x14ac:dyDescent="0.25">
      <c r="A31" s="3">
        <v>39</v>
      </c>
      <c r="B31" s="2" t="s">
        <v>97</v>
      </c>
      <c r="C31" s="2" t="s">
        <v>30</v>
      </c>
      <c r="D31" s="25">
        <v>50</v>
      </c>
      <c r="E31" s="11">
        <v>25.1</v>
      </c>
      <c r="F31" s="11">
        <v>26</v>
      </c>
    </row>
    <row r="32" spans="1:6" x14ac:dyDescent="0.25">
      <c r="A32" s="3">
        <v>40</v>
      </c>
      <c r="B32" s="2" t="s">
        <v>98</v>
      </c>
      <c r="C32" s="2" t="s">
        <v>31</v>
      </c>
      <c r="D32" s="24">
        <v>100</v>
      </c>
      <c r="E32" s="10">
        <v>25.2</v>
      </c>
      <c r="F32" s="10">
        <v>25.7</v>
      </c>
    </row>
    <row r="33" spans="1:6" x14ac:dyDescent="0.25">
      <c r="A33" s="3">
        <v>41</v>
      </c>
      <c r="B33" s="2" t="s">
        <v>99</v>
      </c>
      <c r="C33" s="2" t="s">
        <v>32</v>
      </c>
      <c r="D33" s="25">
        <v>250</v>
      </c>
      <c r="E33" s="11">
        <v>25.4</v>
      </c>
      <c r="F33" s="11">
        <v>25</v>
      </c>
    </row>
    <row r="34" spans="1:6" x14ac:dyDescent="0.25">
      <c r="A34" s="3">
        <v>42</v>
      </c>
      <c r="B34" s="2" t="s">
        <v>100</v>
      </c>
      <c r="C34" s="2" t="s">
        <v>33</v>
      </c>
      <c r="D34" s="24">
        <v>400</v>
      </c>
      <c r="E34" s="10">
        <v>25.6</v>
      </c>
      <c r="F34" s="10">
        <v>25.4</v>
      </c>
    </row>
    <row r="35" spans="1:6" x14ac:dyDescent="0.25">
      <c r="A35" s="3">
        <v>47</v>
      </c>
      <c r="B35" s="2" t="s">
        <v>101</v>
      </c>
      <c r="C35" s="2" t="s">
        <v>34</v>
      </c>
      <c r="D35" s="26">
        <v>0.01</v>
      </c>
      <c r="E35" s="12">
        <v>24.4</v>
      </c>
      <c r="F35" s="12">
        <v>23.7</v>
      </c>
    </row>
    <row r="36" spans="1:6" x14ac:dyDescent="0.25">
      <c r="A36" s="3">
        <v>48</v>
      </c>
      <c r="B36" s="2" t="s">
        <v>102</v>
      </c>
      <c r="C36" s="2" t="s">
        <v>35</v>
      </c>
      <c r="D36" s="27">
        <v>0.05</v>
      </c>
      <c r="E36" s="13">
        <v>22.8</v>
      </c>
      <c r="F36" s="13">
        <v>23.7</v>
      </c>
    </row>
    <row r="37" spans="1:6" x14ac:dyDescent="0.25">
      <c r="A37" s="3">
        <v>49</v>
      </c>
      <c r="B37" s="2" t="s">
        <v>103</v>
      </c>
      <c r="C37" s="2" t="s">
        <v>36</v>
      </c>
      <c r="D37" s="26">
        <v>0.1</v>
      </c>
      <c r="E37" s="12">
        <v>22.7</v>
      </c>
      <c r="F37" s="12">
        <v>23.7</v>
      </c>
    </row>
    <row r="38" spans="1:6" x14ac:dyDescent="0.25">
      <c r="A38" s="3">
        <v>50</v>
      </c>
      <c r="B38" s="2" t="s">
        <v>104</v>
      </c>
      <c r="C38" s="2" t="s">
        <v>37</v>
      </c>
      <c r="D38" s="27">
        <v>0.5</v>
      </c>
      <c r="E38" s="13">
        <v>24.9</v>
      </c>
      <c r="F38" s="13">
        <v>23.9</v>
      </c>
    </row>
    <row r="39" spans="1:6" x14ac:dyDescent="0.25">
      <c r="A39" s="3">
        <v>51</v>
      </c>
      <c r="B39" s="2" t="s">
        <v>105</v>
      </c>
      <c r="C39" s="2" t="s">
        <v>38</v>
      </c>
      <c r="D39" s="26">
        <v>1</v>
      </c>
      <c r="E39" s="12">
        <v>21.9</v>
      </c>
      <c r="F39" s="12">
        <v>24</v>
      </c>
    </row>
    <row r="40" spans="1:6" x14ac:dyDescent="0.25">
      <c r="A40" s="3">
        <v>52</v>
      </c>
      <c r="B40" s="2" t="s">
        <v>106</v>
      </c>
      <c r="C40" s="2" t="s">
        <v>39</v>
      </c>
      <c r="D40" s="27">
        <v>5</v>
      </c>
      <c r="E40" s="13">
        <v>21.4</v>
      </c>
      <c r="F40" s="13">
        <v>23.1</v>
      </c>
    </row>
    <row r="41" spans="1:6" x14ac:dyDescent="0.25">
      <c r="A41" s="3">
        <v>53</v>
      </c>
      <c r="B41" s="2" t="s">
        <v>107</v>
      </c>
      <c r="C41" s="2" t="s">
        <v>40</v>
      </c>
      <c r="D41" s="26">
        <v>10</v>
      </c>
      <c r="E41" s="12">
        <v>20.5</v>
      </c>
      <c r="F41" s="12">
        <v>23.4</v>
      </c>
    </row>
    <row r="42" spans="1:6" x14ac:dyDescent="0.25">
      <c r="A42" s="3">
        <v>54</v>
      </c>
      <c r="B42" s="2" t="s">
        <v>108</v>
      </c>
      <c r="C42" s="2" t="s">
        <v>41</v>
      </c>
      <c r="D42" s="27">
        <v>50</v>
      </c>
      <c r="E42" s="13">
        <v>20.7</v>
      </c>
      <c r="F42" s="13">
        <v>22.7</v>
      </c>
    </row>
    <row r="43" spans="1:6" x14ac:dyDescent="0.25">
      <c r="A43" s="3">
        <v>55</v>
      </c>
      <c r="B43" s="2" t="s">
        <v>109</v>
      </c>
      <c r="C43" s="2" t="s">
        <v>42</v>
      </c>
      <c r="D43" s="26">
        <v>100</v>
      </c>
      <c r="E43" s="12">
        <v>20.3</v>
      </c>
      <c r="F43" s="12">
        <v>22.4</v>
      </c>
    </row>
    <row r="44" spans="1:6" x14ac:dyDescent="0.25">
      <c r="A44" s="3">
        <v>56</v>
      </c>
      <c r="B44" s="2" t="s">
        <v>110</v>
      </c>
      <c r="C44" s="2" t="s">
        <v>43</v>
      </c>
      <c r="D44" s="27">
        <v>250</v>
      </c>
      <c r="E44" s="13">
        <v>20.6</v>
      </c>
      <c r="F44" s="13">
        <v>22.7</v>
      </c>
    </row>
    <row r="45" spans="1:6" x14ac:dyDescent="0.25">
      <c r="A45" s="3">
        <v>57</v>
      </c>
      <c r="B45" s="2" t="s">
        <v>111</v>
      </c>
      <c r="C45" s="2" t="s">
        <v>44</v>
      </c>
      <c r="D45" s="26">
        <v>450</v>
      </c>
      <c r="E45" s="12">
        <v>21.3</v>
      </c>
      <c r="F45" s="12">
        <v>22.8</v>
      </c>
    </row>
    <row r="46" spans="1:6" x14ac:dyDescent="0.25">
      <c r="A46" s="3">
        <v>62</v>
      </c>
      <c r="B46" s="2" t="s">
        <v>112</v>
      </c>
      <c r="C46" s="2" t="s">
        <v>45</v>
      </c>
      <c r="D46" s="28">
        <v>0.01</v>
      </c>
      <c r="E46" s="14">
        <v>23.4</v>
      </c>
      <c r="F46" s="14">
        <v>26.4</v>
      </c>
    </row>
    <row r="47" spans="1:6" x14ac:dyDescent="0.25">
      <c r="A47" s="3">
        <v>63</v>
      </c>
      <c r="B47" s="2" t="s">
        <v>113</v>
      </c>
      <c r="C47" s="2" t="s">
        <v>46</v>
      </c>
      <c r="D47" s="29">
        <v>0.05</v>
      </c>
      <c r="E47" s="15">
        <v>23.8</v>
      </c>
      <c r="F47" s="15">
        <v>27.1</v>
      </c>
    </row>
    <row r="48" spans="1:6" x14ac:dyDescent="0.25">
      <c r="A48" s="3">
        <v>64</v>
      </c>
      <c r="B48" s="2" t="s">
        <v>114</v>
      </c>
      <c r="C48" s="2" t="s">
        <v>47</v>
      </c>
      <c r="D48" s="28">
        <v>0.1</v>
      </c>
      <c r="E48" s="14">
        <v>23.8</v>
      </c>
      <c r="F48" s="14">
        <v>26.9</v>
      </c>
    </row>
    <row r="49" spans="1:6" x14ac:dyDescent="0.25">
      <c r="A49" s="3">
        <v>65</v>
      </c>
      <c r="B49" s="2" t="s">
        <v>115</v>
      </c>
      <c r="C49" s="2" t="s">
        <v>48</v>
      </c>
      <c r="D49" s="29">
        <v>0.5</v>
      </c>
      <c r="E49" s="15">
        <v>23.7</v>
      </c>
      <c r="F49" s="15">
        <v>27.3</v>
      </c>
    </row>
    <row r="50" spans="1:6" x14ac:dyDescent="0.25">
      <c r="A50" s="3">
        <v>66</v>
      </c>
      <c r="B50" s="2" t="s">
        <v>116</v>
      </c>
      <c r="C50" s="2" t="s">
        <v>49</v>
      </c>
      <c r="D50" s="28">
        <v>1</v>
      </c>
      <c r="E50" s="14">
        <v>23.8</v>
      </c>
      <c r="F50" s="14">
        <v>28.4</v>
      </c>
    </row>
    <row r="51" spans="1:6" x14ac:dyDescent="0.25">
      <c r="A51" s="3">
        <v>67</v>
      </c>
      <c r="B51" s="2" t="s">
        <v>117</v>
      </c>
      <c r="C51" s="2" t="s">
        <v>50</v>
      </c>
      <c r="D51" s="29">
        <v>5</v>
      </c>
      <c r="E51" s="15">
        <v>24.1</v>
      </c>
      <c r="F51" s="15">
        <v>27.2</v>
      </c>
    </row>
    <row r="52" spans="1:6" x14ac:dyDescent="0.25">
      <c r="A52" s="3">
        <v>68</v>
      </c>
      <c r="B52" s="2" t="s">
        <v>118</v>
      </c>
      <c r="C52" s="2" t="s">
        <v>51</v>
      </c>
      <c r="D52" s="28">
        <v>10</v>
      </c>
      <c r="E52" s="14">
        <v>24.1</v>
      </c>
      <c r="F52" s="14">
        <v>27.7</v>
      </c>
    </row>
    <row r="53" spans="1:6" x14ac:dyDescent="0.25">
      <c r="A53" s="3">
        <v>69</v>
      </c>
      <c r="B53" s="2" t="s">
        <v>119</v>
      </c>
      <c r="C53" s="2" t="s">
        <v>52</v>
      </c>
      <c r="D53" s="29">
        <v>50</v>
      </c>
      <c r="E53" s="15">
        <v>22.7</v>
      </c>
      <c r="F53" s="15">
        <v>26.9</v>
      </c>
    </row>
    <row r="54" spans="1:6" x14ac:dyDescent="0.25">
      <c r="A54" s="3">
        <v>70</v>
      </c>
      <c r="B54" s="2" t="s">
        <v>120</v>
      </c>
      <c r="C54" s="2" t="s">
        <v>53</v>
      </c>
      <c r="D54" s="28">
        <v>100</v>
      </c>
      <c r="E54" s="14">
        <v>21.6</v>
      </c>
      <c r="F54" s="14">
        <v>26.2</v>
      </c>
    </row>
    <row r="55" spans="1:6" x14ac:dyDescent="0.25">
      <c r="A55" s="3">
        <v>71</v>
      </c>
      <c r="B55" s="2" t="s">
        <v>121</v>
      </c>
      <c r="C55" s="2" t="s">
        <v>54</v>
      </c>
      <c r="D55" s="29">
        <v>250</v>
      </c>
      <c r="E55" s="15">
        <v>21.6</v>
      </c>
      <c r="F55" s="15">
        <v>26.2</v>
      </c>
    </row>
    <row r="56" spans="1:6" x14ac:dyDescent="0.25">
      <c r="A56" s="3">
        <v>72</v>
      </c>
      <c r="B56" s="2" t="s">
        <v>122</v>
      </c>
      <c r="C56" s="2" t="s">
        <v>55</v>
      </c>
      <c r="D56" s="28">
        <v>500</v>
      </c>
      <c r="E56" s="14">
        <v>22.4</v>
      </c>
      <c r="F56" s="14">
        <v>26.5</v>
      </c>
    </row>
    <row r="57" spans="1:6" x14ac:dyDescent="0.25">
      <c r="A57" s="3">
        <v>77</v>
      </c>
      <c r="B57" s="2" t="s">
        <v>123</v>
      </c>
      <c r="C57" s="2" t="s">
        <v>56</v>
      </c>
      <c r="D57" s="31">
        <v>0.01</v>
      </c>
      <c r="E57" s="17">
        <v>21</v>
      </c>
      <c r="F57" s="17">
        <v>30.4</v>
      </c>
    </row>
    <row r="58" spans="1:6" x14ac:dyDescent="0.25">
      <c r="A58" s="3">
        <v>78</v>
      </c>
      <c r="B58" s="2" t="s">
        <v>124</v>
      </c>
      <c r="C58" s="2" t="s">
        <v>57</v>
      </c>
      <c r="D58" s="32">
        <v>0.05</v>
      </c>
      <c r="E58" s="18">
        <v>21.2</v>
      </c>
      <c r="F58" s="18">
        <v>30.4</v>
      </c>
    </row>
    <row r="59" spans="1:6" x14ac:dyDescent="0.25">
      <c r="A59" s="3">
        <v>79</v>
      </c>
      <c r="B59" s="2" t="s">
        <v>125</v>
      </c>
      <c r="C59" s="2" t="s">
        <v>58</v>
      </c>
      <c r="D59" s="31">
        <v>0.1</v>
      </c>
      <c r="E59" s="17">
        <v>21.1</v>
      </c>
      <c r="F59" s="17">
        <v>30.4</v>
      </c>
    </row>
    <row r="60" spans="1:6" x14ac:dyDescent="0.25">
      <c r="A60" s="3">
        <v>80</v>
      </c>
      <c r="B60" s="2" t="s">
        <v>126</v>
      </c>
      <c r="C60" s="2" t="s">
        <v>59</v>
      </c>
      <c r="D60" s="32">
        <v>0.5</v>
      </c>
      <c r="E60" s="18">
        <v>22</v>
      </c>
      <c r="F60" s="18">
        <v>32.200000000000003</v>
      </c>
    </row>
    <row r="61" spans="1:6" x14ac:dyDescent="0.25">
      <c r="A61" s="3">
        <v>81</v>
      </c>
      <c r="B61" s="2" t="s">
        <v>127</v>
      </c>
      <c r="C61" s="2" t="s">
        <v>60</v>
      </c>
      <c r="D61" s="31">
        <v>1</v>
      </c>
      <c r="E61" s="17">
        <v>21.4</v>
      </c>
      <c r="F61" s="17">
        <v>32.1</v>
      </c>
    </row>
    <row r="62" spans="1:6" x14ac:dyDescent="0.25">
      <c r="A62" s="3">
        <v>82</v>
      </c>
      <c r="B62" s="2" t="s">
        <v>128</v>
      </c>
      <c r="C62" s="2" t="s">
        <v>61</v>
      </c>
      <c r="D62" s="32">
        <v>5</v>
      </c>
      <c r="E62" s="18">
        <v>21.9</v>
      </c>
      <c r="F62" s="18">
        <v>30.3</v>
      </c>
    </row>
    <row r="63" spans="1:6" x14ac:dyDescent="0.25">
      <c r="A63" s="3">
        <v>83</v>
      </c>
      <c r="B63" s="2" t="s">
        <v>129</v>
      </c>
      <c r="C63" s="2" t="s">
        <v>62</v>
      </c>
      <c r="D63" s="31">
        <v>10</v>
      </c>
      <c r="E63" s="17">
        <v>20.9</v>
      </c>
      <c r="F63" s="17">
        <v>29.6</v>
      </c>
    </row>
    <row r="64" spans="1:6" x14ac:dyDescent="0.25">
      <c r="A64" s="3">
        <v>84</v>
      </c>
      <c r="B64" s="2" t="s">
        <v>130</v>
      </c>
      <c r="C64" s="2" t="s">
        <v>63</v>
      </c>
      <c r="D64" s="32">
        <v>50</v>
      </c>
      <c r="E64" s="18">
        <v>21.2</v>
      </c>
      <c r="F64" s="18">
        <v>28.7</v>
      </c>
    </row>
    <row r="65" spans="1:6" x14ac:dyDescent="0.25">
      <c r="A65" s="3">
        <v>85</v>
      </c>
      <c r="B65" s="2" t="s">
        <v>131</v>
      </c>
      <c r="C65" s="2" t="s">
        <v>64</v>
      </c>
      <c r="D65" s="31">
        <v>100</v>
      </c>
      <c r="E65" s="17">
        <v>21</v>
      </c>
      <c r="F65" s="17">
        <v>26.7</v>
      </c>
    </row>
    <row r="66" spans="1:6" x14ac:dyDescent="0.25">
      <c r="A66" s="3">
        <v>86</v>
      </c>
      <c r="B66" s="2" t="s">
        <v>132</v>
      </c>
      <c r="C66" s="2" t="s">
        <v>65</v>
      </c>
      <c r="D66" s="32">
        <v>250</v>
      </c>
      <c r="E66" s="18">
        <v>20.8</v>
      </c>
      <c r="F66" s="18">
        <v>27.1</v>
      </c>
    </row>
    <row r="67" spans="1:6" x14ac:dyDescent="0.25">
      <c r="A67" s="3">
        <v>87</v>
      </c>
      <c r="B67" s="2" t="s">
        <v>133</v>
      </c>
      <c r="C67" s="2" t="s">
        <v>66</v>
      </c>
      <c r="D67" s="31">
        <v>500</v>
      </c>
      <c r="E67" s="17">
        <v>19.899999999999999</v>
      </c>
      <c r="F67" s="17">
        <v>25.3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6" workbookViewId="0">
      <selection activeCell="H1" sqref="H1:I1048576"/>
    </sheetView>
  </sheetViews>
  <sheetFormatPr defaultRowHeight="15" x14ac:dyDescent="0.25"/>
  <cols>
    <col min="1" max="2" width="9.140625" style="40"/>
    <col min="3" max="3" width="9.140625" style="39"/>
    <col min="4" max="5" width="9.140625" style="40"/>
    <col min="6" max="16384" width="9.140625" style="39"/>
  </cols>
  <sheetData>
    <row r="1" spans="1:6" x14ac:dyDescent="0.25">
      <c r="A1" s="43" t="s">
        <v>0</v>
      </c>
      <c r="B1" s="43" t="s">
        <v>135</v>
      </c>
      <c r="C1" s="45" t="s">
        <v>140</v>
      </c>
      <c r="D1" s="46" t="s">
        <v>145</v>
      </c>
      <c r="E1" s="46" t="s">
        <v>146</v>
      </c>
      <c r="F1" s="39" t="s">
        <v>168</v>
      </c>
    </row>
    <row r="2" spans="1:6" x14ac:dyDescent="0.25">
      <c r="A2" s="50" t="s">
        <v>1</v>
      </c>
      <c r="B2" s="48">
        <v>21.6</v>
      </c>
      <c r="C2" s="42">
        <v>8.8043478260869623</v>
      </c>
      <c r="D2" s="42">
        <v>21.927330274782612</v>
      </c>
      <c r="E2" s="42">
        <v>6.3574177704130435</v>
      </c>
      <c r="F2" s="39">
        <v>6.29</v>
      </c>
    </row>
    <row r="3" spans="1:6" x14ac:dyDescent="0.25">
      <c r="A3" s="50" t="s">
        <v>2</v>
      </c>
      <c r="B3" s="48">
        <v>21.6</v>
      </c>
      <c r="C3" s="42">
        <v>10.939226519337019</v>
      </c>
      <c r="D3" s="42">
        <v>7.7051684764640873</v>
      </c>
      <c r="E3" s="42">
        <v>1.8583633948839779</v>
      </c>
      <c r="F3" s="39">
        <v>6.84</v>
      </c>
    </row>
    <row r="4" spans="1:6" x14ac:dyDescent="0.25">
      <c r="A4" s="50" t="s">
        <v>3</v>
      </c>
      <c r="B4" s="48">
        <v>21.6</v>
      </c>
      <c r="C4" s="42">
        <v>10.792951541850206</v>
      </c>
      <c r="D4" s="42">
        <v>6.7083932616740087</v>
      </c>
      <c r="E4" s="42">
        <v>1.7278971367400879</v>
      </c>
      <c r="F4" s="39">
        <v>6.8966666666666674</v>
      </c>
    </row>
    <row r="5" spans="1:6" x14ac:dyDescent="0.25">
      <c r="A5" s="50" t="s">
        <v>4</v>
      </c>
      <c r="B5" s="48">
        <v>21.7</v>
      </c>
      <c r="C5" s="42">
        <v>13.00904977375566</v>
      </c>
      <c r="D5" s="42">
        <v>9.1028675176470575</v>
      </c>
      <c r="E5" s="42">
        <v>1.6362036177149319</v>
      </c>
      <c r="F5" s="39">
        <v>6.7600000000000007</v>
      </c>
    </row>
    <row r="6" spans="1:6" x14ac:dyDescent="0.25">
      <c r="A6" s="50" t="s">
        <v>5</v>
      </c>
      <c r="B6" s="48">
        <v>21.9</v>
      </c>
      <c r="C6" s="42">
        <v>12.570145903479228</v>
      </c>
      <c r="D6" s="42">
        <v>21.839872161616153</v>
      </c>
      <c r="E6" s="42">
        <v>1.6974689796296294</v>
      </c>
      <c r="F6" s="39">
        <v>6.669999999999999</v>
      </c>
    </row>
    <row r="7" spans="1:6" x14ac:dyDescent="0.25">
      <c r="A7" s="50" t="s">
        <v>6</v>
      </c>
      <c r="B7" s="48">
        <v>22.9</v>
      </c>
      <c r="C7" s="42">
        <v>7.8833693304535686</v>
      </c>
      <c r="D7" s="42">
        <v>5.5248638755939528</v>
      </c>
      <c r="E7" s="42">
        <v>1.3142046121814253</v>
      </c>
      <c r="F7" s="39">
        <v>6.8550000000000004</v>
      </c>
    </row>
    <row r="8" spans="1:6" x14ac:dyDescent="0.25">
      <c r="A8" s="50" t="s">
        <v>7</v>
      </c>
      <c r="B8" s="48">
        <v>22.4</v>
      </c>
      <c r="C8" s="42">
        <v>6.5957446808510554</v>
      </c>
      <c r="D8" s="42">
        <v>6.0934492187234044</v>
      </c>
      <c r="E8" s="42">
        <v>1.4680005622978722</v>
      </c>
      <c r="F8" s="39">
        <v>6.1333333333333329</v>
      </c>
    </row>
    <row r="9" spans="1:6" x14ac:dyDescent="0.25">
      <c r="A9" s="50" t="s">
        <v>8</v>
      </c>
      <c r="B9" s="48">
        <v>24.3</v>
      </c>
      <c r="C9" s="42">
        <v>9.2391304347826058</v>
      </c>
      <c r="D9" s="42">
        <v>5.7160552565217388</v>
      </c>
      <c r="E9" s="42">
        <v>1.0227846642391303</v>
      </c>
      <c r="F9" s="39">
        <v>6.413333333333334</v>
      </c>
    </row>
    <row r="10" spans="1:6" x14ac:dyDescent="0.25">
      <c r="A10" s="50" t="s">
        <v>9</v>
      </c>
      <c r="B10" s="48">
        <v>24</v>
      </c>
      <c r="C10" s="42">
        <v>9.4091903719912615</v>
      </c>
      <c r="D10" s="42">
        <v>6.4760299719912497</v>
      </c>
      <c r="E10" s="42">
        <v>1.7916181509190376</v>
      </c>
      <c r="F10" s="39">
        <v>7.07</v>
      </c>
    </row>
    <row r="11" spans="1:6" x14ac:dyDescent="0.25">
      <c r="A11" s="50" t="s">
        <v>10</v>
      </c>
      <c r="B11" s="48">
        <v>23</v>
      </c>
      <c r="C11" s="42">
        <v>5.4968287526427027</v>
      </c>
      <c r="D11" s="42">
        <v>4.3213276109936567</v>
      </c>
      <c r="E11" s="42">
        <v>1.5047607605708242</v>
      </c>
      <c r="F11" s="39">
        <v>6.03</v>
      </c>
    </row>
    <row r="12" spans="1:6" x14ac:dyDescent="0.25">
      <c r="A12" s="50" t="s">
        <v>11</v>
      </c>
      <c r="B12" s="48">
        <v>22.4</v>
      </c>
      <c r="C12" s="42">
        <v>11.123470522803114</v>
      </c>
      <c r="D12" s="42">
        <v>6.1255624355951053</v>
      </c>
      <c r="E12" s="42">
        <v>0.97445211480533911</v>
      </c>
      <c r="F12" s="39">
        <v>6.293333333333333</v>
      </c>
    </row>
    <row r="13" spans="1:6" x14ac:dyDescent="0.25">
      <c r="A13" s="50" t="s">
        <v>23</v>
      </c>
      <c r="B13" s="48">
        <v>26.7</v>
      </c>
      <c r="C13" s="42">
        <v>5.1362683438155168</v>
      </c>
      <c r="D13" s="42">
        <v>14.406291342557653</v>
      </c>
      <c r="E13" s="42">
        <v>2.7582670187421381</v>
      </c>
      <c r="F13" s="39">
        <v>6.5233333333333334</v>
      </c>
    </row>
    <row r="14" spans="1:6" x14ac:dyDescent="0.25">
      <c r="A14" s="50" t="s">
        <v>24</v>
      </c>
      <c r="B14" s="48">
        <v>26.7</v>
      </c>
      <c r="C14" s="42">
        <v>6.131078224101481</v>
      </c>
      <c r="D14" s="42">
        <v>11.161901104439746</v>
      </c>
      <c r="E14" s="42">
        <v>1.7835232378224102</v>
      </c>
      <c r="F14" s="39">
        <v>6.19</v>
      </c>
    </row>
    <row r="15" spans="1:6" x14ac:dyDescent="0.25">
      <c r="A15" s="50" t="s">
        <v>25</v>
      </c>
      <c r="B15" s="48">
        <v>26.4</v>
      </c>
      <c r="C15" s="42">
        <v>6.1702127659574284</v>
      </c>
      <c r="D15" s="42">
        <v>13.094636364255315</v>
      </c>
      <c r="E15" s="42">
        <v>1.8425658577021271</v>
      </c>
      <c r="F15" s="39">
        <v>6.25</v>
      </c>
    </row>
    <row r="16" spans="1:6" x14ac:dyDescent="0.25">
      <c r="A16" s="50" t="s">
        <v>26</v>
      </c>
      <c r="B16" s="48">
        <v>26.7</v>
      </c>
      <c r="C16" s="42">
        <v>5.5907172995780723</v>
      </c>
      <c r="D16" s="42">
        <v>5.2563362464135031</v>
      </c>
      <c r="E16" s="42">
        <v>1.2458077538607599</v>
      </c>
      <c r="F16" s="39">
        <v>6.3533333333333344</v>
      </c>
    </row>
    <row r="17" spans="1:6" x14ac:dyDescent="0.25">
      <c r="A17" s="50" t="s">
        <v>27</v>
      </c>
      <c r="B17" s="48">
        <v>26.2</v>
      </c>
      <c r="C17" s="42">
        <v>7.3482428115016125</v>
      </c>
      <c r="D17" s="42">
        <v>6.2171922798722052</v>
      </c>
      <c r="E17" s="42">
        <v>1.5440014108945688</v>
      </c>
      <c r="F17" s="39">
        <v>6.2966666666666669</v>
      </c>
    </row>
    <row r="18" spans="1:6" x14ac:dyDescent="0.25">
      <c r="A18" s="50" t="s">
        <v>28</v>
      </c>
      <c r="B18" s="48">
        <v>25.7</v>
      </c>
      <c r="C18" s="42">
        <v>5.8201058201058284</v>
      </c>
      <c r="D18" s="42">
        <v>7.4737655788359794</v>
      </c>
      <c r="E18" s="42">
        <v>4.4937839877777783</v>
      </c>
      <c r="F18" s="39">
        <v>6</v>
      </c>
    </row>
    <row r="19" spans="1:6" x14ac:dyDescent="0.25">
      <c r="A19" s="50" t="s">
        <v>29</v>
      </c>
      <c r="B19" s="48">
        <v>24.8</v>
      </c>
      <c r="C19" s="42">
        <v>5.9134107708553385</v>
      </c>
      <c r="D19" s="42">
        <v>4.7036713976768745</v>
      </c>
      <c r="E19" s="42">
        <v>5.1160969795248157</v>
      </c>
      <c r="F19" s="39">
        <v>5.8</v>
      </c>
    </row>
    <row r="20" spans="1:6" x14ac:dyDescent="0.25">
      <c r="A20" s="50" t="s">
        <v>30</v>
      </c>
      <c r="B20" s="48">
        <v>25.1</v>
      </c>
      <c r="C20" s="42">
        <v>7.8242229367631158</v>
      </c>
      <c r="D20" s="42">
        <v>37.328786089603426</v>
      </c>
      <c r="E20" s="42">
        <v>27.867363982218642</v>
      </c>
      <c r="F20" s="39">
        <v>6.1366666666666667</v>
      </c>
    </row>
    <row r="21" spans="1:6" x14ac:dyDescent="0.25">
      <c r="A21" s="50" t="s">
        <v>31</v>
      </c>
      <c r="B21" s="48">
        <v>25.2</v>
      </c>
      <c r="C21" s="42">
        <v>7.1276595744680842</v>
      </c>
      <c r="D21" s="42">
        <v>4.5078983719148935</v>
      </c>
      <c r="E21" s="42">
        <v>1.0451137302765958</v>
      </c>
      <c r="F21" s="39">
        <v>6.0999999999999988</v>
      </c>
    </row>
    <row r="22" spans="1:6" x14ac:dyDescent="0.25">
      <c r="A22" s="50" t="s">
        <v>32</v>
      </c>
      <c r="B22" s="48">
        <v>25.4</v>
      </c>
      <c r="C22" s="42">
        <v>6.0063224446785934</v>
      </c>
      <c r="D22" s="42">
        <v>3.4931259801896721</v>
      </c>
      <c r="E22" s="42">
        <v>0.64588483748155923</v>
      </c>
      <c r="F22" s="39">
        <v>6.2766666666666673</v>
      </c>
    </row>
    <row r="23" spans="1:6" x14ac:dyDescent="0.25">
      <c r="A23" s="50" t="s">
        <v>33</v>
      </c>
      <c r="B23" s="48">
        <v>25.6</v>
      </c>
      <c r="C23" s="42">
        <v>7.1504802561366061</v>
      </c>
      <c r="D23" s="42">
        <v>27.697192036712913</v>
      </c>
      <c r="E23" s="42">
        <v>8.6149408784311632</v>
      </c>
      <c r="F23" s="39">
        <v>5.7633333333333328</v>
      </c>
    </row>
    <row r="24" spans="1:6" x14ac:dyDescent="0.25">
      <c r="A24" s="50" t="s">
        <v>45</v>
      </c>
      <c r="B24" s="48">
        <v>23.4</v>
      </c>
      <c r="C24" s="42">
        <v>4.0625000000000062</v>
      </c>
      <c r="D24" s="42">
        <v>2.331142995</v>
      </c>
      <c r="E24" s="42">
        <v>3.1196795791875003</v>
      </c>
      <c r="F24" s="39">
        <v>5.9633333333333338</v>
      </c>
    </row>
    <row r="25" spans="1:6" x14ac:dyDescent="0.25">
      <c r="A25" s="50" t="s">
        <v>46</v>
      </c>
      <c r="B25" s="48">
        <v>23.8</v>
      </c>
      <c r="C25" s="42">
        <v>5.1524710830704548</v>
      </c>
      <c r="D25" s="42">
        <v>2.8038197051524709</v>
      </c>
      <c r="E25" s="42">
        <v>1.9445744182018927</v>
      </c>
      <c r="F25" s="39">
        <v>5.95</v>
      </c>
    </row>
    <row r="26" spans="1:6" x14ac:dyDescent="0.25">
      <c r="A26" s="50" t="s">
        <v>47</v>
      </c>
      <c r="B26" s="48">
        <v>23.8</v>
      </c>
      <c r="C26" s="42">
        <v>4.5738045738045692</v>
      </c>
      <c r="D26" s="42">
        <v>3.4363055301455301</v>
      </c>
      <c r="E26" s="42">
        <v>3.9931355816008307</v>
      </c>
      <c r="F26" s="39">
        <v>5.919999999999999</v>
      </c>
    </row>
    <row r="27" spans="1:6" x14ac:dyDescent="0.25">
      <c r="A27" s="50" t="s">
        <v>48</v>
      </c>
      <c r="B27" s="48">
        <v>23.7</v>
      </c>
      <c r="C27" s="42">
        <v>4.5026178010471183</v>
      </c>
      <c r="D27" s="42">
        <v>8.9296657344502606</v>
      </c>
      <c r="E27" s="42">
        <v>19.616710596219896</v>
      </c>
      <c r="F27" s="39">
        <v>5.836666666666666</v>
      </c>
    </row>
    <row r="28" spans="1:6" x14ac:dyDescent="0.25">
      <c r="A28" s="50" t="s">
        <v>49</v>
      </c>
      <c r="B28" s="48">
        <v>23.8</v>
      </c>
      <c r="C28" s="42">
        <v>5.2742616033755283</v>
      </c>
      <c r="D28" s="42">
        <v>8.6937131848101288</v>
      </c>
      <c r="E28" s="42">
        <v>5.5045070083544312</v>
      </c>
      <c r="F28" s="39">
        <v>5.75</v>
      </c>
    </row>
    <row r="29" spans="1:6" x14ac:dyDescent="0.25">
      <c r="A29" s="50" t="s">
        <v>50</v>
      </c>
      <c r="B29" s="48">
        <v>24.1</v>
      </c>
      <c r="C29" s="42">
        <v>2.4590163934426252</v>
      </c>
      <c r="D29" s="42">
        <v>2.1322496000000006</v>
      </c>
      <c r="E29" s="42">
        <v>4.9018101403278678</v>
      </c>
      <c r="F29" s="39">
        <v>6.0100000000000007</v>
      </c>
    </row>
    <row r="30" spans="1:6" x14ac:dyDescent="0.25">
      <c r="A30" s="50" t="s">
        <v>51</v>
      </c>
      <c r="B30" s="48">
        <v>24.1</v>
      </c>
      <c r="C30" s="42">
        <v>3.4090909090909101</v>
      </c>
      <c r="D30" s="42">
        <v>4.7556099727272745</v>
      </c>
      <c r="E30" s="42">
        <v>5.1381871847727281</v>
      </c>
      <c r="F30" s="39">
        <v>5.7266666666666666</v>
      </c>
    </row>
    <row r="31" spans="1:6" x14ac:dyDescent="0.25">
      <c r="A31" s="50" t="s">
        <v>52</v>
      </c>
      <c r="B31" s="48">
        <v>22.7</v>
      </c>
      <c r="C31" s="42">
        <v>3.7499999999999942</v>
      </c>
      <c r="D31" s="42">
        <v>10.992746179999997</v>
      </c>
      <c r="E31" s="42">
        <v>42.022414124249998</v>
      </c>
      <c r="F31" s="39">
        <v>5.6533333333333333</v>
      </c>
    </row>
    <row r="32" spans="1:6" x14ac:dyDescent="0.25">
      <c r="A32" s="50" t="s">
        <v>53</v>
      </c>
      <c r="B32" s="48">
        <v>21.6</v>
      </c>
      <c r="C32" s="42">
        <v>5.7142857142857242</v>
      </c>
      <c r="D32" s="42">
        <v>2.4953430171428579</v>
      </c>
      <c r="E32" s="42">
        <v>0.95373696600000035</v>
      </c>
      <c r="F32" s="39">
        <v>5.6999999999999993</v>
      </c>
    </row>
    <row r="33" spans="1:6" x14ac:dyDescent="0.25">
      <c r="A33" s="50" t="s">
        <v>54</v>
      </c>
      <c r="B33" s="48">
        <v>21.6</v>
      </c>
      <c r="C33" s="42">
        <v>6.6168623265741839</v>
      </c>
      <c r="D33" s="42">
        <v>1.9570642096051236</v>
      </c>
      <c r="E33" s="42">
        <v>1.16060920511206</v>
      </c>
      <c r="F33" s="39">
        <v>6.5900000000000007</v>
      </c>
    </row>
    <row r="34" spans="1:6" x14ac:dyDescent="0.25">
      <c r="A34" s="50" t="s">
        <v>55</v>
      </c>
      <c r="B34" s="48">
        <v>22.4</v>
      </c>
      <c r="C34" s="42">
        <v>5.3740779768177003</v>
      </c>
      <c r="D34" s="42">
        <v>2.4215254851422547</v>
      </c>
      <c r="E34" s="42">
        <v>0.76883340072708117</v>
      </c>
      <c r="F34" s="39">
        <v>6.66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22" sqref="I22"/>
    </sheetView>
  </sheetViews>
  <sheetFormatPr defaultRowHeight="15" x14ac:dyDescent="0.25"/>
  <cols>
    <col min="1" max="2" width="9.140625" style="40"/>
    <col min="3" max="3" width="9.140625" style="39"/>
    <col min="4" max="5" width="9.140625" style="40"/>
    <col min="6" max="16384" width="9.140625" style="39"/>
  </cols>
  <sheetData>
    <row r="1" spans="1:6" x14ac:dyDescent="0.25">
      <c r="A1" s="43" t="s">
        <v>0</v>
      </c>
      <c r="B1" s="43" t="s">
        <v>135</v>
      </c>
      <c r="C1" s="45" t="s">
        <v>140</v>
      </c>
      <c r="D1" s="46" t="s">
        <v>145</v>
      </c>
      <c r="E1" s="46" t="s">
        <v>146</v>
      </c>
      <c r="F1" s="39" t="s">
        <v>168</v>
      </c>
    </row>
    <row r="2" spans="1:6" x14ac:dyDescent="0.25">
      <c r="A2" s="50" t="s">
        <v>9</v>
      </c>
      <c r="B2" s="48">
        <v>24</v>
      </c>
      <c r="C2" s="42">
        <v>9.4091903719912615</v>
      </c>
      <c r="D2" s="42">
        <v>6.4760299719912497</v>
      </c>
      <c r="E2" s="42">
        <v>1.7916181509190376</v>
      </c>
      <c r="F2" s="39">
        <v>7.07</v>
      </c>
    </row>
    <row r="3" spans="1:6" x14ac:dyDescent="0.25">
      <c r="A3" s="50" t="s">
        <v>10</v>
      </c>
      <c r="B3" s="48">
        <v>23</v>
      </c>
      <c r="C3" s="42">
        <v>5.4968287526427027</v>
      </c>
      <c r="D3" s="42">
        <v>4.3213276109936567</v>
      </c>
      <c r="E3" s="42">
        <v>1.5047607605708242</v>
      </c>
      <c r="F3" s="39">
        <v>6.03</v>
      </c>
    </row>
    <row r="4" spans="1:6" x14ac:dyDescent="0.25">
      <c r="A4" s="50" t="s">
        <v>11</v>
      </c>
      <c r="B4" s="48">
        <v>22.4</v>
      </c>
      <c r="C4" s="42">
        <v>11.123470522803114</v>
      </c>
      <c r="D4" s="42">
        <v>6.1255624355951053</v>
      </c>
      <c r="E4" s="42">
        <v>0.97445211480533911</v>
      </c>
      <c r="F4" s="39">
        <v>6.293333333333333</v>
      </c>
    </row>
    <row r="5" spans="1:6" x14ac:dyDescent="0.25">
      <c r="A5" s="50" t="s">
        <v>1</v>
      </c>
      <c r="B5" s="48">
        <v>21.6</v>
      </c>
      <c r="C5" s="42">
        <v>8.8043478260869623</v>
      </c>
      <c r="D5" s="42">
        <v>21.927330274782612</v>
      </c>
      <c r="E5" s="42">
        <v>6.3574177704130435</v>
      </c>
      <c r="F5" s="39">
        <v>6.29</v>
      </c>
    </row>
    <row r="6" spans="1:6" x14ac:dyDescent="0.25">
      <c r="A6" s="50" t="s">
        <v>2</v>
      </c>
      <c r="B6" s="48">
        <v>21.6</v>
      </c>
      <c r="C6" s="42">
        <v>10.939226519337019</v>
      </c>
      <c r="D6" s="42">
        <v>7.7051684764640873</v>
      </c>
      <c r="E6" s="42">
        <v>1.8583633948839779</v>
      </c>
      <c r="F6" s="39">
        <v>6.84</v>
      </c>
    </row>
    <row r="7" spans="1:6" x14ac:dyDescent="0.25">
      <c r="A7" s="50" t="s">
        <v>3</v>
      </c>
      <c r="B7" s="48">
        <v>21.6</v>
      </c>
      <c r="C7" s="42">
        <v>10.792951541850206</v>
      </c>
      <c r="D7" s="42">
        <v>6.7083932616740087</v>
      </c>
      <c r="E7" s="42">
        <v>1.7278971367400879</v>
      </c>
      <c r="F7" s="39">
        <v>6.8966666666666674</v>
      </c>
    </row>
    <row r="8" spans="1:6" x14ac:dyDescent="0.25">
      <c r="A8" s="50" t="s">
        <v>4</v>
      </c>
      <c r="B8" s="48">
        <v>21.7</v>
      </c>
      <c r="C8" s="42">
        <v>13.00904977375566</v>
      </c>
      <c r="D8" s="42">
        <v>9.1028675176470575</v>
      </c>
      <c r="E8" s="42">
        <v>1.6362036177149319</v>
      </c>
      <c r="F8" s="39">
        <v>6.7600000000000007</v>
      </c>
    </row>
    <row r="9" spans="1:6" x14ac:dyDescent="0.25">
      <c r="A9" s="50" t="s">
        <v>5</v>
      </c>
      <c r="B9" s="48">
        <v>21.9</v>
      </c>
      <c r="C9" s="42">
        <v>12.570145903479228</v>
      </c>
      <c r="D9" s="42">
        <v>21.839872161616153</v>
      </c>
      <c r="E9" s="42">
        <v>1.6974689796296294</v>
      </c>
      <c r="F9" s="39">
        <v>6.669999999999999</v>
      </c>
    </row>
    <row r="10" spans="1:6" x14ac:dyDescent="0.25">
      <c r="A10" s="50" t="s">
        <v>6</v>
      </c>
      <c r="B10" s="48">
        <v>22.9</v>
      </c>
      <c r="C10" s="42">
        <v>7.8833693304535686</v>
      </c>
      <c r="D10" s="42">
        <v>5.5248638755939528</v>
      </c>
      <c r="E10" s="42">
        <v>1.3142046121814253</v>
      </c>
      <c r="F10" s="39">
        <v>6.8550000000000004</v>
      </c>
    </row>
    <row r="11" spans="1:6" x14ac:dyDescent="0.25">
      <c r="A11" s="50" t="s">
        <v>7</v>
      </c>
      <c r="B11" s="48">
        <v>22.4</v>
      </c>
      <c r="C11" s="42">
        <v>6.5957446808510554</v>
      </c>
      <c r="D11" s="42">
        <v>6.0934492187234044</v>
      </c>
      <c r="E11" s="42">
        <v>1.4680005622978722</v>
      </c>
      <c r="F11" s="39">
        <v>6.1333333333333329</v>
      </c>
    </row>
    <row r="12" spans="1:6" x14ac:dyDescent="0.25">
      <c r="A12" s="50" t="s">
        <v>8</v>
      </c>
      <c r="B12" s="48">
        <v>24.3</v>
      </c>
      <c r="C12" s="42">
        <v>9.2391304347826058</v>
      </c>
      <c r="D12" s="42">
        <v>5.7160552565217388</v>
      </c>
      <c r="E12" s="42">
        <v>1.0227846642391303</v>
      </c>
      <c r="F12" s="39">
        <v>6.413333333333334</v>
      </c>
    </row>
    <row r="13" spans="1:6" x14ac:dyDescent="0.25">
      <c r="A13" s="50" t="s">
        <v>23</v>
      </c>
      <c r="B13" s="48">
        <v>26.7</v>
      </c>
      <c r="C13" s="42">
        <v>5.1362683438155168</v>
      </c>
      <c r="D13" s="42">
        <v>14.406291342557653</v>
      </c>
      <c r="E13" s="42">
        <v>2.7582670187421381</v>
      </c>
      <c r="F13" s="39">
        <v>6.5233333333333334</v>
      </c>
    </row>
    <row r="14" spans="1:6" x14ac:dyDescent="0.25">
      <c r="A14" s="50" t="s">
        <v>24</v>
      </c>
      <c r="B14" s="48">
        <v>26.7</v>
      </c>
      <c r="C14" s="42">
        <v>6.131078224101481</v>
      </c>
      <c r="D14" s="42">
        <v>11.161901104439746</v>
      </c>
      <c r="E14" s="42">
        <v>1.7835232378224102</v>
      </c>
      <c r="F14" s="39">
        <v>6.19</v>
      </c>
    </row>
    <row r="15" spans="1:6" x14ac:dyDescent="0.25">
      <c r="A15" s="50" t="s">
        <v>25</v>
      </c>
      <c r="B15" s="48">
        <v>26.4</v>
      </c>
      <c r="C15" s="42">
        <v>6.1702127659574284</v>
      </c>
      <c r="D15" s="42">
        <v>13.094636364255315</v>
      </c>
      <c r="E15" s="42">
        <v>1.8425658577021271</v>
      </c>
      <c r="F15" s="39">
        <v>6.25</v>
      </c>
    </row>
    <row r="16" spans="1:6" x14ac:dyDescent="0.25">
      <c r="A16" s="50" t="s">
        <v>26</v>
      </c>
      <c r="B16" s="48">
        <v>26.7</v>
      </c>
      <c r="C16" s="42">
        <v>5.5907172995780723</v>
      </c>
      <c r="D16" s="42">
        <v>5.2563362464135031</v>
      </c>
      <c r="E16" s="42">
        <v>1.2458077538607599</v>
      </c>
      <c r="F16" s="39">
        <v>6.3533333333333344</v>
      </c>
    </row>
    <row r="17" spans="1:6" x14ac:dyDescent="0.25">
      <c r="A17" s="50" t="s">
        <v>27</v>
      </c>
      <c r="B17" s="48">
        <v>26.2</v>
      </c>
      <c r="C17" s="42">
        <v>7.3482428115016125</v>
      </c>
      <c r="D17" s="42">
        <v>6.2171922798722052</v>
      </c>
      <c r="E17" s="42">
        <v>1.5440014108945688</v>
      </c>
      <c r="F17" s="39">
        <v>6.2966666666666669</v>
      </c>
    </row>
    <row r="18" spans="1:6" x14ac:dyDescent="0.25">
      <c r="A18" s="50" t="s">
        <v>28</v>
      </c>
      <c r="B18" s="48">
        <v>25.7</v>
      </c>
      <c r="C18" s="42">
        <v>5.8201058201058284</v>
      </c>
      <c r="D18" s="42">
        <v>7.4737655788359794</v>
      </c>
      <c r="E18" s="42">
        <v>4.4937839877777783</v>
      </c>
      <c r="F18" s="39">
        <v>6</v>
      </c>
    </row>
    <row r="19" spans="1:6" x14ac:dyDescent="0.25">
      <c r="A19" s="50" t="s">
        <v>29</v>
      </c>
      <c r="B19" s="48">
        <v>24.8</v>
      </c>
      <c r="C19" s="42">
        <v>5.9134107708553385</v>
      </c>
      <c r="D19" s="42">
        <v>4.7036713976768745</v>
      </c>
      <c r="E19" s="42">
        <v>5.1160969795248157</v>
      </c>
      <c r="F19" s="39">
        <v>5.8</v>
      </c>
    </row>
    <row r="20" spans="1:6" x14ac:dyDescent="0.25">
      <c r="A20" s="50" t="s">
        <v>30</v>
      </c>
      <c r="B20" s="48">
        <v>25.1</v>
      </c>
      <c r="C20" s="42">
        <v>7.8242229367631158</v>
      </c>
      <c r="D20" s="42">
        <v>37.328786089603426</v>
      </c>
      <c r="E20" s="42">
        <v>27.867363982218642</v>
      </c>
      <c r="F20" s="39">
        <v>6.1366666666666667</v>
      </c>
    </row>
    <row r="21" spans="1:6" x14ac:dyDescent="0.25">
      <c r="A21" s="50" t="s">
        <v>31</v>
      </c>
      <c r="B21" s="48">
        <v>25.2</v>
      </c>
      <c r="C21" s="42">
        <v>7.1276595744680842</v>
      </c>
      <c r="D21" s="42">
        <v>4.5078983719148935</v>
      </c>
      <c r="E21" s="42">
        <v>1.0451137302765958</v>
      </c>
      <c r="F21" s="39">
        <v>6.0999999999999988</v>
      </c>
    </row>
    <row r="22" spans="1:6" x14ac:dyDescent="0.25">
      <c r="A22" s="50" t="s">
        <v>32</v>
      </c>
      <c r="B22" s="48">
        <v>25.4</v>
      </c>
      <c r="C22" s="42">
        <v>6.0063224446785934</v>
      </c>
      <c r="D22" s="42">
        <v>3.4931259801896721</v>
      </c>
      <c r="E22" s="42">
        <v>0.64588483748155923</v>
      </c>
      <c r="F22" s="39">
        <v>6.2766666666666673</v>
      </c>
    </row>
    <row r="23" spans="1:6" x14ac:dyDescent="0.25">
      <c r="A23" s="50" t="s">
        <v>33</v>
      </c>
      <c r="B23" s="48">
        <v>25.6</v>
      </c>
      <c r="C23" s="42">
        <v>7.1504802561366061</v>
      </c>
      <c r="D23" s="42">
        <v>27.697192036712913</v>
      </c>
      <c r="E23" s="42">
        <v>8.6149408784311632</v>
      </c>
      <c r="F23" s="39">
        <v>5.7633333333333328</v>
      </c>
    </row>
    <row r="24" spans="1:6" x14ac:dyDescent="0.25">
      <c r="A24" s="50" t="s">
        <v>45</v>
      </c>
      <c r="B24" s="48">
        <v>23.4</v>
      </c>
      <c r="C24" s="42">
        <v>4.0625000000000062</v>
      </c>
      <c r="D24" s="42">
        <v>2.331142995</v>
      </c>
      <c r="E24" s="42">
        <v>3.1196795791875003</v>
      </c>
      <c r="F24" s="39">
        <v>5.9633333333333338</v>
      </c>
    </row>
    <row r="25" spans="1:6" x14ac:dyDescent="0.25">
      <c r="A25" s="50" t="s">
        <v>46</v>
      </c>
      <c r="B25" s="48">
        <v>23.8</v>
      </c>
      <c r="C25" s="42">
        <v>5.1524710830704548</v>
      </c>
      <c r="D25" s="42">
        <v>2.8038197051524709</v>
      </c>
      <c r="E25" s="42">
        <v>1.9445744182018927</v>
      </c>
      <c r="F25" s="39">
        <v>5.95</v>
      </c>
    </row>
    <row r="26" spans="1:6" x14ac:dyDescent="0.25">
      <c r="A26" s="50" t="s">
        <v>47</v>
      </c>
      <c r="B26" s="48">
        <v>23.8</v>
      </c>
      <c r="C26" s="42">
        <v>4.5738045738045692</v>
      </c>
      <c r="D26" s="42">
        <v>3.4363055301455301</v>
      </c>
      <c r="E26" s="42">
        <v>3.9931355816008307</v>
      </c>
      <c r="F26" s="39">
        <v>5.919999999999999</v>
      </c>
    </row>
    <row r="27" spans="1:6" x14ac:dyDescent="0.25">
      <c r="A27" s="50" t="s">
        <v>48</v>
      </c>
      <c r="B27" s="48">
        <v>23.7</v>
      </c>
      <c r="C27" s="42">
        <v>4.5026178010471183</v>
      </c>
      <c r="D27" s="42">
        <v>8.9296657344502606</v>
      </c>
      <c r="E27" s="42">
        <v>19.616710596219896</v>
      </c>
      <c r="F27" s="39">
        <v>5.836666666666666</v>
      </c>
    </row>
    <row r="28" spans="1:6" x14ac:dyDescent="0.25">
      <c r="A28" s="50" t="s">
        <v>49</v>
      </c>
      <c r="B28" s="48">
        <v>23.8</v>
      </c>
      <c r="C28" s="42">
        <v>5.2742616033755283</v>
      </c>
      <c r="D28" s="42">
        <v>8.6937131848101288</v>
      </c>
      <c r="E28" s="42">
        <v>5.5045070083544312</v>
      </c>
      <c r="F28" s="39">
        <v>5.75</v>
      </c>
    </row>
    <row r="29" spans="1:6" x14ac:dyDescent="0.25">
      <c r="A29" s="50" t="s">
        <v>50</v>
      </c>
      <c r="B29" s="48">
        <v>24.1</v>
      </c>
      <c r="C29" s="42">
        <v>2.4590163934426252</v>
      </c>
      <c r="D29" s="42">
        <v>2.1322496000000006</v>
      </c>
      <c r="E29" s="42">
        <v>4.9018101403278678</v>
      </c>
      <c r="F29" s="39">
        <v>6.0100000000000007</v>
      </c>
    </row>
    <row r="30" spans="1:6" x14ac:dyDescent="0.25">
      <c r="A30" s="50" t="s">
        <v>51</v>
      </c>
      <c r="B30" s="48">
        <v>24.1</v>
      </c>
      <c r="C30" s="42">
        <v>3.4090909090909101</v>
      </c>
      <c r="D30" s="42">
        <v>4.7556099727272745</v>
      </c>
      <c r="E30" s="42">
        <v>5.1381871847727281</v>
      </c>
      <c r="F30" s="39">
        <v>5.7266666666666666</v>
      </c>
    </row>
    <row r="31" spans="1:6" x14ac:dyDescent="0.25">
      <c r="A31" s="50" t="s">
        <v>52</v>
      </c>
      <c r="B31" s="48">
        <v>22.7</v>
      </c>
      <c r="C31" s="42">
        <v>3.7499999999999942</v>
      </c>
      <c r="D31" s="42">
        <v>10.992746179999997</v>
      </c>
      <c r="E31" s="42">
        <v>42.022414124249998</v>
      </c>
      <c r="F31" s="39">
        <v>5.6533333333333333</v>
      </c>
    </row>
    <row r="32" spans="1:6" x14ac:dyDescent="0.25">
      <c r="A32" s="50" t="s">
        <v>53</v>
      </c>
      <c r="B32" s="48">
        <v>21.6</v>
      </c>
      <c r="C32" s="42">
        <v>5.7142857142857242</v>
      </c>
      <c r="D32" s="42">
        <v>2.4953430171428579</v>
      </c>
      <c r="E32" s="42">
        <v>0.95373696600000035</v>
      </c>
      <c r="F32" s="39">
        <v>5.6999999999999993</v>
      </c>
    </row>
    <row r="33" spans="1:6" x14ac:dyDescent="0.25">
      <c r="A33" s="50" t="s">
        <v>54</v>
      </c>
      <c r="B33" s="48">
        <v>21.6</v>
      </c>
      <c r="C33" s="42">
        <v>6.6168623265741839</v>
      </c>
      <c r="D33" s="42">
        <v>1.9570642096051236</v>
      </c>
      <c r="E33" s="42">
        <v>1.16060920511206</v>
      </c>
      <c r="F33" s="39">
        <v>6.5900000000000007</v>
      </c>
    </row>
    <row r="34" spans="1:6" x14ac:dyDescent="0.25">
      <c r="A34" s="50" t="s">
        <v>55</v>
      </c>
      <c r="B34" s="48">
        <v>22.4</v>
      </c>
      <c r="C34" s="42">
        <v>5.3740779768177003</v>
      </c>
      <c r="D34" s="42">
        <v>2.4215254851422547</v>
      </c>
      <c r="E34" s="42">
        <v>0.76883340072708117</v>
      </c>
      <c r="F34" s="39">
        <v>6.66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defaultRowHeight="15" x14ac:dyDescent="0.25"/>
  <cols>
    <col min="1" max="2" width="9.140625" style="40"/>
    <col min="3" max="3" width="9.140625" style="39"/>
    <col min="4" max="5" width="9.140625" style="40"/>
    <col min="6" max="16384" width="9.140625" style="39"/>
  </cols>
  <sheetData>
    <row r="1" spans="1:6" x14ac:dyDescent="0.25">
      <c r="A1" s="43" t="s">
        <v>0</v>
      </c>
      <c r="B1" s="43" t="s">
        <v>135</v>
      </c>
      <c r="C1" s="45" t="s">
        <v>140</v>
      </c>
      <c r="D1" s="46" t="s">
        <v>145</v>
      </c>
      <c r="E1" s="46" t="s">
        <v>146</v>
      </c>
      <c r="F1" s="39" t="s">
        <v>168</v>
      </c>
    </row>
    <row r="2" spans="1:6" x14ac:dyDescent="0.25">
      <c r="A2" s="50" t="s">
        <v>12</v>
      </c>
      <c r="B2" s="48">
        <v>21.7</v>
      </c>
      <c r="C2" s="42">
        <v>8.1168831168831161</v>
      </c>
      <c r="D2" s="42">
        <v>3.3390013740259734</v>
      </c>
      <c r="E2" s="42">
        <v>1.140099574090909</v>
      </c>
      <c r="F2" s="39">
        <v>5.453333333333334</v>
      </c>
    </row>
    <row r="3" spans="1:6" x14ac:dyDescent="0.25">
      <c r="A3" s="50" t="s">
        <v>13</v>
      </c>
      <c r="B3" s="48">
        <v>21.8</v>
      </c>
      <c r="C3" s="42">
        <v>9.769484083424814</v>
      </c>
      <c r="D3" s="42">
        <v>3.6565899293084536</v>
      </c>
      <c r="E3" s="42">
        <v>1.260380376849616</v>
      </c>
      <c r="F3" s="39">
        <v>5.55</v>
      </c>
    </row>
    <row r="4" spans="1:6" x14ac:dyDescent="0.25">
      <c r="A4" s="50" t="s">
        <v>14</v>
      </c>
      <c r="B4" s="48">
        <v>21.6</v>
      </c>
      <c r="C4" s="42">
        <v>9.2997811816192719</v>
      </c>
      <c r="D4" s="42">
        <v>3.5660046757111603</v>
      </c>
      <c r="E4" s="42">
        <v>1.3027779916411379</v>
      </c>
      <c r="F4" s="39">
        <v>5.7933333333333339</v>
      </c>
    </row>
    <row r="5" spans="1:6" x14ac:dyDescent="0.25">
      <c r="A5" s="50" t="s">
        <v>15</v>
      </c>
      <c r="B5" s="48">
        <v>21.7</v>
      </c>
      <c r="C5" s="42">
        <v>10.299003322259134</v>
      </c>
      <c r="D5" s="42">
        <v>3.6979695189368771</v>
      </c>
      <c r="E5" s="42">
        <v>1.3513221188372091</v>
      </c>
      <c r="F5" s="39">
        <v>6.0266666666666673</v>
      </c>
    </row>
    <row r="6" spans="1:6" x14ac:dyDescent="0.25">
      <c r="A6" s="50" t="s">
        <v>16</v>
      </c>
      <c r="B6" s="48">
        <v>21.1</v>
      </c>
      <c r="C6" s="42">
        <v>7.1657754010695189</v>
      </c>
      <c r="D6" s="42">
        <v>2.2784167514438507</v>
      </c>
      <c r="E6" s="42">
        <v>1.1130379866417113</v>
      </c>
      <c r="F6" s="39">
        <v>6.1533333333333333</v>
      </c>
    </row>
    <row r="7" spans="1:6" x14ac:dyDescent="0.25">
      <c r="A7" s="50" t="s">
        <v>17</v>
      </c>
      <c r="B7" s="48">
        <v>22.1</v>
      </c>
      <c r="C7" s="42">
        <v>10.497237569060786</v>
      </c>
      <c r="D7" s="42">
        <v>2.7293938541436464</v>
      </c>
      <c r="E7" s="42">
        <v>1.1690096464640884</v>
      </c>
      <c r="F7" s="39">
        <v>5.6566666666666663</v>
      </c>
    </row>
    <row r="8" spans="1:6" x14ac:dyDescent="0.25">
      <c r="A8" s="50" t="s">
        <v>18</v>
      </c>
      <c r="B8" s="48">
        <v>20.9</v>
      </c>
      <c r="C8" s="42">
        <v>7.543103448275855</v>
      </c>
      <c r="D8" s="42">
        <v>4.3863501155172413</v>
      </c>
      <c r="E8" s="42">
        <v>0.99350215487068971</v>
      </c>
      <c r="F8" s="39">
        <v>4.7466666666666661</v>
      </c>
    </row>
    <row r="9" spans="1:6" x14ac:dyDescent="0.25">
      <c r="A9" s="50" t="s">
        <v>19</v>
      </c>
      <c r="B9" s="48">
        <v>20.7</v>
      </c>
      <c r="C9" s="42">
        <v>14.580941446613085</v>
      </c>
      <c r="D9" s="42">
        <v>3.3745549081515493</v>
      </c>
      <c r="E9" s="42">
        <v>1.3808280869690011</v>
      </c>
      <c r="F9" s="39">
        <v>6.2766666666666664</v>
      </c>
    </row>
    <row r="10" spans="1:6" x14ac:dyDescent="0.25">
      <c r="A10" s="50" t="s">
        <v>20</v>
      </c>
      <c r="B10" s="48">
        <v>21.7</v>
      </c>
      <c r="C10" s="42">
        <v>14.98855835240273</v>
      </c>
      <c r="D10" s="42">
        <v>2.7741866068649874</v>
      </c>
      <c r="E10" s="42">
        <v>0.96919749363844365</v>
      </c>
      <c r="F10" s="39">
        <v>4.83</v>
      </c>
    </row>
    <row r="11" spans="1:6" x14ac:dyDescent="0.25">
      <c r="A11" s="50" t="s">
        <v>21</v>
      </c>
      <c r="B11" s="48">
        <v>24.1</v>
      </c>
      <c r="C11" s="42">
        <v>7.5854700854700949</v>
      </c>
      <c r="D11" s="42">
        <v>1.1016335376068378</v>
      </c>
      <c r="E11" s="42">
        <v>0.94344324532051294</v>
      </c>
      <c r="F11" s="39">
        <v>6.3466666666666667</v>
      </c>
    </row>
    <row r="12" spans="1:6" x14ac:dyDescent="0.25">
      <c r="A12" s="50" t="s">
        <v>22</v>
      </c>
      <c r="B12" s="48">
        <v>23.8</v>
      </c>
      <c r="C12" s="42">
        <v>42.938659058487872</v>
      </c>
      <c r="D12" s="42">
        <v>8.9539156222539251</v>
      </c>
      <c r="E12" s="42">
        <v>3.8451842088017125</v>
      </c>
      <c r="F12" s="39">
        <v>6.043333333333333</v>
      </c>
    </row>
    <row r="13" spans="1:6" x14ac:dyDescent="0.25">
      <c r="A13" s="50" t="s">
        <v>34</v>
      </c>
      <c r="B13" s="48">
        <v>24.4</v>
      </c>
      <c r="C13" s="42">
        <v>9.1903719912472646</v>
      </c>
      <c r="D13" s="42">
        <v>2.0557235260393871</v>
      </c>
      <c r="E13" s="42">
        <v>1.699749539146608</v>
      </c>
      <c r="F13" s="39">
        <v>4.5799999999999992</v>
      </c>
    </row>
    <row r="14" spans="1:6" x14ac:dyDescent="0.25">
      <c r="A14" s="50" t="s">
        <v>35</v>
      </c>
      <c r="B14" s="48">
        <v>22.8</v>
      </c>
      <c r="C14" s="42">
        <v>10.987791342952278</v>
      </c>
      <c r="D14" s="42">
        <v>1.9845676133185348</v>
      </c>
      <c r="E14" s="42">
        <v>3.2306242910210874</v>
      </c>
      <c r="F14" s="39">
        <v>4.5966666666666667</v>
      </c>
    </row>
    <row r="15" spans="1:6" x14ac:dyDescent="0.25">
      <c r="A15" s="50" t="s">
        <v>36</v>
      </c>
      <c r="B15" s="48">
        <v>22.7</v>
      </c>
      <c r="C15" s="42">
        <v>11.718750000000009</v>
      </c>
      <c r="D15" s="42">
        <v>2.052494556250001</v>
      </c>
      <c r="E15" s="42">
        <v>2.1361696157812502</v>
      </c>
      <c r="F15" s="39">
        <v>4.7566666666666668</v>
      </c>
    </row>
    <row r="16" spans="1:6" x14ac:dyDescent="0.25">
      <c r="A16" s="50" t="s">
        <v>37</v>
      </c>
      <c r="B16" s="48">
        <v>24.9</v>
      </c>
      <c r="C16" s="42">
        <v>9.051254089422029</v>
      </c>
      <c r="D16" s="42">
        <v>2.0306549980370776</v>
      </c>
      <c r="E16" s="42">
        <v>2.6436688893893128</v>
      </c>
      <c r="F16" s="39">
        <v>4.9066666666666663</v>
      </c>
    </row>
    <row r="17" spans="1:6" x14ac:dyDescent="0.25">
      <c r="A17" s="50" t="s">
        <v>38</v>
      </c>
      <c r="B17" s="48">
        <v>21.9</v>
      </c>
      <c r="C17" s="42">
        <v>13.703284258210635</v>
      </c>
      <c r="D17" s="42">
        <v>2.1384242072480175</v>
      </c>
      <c r="E17" s="42">
        <v>2.7086608309739515</v>
      </c>
      <c r="F17" s="39">
        <v>4.876666666666666</v>
      </c>
    </row>
    <row r="18" spans="1:6" x14ac:dyDescent="0.25">
      <c r="A18" s="50" t="s">
        <v>39</v>
      </c>
      <c r="B18" s="48">
        <v>21.4</v>
      </c>
      <c r="C18" s="42">
        <v>11.345939933259173</v>
      </c>
      <c r="D18" s="42">
        <v>4.2283430157953283</v>
      </c>
      <c r="E18" s="42">
        <v>1.9546322996329255</v>
      </c>
      <c r="F18" s="39">
        <v>6.4933333333333332</v>
      </c>
    </row>
    <row r="19" spans="1:6" x14ac:dyDescent="0.25">
      <c r="A19" s="50" t="s">
        <v>40</v>
      </c>
      <c r="B19" s="48">
        <v>20.5</v>
      </c>
      <c r="C19" s="42">
        <v>12.053571428571431</v>
      </c>
      <c r="D19" s="42">
        <v>4.5267588892857153</v>
      </c>
      <c r="E19" s="42">
        <v>1.9598476143750003</v>
      </c>
      <c r="F19" s="39">
        <v>6.7399999999999993</v>
      </c>
    </row>
    <row r="20" spans="1:6" x14ac:dyDescent="0.25">
      <c r="A20" s="50" t="s">
        <v>41</v>
      </c>
      <c r="B20" s="48">
        <v>20.7</v>
      </c>
      <c r="C20" s="42">
        <v>9.7267759562841398</v>
      </c>
      <c r="D20" s="42">
        <v>3.2837666745355185</v>
      </c>
      <c r="E20" s="42">
        <v>1.6853018245573765</v>
      </c>
      <c r="F20" s="39">
        <v>6.57</v>
      </c>
    </row>
    <row r="21" spans="1:6" x14ac:dyDescent="0.25">
      <c r="A21" s="50" t="s">
        <v>42</v>
      </c>
      <c r="B21" s="48">
        <v>20.3</v>
      </c>
      <c r="C21" s="42">
        <v>14.041095890410965</v>
      </c>
      <c r="D21" s="42">
        <v>4.8816739369863003</v>
      </c>
      <c r="E21" s="42">
        <v>1.1621765529452053</v>
      </c>
      <c r="F21" s="39">
        <v>6.28</v>
      </c>
    </row>
    <row r="22" spans="1:6" x14ac:dyDescent="0.25">
      <c r="A22" s="50" t="s">
        <v>43</v>
      </c>
      <c r="B22" s="48">
        <v>20.6</v>
      </c>
      <c r="C22" s="42">
        <v>7.7837837837837709</v>
      </c>
      <c r="D22" s="42">
        <v>2.257416429837837</v>
      </c>
      <c r="E22" s="42">
        <v>1.2270014243351348</v>
      </c>
      <c r="F22" s="39">
        <v>6.6133333333333333</v>
      </c>
    </row>
    <row r="23" spans="1:6" x14ac:dyDescent="0.25">
      <c r="A23" s="50" t="s">
        <v>44</v>
      </c>
      <c r="B23" s="48">
        <v>21.3</v>
      </c>
      <c r="C23" s="42">
        <v>7.8748651564185588</v>
      </c>
      <c r="D23" s="42">
        <v>1.9884766550161812</v>
      </c>
      <c r="E23" s="42">
        <v>1.041768164692557</v>
      </c>
      <c r="F23" s="39">
        <v>6.1766666666666667</v>
      </c>
    </row>
    <row r="24" spans="1:6" x14ac:dyDescent="0.25">
      <c r="A24" s="50" t="s">
        <v>56</v>
      </c>
      <c r="B24" s="48">
        <v>21</v>
      </c>
      <c r="C24" s="42">
        <v>11.333333333333329</v>
      </c>
      <c r="D24" s="42">
        <v>3.274420821333333</v>
      </c>
      <c r="E24" s="42">
        <v>1.3913698567999999</v>
      </c>
      <c r="F24" s="39">
        <v>4.4233333333333329</v>
      </c>
    </row>
    <row r="25" spans="1:6" x14ac:dyDescent="0.25">
      <c r="A25" s="50" t="s">
        <v>57</v>
      </c>
      <c r="B25" s="48">
        <v>21.2</v>
      </c>
      <c r="C25" s="42">
        <v>8.4507042253521263</v>
      </c>
      <c r="D25" s="42">
        <v>3.5041023584507047</v>
      </c>
      <c r="E25" s="42">
        <v>1.3741066928873245</v>
      </c>
      <c r="F25" s="39">
        <v>4.3266666666666671</v>
      </c>
    </row>
    <row r="26" spans="1:6" x14ac:dyDescent="0.25">
      <c r="A26" s="50" t="s">
        <v>58</v>
      </c>
      <c r="B26" s="48">
        <v>21.1</v>
      </c>
      <c r="C26" s="42">
        <v>7.2961373390557904</v>
      </c>
      <c r="D26" s="42">
        <v>2.9558256772532188</v>
      </c>
      <c r="E26" s="42">
        <v>1.4386392471244633</v>
      </c>
      <c r="F26" s="39">
        <v>4.246666666666667</v>
      </c>
    </row>
    <row r="27" spans="1:6" x14ac:dyDescent="0.25">
      <c r="A27" s="50" t="s">
        <v>59</v>
      </c>
      <c r="B27" s="48">
        <v>22</v>
      </c>
      <c r="C27" s="42">
        <v>10.386740331491728</v>
      </c>
      <c r="D27" s="42">
        <v>8.7107530535359139</v>
      </c>
      <c r="E27" s="42">
        <v>2.6434631511546969</v>
      </c>
      <c r="F27" s="39">
        <v>4.6366666666666667</v>
      </c>
    </row>
    <row r="28" spans="1:6" x14ac:dyDescent="0.25">
      <c r="A28" s="50" t="s">
        <v>60</v>
      </c>
      <c r="B28" s="48">
        <v>21.4</v>
      </c>
      <c r="C28" s="42">
        <v>24.31761786600498</v>
      </c>
      <c r="D28" s="42">
        <v>4.921262490694791</v>
      </c>
      <c r="E28" s="42">
        <v>7.8548574474565775</v>
      </c>
      <c r="F28" s="39">
        <v>3.5400000000000005</v>
      </c>
    </row>
    <row r="29" spans="1:6" x14ac:dyDescent="0.25">
      <c r="A29" s="50" t="s">
        <v>61</v>
      </c>
      <c r="B29" s="48">
        <v>21.9</v>
      </c>
      <c r="C29" s="42">
        <v>7.8579117330462909</v>
      </c>
      <c r="D29" s="42">
        <v>3.8167254184607109</v>
      </c>
      <c r="E29" s="42">
        <v>1.4664779535791175</v>
      </c>
      <c r="F29" s="39">
        <v>4.21</v>
      </c>
    </row>
    <row r="30" spans="1:6" x14ac:dyDescent="0.25">
      <c r="A30" s="50" t="s">
        <v>62</v>
      </c>
      <c r="B30" s="48">
        <v>20.9</v>
      </c>
      <c r="C30" s="42">
        <v>11.371237458193995</v>
      </c>
      <c r="D30" s="42">
        <v>7.4255581944816065</v>
      </c>
      <c r="E30" s="42">
        <v>32.582450735668907</v>
      </c>
      <c r="F30" s="39">
        <v>5.3533333333333326</v>
      </c>
    </row>
    <row r="31" spans="1:6" x14ac:dyDescent="0.25">
      <c r="A31" s="50" t="s">
        <v>63</v>
      </c>
      <c r="B31" s="48">
        <v>21.2</v>
      </c>
      <c r="C31" s="42">
        <v>7.7170418006430745</v>
      </c>
      <c r="D31" s="42">
        <v>1.8665865046623791</v>
      </c>
      <c r="E31" s="42">
        <v>1.0739297015594851</v>
      </c>
      <c r="F31" s="39">
        <v>4.46</v>
      </c>
    </row>
    <row r="32" spans="1:6" x14ac:dyDescent="0.25">
      <c r="A32" s="50" t="s">
        <v>64</v>
      </c>
      <c r="B32" s="48">
        <v>21</v>
      </c>
      <c r="C32" s="42">
        <v>7.9913606911447115</v>
      </c>
      <c r="D32" s="42">
        <v>2.7806764085313174</v>
      </c>
      <c r="E32" s="42">
        <v>1.3246126169870411</v>
      </c>
      <c r="F32" s="39">
        <v>4.4133333333333331</v>
      </c>
    </row>
    <row r="33" spans="1:6" x14ac:dyDescent="0.25">
      <c r="A33" s="50" t="s">
        <v>65</v>
      </c>
      <c r="B33" s="48">
        <v>20.8</v>
      </c>
      <c r="C33" s="42">
        <v>13.23529411764706</v>
      </c>
      <c r="D33" s="42">
        <v>5.0373906852941168</v>
      </c>
      <c r="E33" s="42">
        <v>1.1451448945588234</v>
      </c>
      <c r="F33" s="39">
        <v>3.8466666666666662</v>
      </c>
    </row>
    <row r="34" spans="1:6" x14ac:dyDescent="0.25">
      <c r="A34" s="50" t="s">
        <v>66</v>
      </c>
      <c r="B34" s="48">
        <v>19.899999999999999</v>
      </c>
      <c r="C34" s="42">
        <v>33.646112600536192</v>
      </c>
      <c r="D34" s="42">
        <v>3.4791968171581775</v>
      </c>
      <c r="E34" s="42">
        <v>3.6854884066487932</v>
      </c>
      <c r="F34" s="39">
        <v>4.34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G1" sqref="G1:G1048576"/>
    </sheetView>
  </sheetViews>
  <sheetFormatPr defaultRowHeight="15" x14ac:dyDescent="0.25"/>
  <cols>
    <col min="1" max="1" width="9.140625" style="30"/>
    <col min="2" max="2" width="12.85546875" style="30" bestFit="1" customWidth="1"/>
    <col min="3" max="4" width="9.140625" style="30"/>
    <col min="7" max="7" width="17.28515625" bestFit="1" customWidth="1"/>
  </cols>
  <sheetData>
    <row r="1" spans="1:7" x14ac:dyDescent="0.25">
      <c r="A1" s="1" t="s">
        <v>134</v>
      </c>
      <c r="B1" s="1" t="s">
        <v>67</v>
      </c>
      <c r="C1" s="1" t="s">
        <v>0</v>
      </c>
      <c r="D1" s="4" t="s">
        <v>137</v>
      </c>
      <c r="E1" s="4" t="s">
        <v>138</v>
      </c>
      <c r="F1" s="4" t="s">
        <v>139</v>
      </c>
      <c r="G1" s="4" t="s">
        <v>144</v>
      </c>
    </row>
    <row r="2" spans="1:7" x14ac:dyDescent="0.25">
      <c r="A2" s="3">
        <v>2</v>
      </c>
      <c r="B2" s="2" t="s">
        <v>68</v>
      </c>
      <c r="C2" s="2" t="s">
        <v>1</v>
      </c>
      <c r="D2" s="31">
        <v>0.01</v>
      </c>
      <c r="E2" s="34">
        <v>10.01</v>
      </c>
      <c r="F2" s="34">
        <v>9.1999999999999993</v>
      </c>
      <c r="G2" s="42">
        <v>8.8043478260869605</v>
      </c>
    </row>
    <row r="3" spans="1:7" x14ac:dyDescent="0.25">
      <c r="A3" s="3">
        <v>3</v>
      </c>
      <c r="B3" s="2" t="s">
        <v>69</v>
      </c>
      <c r="C3" s="2" t="s">
        <v>2</v>
      </c>
      <c r="D3" s="32">
        <v>0.05</v>
      </c>
      <c r="E3" s="34">
        <v>10.039999999999999</v>
      </c>
      <c r="F3" s="34">
        <v>9.0499999999999989</v>
      </c>
      <c r="G3" s="42">
        <v>10.939226519337019</v>
      </c>
    </row>
    <row r="4" spans="1:7" x14ac:dyDescent="0.25">
      <c r="A4" s="3">
        <v>4</v>
      </c>
      <c r="B4" s="2" t="s">
        <v>70</v>
      </c>
      <c r="C4" s="2" t="s">
        <v>3</v>
      </c>
      <c r="D4" s="31">
        <v>0.1</v>
      </c>
      <c r="E4" s="34">
        <v>10.059999999999999</v>
      </c>
      <c r="F4" s="34">
        <v>9.08</v>
      </c>
      <c r="G4" s="42">
        <v>10.792951541850206</v>
      </c>
    </row>
    <row r="5" spans="1:7" x14ac:dyDescent="0.25">
      <c r="A5" s="3">
        <v>5</v>
      </c>
      <c r="B5" s="2" t="s">
        <v>71</v>
      </c>
      <c r="C5" s="2" t="s">
        <v>4</v>
      </c>
      <c r="D5" s="32">
        <v>0.5</v>
      </c>
      <c r="E5" s="34">
        <v>9.99</v>
      </c>
      <c r="F5" s="34">
        <v>8.84</v>
      </c>
      <c r="G5" s="42">
        <v>13.00904977375566</v>
      </c>
    </row>
    <row r="6" spans="1:7" x14ac:dyDescent="0.25">
      <c r="A6" s="3">
        <v>6</v>
      </c>
      <c r="B6" s="2" t="s">
        <v>72</v>
      </c>
      <c r="C6" s="2" t="s">
        <v>5</v>
      </c>
      <c r="D6" s="31">
        <v>1</v>
      </c>
      <c r="E6" s="34">
        <v>10.029999999999999</v>
      </c>
      <c r="F6" s="34">
        <v>8.91</v>
      </c>
      <c r="G6" s="42">
        <v>12.570145903479228</v>
      </c>
    </row>
    <row r="7" spans="1:7" x14ac:dyDescent="0.25">
      <c r="A7" s="3">
        <v>7</v>
      </c>
      <c r="B7" s="2" t="s">
        <v>73</v>
      </c>
      <c r="C7" s="2" t="s">
        <v>6</v>
      </c>
      <c r="D7" s="32">
        <v>5</v>
      </c>
      <c r="E7" s="34">
        <v>9.99</v>
      </c>
      <c r="F7" s="34">
        <v>9.26</v>
      </c>
      <c r="G7" s="42">
        <v>7.8833693304535686</v>
      </c>
    </row>
    <row r="8" spans="1:7" x14ac:dyDescent="0.25">
      <c r="A8" s="3">
        <v>8</v>
      </c>
      <c r="B8" s="2" t="s">
        <v>74</v>
      </c>
      <c r="C8" s="2" t="s">
        <v>7</v>
      </c>
      <c r="D8" s="31">
        <v>10</v>
      </c>
      <c r="E8" s="34">
        <v>10.02</v>
      </c>
      <c r="F8" s="34">
        <v>9.4</v>
      </c>
      <c r="G8" s="42">
        <v>6.5957446808510554</v>
      </c>
    </row>
    <row r="9" spans="1:7" x14ac:dyDescent="0.25">
      <c r="A9" s="3">
        <v>9</v>
      </c>
      <c r="B9" s="2" t="s">
        <v>75</v>
      </c>
      <c r="C9" s="2" t="s">
        <v>8</v>
      </c>
      <c r="D9" s="32">
        <v>50</v>
      </c>
      <c r="E9" s="34">
        <v>10.049999999999999</v>
      </c>
      <c r="F9" s="34">
        <v>9.1999999999999993</v>
      </c>
      <c r="G9" s="42">
        <v>9.2391304347826058</v>
      </c>
    </row>
    <row r="10" spans="1:7" x14ac:dyDescent="0.25">
      <c r="A10" s="3">
        <v>10</v>
      </c>
      <c r="B10" s="2" t="s">
        <v>76</v>
      </c>
      <c r="C10" s="2" t="s">
        <v>9</v>
      </c>
      <c r="D10" s="31">
        <v>100</v>
      </c>
      <c r="E10" s="34">
        <v>10</v>
      </c>
      <c r="F10" s="34">
        <v>9.1399999999999988</v>
      </c>
      <c r="G10" s="42">
        <v>9.4091903719912615</v>
      </c>
    </row>
    <row r="11" spans="1:7" x14ac:dyDescent="0.25">
      <c r="A11" s="3">
        <v>11</v>
      </c>
      <c r="B11" s="2" t="s">
        <v>77</v>
      </c>
      <c r="C11" s="2" t="s">
        <v>10</v>
      </c>
      <c r="D11" s="32">
        <v>250</v>
      </c>
      <c r="E11" s="34">
        <v>9.9799999999999986</v>
      </c>
      <c r="F11" s="34">
        <v>9.4599999999999991</v>
      </c>
      <c r="G11" s="42">
        <v>5.4968287526427027</v>
      </c>
    </row>
    <row r="12" spans="1:7" x14ac:dyDescent="0.25">
      <c r="A12" s="3">
        <v>12</v>
      </c>
      <c r="B12" s="2" t="s">
        <v>78</v>
      </c>
      <c r="C12" s="2" t="s">
        <v>11</v>
      </c>
      <c r="D12" s="31">
        <v>450</v>
      </c>
      <c r="E12" s="34">
        <v>9.99</v>
      </c>
      <c r="F12" s="34">
        <v>8.99</v>
      </c>
      <c r="G12" s="42">
        <v>11.123470522803114</v>
      </c>
    </row>
    <row r="13" spans="1:7" x14ac:dyDescent="0.25">
      <c r="A13" s="3">
        <v>17</v>
      </c>
      <c r="B13" s="2" t="s">
        <v>79</v>
      </c>
      <c r="C13" s="2" t="s">
        <v>12</v>
      </c>
      <c r="D13" s="31">
        <v>0.01</v>
      </c>
      <c r="E13" s="35">
        <v>9.99</v>
      </c>
      <c r="F13" s="35">
        <v>9.24</v>
      </c>
      <c r="G13" s="42">
        <v>8.1168831168831161</v>
      </c>
    </row>
    <row r="14" spans="1:7" x14ac:dyDescent="0.25">
      <c r="A14" s="3">
        <v>18</v>
      </c>
      <c r="B14" s="2" t="s">
        <v>80</v>
      </c>
      <c r="C14" s="2" t="s">
        <v>13</v>
      </c>
      <c r="D14" s="32">
        <v>0.05</v>
      </c>
      <c r="E14" s="35">
        <v>10</v>
      </c>
      <c r="F14" s="35">
        <v>9.11</v>
      </c>
      <c r="G14" s="42">
        <v>9.769484083424814</v>
      </c>
    </row>
    <row r="15" spans="1:7" x14ac:dyDescent="0.25">
      <c r="A15" s="3">
        <v>19</v>
      </c>
      <c r="B15" s="2" t="s">
        <v>81</v>
      </c>
      <c r="C15" s="2" t="s">
        <v>14</v>
      </c>
      <c r="D15" s="31">
        <v>0.1</v>
      </c>
      <c r="E15" s="35">
        <v>9.99</v>
      </c>
      <c r="F15" s="35">
        <v>9.1399999999999988</v>
      </c>
      <c r="G15" s="42">
        <v>9.2997811816192719</v>
      </c>
    </row>
    <row r="16" spans="1:7" x14ac:dyDescent="0.25">
      <c r="A16" s="3">
        <v>20</v>
      </c>
      <c r="B16" s="2" t="s">
        <v>82</v>
      </c>
      <c r="C16" s="2" t="s">
        <v>15</v>
      </c>
      <c r="D16" s="32">
        <v>0.5</v>
      </c>
      <c r="E16" s="35">
        <v>9.9599999999999991</v>
      </c>
      <c r="F16" s="35">
        <v>9.0299999999999994</v>
      </c>
      <c r="G16" s="42">
        <v>10.299003322259134</v>
      </c>
    </row>
    <row r="17" spans="1:7" x14ac:dyDescent="0.25">
      <c r="A17" s="3">
        <v>21</v>
      </c>
      <c r="B17" s="2" t="s">
        <v>83</v>
      </c>
      <c r="C17" s="2" t="s">
        <v>16</v>
      </c>
      <c r="D17" s="31">
        <v>1</v>
      </c>
      <c r="E17" s="35">
        <v>10.02</v>
      </c>
      <c r="F17" s="35">
        <v>9.35</v>
      </c>
      <c r="G17" s="42">
        <v>7.1657754010695189</v>
      </c>
    </row>
    <row r="18" spans="1:7" x14ac:dyDescent="0.25">
      <c r="A18" s="3">
        <v>22</v>
      </c>
      <c r="B18" s="2" t="s">
        <v>84</v>
      </c>
      <c r="C18" s="2" t="s">
        <v>17</v>
      </c>
      <c r="D18" s="32">
        <v>5</v>
      </c>
      <c r="E18" s="35">
        <v>10</v>
      </c>
      <c r="F18" s="35">
        <v>9.0499999999999989</v>
      </c>
      <c r="G18" s="42">
        <v>10.497237569060786</v>
      </c>
    </row>
    <row r="19" spans="1:7" x14ac:dyDescent="0.25">
      <c r="A19" s="3">
        <v>23</v>
      </c>
      <c r="B19" s="2" t="s">
        <v>85</v>
      </c>
      <c r="C19" s="2" t="s">
        <v>18</v>
      </c>
      <c r="D19" s="31">
        <v>10</v>
      </c>
      <c r="E19" s="35">
        <v>9.9799999999999986</v>
      </c>
      <c r="F19" s="35">
        <v>9.2799999999999994</v>
      </c>
      <c r="G19" s="42">
        <v>7.543103448275855</v>
      </c>
    </row>
    <row r="20" spans="1:7" x14ac:dyDescent="0.25">
      <c r="A20" s="3">
        <v>24</v>
      </c>
      <c r="B20" s="2" t="s">
        <v>86</v>
      </c>
      <c r="C20" s="2" t="s">
        <v>19</v>
      </c>
      <c r="D20" s="32">
        <v>50</v>
      </c>
      <c r="E20" s="35">
        <v>9.9799999999999986</v>
      </c>
      <c r="F20" s="35">
        <v>8.7099999999999991</v>
      </c>
      <c r="G20" s="42">
        <v>14.580941446613085</v>
      </c>
    </row>
    <row r="21" spans="1:7" x14ac:dyDescent="0.25">
      <c r="A21" s="3">
        <v>25</v>
      </c>
      <c r="B21" s="2" t="s">
        <v>87</v>
      </c>
      <c r="C21" s="2" t="s">
        <v>20</v>
      </c>
      <c r="D21" s="31">
        <v>100</v>
      </c>
      <c r="E21" s="35">
        <v>10.049999999999999</v>
      </c>
      <c r="F21" s="35">
        <v>8.74</v>
      </c>
      <c r="G21" s="42">
        <v>14.98855835240273</v>
      </c>
    </row>
    <row r="22" spans="1:7" x14ac:dyDescent="0.25">
      <c r="A22" s="3">
        <v>26</v>
      </c>
      <c r="B22" s="2" t="s">
        <v>88</v>
      </c>
      <c r="C22" s="2" t="s">
        <v>21</v>
      </c>
      <c r="D22" s="19">
        <v>250</v>
      </c>
      <c r="E22" s="35">
        <v>10.07</v>
      </c>
      <c r="F22" s="35">
        <v>9.36</v>
      </c>
      <c r="G22" s="42">
        <v>7.5854700854700949</v>
      </c>
    </row>
    <row r="23" spans="1:7" x14ac:dyDescent="0.25">
      <c r="A23" s="3">
        <v>27</v>
      </c>
      <c r="B23" s="2" t="s">
        <v>89</v>
      </c>
      <c r="C23" s="2" t="s">
        <v>22</v>
      </c>
      <c r="D23" s="31">
        <v>500</v>
      </c>
      <c r="E23" s="35">
        <v>10.02</v>
      </c>
      <c r="F23" s="35">
        <v>7.01</v>
      </c>
      <c r="G23" s="42">
        <v>42.938659058487872</v>
      </c>
    </row>
    <row r="24" spans="1:7" x14ac:dyDescent="0.25">
      <c r="A24" s="3">
        <v>32</v>
      </c>
      <c r="B24" s="2" t="s">
        <v>90</v>
      </c>
      <c r="C24" s="2" t="s">
        <v>23</v>
      </c>
      <c r="D24" s="31">
        <v>0.01</v>
      </c>
      <c r="E24" s="36">
        <v>10.029999999999999</v>
      </c>
      <c r="F24" s="36">
        <v>9.5399999999999991</v>
      </c>
      <c r="G24" s="42">
        <v>5.1362683438155168</v>
      </c>
    </row>
    <row r="25" spans="1:7" x14ac:dyDescent="0.25">
      <c r="A25" s="3">
        <v>33</v>
      </c>
      <c r="B25" s="2" t="s">
        <v>91</v>
      </c>
      <c r="C25" s="2" t="s">
        <v>24</v>
      </c>
      <c r="D25" s="32">
        <v>0.05</v>
      </c>
      <c r="E25" s="36">
        <v>10.039999999999999</v>
      </c>
      <c r="F25" s="36">
        <v>9.4599999999999991</v>
      </c>
      <c r="G25" s="42">
        <v>6.131078224101481</v>
      </c>
    </row>
    <row r="26" spans="1:7" x14ac:dyDescent="0.25">
      <c r="A26" s="3">
        <v>34</v>
      </c>
      <c r="B26" s="2" t="s">
        <v>92</v>
      </c>
      <c r="C26" s="2" t="s">
        <v>25</v>
      </c>
      <c r="D26" s="31">
        <v>0.1</v>
      </c>
      <c r="E26" s="36">
        <v>9.9799999999999986</v>
      </c>
      <c r="F26" s="36">
        <v>9.4</v>
      </c>
      <c r="G26" s="42">
        <v>6.1702127659574284</v>
      </c>
    </row>
    <row r="27" spans="1:7" x14ac:dyDescent="0.25">
      <c r="A27" s="3">
        <v>35</v>
      </c>
      <c r="B27" s="2" t="s">
        <v>93</v>
      </c>
      <c r="C27" s="2" t="s">
        <v>26</v>
      </c>
      <c r="D27" s="32">
        <v>0.5</v>
      </c>
      <c r="E27" s="36">
        <v>10.01</v>
      </c>
      <c r="F27" s="36">
        <v>9.4799999999999986</v>
      </c>
      <c r="G27" s="42">
        <v>5.5907172995780723</v>
      </c>
    </row>
    <row r="28" spans="1:7" x14ac:dyDescent="0.25">
      <c r="A28" s="3">
        <v>36</v>
      </c>
      <c r="B28" s="2" t="s">
        <v>94</v>
      </c>
      <c r="C28" s="2" t="s">
        <v>27</v>
      </c>
      <c r="D28" s="31">
        <v>1</v>
      </c>
      <c r="E28" s="36">
        <v>10.08</v>
      </c>
      <c r="F28" s="36">
        <v>9.3899999999999988</v>
      </c>
      <c r="G28" s="42">
        <v>7.3482428115016125</v>
      </c>
    </row>
    <row r="29" spans="1:7" x14ac:dyDescent="0.25">
      <c r="A29" s="3">
        <v>37</v>
      </c>
      <c r="B29" s="2" t="s">
        <v>95</v>
      </c>
      <c r="C29" s="2" t="s">
        <v>28</v>
      </c>
      <c r="D29" s="32">
        <v>5</v>
      </c>
      <c r="E29" s="36">
        <v>10</v>
      </c>
      <c r="F29" s="36">
        <v>9.4499999999999993</v>
      </c>
      <c r="G29" s="42">
        <v>5.8201058201058284</v>
      </c>
    </row>
    <row r="30" spans="1:7" x14ac:dyDescent="0.25">
      <c r="A30" s="3">
        <v>38</v>
      </c>
      <c r="B30" s="2" t="s">
        <v>96</v>
      </c>
      <c r="C30" s="2" t="s">
        <v>29</v>
      </c>
      <c r="D30" s="31">
        <v>10</v>
      </c>
      <c r="E30" s="36">
        <v>10.029999999999999</v>
      </c>
      <c r="F30" s="36">
        <v>9.4699999999999989</v>
      </c>
      <c r="G30" s="42">
        <v>5.9134107708553385</v>
      </c>
    </row>
    <row r="31" spans="1:7" x14ac:dyDescent="0.25">
      <c r="A31" s="3">
        <v>39</v>
      </c>
      <c r="B31" s="2" t="s">
        <v>97</v>
      </c>
      <c r="C31" s="2" t="s">
        <v>30</v>
      </c>
      <c r="D31" s="32">
        <v>50</v>
      </c>
      <c r="E31" s="36">
        <v>10.059999999999999</v>
      </c>
      <c r="F31" s="36">
        <v>9.33</v>
      </c>
      <c r="G31" s="42">
        <v>7.8242229367631158</v>
      </c>
    </row>
    <row r="32" spans="1:7" x14ac:dyDescent="0.25">
      <c r="A32" s="3">
        <v>40</v>
      </c>
      <c r="B32" s="2" t="s">
        <v>98</v>
      </c>
      <c r="C32" s="2" t="s">
        <v>31</v>
      </c>
      <c r="D32" s="31">
        <v>100</v>
      </c>
      <c r="E32" s="36">
        <v>10.07</v>
      </c>
      <c r="F32" s="36">
        <v>9.4</v>
      </c>
      <c r="G32" s="42">
        <v>7.1276595744680842</v>
      </c>
    </row>
    <row r="33" spans="1:7" x14ac:dyDescent="0.25">
      <c r="A33" s="3">
        <v>41</v>
      </c>
      <c r="B33" s="2" t="s">
        <v>99</v>
      </c>
      <c r="C33" s="2" t="s">
        <v>32</v>
      </c>
      <c r="D33" s="32">
        <v>250</v>
      </c>
      <c r="E33" s="36">
        <v>10.059999999999999</v>
      </c>
      <c r="F33" s="36">
        <v>9.49</v>
      </c>
      <c r="G33" s="42">
        <v>6.0063224446785934</v>
      </c>
    </row>
    <row r="34" spans="1:7" x14ac:dyDescent="0.25">
      <c r="A34" s="3">
        <v>42</v>
      </c>
      <c r="B34" s="2" t="s">
        <v>100</v>
      </c>
      <c r="C34" s="2" t="s">
        <v>33</v>
      </c>
      <c r="D34" s="31">
        <v>400</v>
      </c>
      <c r="E34" s="36">
        <v>10.039999999999999</v>
      </c>
      <c r="F34" s="36">
        <v>9.3699999999999992</v>
      </c>
      <c r="G34" s="42">
        <v>7.1504802561366061</v>
      </c>
    </row>
    <row r="35" spans="1:7" x14ac:dyDescent="0.25">
      <c r="A35" s="3">
        <v>47</v>
      </c>
      <c r="B35" s="2" t="s">
        <v>101</v>
      </c>
      <c r="C35" s="2" t="s">
        <v>34</v>
      </c>
      <c r="D35" s="31">
        <v>0.01</v>
      </c>
      <c r="E35" s="37">
        <v>9.9799999999999986</v>
      </c>
      <c r="F35" s="37">
        <v>9.1399999999999988</v>
      </c>
      <c r="G35" s="42">
        <v>9.1903719912472646</v>
      </c>
    </row>
    <row r="36" spans="1:7" x14ac:dyDescent="0.25">
      <c r="A36" s="3">
        <v>48</v>
      </c>
      <c r="B36" s="2" t="s">
        <v>102</v>
      </c>
      <c r="C36" s="2" t="s">
        <v>35</v>
      </c>
      <c r="D36" s="32">
        <v>0.05</v>
      </c>
      <c r="E36" s="37">
        <v>10</v>
      </c>
      <c r="F36" s="37">
        <v>9.01</v>
      </c>
      <c r="G36" s="42">
        <v>10.987791342952278</v>
      </c>
    </row>
    <row r="37" spans="1:7" x14ac:dyDescent="0.25">
      <c r="A37" s="3">
        <v>49</v>
      </c>
      <c r="B37" s="2" t="s">
        <v>103</v>
      </c>
      <c r="C37" s="2" t="s">
        <v>36</v>
      </c>
      <c r="D37" s="31">
        <v>0.1</v>
      </c>
      <c r="E37" s="37">
        <v>10.01</v>
      </c>
      <c r="F37" s="37">
        <v>8.9599999999999991</v>
      </c>
      <c r="G37" s="42">
        <v>11.718750000000009</v>
      </c>
    </row>
    <row r="38" spans="1:7" x14ac:dyDescent="0.25">
      <c r="A38" s="3">
        <v>50</v>
      </c>
      <c r="B38" s="2" t="s">
        <v>104</v>
      </c>
      <c r="C38" s="2" t="s">
        <v>37</v>
      </c>
      <c r="D38" s="32">
        <v>0.5</v>
      </c>
      <c r="E38" s="37">
        <v>10</v>
      </c>
      <c r="F38" s="37">
        <v>9.17</v>
      </c>
      <c r="G38" s="42">
        <v>9.051254089422029</v>
      </c>
    </row>
    <row r="39" spans="1:7" x14ac:dyDescent="0.25">
      <c r="A39" s="3">
        <v>51</v>
      </c>
      <c r="B39" s="2" t="s">
        <v>105</v>
      </c>
      <c r="C39" s="2" t="s">
        <v>38</v>
      </c>
      <c r="D39" s="31">
        <v>1</v>
      </c>
      <c r="E39" s="37">
        <v>10.039999999999999</v>
      </c>
      <c r="F39" s="37">
        <v>8.83</v>
      </c>
      <c r="G39" s="42">
        <v>13.703284258210635</v>
      </c>
    </row>
    <row r="40" spans="1:7" x14ac:dyDescent="0.25">
      <c r="A40" s="3">
        <v>52</v>
      </c>
      <c r="B40" s="2" t="s">
        <v>106</v>
      </c>
      <c r="C40" s="2" t="s">
        <v>39</v>
      </c>
      <c r="D40" s="32">
        <v>5</v>
      </c>
      <c r="E40" s="37">
        <v>10.01</v>
      </c>
      <c r="F40" s="37">
        <v>8.99</v>
      </c>
      <c r="G40" s="42">
        <v>11.345939933259173</v>
      </c>
    </row>
    <row r="41" spans="1:7" x14ac:dyDescent="0.25">
      <c r="A41" s="3">
        <v>53</v>
      </c>
      <c r="B41" s="2" t="s">
        <v>107</v>
      </c>
      <c r="C41" s="2" t="s">
        <v>40</v>
      </c>
      <c r="D41" s="31">
        <v>10</v>
      </c>
      <c r="E41" s="37">
        <v>10.039999999999999</v>
      </c>
      <c r="F41" s="37">
        <v>8.9599999999999991</v>
      </c>
      <c r="G41" s="42">
        <v>12.053571428571431</v>
      </c>
    </row>
    <row r="42" spans="1:7" x14ac:dyDescent="0.25">
      <c r="A42" s="3">
        <v>54</v>
      </c>
      <c r="B42" s="2" t="s">
        <v>108</v>
      </c>
      <c r="C42" s="2" t="s">
        <v>41</v>
      </c>
      <c r="D42" s="32">
        <v>50</v>
      </c>
      <c r="E42" s="37">
        <v>10.039999999999999</v>
      </c>
      <c r="F42" s="37">
        <v>9.15</v>
      </c>
      <c r="G42" s="42">
        <v>9.7267759562841398</v>
      </c>
    </row>
    <row r="43" spans="1:7" x14ac:dyDescent="0.25">
      <c r="A43" s="3">
        <v>55</v>
      </c>
      <c r="B43" s="2" t="s">
        <v>109</v>
      </c>
      <c r="C43" s="2" t="s">
        <v>42</v>
      </c>
      <c r="D43" s="31">
        <v>100</v>
      </c>
      <c r="E43" s="37">
        <v>9.99</v>
      </c>
      <c r="F43" s="37">
        <v>8.76</v>
      </c>
      <c r="G43" s="42">
        <v>14.041095890410965</v>
      </c>
    </row>
    <row r="44" spans="1:7" x14ac:dyDescent="0.25">
      <c r="A44" s="3">
        <v>56</v>
      </c>
      <c r="B44" s="2" t="s">
        <v>110</v>
      </c>
      <c r="C44" s="2" t="s">
        <v>43</v>
      </c>
      <c r="D44" s="32">
        <v>250</v>
      </c>
      <c r="E44" s="37">
        <v>9.9699999999999989</v>
      </c>
      <c r="F44" s="37">
        <v>9.25</v>
      </c>
      <c r="G44" s="42">
        <v>7.7837837837837709</v>
      </c>
    </row>
    <row r="45" spans="1:7" x14ac:dyDescent="0.25">
      <c r="A45" s="3">
        <v>57</v>
      </c>
      <c r="B45" s="2" t="s">
        <v>111</v>
      </c>
      <c r="C45" s="2" t="s">
        <v>44</v>
      </c>
      <c r="D45" s="31">
        <v>450</v>
      </c>
      <c r="E45" s="37">
        <v>10</v>
      </c>
      <c r="F45" s="37">
        <v>9.27</v>
      </c>
      <c r="G45" s="42">
        <v>7.8748651564185588</v>
      </c>
    </row>
    <row r="46" spans="1:7" x14ac:dyDescent="0.25">
      <c r="A46" s="3">
        <v>62</v>
      </c>
      <c r="B46" s="2" t="s">
        <v>112</v>
      </c>
      <c r="C46" s="2" t="s">
        <v>45</v>
      </c>
      <c r="D46" s="31">
        <v>0.01</v>
      </c>
      <c r="E46" s="38">
        <v>9.99</v>
      </c>
      <c r="F46" s="38">
        <v>9.6</v>
      </c>
      <c r="G46" s="42">
        <v>4.0625000000000062</v>
      </c>
    </row>
    <row r="47" spans="1:7" x14ac:dyDescent="0.25">
      <c r="A47" s="3">
        <v>63</v>
      </c>
      <c r="B47" s="2" t="s">
        <v>113</v>
      </c>
      <c r="C47" s="2" t="s">
        <v>46</v>
      </c>
      <c r="D47" s="32">
        <v>0.05</v>
      </c>
      <c r="E47" s="38">
        <v>10</v>
      </c>
      <c r="F47" s="38">
        <v>9.51</v>
      </c>
      <c r="G47" s="42">
        <v>5.1524710830704548</v>
      </c>
    </row>
    <row r="48" spans="1:7" x14ac:dyDescent="0.25">
      <c r="A48" s="3">
        <v>64</v>
      </c>
      <c r="B48" s="2" t="s">
        <v>114</v>
      </c>
      <c r="C48" s="2" t="s">
        <v>47</v>
      </c>
      <c r="D48" s="31">
        <v>0.1</v>
      </c>
      <c r="E48" s="38">
        <v>10.059999999999999</v>
      </c>
      <c r="F48" s="38">
        <v>9.6199999999999992</v>
      </c>
      <c r="G48" s="42">
        <v>4.5738045738045692</v>
      </c>
    </row>
    <row r="49" spans="1:7" x14ac:dyDescent="0.25">
      <c r="A49" s="3">
        <v>65</v>
      </c>
      <c r="B49" s="2" t="s">
        <v>115</v>
      </c>
      <c r="C49" s="2" t="s">
        <v>48</v>
      </c>
      <c r="D49" s="32">
        <v>0.5</v>
      </c>
      <c r="E49" s="38">
        <v>9.9799999999999986</v>
      </c>
      <c r="F49" s="38">
        <v>9.5499999999999989</v>
      </c>
      <c r="G49" s="42">
        <v>4.5026178010471183</v>
      </c>
    </row>
    <row r="50" spans="1:7" x14ac:dyDescent="0.25">
      <c r="A50" s="3">
        <v>66</v>
      </c>
      <c r="B50" s="2" t="s">
        <v>116</v>
      </c>
      <c r="C50" s="2" t="s">
        <v>49</v>
      </c>
      <c r="D50" s="31">
        <v>1</v>
      </c>
      <c r="E50" s="38">
        <v>9.9799999999999986</v>
      </c>
      <c r="F50" s="38">
        <v>9.4799999999999986</v>
      </c>
      <c r="G50" s="42">
        <v>5.2742616033755283</v>
      </c>
    </row>
    <row r="51" spans="1:7" x14ac:dyDescent="0.25">
      <c r="A51" s="3">
        <v>67</v>
      </c>
      <c r="B51" s="2" t="s">
        <v>117</v>
      </c>
      <c r="C51" s="2" t="s">
        <v>50</v>
      </c>
      <c r="D51" s="32">
        <v>5</v>
      </c>
      <c r="E51" s="38">
        <v>10</v>
      </c>
      <c r="F51" s="38">
        <v>9.76</v>
      </c>
      <c r="G51" s="42">
        <v>2.4590163934426252</v>
      </c>
    </row>
    <row r="52" spans="1:7" x14ac:dyDescent="0.25">
      <c r="A52" s="3">
        <v>68</v>
      </c>
      <c r="B52" s="2" t="s">
        <v>118</v>
      </c>
      <c r="C52" s="2" t="s">
        <v>51</v>
      </c>
      <c r="D52" s="31">
        <v>10</v>
      </c>
      <c r="E52" s="38">
        <v>10.01</v>
      </c>
      <c r="F52" s="38">
        <v>9.68</v>
      </c>
      <c r="G52" s="42">
        <v>3.4090909090909101</v>
      </c>
    </row>
    <row r="53" spans="1:7" x14ac:dyDescent="0.25">
      <c r="A53" s="3">
        <v>69</v>
      </c>
      <c r="B53" s="2" t="s">
        <v>119</v>
      </c>
      <c r="C53" s="2" t="s">
        <v>52</v>
      </c>
      <c r="D53" s="32">
        <v>50</v>
      </c>
      <c r="E53" s="38">
        <v>9.9599999999999991</v>
      </c>
      <c r="F53" s="38">
        <v>9.6</v>
      </c>
      <c r="G53" s="42">
        <v>3.7499999999999942</v>
      </c>
    </row>
    <row r="54" spans="1:7" x14ac:dyDescent="0.25">
      <c r="A54" s="3">
        <v>70</v>
      </c>
      <c r="B54" s="2" t="s">
        <v>120</v>
      </c>
      <c r="C54" s="2" t="s">
        <v>53</v>
      </c>
      <c r="D54" s="31">
        <v>100</v>
      </c>
      <c r="E54" s="38">
        <v>9.99</v>
      </c>
      <c r="F54" s="38">
        <v>9.4499999999999993</v>
      </c>
      <c r="G54" s="42">
        <v>5.7142857142857242</v>
      </c>
    </row>
    <row r="55" spans="1:7" x14ac:dyDescent="0.25">
      <c r="A55" s="3">
        <v>71</v>
      </c>
      <c r="B55" s="2" t="s">
        <v>121</v>
      </c>
      <c r="C55" s="2" t="s">
        <v>54</v>
      </c>
      <c r="D55" s="32">
        <v>250</v>
      </c>
      <c r="E55" s="38">
        <v>9.99</v>
      </c>
      <c r="F55" s="38">
        <v>9.3699999999999992</v>
      </c>
      <c r="G55" s="42">
        <v>6.6168623265741839</v>
      </c>
    </row>
    <row r="56" spans="1:7" x14ac:dyDescent="0.25">
      <c r="A56" s="3">
        <v>72</v>
      </c>
      <c r="B56" s="2" t="s">
        <v>122</v>
      </c>
      <c r="C56" s="2" t="s">
        <v>55</v>
      </c>
      <c r="D56" s="31">
        <v>500</v>
      </c>
      <c r="E56" s="38">
        <v>10</v>
      </c>
      <c r="F56" s="38">
        <v>9.49</v>
      </c>
      <c r="G56" s="42">
        <v>5.3740779768177003</v>
      </c>
    </row>
    <row r="57" spans="1:7" x14ac:dyDescent="0.25">
      <c r="A57" s="3">
        <v>77</v>
      </c>
      <c r="B57" s="2" t="s">
        <v>123</v>
      </c>
      <c r="C57" s="2" t="s">
        <v>56</v>
      </c>
      <c r="D57" s="31">
        <v>0.01</v>
      </c>
      <c r="E57" s="40">
        <v>10.02</v>
      </c>
      <c r="F57" s="40">
        <v>9</v>
      </c>
      <c r="G57" s="42">
        <v>11.333333333333329</v>
      </c>
    </row>
    <row r="58" spans="1:7" x14ac:dyDescent="0.25">
      <c r="A58" s="3">
        <v>78</v>
      </c>
      <c r="B58" s="2" t="s">
        <v>124</v>
      </c>
      <c r="C58" s="2" t="s">
        <v>57</v>
      </c>
      <c r="D58" s="32">
        <v>0.05</v>
      </c>
      <c r="E58" s="40">
        <v>10.01</v>
      </c>
      <c r="F58" s="40">
        <v>9.2299999999999986</v>
      </c>
      <c r="G58" s="42">
        <v>8.4507042253521263</v>
      </c>
    </row>
    <row r="59" spans="1:7" x14ac:dyDescent="0.25">
      <c r="A59" s="3">
        <v>79</v>
      </c>
      <c r="B59" s="2" t="s">
        <v>125</v>
      </c>
      <c r="C59" s="2" t="s">
        <v>58</v>
      </c>
      <c r="D59" s="31">
        <v>0.1</v>
      </c>
      <c r="E59" s="40">
        <v>10</v>
      </c>
      <c r="F59" s="40">
        <v>9.32</v>
      </c>
      <c r="G59" s="42">
        <v>7.2961373390557904</v>
      </c>
    </row>
    <row r="60" spans="1:7" x14ac:dyDescent="0.25">
      <c r="A60" s="3">
        <v>80</v>
      </c>
      <c r="B60" s="2" t="s">
        <v>126</v>
      </c>
      <c r="C60" s="2" t="s">
        <v>59</v>
      </c>
      <c r="D60" s="32">
        <v>0.5</v>
      </c>
      <c r="E60" s="40">
        <v>9.99</v>
      </c>
      <c r="F60" s="40">
        <v>9.0499999999999989</v>
      </c>
      <c r="G60" s="42">
        <v>10.386740331491728</v>
      </c>
    </row>
    <row r="61" spans="1:7" x14ac:dyDescent="0.25">
      <c r="A61" s="3">
        <v>81</v>
      </c>
      <c r="B61" s="2" t="s">
        <v>127</v>
      </c>
      <c r="C61" s="2" t="s">
        <v>60</v>
      </c>
      <c r="D61" s="31">
        <v>1</v>
      </c>
      <c r="E61" s="40">
        <v>10.02</v>
      </c>
      <c r="F61" s="40">
        <v>8.0599999999999987</v>
      </c>
      <c r="G61" s="42">
        <v>24.31761786600498</v>
      </c>
    </row>
    <row r="62" spans="1:7" x14ac:dyDescent="0.25">
      <c r="A62" s="3">
        <v>82</v>
      </c>
      <c r="B62" s="2" t="s">
        <v>128</v>
      </c>
      <c r="C62" s="2" t="s">
        <v>61</v>
      </c>
      <c r="D62" s="32">
        <v>5</v>
      </c>
      <c r="E62" s="40">
        <v>10.02</v>
      </c>
      <c r="F62" s="40">
        <v>9.2899999999999991</v>
      </c>
      <c r="G62" s="42">
        <v>7.8579117330462909</v>
      </c>
    </row>
    <row r="63" spans="1:7" x14ac:dyDescent="0.25">
      <c r="A63" s="3">
        <v>83</v>
      </c>
      <c r="B63" s="2" t="s">
        <v>129</v>
      </c>
      <c r="C63" s="2" t="s">
        <v>62</v>
      </c>
      <c r="D63" s="31">
        <v>10</v>
      </c>
      <c r="E63" s="40">
        <v>9.99</v>
      </c>
      <c r="F63" s="40">
        <v>8.9699999999999989</v>
      </c>
      <c r="G63" s="42">
        <v>11.371237458193995</v>
      </c>
    </row>
    <row r="64" spans="1:7" x14ac:dyDescent="0.25">
      <c r="A64" s="3">
        <v>84</v>
      </c>
      <c r="B64" s="2" t="s">
        <v>130</v>
      </c>
      <c r="C64" s="2" t="s">
        <v>63</v>
      </c>
      <c r="D64" s="32">
        <v>50</v>
      </c>
      <c r="E64" s="40">
        <v>10.049999999999999</v>
      </c>
      <c r="F64" s="40">
        <v>9.33</v>
      </c>
      <c r="G64" s="42">
        <v>7.7170418006430745</v>
      </c>
    </row>
    <row r="65" spans="1:7" x14ac:dyDescent="0.25">
      <c r="A65" s="3">
        <v>85</v>
      </c>
      <c r="B65" s="2" t="s">
        <v>131</v>
      </c>
      <c r="C65" s="2" t="s">
        <v>64</v>
      </c>
      <c r="D65" s="31">
        <v>100</v>
      </c>
      <c r="E65" s="40">
        <v>10</v>
      </c>
      <c r="F65" s="40">
        <v>9.26</v>
      </c>
      <c r="G65" s="42">
        <v>7.9913606911447115</v>
      </c>
    </row>
    <row r="66" spans="1:7" x14ac:dyDescent="0.25">
      <c r="A66" s="3">
        <v>86</v>
      </c>
      <c r="B66" s="2" t="s">
        <v>132</v>
      </c>
      <c r="C66" s="2" t="s">
        <v>65</v>
      </c>
      <c r="D66" s="32">
        <v>250</v>
      </c>
      <c r="E66" s="40">
        <v>10.01</v>
      </c>
      <c r="F66" s="40">
        <v>8.84</v>
      </c>
      <c r="G66" s="42">
        <v>13.23529411764706</v>
      </c>
    </row>
    <row r="67" spans="1:7" x14ac:dyDescent="0.25">
      <c r="A67" s="3">
        <v>87</v>
      </c>
      <c r="B67" s="2" t="s">
        <v>133</v>
      </c>
      <c r="C67" s="2" t="s">
        <v>66</v>
      </c>
      <c r="D67" s="31">
        <v>500</v>
      </c>
      <c r="E67" s="40">
        <v>9.9699999999999989</v>
      </c>
      <c r="F67" s="40">
        <v>7.4599999999999991</v>
      </c>
      <c r="G67" s="42">
        <v>33.646112600536192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1" sqref="G1:G1048576"/>
    </sheetView>
  </sheetViews>
  <sheetFormatPr defaultRowHeight="15" x14ac:dyDescent="0.25"/>
  <cols>
    <col min="1" max="1" width="9.140625" style="30"/>
    <col min="2" max="2" width="12.85546875" style="30" bestFit="1" customWidth="1"/>
    <col min="3" max="4" width="9.140625" style="30"/>
    <col min="5" max="10" width="9.140625" style="39"/>
  </cols>
  <sheetData>
    <row r="1" spans="1:10" x14ac:dyDescent="0.25">
      <c r="A1" s="1" t="s">
        <v>134</v>
      </c>
      <c r="B1" s="1" t="s">
        <v>67</v>
      </c>
      <c r="C1" s="1" t="s">
        <v>0</v>
      </c>
      <c r="D1" s="4" t="s">
        <v>137</v>
      </c>
      <c r="E1" s="4" t="s">
        <v>138</v>
      </c>
      <c r="F1" s="4" t="s">
        <v>139</v>
      </c>
      <c r="G1" s="4" t="s">
        <v>140</v>
      </c>
      <c r="H1" s="4" t="s">
        <v>141</v>
      </c>
      <c r="I1" s="4" t="s">
        <v>142</v>
      </c>
      <c r="J1" s="4" t="s">
        <v>143</v>
      </c>
    </row>
    <row r="2" spans="1:10" x14ac:dyDescent="0.25">
      <c r="A2" s="3">
        <v>2</v>
      </c>
      <c r="B2" s="2" t="s">
        <v>68</v>
      </c>
      <c r="C2" s="2" t="s">
        <v>1</v>
      </c>
      <c r="D2" s="31">
        <v>0.01</v>
      </c>
      <c r="E2" s="40">
        <v>10.01</v>
      </c>
      <c r="F2" s="40">
        <v>9.1999999999999993</v>
      </c>
      <c r="G2" s="40">
        <v>8.8043478260869623</v>
      </c>
      <c r="H2" s="40">
        <v>0.8100000000000005</v>
      </c>
      <c r="I2" s="41">
        <f>(H2/E2)*5</f>
        <v>0.40459540459540483</v>
      </c>
      <c r="J2" s="41">
        <f>5-I2</f>
        <v>4.5954045954045952</v>
      </c>
    </row>
    <row r="3" spans="1:10" x14ac:dyDescent="0.25">
      <c r="A3" s="3">
        <v>3</v>
      </c>
      <c r="B3" s="2" t="s">
        <v>69</v>
      </c>
      <c r="C3" s="2" t="s">
        <v>2</v>
      </c>
      <c r="D3" s="32">
        <v>0.05</v>
      </c>
      <c r="E3" s="40">
        <v>10.039999999999999</v>
      </c>
      <c r="F3" s="40">
        <v>9.0499999999999989</v>
      </c>
      <c r="G3" s="40">
        <v>10.939226519337019</v>
      </c>
      <c r="H3" s="40">
        <v>0.99000000000000021</v>
      </c>
      <c r="I3" s="41">
        <f t="shared" ref="I3:I66" si="0">(H3/E3)*5</f>
        <v>0.49302788844621526</v>
      </c>
      <c r="J3" s="41">
        <f t="shared" ref="J3:J66" si="1">5-I3</f>
        <v>4.5069721115537851</v>
      </c>
    </row>
    <row r="4" spans="1:10" x14ac:dyDescent="0.25">
      <c r="A4" s="3">
        <v>4</v>
      </c>
      <c r="B4" s="2" t="s">
        <v>70</v>
      </c>
      <c r="C4" s="2" t="s">
        <v>3</v>
      </c>
      <c r="D4" s="31">
        <v>0.1</v>
      </c>
      <c r="E4" s="40">
        <v>10.059999999999999</v>
      </c>
      <c r="F4" s="40">
        <v>9.08</v>
      </c>
      <c r="G4" s="40">
        <v>10.792951541850206</v>
      </c>
      <c r="H4" s="40">
        <v>0.97999999999999865</v>
      </c>
      <c r="I4" s="41">
        <f t="shared" si="0"/>
        <v>0.48707753479125193</v>
      </c>
      <c r="J4" s="41">
        <f t="shared" si="1"/>
        <v>4.5129224652087476</v>
      </c>
    </row>
    <row r="5" spans="1:10" x14ac:dyDescent="0.25">
      <c r="A5" s="3">
        <v>5</v>
      </c>
      <c r="B5" s="2" t="s">
        <v>71</v>
      </c>
      <c r="C5" s="2" t="s">
        <v>4</v>
      </c>
      <c r="D5" s="32">
        <v>0.5</v>
      </c>
      <c r="E5" s="40">
        <v>9.99</v>
      </c>
      <c r="F5" s="40">
        <v>8.84</v>
      </c>
      <c r="G5" s="40">
        <v>13.00904977375566</v>
      </c>
      <c r="H5" s="40">
        <v>1.1500000000000004</v>
      </c>
      <c r="I5" s="41">
        <f t="shared" si="0"/>
        <v>0.5755755755755757</v>
      </c>
      <c r="J5" s="41">
        <f t="shared" si="1"/>
        <v>4.4244244244244246</v>
      </c>
    </row>
    <row r="6" spans="1:10" x14ac:dyDescent="0.25">
      <c r="A6" s="3">
        <v>6</v>
      </c>
      <c r="B6" s="2" t="s">
        <v>72</v>
      </c>
      <c r="C6" s="2" t="s">
        <v>5</v>
      </c>
      <c r="D6" s="31">
        <v>1</v>
      </c>
      <c r="E6" s="40">
        <v>10.029999999999999</v>
      </c>
      <c r="F6" s="40">
        <v>8.91</v>
      </c>
      <c r="G6" s="40">
        <v>12.570145903479228</v>
      </c>
      <c r="H6" s="40">
        <v>1.1199999999999992</v>
      </c>
      <c r="I6" s="41">
        <f t="shared" si="0"/>
        <v>0.55832502492522396</v>
      </c>
      <c r="J6" s="41">
        <f t="shared" si="1"/>
        <v>4.4416749750747764</v>
      </c>
    </row>
    <row r="7" spans="1:10" x14ac:dyDescent="0.25">
      <c r="A7" s="3">
        <v>7</v>
      </c>
      <c r="B7" s="2" t="s">
        <v>73</v>
      </c>
      <c r="C7" s="2" t="s">
        <v>6</v>
      </c>
      <c r="D7" s="32">
        <v>5</v>
      </c>
      <c r="E7" s="40">
        <v>9.99</v>
      </c>
      <c r="F7" s="40">
        <v>9.26</v>
      </c>
      <c r="G7" s="40">
        <v>7.8833693304535686</v>
      </c>
      <c r="H7" s="40">
        <v>0.73000000000000043</v>
      </c>
      <c r="I7" s="41">
        <f t="shared" si="0"/>
        <v>0.36536536536536557</v>
      </c>
      <c r="J7" s="41">
        <f t="shared" si="1"/>
        <v>4.6346346346346348</v>
      </c>
    </row>
    <row r="8" spans="1:10" x14ac:dyDescent="0.25">
      <c r="A8" s="3">
        <v>8</v>
      </c>
      <c r="B8" s="2" t="s">
        <v>74</v>
      </c>
      <c r="C8" s="2" t="s">
        <v>7</v>
      </c>
      <c r="D8" s="31">
        <v>10</v>
      </c>
      <c r="E8" s="40">
        <v>10.02</v>
      </c>
      <c r="F8" s="40">
        <v>9.4</v>
      </c>
      <c r="G8" s="40">
        <v>6.5957446808510554</v>
      </c>
      <c r="H8" s="40">
        <v>0.61999999999999922</v>
      </c>
      <c r="I8" s="41">
        <f t="shared" si="0"/>
        <v>0.30938123752494973</v>
      </c>
      <c r="J8" s="41">
        <f t="shared" si="1"/>
        <v>4.6906187624750499</v>
      </c>
    </row>
    <row r="9" spans="1:10" x14ac:dyDescent="0.25">
      <c r="A9" s="3">
        <v>9</v>
      </c>
      <c r="B9" s="2" t="s">
        <v>75</v>
      </c>
      <c r="C9" s="2" t="s">
        <v>8</v>
      </c>
      <c r="D9" s="32">
        <v>50</v>
      </c>
      <c r="E9" s="40">
        <v>10.049999999999999</v>
      </c>
      <c r="F9" s="40">
        <v>9.1999999999999993</v>
      </c>
      <c r="G9" s="40">
        <v>9.2391304347826058</v>
      </c>
      <c r="H9" s="40">
        <v>0.84999999999999964</v>
      </c>
      <c r="I9" s="41">
        <f t="shared" si="0"/>
        <v>0.42288557213930333</v>
      </c>
      <c r="J9" s="41">
        <f t="shared" si="1"/>
        <v>4.577114427860697</v>
      </c>
    </row>
    <row r="10" spans="1:10" x14ac:dyDescent="0.25">
      <c r="A10" s="3">
        <v>10</v>
      </c>
      <c r="B10" s="2" t="s">
        <v>76</v>
      </c>
      <c r="C10" s="2" t="s">
        <v>9</v>
      </c>
      <c r="D10" s="31">
        <v>100</v>
      </c>
      <c r="E10" s="40">
        <v>10</v>
      </c>
      <c r="F10" s="40">
        <v>9.1399999999999988</v>
      </c>
      <c r="G10" s="40">
        <v>9.4091903719912615</v>
      </c>
      <c r="H10" s="40">
        <v>0.86000000000000121</v>
      </c>
      <c r="I10" s="41">
        <f t="shared" si="0"/>
        <v>0.4300000000000006</v>
      </c>
      <c r="J10" s="41">
        <f t="shared" si="1"/>
        <v>4.5699999999999994</v>
      </c>
    </row>
    <row r="11" spans="1:10" x14ac:dyDescent="0.25">
      <c r="A11" s="3">
        <v>11</v>
      </c>
      <c r="B11" s="2" t="s">
        <v>77</v>
      </c>
      <c r="C11" s="2" t="s">
        <v>10</v>
      </c>
      <c r="D11" s="32">
        <v>250</v>
      </c>
      <c r="E11" s="40">
        <v>9.9799999999999986</v>
      </c>
      <c r="F11" s="40">
        <v>9.4599999999999991</v>
      </c>
      <c r="G11" s="40">
        <v>5.4968287526427027</v>
      </c>
      <c r="H11" s="40">
        <v>0.51999999999999957</v>
      </c>
      <c r="I11" s="41">
        <f t="shared" si="0"/>
        <v>0.26052104208416815</v>
      </c>
      <c r="J11" s="41">
        <f t="shared" si="1"/>
        <v>4.7394789579158321</v>
      </c>
    </row>
    <row r="12" spans="1:10" x14ac:dyDescent="0.25">
      <c r="A12" s="3">
        <v>12</v>
      </c>
      <c r="B12" s="2" t="s">
        <v>78</v>
      </c>
      <c r="C12" s="2" t="s">
        <v>11</v>
      </c>
      <c r="D12" s="31">
        <v>450</v>
      </c>
      <c r="E12" s="40">
        <v>9.99</v>
      </c>
      <c r="F12" s="40">
        <v>8.99</v>
      </c>
      <c r="G12" s="40">
        <v>11.123470522803114</v>
      </c>
      <c r="H12" s="40">
        <v>1</v>
      </c>
      <c r="I12" s="41">
        <f t="shared" si="0"/>
        <v>0.50050050050050043</v>
      </c>
      <c r="J12" s="41">
        <f t="shared" si="1"/>
        <v>4.4994994994994997</v>
      </c>
    </row>
    <row r="13" spans="1:10" x14ac:dyDescent="0.25">
      <c r="A13" s="3">
        <v>17</v>
      </c>
      <c r="B13" s="2" t="s">
        <v>79</v>
      </c>
      <c r="C13" s="2" t="s">
        <v>12</v>
      </c>
      <c r="D13" s="31">
        <v>0.01</v>
      </c>
      <c r="E13" s="40">
        <v>9.99</v>
      </c>
      <c r="F13" s="40">
        <v>9.24</v>
      </c>
      <c r="G13" s="40">
        <v>8.1168831168831161</v>
      </c>
      <c r="H13" s="40">
        <v>0.75</v>
      </c>
      <c r="I13" s="41">
        <f t="shared" si="0"/>
        <v>0.37537537537537535</v>
      </c>
      <c r="J13" s="41">
        <f t="shared" si="1"/>
        <v>4.6246246246246248</v>
      </c>
    </row>
    <row r="14" spans="1:10" x14ac:dyDescent="0.25">
      <c r="A14" s="3">
        <v>18</v>
      </c>
      <c r="B14" s="2" t="s">
        <v>80</v>
      </c>
      <c r="C14" s="2" t="s">
        <v>13</v>
      </c>
      <c r="D14" s="32">
        <v>0.05</v>
      </c>
      <c r="E14" s="40">
        <v>10</v>
      </c>
      <c r="F14" s="40">
        <v>9.11</v>
      </c>
      <c r="G14" s="40">
        <v>9.769484083424814</v>
      </c>
      <c r="H14" s="40">
        <v>0.89000000000000057</v>
      </c>
      <c r="I14" s="41">
        <f t="shared" si="0"/>
        <v>0.44500000000000028</v>
      </c>
      <c r="J14" s="41">
        <f t="shared" si="1"/>
        <v>4.5549999999999997</v>
      </c>
    </row>
    <row r="15" spans="1:10" x14ac:dyDescent="0.25">
      <c r="A15" s="3">
        <v>19</v>
      </c>
      <c r="B15" s="2" t="s">
        <v>81</v>
      </c>
      <c r="C15" s="2" t="s">
        <v>14</v>
      </c>
      <c r="D15" s="31">
        <v>0.1</v>
      </c>
      <c r="E15" s="40">
        <v>9.99</v>
      </c>
      <c r="F15" s="40">
        <v>9.1399999999999988</v>
      </c>
      <c r="G15" s="40">
        <v>9.2997811816192719</v>
      </c>
      <c r="H15" s="40">
        <v>0.85000000000000142</v>
      </c>
      <c r="I15" s="41">
        <f t="shared" si="0"/>
        <v>0.42542542542542611</v>
      </c>
      <c r="J15" s="41">
        <f t="shared" si="1"/>
        <v>4.5745745745745738</v>
      </c>
    </row>
    <row r="16" spans="1:10" x14ac:dyDescent="0.25">
      <c r="A16" s="3">
        <v>20</v>
      </c>
      <c r="B16" s="2" t="s">
        <v>82</v>
      </c>
      <c r="C16" s="2" t="s">
        <v>15</v>
      </c>
      <c r="D16" s="32">
        <v>0.5</v>
      </c>
      <c r="E16" s="40">
        <v>9.9599999999999991</v>
      </c>
      <c r="F16" s="40">
        <v>9.0299999999999994</v>
      </c>
      <c r="G16" s="40">
        <v>10.299003322259134</v>
      </c>
      <c r="H16" s="40">
        <v>0.92999999999999972</v>
      </c>
      <c r="I16" s="41">
        <f t="shared" si="0"/>
        <v>0.46686746987951799</v>
      </c>
      <c r="J16" s="41">
        <f t="shared" si="1"/>
        <v>4.5331325301204819</v>
      </c>
    </row>
    <row r="17" spans="1:10" x14ac:dyDescent="0.25">
      <c r="A17" s="3">
        <v>21</v>
      </c>
      <c r="B17" s="2" t="s">
        <v>83</v>
      </c>
      <c r="C17" s="2" t="s">
        <v>16</v>
      </c>
      <c r="D17" s="31">
        <v>1</v>
      </c>
      <c r="E17" s="40">
        <v>10.02</v>
      </c>
      <c r="F17" s="40">
        <v>9.35</v>
      </c>
      <c r="G17" s="40">
        <v>7.1657754010695189</v>
      </c>
      <c r="H17" s="40">
        <v>0.66999999999999993</v>
      </c>
      <c r="I17" s="41">
        <f t="shared" si="0"/>
        <v>0.33433133732534925</v>
      </c>
      <c r="J17" s="41">
        <f t="shared" si="1"/>
        <v>4.6656686626746504</v>
      </c>
    </row>
    <row r="18" spans="1:10" x14ac:dyDescent="0.25">
      <c r="A18" s="3">
        <v>22</v>
      </c>
      <c r="B18" s="2" t="s">
        <v>84</v>
      </c>
      <c r="C18" s="2" t="s">
        <v>17</v>
      </c>
      <c r="D18" s="32">
        <v>5</v>
      </c>
      <c r="E18" s="40">
        <v>10</v>
      </c>
      <c r="F18" s="40">
        <v>9.0499999999999989</v>
      </c>
      <c r="G18" s="40">
        <v>10.497237569060786</v>
      </c>
      <c r="H18" s="40">
        <v>0.95000000000000107</v>
      </c>
      <c r="I18" s="41">
        <f t="shared" si="0"/>
        <v>0.47500000000000053</v>
      </c>
      <c r="J18" s="41">
        <f t="shared" si="1"/>
        <v>4.5249999999999995</v>
      </c>
    </row>
    <row r="19" spans="1:10" x14ac:dyDescent="0.25">
      <c r="A19" s="3">
        <v>23</v>
      </c>
      <c r="B19" s="2" t="s">
        <v>85</v>
      </c>
      <c r="C19" s="2" t="s">
        <v>18</v>
      </c>
      <c r="D19" s="31">
        <v>10</v>
      </c>
      <c r="E19" s="40">
        <v>9.9799999999999986</v>
      </c>
      <c r="F19" s="40">
        <v>9.2799999999999994</v>
      </c>
      <c r="G19" s="40">
        <v>7.543103448275855</v>
      </c>
      <c r="H19" s="40">
        <v>0.69999999999999929</v>
      </c>
      <c r="I19" s="41">
        <f t="shared" si="0"/>
        <v>0.35070140280561096</v>
      </c>
      <c r="J19" s="41">
        <f t="shared" si="1"/>
        <v>4.649298597194389</v>
      </c>
    </row>
    <row r="20" spans="1:10" x14ac:dyDescent="0.25">
      <c r="A20" s="3">
        <v>24</v>
      </c>
      <c r="B20" s="2" t="s">
        <v>86</v>
      </c>
      <c r="C20" s="2" t="s">
        <v>19</v>
      </c>
      <c r="D20" s="32">
        <v>50</v>
      </c>
      <c r="E20" s="40">
        <v>9.9799999999999986</v>
      </c>
      <c r="F20" s="40">
        <v>8.7099999999999991</v>
      </c>
      <c r="G20" s="40">
        <v>14.580941446613085</v>
      </c>
      <c r="H20" s="40">
        <v>1.2699999999999996</v>
      </c>
      <c r="I20" s="41">
        <f t="shared" si="0"/>
        <v>0.63627254509018016</v>
      </c>
      <c r="J20" s="41">
        <f t="shared" si="1"/>
        <v>4.3637274549098199</v>
      </c>
    </row>
    <row r="21" spans="1:10" x14ac:dyDescent="0.25">
      <c r="A21" s="3">
        <v>25</v>
      </c>
      <c r="B21" s="2" t="s">
        <v>87</v>
      </c>
      <c r="C21" s="2" t="s">
        <v>20</v>
      </c>
      <c r="D21" s="31">
        <v>100</v>
      </c>
      <c r="E21" s="40">
        <v>10.049999999999999</v>
      </c>
      <c r="F21" s="40">
        <v>8.74</v>
      </c>
      <c r="G21" s="40">
        <v>14.98855835240273</v>
      </c>
      <c r="H21" s="40">
        <v>1.3099999999999987</v>
      </c>
      <c r="I21" s="41">
        <f t="shared" si="0"/>
        <v>0.65174129353233767</v>
      </c>
      <c r="J21" s="41">
        <f t="shared" si="1"/>
        <v>4.3482587064676625</v>
      </c>
    </row>
    <row r="22" spans="1:10" x14ac:dyDescent="0.25">
      <c r="A22" s="3">
        <v>26</v>
      </c>
      <c r="B22" s="2" t="s">
        <v>88</v>
      </c>
      <c r="C22" s="2" t="s">
        <v>21</v>
      </c>
      <c r="D22" s="19">
        <v>250</v>
      </c>
      <c r="E22" s="40">
        <v>10.07</v>
      </c>
      <c r="F22" s="40">
        <v>9.36</v>
      </c>
      <c r="G22" s="40">
        <v>7.5854700854700949</v>
      </c>
      <c r="H22" s="40">
        <v>0.71000000000000085</v>
      </c>
      <c r="I22" s="41">
        <f t="shared" si="0"/>
        <v>0.3525322740814304</v>
      </c>
      <c r="J22" s="41">
        <f t="shared" si="1"/>
        <v>4.6474677259185695</v>
      </c>
    </row>
    <row r="23" spans="1:10" x14ac:dyDescent="0.25">
      <c r="A23" s="3">
        <v>27</v>
      </c>
      <c r="B23" s="2" t="s">
        <v>89</v>
      </c>
      <c r="C23" s="2" t="s">
        <v>22</v>
      </c>
      <c r="D23" s="31">
        <v>500</v>
      </c>
      <c r="E23" s="40">
        <v>10.02</v>
      </c>
      <c r="F23" s="40">
        <v>7.01</v>
      </c>
      <c r="G23" s="40">
        <v>42.938659058487872</v>
      </c>
      <c r="H23" s="40">
        <v>3.01</v>
      </c>
      <c r="I23" s="41">
        <f t="shared" si="0"/>
        <v>1.501996007984032</v>
      </c>
      <c r="J23" s="41">
        <f t="shared" si="1"/>
        <v>3.4980039920159678</v>
      </c>
    </row>
    <row r="24" spans="1:10" x14ac:dyDescent="0.25">
      <c r="A24" s="3">
        <v>32</v>
      </c>
      <c r="B24" s="2" t="s">
        <v>90</v>
      </c>
      <c r="C24" s="2" t="s">
        <v>23</v>
      </c>
      <c r="D24" s="31">
        <v>0.01</v>
      </c>
      <c r="E24" s="40">
        <v>10.029999999999999</v>
      </c>
      <c r="F24" s="40">
        <v>9.5399999999999991</v>
      </c>
      <c r="G24" s="40">
        <v>5.1362683438155168</v>
      </c>
      <c r="H24" s="40">
        <v>0.49000000000000021</v>
      </c>
      <c r="I24" s="41">
        <f t="shared" si="0"/>
        <v>0.24426719840478575</v>
      </c>
      <c r="J24" s="41">
        <f t="shared" si="1"/>
        <v>4.7557328015952143</v>
      </c>
    </row>
    <row r="25" spans="1:10" x14ac:dyDescent="0.25">
      <c r="A25" s="3">
        <v>33</v>
      </c>
      <c r="B25" s="2" t="s">
        <v>91</v>
      </c>
      <c r="C25" s="2" t="s">
        <v>24</v>
      </c>
      <c r="D25" s="32">
        <v>0.05</v>
      </c>
      <c r="E25" s="40">
        <v>10.039999999999999</v>
      </c>
      <c r="F25" s="40">
        <v>9.4599999999999991</v>
      </c>
      <c r="G25" s="40">
        <v>6.131078224101481</v>
      </c>
      <c r="H25" s="40">
        <v>0.58000000000000007</v>
      </c>
      <c r="I25" s="41">
        <f t="shared" si="0"/>
        <v>0.2888446215139443</v>
      </c>
      <c r="J25" s="41">
        <f t="shared" si="1"/>
        <v>4.7111553784860556</v>
      </c>
    </row>
    <row r="26" spans="1:10" x14ac:dyDescent="0.25">
      <c r="A26" s="3">
        <v>34</v>
      </c>
      <c r="B26" s="2" t="s">
        <v>92</v>
      </c>
      <c r="C26" s="2" t="s">
        <v>25</v>
      </c>
      <c r="D26" s="31">
        <v>0.1</v>
      </c>
      <c r="E26" s="40">
        <v>9.9799999999999986</v>
      </c>
      <c r="F26" s="40">
        <v>9.4</v>
      </c>
      <c r="G26" s="40">
        <v>6.1702127659574284</v>
      </c>
      <c r="H26" s="40">
        <v>0.57999999999999829</v>
      </c>
      <c r="I26" s="41">
        <f t="shared" si="0"/>
        <v>0.29058116232464848</v>
      </c>
      <c r="J26" s="41">
        <f t="shared" si="1"/>
        <v>4.7094188376753516</v>
      </c>
    </row>
    <row r="27" spans="1:10" x14ac:dyDescent="0.25">
      <c r="A27" s="3">
        <v>35</v>
      </c>
      <c r="B27" s="2" t="s">
        <v>93</v>
      </c>
      <c r="C27" s="2" t="s">
        <v>26</v>
      </c>
      <c r="D27" s="32">
        <v>0.5</v>
      </c>
      <c r="E27" s="40">
        <v>10.01</v>
      </c>
      <c r="F27" s="40">
        <v>9.4799999999999986</v>
      </c>
      <c r="G27" s="40">
        <v>5.5907172995780723</v>
      </c>
      <c r="H27" s="40">
        <v>0.53000000000000114</v>
      </c>
      <c r="I27" s="41">
        <f t="shared" si="0"/>
        <v>0.26473526473526532</v>
      </c>
      <c r="J27" s="41">
        <f t="shared" si="1"/>
        <v>4.7352647352647343</v>
      </c>
    </row>
    <row r="28" spans="1:10" x14ac:dyDescent="0.25">
      <c r="A28" s="3">
        <v>36</v>
      </c>
      <c r="B28" s="2" t="s">
        <v>94</v>
      </c>
      <c r="C28" s="2" t="s">
        <v>27</v>
      </c>
      <c r="D28" s="31">
        <v>1</v>
      </c>
      <c r="E28" s="40">
        <v>10.08</v>
      </c>
      <c r="F28" s="40">
        <v>9.3899999999999988</v>
      </c>
      <c r="G28" s="40">
        <v>7.3482428115016125</v>
      </c>
      <c r="H28" s="40">
        <v>0.69000000000000128</v>
      </c>
      <c r="I28" s="41">
        <f t="shared" si="0"/>
        <v>0.34226190476190543</v>
      </c>
      <c r="J28" s="41">
        <f t="shared" si="1"/>
        <v>4.6577380952380949</v>
      </c>
    </row>
    <row r="29" spans="1:10" x14ac:dyDescent="0.25">
      <c r="A29" s="3">
        <v>37</v>
      </c>
      <c r="B29" s="2" t="s">
        <v>95</v>
      </c>
      <c r="C29" s="2" t="s">
        <v>28</v>
      </c>
      <c r="D29" s="32">
        <v>5</v>
      </c>
      <c r="E29" s="40">
        <v>10</v>
      </c>
      <c r="F29" s="40">
        <v>9.4499999999999993</v>
      </c>
      <c r="G29" s="40">
        <v>5.8201058201058284</v>
      </c>
      <c r="H29" s="40">
        <v>0.55000000000000071</v>
      </c>
      <c r="I29" s="41">
        <f t="shared" si="0"/>
        <v>0.27500000000000036</v>
      </c>
      <c r="J29" s="41">
        <f t="shared" si="1"/>
        <v>4.7249999999999996</v>
      </c>
    </row>
    <row r="30" spans="1:10" x14ac:dyDescent="0.25">
      <c r="A30" s="3">
        <v>38</v>
      </c>
      <c r="B30" s="2" t="s">
        <v>96</v>
      </c>
      <c r="C30" s="2" t="s">
        <v>29</v>
      </c>
      <c r="D30" s="31">
        <v>10</v>
      </c>
      <c r="E30" s="40">
        <v>10.029999999999999</v>
      </c>
      <c r="F30" s="40">
        <v>9.4699999999999989</v>
      </c>
      <c r="G30" s="40">
        <v>5.9134107708553385</v>
      </c>
      <c r="H30" s="40">
        <v>0.5600000000000005</v>
      </c>
      <c r="I30" s="41">
        <f t="shared" si="0"/>
        <v>0.27916251246261242</v>
      </c>
      <c r="J30" s="41">
        <f t="shared" si="1"/>
        <v>4.7208374875373877</v>
      </c>
    </row>
    <row r="31" spans="1:10" x14ac:dyDescent="0.25">
      <c r="A31" s="3">
        <v>39</v>
      </c>
      <c r="B31" s="2" t="s">
        <v>97</v>
      </c>
      <c r="C31" s="2" t="s">
        <v>30</v>
      </c>
      <c r="D31" s="32">
        <v>50</v>
      </c>
      <c r="E31" s="40">
        <v>10.059999999999999</v>
      </c>
      <c r="F31" s="40">
        <v>9.33</v>
      </c>
      <c r="G31" s="40">
        <v>7.8242229367631158</v>
      </c>
      <c r="H31" s="40">
        <v>0.72999999999999865</v>
      </c>
      <c r="I31" s="41">
        <f t="shared" si="0"/>
        <v>0.36282306163021805</v>
      </c>
      <c r="J31" s="41">
        <f t="shared" si="1"/>
        <v>4.6371769383697821</v>
      </c>
    </row>
    <row r="32" spans="1:10" x14ac:dyDescent="0.25">
      <c r="A32" s="3">
        <v>40</v>
      </c>
      <c r="B32" s="2" t="s">
        <v>98</v>
      </c>
      <c r="C32" s="2" t="s">
        <v>31</v>
      </c>
      <c r="D32" s="31">
        <v>100</v>
      </c>
      <c r="E32" s="40">
        <v>10.07</v>
      </c>
      <c r="F32" s="40">
        <v>9.4</v>
      </c>
      <c r="G32" s="40">
        <v>7.1276595744680842</v>
      </c>
      <c r="H32" s="40">
        <v>0.66999999999999993</v>
      </c>
      <c r="I32" s="41">
        <f t="shared" si="0"/>
        <v>0.33267130089374375</v>
      </c>
      <c r="J32" s="41">
        <f t="shared" si="1"/>
        <v>4.6673286991062559</v>
      </c>
    </row>
    <row r="33" spans="1:10" x14ac:dyDescent="0.25">
      <c r="A33" s="3">
        <v>41</v>
      </c>
      <c r="B33" s="2" t="s">
        <v>99</v>
      </c>
      <c r="C33" s="2" t="s">
        <v>32</v>
      </c>
      <c r="D33" s="32">
        <v>250</v>
      </c>
      <c r="E33" s="40">
        <v>10.059999999999999</v>
      </c>
      <c r="F33" s="40">
        <v>9.49</v>
      </c>
      <c r="G33" s="40">
        <v>6.0063224446785934</v>
      </c>
      <c r="H33" s="40">
        <v>0.56999999999999851</v>
      </c>
      <c r="I33" s="41">
        <f t="shared" si="0"/>
        <v>0.28330019880715634</v>
      </c>
      <c r="J33" s="41">
        <f t="shared" si="1"/>
        <v>4.7166998011928438</v>
      </c>
    </row>
    <row r="34" spans="1:10" x14ac:dyDescent="0.25">
      <c r="A34" s="3">
        <v>42</v>
      </c>
      <c r="B34" s="2" t="s">
        <v>100</v>
      </c>
      <c r="C34" s="2" t="s">
        <v>33</v>
      </c>
      <c r="D34" s="31">
        <v>400</v>
      </c>
      <c r="E34" s="40">
        <v>10.039999999999999</v>
      </c>
      <c r="F34" s="40">
        <v>9.3699999999999992</v>
      </c>
      <c r="G34" s="40">
        <v>7.1504802561366061</v>
      </c>
      <c r="H34" s="40">
        <v>0.66999999999999993</v>
      </c>
      <c r="I34" s="41">
        <f t="shared" si="0"/>
        <v>0.33366533864541831</v>
      </c>
      <c r="J34" s="41">
        <f t="shared" si="1"/>
        <v>4.6663346613545817</v>
      </c>
    </row>
    <row r="35" spans="1:10" x14ac:dyDescent="0.25">
      <c r="A35" s="3">
        <v>47</v>
      </c>
      <c r="B35" s="2" t="s">
        <v>101</v>
      </c>
      <c r="C35" s="2" t="s">
        <v>34</v>
      </c>
      <c r="D35" s="31">
        <v>0.01</v>
      </c>
      <c r="E35" s="40">
        <v>9.9799999999999986</v>
      </c>
      <c r="F35" s="40">
        <v>9.1399999999999988</v>
      </c>
      <c r="G35" s="40">
        <v>9.1903719912472646</v>
      </c>
      <c r="H35" s="40">
        <v>0.83999999999999986</v>
      </c>
      <c r="I35" s="41">
        <f t="shared" si="0"/>
        <v>0.42084168336673344</v>
      </c>
      <c r="J35" s="41">
        <f t="shared" si="1"/>
        <v>4.5791583166332668</v>
      </c>
    </row>
    <row r="36" spans="1:10" x14ac:dyDescent="0.25">
      <c r="A36" s="3">
        <v>48</v>
      </c>
      <c r="B36" s="2" t="s">
        <v>102</v>
      </c>
      <c r="C36" s="2" t="s">
        <v>35</v>
      </c>
      <c r="D36" s="32">
        <v>0.05</v>
      </c>
      <c r="E36" s="40">
        <v>10</v>
      </c>
      <c r="F36" s="40">
        <v>9.01</v>
      </c>
      <c r="G36" s="40">
        <v>10.987791342952278</v>
      </c>
      <c r="H36" s="40">
        <v>0.99000000000000021</v>
      </c>
      <c r="I36" s="41">
        <f t="shared" si="0"/>
        <v>0.49500000000000011</v>
      </c>
      <c r="J36" s="41">
        <f t="shared" si="1"/>
        <v>4.5049999999999999</v>
      </c>
    </row>
    <row r="37" spans="1:10" x14ac:dyDescent="0.25">
      <c r="A37" s="3">
        <v>49</v>
      </c>
      <c r="B37" s="2" t="s">
        <v>103</v>
      </c>
      <c r="C37" s="2" t="s">
        <v>36</v>
      </c>
      <c r="D37" s="31">
        <v>0.1</v>
      </c>
      <c r="E37" s="40">
        <v>10.01</v>
      </c>
      <c r="F37" s="40">
        <v>8.9599999999999991</v>
      </c>
      <c r="G37" s="40">
        <v>11.718750000000009</v>
      </c>
      <c r="H37" s="40">
        <v>1.0500000000000007</v>
      </c>
      <c r="I37" s="41">
        <f t="shared" si="0"/>
        <v>0.52447552447552481</v>
      </c>
      <c r="J37" s="41">
        <f t="shared" si="1"/>
        <v>4.475524475524475</v>
      </c>
    </row>
    <row r="38" spans="1:10" x14ac:dyDescent="0.25">
      <c r="A38" s="3">
        <v>50</v>
      </c>
      <c r="B38" s="2" t="s">
        <v>104</v>
      </c>
      <c r="C38" s="2" t="s">
        <v>37</v>
      </c>
      <c r="D38" s="32">
        <v>0.5</v>
      </c>
      <c r="E38" s="40">
        <v>10</v>
      </c>
      <c r="F38" s="40">
        <v>9.17</v>
      </c>
      <c r="G38" s="40">
        <v>9.051254089422029</v>
      </c>
      <c r="H38" s="40">
        <v>0.83000000000000007</v>
      </c>
      <c r="I38" s="41">
        <f t="shared" si="0"/>
        <v>0.41500000000000004</v>
      </c>
      <c r="J38" s="41">
        <f t="shared" si="1"/>
        <v>4.585</v>
      </c>
    </row>
    <row r="39" spans="1:10" x14ac:dyDescent="0.25">
      <c r="A39" s="3">
        <v>51</v>
      </c>
      <c r="B39" s="2" t="s">
        <v>105</v>
      </c>
      <c r="C39" s="2" t="s">
        <v>38</v>
      </c>
      <c r="D39" s="31">
        <v>1</v>
      </c>
      <c r="E39" s="40">
        <v>10.039999999999999</v>
      </c>
      <c r="F39" s="40">
        <v>8.83</v>
      </c>
      <c r="G39" s="40">
        <v>13.703284258210635</v>
      </c>
      <c r="H39" s="40">
        <v>1.2099999999999991</v>
      </c>
      <c r="I39" s="41">
        <f t="shared" si="0"/>
        <v>0.60258964143426252</v>
      </c>
      <c r="J39" s="41">
        <f t="shared" si="1"/>
        <v>4.3974103585657378</v>
      </c>
    </row>
    <row r="40" spans="1:10" x14ac:dyDescent="0.25">
      <c r="A40" s="3">
        <v>52</v>
      </c>
      <c r="B40" s="2" t="s">
        <v>106</v>
      </c>
      <c r="C40" s="2" t="s">
        <v>39</v>
      </c>
      <c r="D40" s="32">
        <v>5</v>
      </c>
      <c r="E40" s="40">
        <v>10.01</v>
      </c>
      <c r="F40" s="40">
        <v>8.99</v>
      </c>
      <c r="G40" s="40">
        <v>11.345939933259173</v>
      </c>
      <c r="H40" s="40">
        <v>1.0199999999999996</v>
      </c>
      <c r="I40" s="41">
        <f t="shared" si="0"/>
        <v>0.50949050949050934</v>
      </c>
      <c r="J40" s="41">
        <f t="shared" si="1"/>
        <v>4.4905094905094902</v>
      </c>
    </row>
    <row r="41" spans="1:10" x14ac:dyDescent="0.25">
      <c r="A41" s="3">
        <v>53</v>
      </c>
      <c r="B41" s="2" t="s">
        <v>107</v>
      </c>
      <c r="C41" s="2" t="s">
        <v>40</v>
      </c>
      <c r="D41" s="31">
        <v>10</v>
      </c>
      <c r="E41" s="40">
        <v>10.039999999999999</v>
      </c>
      <c r="F41" s="40">
        <v>8.9599999999999991</v>
      </c>
      <c r="G41" s="40">
        <v>12.053571428571431</v>
      </c>
      <c r="H41" s="40">
        <v>1.08</v>
      </c>
      <c r="I41" s="41">
        <f t="shared" si="0"/>
        <v>0.53784860557768932</v>
      </c>
      <c r="J41" s="41">
        <f t="shared" si="1"/>
        <v>4.4621513944223103</v>
      </c>
    </row>
    <row r="42" spans="1:10" x14ac:dyDescent="0.25">
      <c r="A42" s="3">
        <v>54</v>
      </c>
      <c r="B42" s="2" t="s">
        <v>108</v>
      </c>
      <c r="C42" s="2" t="s">
        <v>41</v>
      </c>
      <c r="D42" s="32">
        <v>50</v>
      </c>
      <c r="E42" s="40">
        <v>10.039999999999999</v>
      </c>
      <c r="F42" s="40">
        <v>9.15</v>
      </c>
      <c r="G42" s="40">
        <v>9.7267759562841398</v>
      </c>
      <c r="H42" s="40">
        <v>0.88999999999999879</v>
      </c>
      <c r="I42" s="41">
        <f t="shared" si="0"/>
        <v>0.44322709163346563</v>
      </c>
      <c r="J42" s="41">
        <f t="shared" si="1"/>
        <v>4.5567729083665345</v>
      </c>
    </row>
    <row r="43" spans="1:10" x14ac:dyDescent="0.25">
      <c r="A43" s="3">
        <v>55</v>
      </c>
      <c r="B43" s="2" t="s">
        <v>109</v>
      </c>
      <c r="C43" s="2" t="s">
        <v>42</v>
      </c>
      <c r="D43" s="31">
        <v>100</v>
      </c>
      <c r="E43" s="40">
        <v>9.99</v>
      </c>
      <c r="F43" s="40">
        <v>8.76</v>
      </c>
      <c r="G43" s="40">
        <v>14.041095890410965</v>
      </c>
      <c r="H43" s="40">
        <v>1.2300000000000004</v>
      </c>
      <c r="I43" s="41">
        <f t="shared" si="0"/>
        <v>0.61561561561561584</v>
      </c>
      <c r="J43" s="41">
        <f t="shared" si="1"/>
        <v>4.3843843843843846</v>
      </c>
    </row>
    <row r="44" spans="1:10" x14ac:dyDescent="0.25">
      <c r="A44" s="3">
        <v>56</v>
      </c>
      <c r="B44" s="2" t="s">
        <v>110</v>
      </c>
      <c r="C44" s="2" t="s">
        <v>43</v>
      </c>
      <c r="D44" s="32">
        <v>250</v>
      </c>
      <c r="E44" s="40">
        <v>9.9699999999999989</v>
      </c>
      <c r="F44" s="40">
        <v>9.25</v>
      </c>
      <c r="G44" s="40">
        <v>7.7837837837837709</v>
      </c>
      <c r="H44" s="40">
        <v>0.71999999999999886</v>
      </c>
      <c r="I44" s="41">
        <f t="shared" si="0"/>
        <v>0.36108324974924721</v>
      </c>
      <c r="J44" s="41">
        <f t="shared" si="1"/>
        <v>4.6389167502507531</v>
      </c>
    </row>
    <row r="45" spans="1:10" x14ac:dyDescent="0.25">
      <c r="A45" s="3">
        <v>57</v>
      </c>
      <c r="B45" s="2" t="s">
        <v>111</v>
      </c>
      <c r="C45" s="2" t="s">
        <v>44</v>
      </c>
      <c r="D45" s="31">
        <v>450</v>
      </c>
      <c r="E45" s="40">
        <v>10</v>
      </c>
      <c r="F45" s="40">
        <v>9.27</v>
      </c>
      <c r="G45" s="40">
        <v>7.8748651564185588</v>
      </c>
      <c r="H45" s="40">
        <v>0.73000000000000043</v>
      </c>
      <c r="I45" s="41">
        <f t="shared" si="0"/>
        <v>0.36500000000000021</v>
      </c>
      <c r="J45" s="41">
        <f t="shared" si="1"/>
        <v>4.6349999999999998</v>
      </c>
    </row>
    <row r="46" spans="1:10" x14ac:dyDescent="0.25">
      <c r="A46" s="3">
        <v>62</v>
      </c>
      <c r="B46" s="2" t="s">
        <v>112</v>
      </c>
      <c r="C46" s="2" t="s">
        <v>45</v>
      </c>
      <c r="D46" s="31">
        <v>0.01</v>
      </c>
      <c r="E46" s="40">
        <v>9.99</v>
      </c>
      <c r="F46" s="40">
        <v>9.6</v>
      </c>
      <c r="G46" s="40">
        <v>4.0625000000000062</v>
      </c>
      <c r="H46" s="40">
        <v>0.39000000000000057</v>
      </c>
      <c r="I46" s="41">
        <f t="shared" si="0"/>
        <v>0.19519519519519549</v>
      </c>
      <c r="J46" s="41">
        <f t="shared" si="1"/>
        <v>4.8048048048048049</v>
      </c>
    </row>
    <row r="47" spans="1:10" x14ac:dyDescent="0.25">
      <c r="A47" s="3">
        <v>63</v>
      </c>
      <c r="B47" s="2" t="s">
        <v>113</v>
      </c>
      <c r="C47" s="2" t="s">
        <v>46</v>
      </c>
      <c r="D47" s="32">
        <v>0.05</v>
      </c>
      <c r="E47" s="40">
        <v>10</v>
      </c>
      <c r="F47" s="40">
        <v>9.51</v>
      </c>
      <c r="G47" s="40">
        <v>5.1524710830704548</v>
      </c>
      <c r="H47" s="40">
        <v>0.49000000000000021</v>
      </c>
      <c r="I47" s="41">
        <f t="shared" si="0"/>
        <v>0.24500000000000011</v>
      </c>
      <c r="J47" s="41">
        <f t="shared" si="1"/>
        <v>4.7549999999999999</v>
      </c>
    </row>
    <row r="48" spans="1:10" x14ac:dyDescent="0.25">
      <c r="A48" s="3">
        <v>64</v>
      </c>
      <c r="B48" s="2" t="s">
        <v>114</v>
      </c>
      <c r="C48" s="2" t="s">
        <v>47</v>
      </c>
      <c r="D48" s="31">
        <v>0.1</v>
      </c>
      <c r="E48" s="40">
        <v>10.059999999999999</v>
      </c>
      <c r="F48" s="40">
        <v>9.6199999999999992</v>
      </c>
      <c r="G48" s="40">
        <v>4.5738045738045692</v>
      </c>
      <c r="H48" s="40">
        <v>0.4399999999999995</v>
      </c>
      <c r="I48" s="41">
        <f t="shared" si="0"/>
        <v>0.21868787276341925</v>
      </c>
      <c r="J48" s="41">
        <f t="shared" si="1"/>
        <v>4.7813121272365811</v>
      </c>
    </row>
    <row r="49" spans="1:10" x14ac:dyDescent="0.25">
      <c r="A49" s="3">
        <v>65</v>
      </c>
      <c r="B49" s="2" t="s">
        <v>115</v>
      </c>
      <c r="C49" s="2" t="s">
        <v>48</v>
      </c>
      <c r="D49" s="32">
        <v>0.5</v>
      </c>
      <c r="E49" s="40">
        <v>9.9799999999999986</v>
      </c>
      <c r="F49" s="40">
        <v>9.5499999999999989</v>
      </c>
      <c r="G49" s="40">
        <v>4.5026178010471183</v>
      </c>
      <c r="H49" s="40">
        <v>0.42999999999999972</v>
      </c>
      <c r="I49" s="41">
        <f t="shared" si="0"/>
        <v>0.2154308617234468</v>
      </c>
      <c r="J49" s="41">
        <f t="shared" si="1"/>
        <v>4.7845691382765532</v>
      </c>
    </row>
    <row r="50" spans="1:10" x14ac:dyDescent="0.25">
      <c r="A50" s="3">
        <v>66</v>
      </c>
      <c r="B50" s="2" t="s">
        <v>116</v>
      </c>
      <c r="C50" s="2" t="s">
        <v>49</v>
      </c>
      <c r="D50" s="31">
        <v>1</v>
      </c>
      <c r="E50" s="40">
        <v>9.9799999999999986</v>
      </c>
      <c r="F50" s="40">
        <v>9.4799999999999986</v>
      </c>
      <c r="G50" s="40">
        <v>5.2742616033755283</v>
      </c>
      <c r="H50" s="40">
        <v>0.5</v>
      </c>
      <c r="I50" s="41">
        <f t="shared" si="0"/>
        <v>0.25050100200400804</v>
      </c>
      <c r="J50" s="41">
        <f t="shared" si="1"/>
        <v>4.7494989979959916</v>
      </c>
    </row>
    <row r="51" spans="1:10" x14ac:dyDescent="0.25">
      <c r="A51" s="3">
        <v>67</v>
      </c>
      <c r="B51" s="2" t="s">
        <v>117</v>
      </c>
      <c r="C51" s="2" t="s">
        <v>50</v>
      </c>
      <c r="D51" s="32">
        <v>5</v>
      </c>
      <c r="E51" s="40">
        <v>10</v>
      </c>
      <c r="F51" s="40">
        <v>9.76</v>
      </c>
      <c r="G51" s="40">
        <v>2.4590163934426252</v>
      </c>
      <c r="H51" s="40">
        <v>0.24000000000000021</v>
      </c>
      <c r="I51" s="41">
        <f t="shared" si="0"/>
        <v>0.12000000000000011</v>
      </c>
      <c r="J51" s="41">
        <f t="shared" si="1"/>
        <v>4.88</v>
      </c>
    </row>
    <row r="52" spans="1:10" x14ac:dyDescent="0.25">
      <c r="A52" s="3">
        <v>68</v>
      </c>
      <c r="B52" s="2" t="s">
        <v>118</v>
      </c>
      <c r="C52" s="2" t="s">
        <v>51</v>
      </c>
      <c r="D52" s="31">
        <v>10</v>
      </c>
      <c r="E52" s="40">
        <v>10.01</v>
      </c>
      <c r="F52" s="40">
        <v>9.68</v>
      </c>
      <c r="G52" s="40">
        <v>3.4090909090909101</v>
      </c>
      <c r="H52" s="40">
        <v>0.33000000000000007</v>
      </c>
      <c r="I52" s="41">
        <f t="shared" si="0"/>
        <v>0.16483516483516486</v>
      </c>
      <c r="J52" s="41">
        <f t="shared" si="1"/>
        <v>4.8351648351648349</v>
      </c>
    </row>
    <row r="53" spans="1:10" x14ac:dyDescent="0.25">
      <c r="A53" s="3">
        <v>69</v>
      </c>
      <c r="B53" s="2" t="s">
        <v>119</v>
      </c>
      <c r="C53" s="2" t="s">
        <v>52</v>
      </c>
      <c r="D53" s="32">
        <v>50</v>
      </c>
      <c r="E53" s="40">
        <v>9.9599999999999991</v>
      </c>
      <c r="F53" s="40">
        <v>9.6</v>
      </c>
      <c r="G53" s="40">
        <v>3.7499999999999942</v>
      </c>
      <c r="H53" s="40">
        <v>0.35999999999999943</v>
      </c>
      <c r="I53" s="41">
        <f t="shared" si="0"/>
        <v>0.18072289156626478</v>
      </c>
      <c r="J53" s="41">
        <f t="shared" si="1"/>
        <v>4.8192771084337354</v>
      </c>
    </row>
    <row r="54" spans="1:10" x14ac:dyDescent="0.25">
      <c r="A54" s="3">
        <v>70</v>
      </c>
      <c r="B54" s="2" t="s">
        <v>120</v>
      </c>
      <c r="C54" s="2" t="s">
        <v>53</v>
      </c>
      <c r="D54" s="31">
        <v>100</v>
      </c>
      <c r="E54" s="40">
        <v>9.99</v>
      </c>
      <c r="F54" s="40">
        <v>9.4499999999999993</v>
      </c>
      <c r="G54" s="40">
        <v>5.7142857142857242</v>
      </c>
      <c r="H54" s="40">
        <v>0.54000000000000092</v>
      </c>
      <c r="I54" s="41">
        <f t="shared" si="0"/>
        <v>0.27027027027027073</v>
      </c>
      <c r="J54" s="41">
        <f t="shared" si="1"/>
        <v>4.7297297297297289</v>
      </c>
    </row>
    <row r="55" spans="1:10" x14ac:dyDescent="0.25">
      <c r="A55" s="3">
        <v>71</v>
      </c>
      <c r="B55" s="2" t="s">
        <v>121</v>
      </c>
      <c r="C55" s="2" t="s">
        <v>54</v>
      </c>
      <c r="D55" s="32">
        <v>250</v>
      </c>
      <c r="E55" s="40">
        <v>9.99</v>
      </c>
      <c r="F55" s="40">
        <v>9.3699999999999992</v>
      </c>
      <c r="G55" s="40">
        <v>6.6168623265741839</v>
      </c>
      <c r="H55" s="40">
        <v>0.62000000000000099</v>
      </c>
      <c r="I55" s="41">
        <f t="shared" si="0"/>
        <v>0.31031031031031081</v>
      </c>
      <c r="J55" s="41">
        <f t="shared" si="1"/>
        <v>4.6896896896896889</v>
      </c>
    </row>
    <row r="56" spans="1:10" x14ac:dyDescent="0.25">
      <c r="A56" s="3">
        <v>72</v>
      </c>
      <c r="B56" s="2" t="s">
        <v>122</v>
      </c>
      <c r="C56" s="2" t="s">
        <v>55</v>
      </c>
      <c r="D56" s="31">
        <v>500</v>
      </c>
      <c r="E56" s="40">
        <v>10</v>
      </c>
      <c r="F56" s="40">
        <v>9.49</v>
      </c>
      <c r="G56" s="40">
        <v>5.3740779768177003</v>
      </c>
      <c r="H56" s="40">
        <v>0.50999999999999979</v>
      </c>
      <c r="I56" s="41">
        <f t="shared" si="0"/>
        <v>0.25499999999999989</v>
      </c>
      <c r="J56" s="41">
        <f t="shared" si="1"/>
        <v>4.7450000000000001</v>
      </c>
    </row>
    <row r="57" spans="1:10" x14ac:dyDescent="0.25">
      <c r="A57" s="3">
        <v>77</v>
      </c>
      <c r="B57" s="2" t="s">
        <v>123</v>
      </c>
      <c r="C57" s="2" t="s">
        <v>56</v>
      </c>
      <c r="D57" s="31">
        <v>0.01</v>
      </c>
      <c r="E57" s="40">
        <v>10.02</v>
      </c>
      <c r="F57" s="40">
        <v>9</v>
      </c>
      <c r="G57" s="40">
        <v>11.333333333333329</v>
      </c>
      <c r="H57" s="40">
        <v>1.0199999999999996</v>
      </c>
      <c r="I57" s="41">
        <f t="shared" si="0"/>
        <v>0.50898203592814351</v>
      </c>
      <c r="J57" s="41">
        <f t="shared" si="1"/>
        <v>4.4910179640718564</v>
      </c>
    </row>
    <row r="58" spans="1:10" x14ac:dyDescent="0.25">
      <c r="A58" s="3">
        <v>78</v>
      </c>
      <c r="B58" s="2" t="s">
        <v>124</v>
      </c>
      <c r="C58" s="2" t="s">
        <v>57</v>
      </c>
      <c r="D58" s="32">
        <v>0.05</v>
      </c>
      <c r="E58" s="40">
        <v>10.01</v>
      </c>
      <c r="F58" s="40">
        <v>9.2299999999999986</v>
      </c>
      <c r="G58" s="40">
        <v>8.4507042253521263</v>
      </c>
      <c r="H58" s="40">
        <v>0.78000000000000114</v>
      </c>
      <c r="I58" s="41">
        <f t="shared" si="0"/>
        <v>0.38961038961039018</v>
      </c>
      <c r="J58" s="41">
        <f t="shared" si="1"/>
        <v>4.6103896103896096</v>
      </c>
    </row>
    <row r="59" spans="1:10" x14ac:dyDescent="0.25">
      <c r="A59" s="3">
        <v>79</v>
      </c>
      <c r="B59" s="2" t="s">
        <v>125</v>
      </c>
      <c r="C59" s="2" t="s">
        <v>58</v>
      </c>
      <c r="D59" s="31">
        <v>0.1</v>
      </c>
      <c r="E59" s="40">
        <v>10</v>
      </c>
      <c r="F59" s="40">
        <v>9.32</v>
      </c>
      <c r="G59" s="40">
        <v>7.2961373390557904</v>
      </c>
      <c r="H59" s="40">
        <v>0.67999999999999972</v>
      </c>
      <c r="I59" s="41">
        <f t="shared" si="0"/>
        <v>0.33999999999999986</v>
      </c>
      <c r="J59" s="41">
        <f t="shared" si="1"/>
        <v>4.66</v>
      </c>
    </row>
    <row r="60" spans="1:10" x14ac:dyDescent="0.25">
      <c r="A60" s="3">
        <v>80</v>
      </c>
      <c r="B60" s="2" t="s">
        <v>126</v>
      </c>
      <c r="C60" s="2" t="s">
        <v>59</v>
      </c>
      <c r="D60" s="32">
        <v>0.5</v>
      </c>
      <c r="E60" s="40">
        <v>9.99</v>
      </c>
      <c r="F60" s="40">
        <v>9.0499999999999989</v>
      </c>
      <c r="G60" s="40">
        <v>10.386740331491728</v>
      </c>
      <c r="H60" s="40">
        <v>0.94000000000000128</v>
      </c>
      <c r="I60" s="41">
        <f t="shared" si="0"/>
        <v>0.47047047047047108</v>
      </c>
      <c r="J60" s="41">
        <f t="shared" si="1"/>
        <v>4.5295295295295288</v>
      </c>
    </row>
    <row r="61" spans="1:10" x14ac:dyDescent="0.25">
      <c r="A61" s="3">
        <v>81</v>
      </c>
      <c r="B61" s="2" t="s">
        <v>127</v>
      </c>
      <c r="C61" s="2" t="s">
        <v>60</v>
      </c>
      <c r="D61" s="31">
        <v>1</v>
      </c>
      <c r="E61" s="40">
        <v>10.02</v>
      </c>
      <c r="F61" s="40">
        <v>8.0599999999999987</v>
      </c>
      <c r="G61" s="40">
        <v>24.31761786600498</v>
      </c>
      <c r="H61" s="40">
        <v>1.9600000000000009</v>
      </c>
      <c r="I61" s="41">
        <f t="shared" si="0"/>
        <v>0.97804391217564912</v>
      </c>
      <c r="J61" s="41">
        <f t="shared" si="1"/>
        <v>4.0219560878243508</v>
      </c>
    </row>
    <row r="62" spans="1:10" x14ac:dyDescent="0.25">
      <c r="A62" s="3">
        <v>82</v>
      </c>
      <c r="B62" s="2" t="s">
        <v>128</v>
      </c>
      <c r="C62" s="2" t="s">
        <v>61</v>
      </c>
      <c r="D62" s="32">
        <v>5</v>
      </c>
      <c r="E62" s="40">
        <v>10.02</v>
      </c>
      <c r="F62" s="40">
        <v>9.2899999999999991</v>
      </c>
      <c r="G62" s="40">
        <v>7.8579117330462909</v>
      </c>
      <c r="H62" s="40">
        <v>0.73000000000000043</v>
      </c>
      <c r="I62" s="41">
        <f t="shared" si="0"/>
        <v>0.36427145708582859</v>
      </c>
      <c r="J62" s="41">
        <f t="shared" si="1"/>
        <v>4.6357285429141717</v>
      </c>
    </row>
    <row r="63" spans="1:10" x14ac:dyDescent="0.25">
      <c r="A63" s="3">
        <v>83</v>
      </c>
      <c r="B63" s="2" t="s">
        <v>129</v>
      </c>
      <c r="C63" s="2" t="s">
        <v>62</v>
      </c>
      <c r="D63" s="31">
        <v>10</v>
      </c>
      <c r="E63" s="40">
        <v>9.99</v>
      </c>
      <c r="F63" s="40">
        <v>8.9699999999999989</v>
      </c>
      <c r="G63" s="40">
        <v>11.371237458193995</v>
      </c>
      <c r="H63" s="40">
        <v>1.0200000000000014</v>
      </c>
      <c r="I63" s="41">
        <f t="shared" si="0"/>
        <v>0.51051051051051111</v>
      </c>
      <c r="J63" s="41">
        <f t="shared" si="1"/>
        <v>4.4894894894894888</v>
      </c>
    </row>
    <row r="64" spans="1:10" x14ac:dyDescent="0.25">
      <c r="A64" s="3">
        <v>84</v>
      </c>
      <c r="B64" s="2" t="s">
        <v>130</v>
      </c>
      <c r="C64" s="2" t="s">
        <v>63</v>
      </c>
      <c r="D64" s="32">
        <v>50</v>
      </c>
      <c r="E64" s="40">
        <v>10.049999999999999</v>
      </c>
      <c r="F64" s="40">
        <v>9.33</v>
      </c>
      <c r="G64" s="40">
        <v>7.7170418006430745</v>
      </c>
      <c r="H64" s="40">
        <v>0.71999999999999886</v>
      </c>
      <c r="I64" s="41">
        <f t="shared" si="0"/>
        <v>0.35820895522388008</v>
      </c>
      <c r="J64" s="41">
        <f t="shared" si="1"/>
        <v>4.6417910447761201</v>
      </c>
    </row>
    <row r="65" spans="1:10" x14ac:dyDescent="0.25">
      <c r="A65" s="3">
        <v>85</v>
      </c>
      <c r="B65" s="2" t="s">
        <v>131</v>
      </c>
      <c r="C65" s="2" t="s">
        <v>64</v>
      </c>
      <c r="D65" s="31">
        <v>100</v>
      </c>
      <c r="E65" s="40">
        <v>10</v>
      </c>
      <c r="F65" s="40">
        <v>9.26</v>
      </c>
      <c r="G65" s="40">
        <v>7.9913606911447115</v>
      </c>
      <c r="H65" s="40">
        <v>0.74000000000000021</v>
      </c>
      <c r="I65" s="41">
        <f t="shared" si="0"/>
        <v>0.37000000000000011</v>
      </c>
      <c r="J65" s="41">
        <f t="shared" si="1"/>
        <v>4.63</v>
      </c>
    </row>
    <row r="66" spans="1:10" x14ac:dyDescent="0.25">
      <c r="A66" s="3">
        <v>86</v>
      </c>
      <c r="B66" s="2" t="s">
        <v>132</v>
      </c>
      <c r="C66" s="2" t="s">
        <v>65</v>
      </c>
      <c r="D66" s="32">
        <v>250</v>
      </c>
      <c r="E66" s="40">
        <v>10.01</v>
      </c>
      <c r="F66" s="40">
        <v>8.84</v>
      </c>
      <c r="G66" s="40">
        <v>13.23529411764706</v>
      </c>
      <c r="H66" s="40">
        <v>1.17</v>
      </c>
      <c r="I66" s="41">
        <f t="shared" si="0"/>
        <v>0.58441558441558439</v>
      </c>
      <c r="J66" s="41">
        <f t="shared" si="1"/>
        <v>4.4155844155844157</v>
      </c>
    </row>
    <row r="67" spans="1:10" x14ac:dyDescent="0.25">
      <c r="A67" s="3">
        <v>87</v>
      </c>
      <c r="B67" s="2" t="s">
        <v>133</v>
      </c>
      <c r="C67" s="2" t="s">
        <v>66</v>
      </c>
      <c r="D67" s="31">
        <v>500</v>
      </c>
      <c r="E67" s="40">
        <v>9.9699999999999989</v>
      </c>
      <c r="F67" s="40">
        <v>7.4599999999999991</v>
      </c>
      <c r="G67" s="40">
        <v>33.646112600536192</v>
      </c>
      <c r="H67" s="40">
        <v>2.5099999999999998</v>
      </c>
      <c r="I67" s="41">
        <f t="shared" ref="I67" si="2">(H67/E67)*5</f>
        <v>1.2587763289869609</v>
      </c>
      <c r="J67" s="41">
        <f t="shared" ref="J67" si="3">5-I67</f>
        <v>3.7412236710130391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1" sqref="D1:E1048576"/>
    </sheetView>
  </sheetViews>
  <sheetFormatPr defaultRowHeight="15" x14ac:dyDescent="0.25"/>
  <sheetData>
    <row r="1" spans="1:5" x14ac:dyDescent="0.25">
      <c r="A1" t="s">
        <v>134</v>
      </c>
      <c r="B1" t="s">
        <v>0</v>
      </c>
      <c r="C1" t="s">
        <v>137</v>
      </c>
      <c r="D1" t="s">
        <v>145</v>
      </c>
      <c r="E1" t="s">
        <v>146</v>
      </c>
    </row>
    <row r="2" spans="1:5" x14ac:dyDescent="0.25">
      <c r="A2">
        <v>2</v>
      </c>
      <c r="B2" t="s">
        <v>1</v>
      </c>
      <c r="C2">
        <v>0.01</v>
      </c>
      <c r="D2">
        <v>21.927330274782612</v>
      </c>
      <c r="E2">
        <v>6.3574177704130435</v>
      </c>
    </row>
    <row r="3" spans="1:5" x14ac:dyDescent="0.25">
      <c r="A3">
        <v>3</v>
      </c>
      <c r="B3" t="s">
        <v>2</v>
      </c>
      <c r="C3">
        <v>0.05</v>
      </c>
      <c r="D3">
        <v>7.7051684764640873</v>
      </c>
      <c r="E3">
        <v>1.8583633948839779</v>
      </c>
    </row>
    <row r="4" spans="1:5" x14ac:dyDescent="0.25">
      <c r="A4">
        <v>4</v>
      </c>
      <c r="B4" t="s">
        <v>3</v>
      </c>
      <c r="C4">
        <v>0.1</v>
      </c>
      <c r="D4">
        <v>6.7083932616740087</v>
      </c>
      <c r="E4">
        <v>1.7278971367400879</v>
      </c>
    </row>
    <row r="5" spans="1:5" x14ac:dyDescent="0.25">
      <c r="A5">
        <v>5</v>
      </c>
      <c r="B5" t="s">
        <v>4</v>
      </c>
      <c r="C5">
        <v>0.5</v>
      </c>
      <c r="D5">
        <v>9.1028675176470575</v>
      </c>
      <c r="E5">
        <v>1.6362036177149319</v>
      </c>
    </row>
    <row r="6" spans="1:5" x14ac:dyDescent="0.25">
      <c r="A6">
        <v>6</v>
      </c>
      <c r="B6" t="s">
        <v>5</v>
      </c>
      <c r="C6">
        <v>1</v>
      </c>
      <c r="D6">
        <v>21.839872161616153</v>
      </c>
      <c r="E6">
        <v>1.6974689796296294</v>
      </c>
    </row>
    <row r="7" spans="1:5" x14ac:dyDescent="0.25">
      <c r="A7">
        <v>7</v>
      </c>
      <c r="B7" t="s">
        <v>6</v>
      </c>
      <c r="C7">
        <v>5</v>
      </c>
      <c r="D7">
        <v>5.5248638755939528</v>
      </c>
      <c r="E7">
        <v>1.3142046121814253</v>
      </c>
    </row>
    <row r="8" spans="1:5" x14ac:dyDescent="0.25">
      <c r="A8">
        <v>8</v>
      </c>
      <c r="B8" t="s">
        <v>7</v>
      </c>
      <c r="C8">
        <v>10</v>
      </c>
      <c r="D8">
        <v>6.0934492187234044</v>
      </c>
      <c r="E8">
        <v>1.4680005622978722</v>
      </c>
    </row>
    <row r="9" spans="1:5" x14ac:dyDescent="0.25">
      <c r="A9">
        <v>9</v>
      </c>
      <c r="B9" t="s">
        <v>8</v>
      </c>
      <c r="C9">
        <v>50</v>
      </c>
      <c r="D9">
        <v>5.7160552565217388</v>
      </c>
      <c r="E9">
        <v>1.0227846642391303</v>
      </c>
    </row>
    <row r="10" spans="1:5" x14ac:dyDescent="0.25">
      <c r="A10">
        <v>10</v>
      </c>
      <c r="B10" t="s">
        <v>9</v>
      </c>
      <c r="C10">
        <v>100</v>
      </c>
      <c r="D10">
        <v>6.4760299719912497</v>
      </c>
      <c r="E10">
        <v>1.7916181509190376</v>
      </c>
    </row>
    <row r="11" spans="1:5" x14ac:dyDescent="0.25">
      <c r="A11">
        <v>11</v>
      </c>
      <c r="B11" t="s">
        <v>10</v>
      </c>
      <c r="C11">
        <v>250</v>
      </c>
      <c r="D11">
        <v>4.3213276109936567</v>
      </c>
      <c r="E11">
        <v>1.5047607605708242</v>
      </c>
    </row>
    <row r="12" spans="1:5" x14ac:dyDescent="0.25">
      <c r="A12">
        <v>12</v>
      </c>
      <c r="B12" t="s">
        <v>11</v>
      </c>
      <c r="C12">
        <v>450</v>
      </c>
      <c r="D12">
        <v>6.1255624355951053</v>
      </c>
      <c r="E12">
        <v>0.97445211480533911</v>
      </c>
    </row>
    <row r="13" spans="1:5" x14ac:dyDescent="0.25">
      <c r="A13">
        <v>17</v>
      </c>
      <c r="B13" t="s">
        <v>12</v>
      </c>
      <c r="C13">
        <v>0.01</v>
      </c>
      <c r="D13">
        <v>3.3390013740259734</v>
      </c>
      <c r="E13">
        <v>1.140099574090909</v>
      </c>
    </row>
    <row r="14" spans="1:5" x14ac:dyDescent="0.25">
      <c r="A14">
        <v>18</v>
      </c>
      <c r="B14" t="s">
        <v>13</v>
      </c>
      <c r="C14">
        <v>0.05</v>
      </c>
      <c r="D14">
        <v>3.6565899293084536</v>
      </c>
      <c r="E14">
        <v>1.260380376849616</v>
      </c>
    </row>
    <row r="15" spans="1:5" x14ac:dyDescent="0.25">
      <c r="A15">
        <v>19</v>
      </c>
      <c r="B15" t="s">
        <v>14</v>
      </c>
      <c r="C15">
        <v>0.1</v>
      </c>
      <c r="D15">
        <v>3.5660046757111603</v>
      </c>
      <c r="E15">
        <v>1.3027779916411379</v>
      </c>
    </row>
    <row r="16" spans="1:5" x14ac:dyDescent="0.25">
      <c r="A16">
        <v>20</v>
      </c>
      <c r="B16" t="s">
        <v>15</v>
      </c>
      <c r="C16">
        <v>0.5</v>
      </c>
      <c r="D16">
        <v>3.6979695189368771</v>
      </c>
      <c r="E16">
        <v>1.3513221188372091</v>
      </c>
    </row>
    <row r="17" spans="1:5" x14ac:dyDescent="0.25">
      <c r="A17">
        <v>21</v>
      </c>
      <c r="B17" t="s">
        <v>16</v>
      </c>
      <c r="C17">
        <v>1</v>
      </c>
      <c r="D17">
        <v>2.2784167514438507</v>
      </c>
      <c r="E17">
        <v>1.1130379866417113</v>
      </c>
    </row>
    <row r="18" spans="1:5" x14ac:dyDescent="0.25">
      <c r="A18">
        <v>22</v>
      </c>
      <c r="B18" t="s">
        <v>17</v>
      </c>
      <c r="C18">
        <v>5</v>
      </c>
      <c r="D18">
        <v>2.7293938541436464</v>
      </c>
      <c r="E18">
        <v>1.1690096464640884</v>
      </c>
    </row>
    <row r="19" spans="1:5" x14ac:dyDescent="0.25">
      <c r="A19">
        <v>23</v>
      </c>
      <c r="B19" t="s">
        <v>18</v>
      </c>
      <c r="C19">
        <v>10</v>
      </c>
      <c r="D19">
        <v>4.3863501155172413</v>
      </c>
      <c r="E19">
        <v>0.99350215487068971</v>
      </c>
    </row>
    <row r="20" spans="1:5" x14ac:dyDescent="0.25">
      <c r="A20">
        <v>24</v>
      </c>
      <c r="B20" t="s">
        <v>19</v>
      </c>
      <c r="C20">
        <v>50</v>
      </c>
      <c r="D20">
        <v>3.3745549081515493</v>
      </c>
      <c r="E20">
        <v>1.3808280869690011</v>
      </c>
    </row>
    <row r="21" spans="1:5" x14ac:dyDescent="0.25">
      <c r="A21">
        <v>25</v>
      </c>
      <c r="B21" t="s">
        <v>20</v>
      </c>
      <c r="C21">
        <v>100</v>
      </c>
      <c r="D21">
        <v>2.7741866068649874</v>
      </c>
      <c r="E21">
        <v>0.96919749363844365</v>
      </c>
    </row>
    <row r="22" spans="1:5" x14ac:dyDescent="0.25">
      <c r="A22">
        <v>26</v>
      </c>
      <c r="B22" t="s">
        <v>21</v>
      </c>
      <c r="C22">
        <v>250</v>
      </c>
      <c r="D22">
        <v>1.1016335376068378</v>
      </c>
      <c r="E22">
        <v>0.94344324532051294</v>
      </c>
    </row>
    <row r="23" spans="1:5" x14ac:dyDescent="0.25">
      <c r="A23">
        <v>27</v>
      </c>
      <c r="B23" t="s">
        <v>22</v>
      </c>
      <c r="C23">
        <v>500</v>
      </c>
      <c r="D23">
        <v>8.9539156222539251</v>
      </c>
      <c r="E23">
        <v>3.8451842088017125</v>
      </c>
    </row>
    <row r="24" spans="1:5" x14ac:dyDescent="0.25">
      <c r="A24">
        <v>32</v>
      </c>
      <c r="B24" t="s">
        <v>23</v>
      </c>
      <c r="C24">
        <v>0.01</v>
      </c>
      <c r="D24">
        <v>14.406291342557653</v>
      </c>
      <c r="E24">
        <v>2.7582670187421381</v>
      </c>
    </row>
    <row r="25" spans="1:5" x14ac:dyDescent="0.25">
      <c r="A25">
        <v>33</v>
      </c>
      <c r="B25" t="s">
        <v>24</v>
      </c>
      <c r="C25">
        <v>0.05</v>
      </c>
      <c r="D25">
        <v>11.161901104439746</v>
      </c>
      <c r="E25">
        <v>1.7835232378224102</v>
      </c>
    </row>
    <row r="26" spans="1:5" x14ac:dyDescent="0.25">
      <c r="A26">
        <v>34</v>
      </c>
      <c r="B26" t="s">
        <v>25</v>
      </c>
      <c r="C26">
        <v>0.1</v>
      </c>
      <c r="D26">
        <v>13.094636364255315</v>
      </c>
      <c r="E26">
        <v>1.8425658577021271</v>
      </c>
    </row>
    <row r="27" spans="1:5" x14ac:dyDescent="0.25">
      <c r="A27">
        <v>35</v>
      </c>
      <c r="B27" t="s">
        <v>26</v>
      </c>
      <c r="C27">
        <v>0.5</v>
      </c>
      <c r="D27">
        <v>5.2563362464135031</v>
      </c>
      <c r="E27">
        <v>1.2458077538607599</v>
      </c>
    </row>
    <row r="28" spans="1:5" x14ac:dyDescent="0.25">
      <c r="A28">
        <v>36</v>
      </c>
      <c r="B28" t="s">
        <v>27</v>
      </c>
      <c r="C28">
        <v>1</v>
      </c>
      <c r="D28">
        <v>6.2171922798722052</v>
      </c>
      <c r="E28">
        <v>1.5440014108945688</v>
      </c>
    </row>
    <row r="29" spans="1:5" x14ac:dyDescent="0.25">
      <c r="A29">
        <v>37</v>
      </c>
      <c r="B29" t="s">
        <v>28</v>
      </c>
      <c r="C29">
        <v>5</v>
      </c>
      <c r="D29">
        <v>7.4737655788359794</v>
      </c>
      <c r="E29">
        <v>4.4937839877777783</v>
      </c>
    </row>
    <row r="30" spans="1:5" x14ac:dyDescent="0.25">
      <c r="A30">
        <v>38</v>
      </c>
      <c r="B30" t="s">
        <v>29</v>
      </c>
      <c r="C30">
        <v>10</v>
      </c>
      <c r="D30">
        <v>4.7036713976768745</v>
      </c>
      <c r="E30">
        <v>5.1160969795248157</v>
      </c>
    </row>
    <row r="31" spans="1:5" x14ac:dyDescent="0.25">
      <c r="A31">
        <v>39</v>
      </c>
      <c r="B31" t="s">
        <v>30</v>
      </c>
      <c r="C31">
        <v>50</v>
      </c>
      <c r="D31">
        <v>37.328786089603426</v>
      </c>
      <c r="E31">
        <v>27.867363982218642</v>
      </c>
    </row>
    <row r="32" spans="1:5" x14ac:dyDescent="0.25">
      <c r="A32">
        <v>40</v>
      </c>
      <c r="B32" t="s">
        <v>31</v>
      </c>
      <c r="C32">
        <v>100</v>
      </c>
      <c r="D32">
        <v>4.5078983719148935</v>
      </c>
      <c r="E32">
        <v>1.0451137302765958</v>
      </c>
    </row>
    <row r="33" spans="1:5" x14ac:dyDescent="0.25">
      <c r="A33">
        <v>41</v>
      </c>
      <c r="B33" t="s">
        <v>32</v>
      </c>
      <c r="C33">
        <v>250</v>
      </c>
      <c r="D33">
        <v>3.4931259801896721</v>
      </c>
      <c r="E33">
        <v>0.64588483748155923</v>
      </c>
    </row>
    <row r="34" spans="1:5" x14ac:dyDescent="0.25">
      <c r="A34">
        <v>42</v>
      </c>
      <c r="B34" t="s">
        <v>33</v>
      </c>
      <c r="C34">
        <v>400</v>
      </c>
      <c r="D34">
        <v>27.697192036712913</v>
      </c>
      <c r="E34">
        <v>8.6149408784311632</v>
      </c>
    </row>
    <row r="35" spans="1:5" x14ac:dyDescent="0.25">
      <c r="A35">
        <v>47</v>
      </c>
      <c r="B35" t="s">
        <v>34</v>
      </c>
      <c r="C35">
        <v>0.01</v>
      </c>
      <c r="D35">
        <v>2.0557235260393871</v>
      </c>
      <c r="E35">
        <v>1.699749539146608</v>
      </c>
    </row>
    <row r="36" spans="1:5" x14ac:dyDescent="0.25">
      <c r="A36">
        <v>48</v>
      </c>
      <c r="B36" t="s">
        <v>35</v>
      </c>
      <c r="C36">
        <v>0.05</v>
      </c>
      <c r="D36">
        <v>1.9845676133185348</v>
      </c>
      <c r="E36">
        <v>3.2306242910210874</v>
      </c>
    </row>
    <row r="37" spans="1:5" x14ac:dyDescent="0.25">
      <c r="A37">
        <v>49</v>
      </c>
      <c r="B37" t="s">
        <v>36</v>
      </c>
      <c r="C37">
        <v>0.1</v>
      </c>
      <c r="D37">
        <v>2.052494556250001</v>
      </c>
      <c r="E37">
        <v>2.1361696157812502</v>
      </c>
    </row>
    <row r="38" spans="1:5" x14ac:dyDescent="0.25">
      <c r="A38">
        <v>50</v>
      </c>
      <c r="B38" t="s">
        <v>37</v>
      </c>
      <c r="C38">
        <v>0.5</v>
      </c>
      <c r="D38">
        <v>2.0306549980370776</v>
      </c>
      <c r="E38">
        <v>2.6436688893893128</v>
      </c>
    </row>
    <row r="39" spans="1:5" x14ac:dyDescent="0.25">
      <c r="A39">
        <v>51</v>
      </c>
      <c r="B39" t="s">
        <v>38</v>
      </c>
      <c r="C39">
        <v>1</v>
      </c>
      <c r="D39">
        <v>2.1384242072480175</v>
      </c>
      <c r="E39">
        <v>2.7086608309739515</v>
      </c>
    </row>
    <row r="40" spans="1:5" x14ac:dyDescent="0.25">
      <c r="A40">
        <v>52</v>
      </c>
      <c r="B40" t="s">
        <v>39</v>
      </c>
      <c r="C40">
        <v>5</v>
      </c>
      <c r="D40">
        <v>4.2283430157953283</v>
      </c>
      <c r="E40">
        <v>1.9546322996329255</v>
      </c>
    </row>
    <row r="41" spans="1:5" x14ac:dyDescent="0.25">
      <c r="A41">
        <v>53</v>
      </c>
      <c r="B41" t="s">
        <v>40</v>
      </c>
      <c r="C41">
        <v>10</v>
      </c>
      <c r="D41">
        <v>4.5267588892857153</v>
      </c>
      <c r="E41">
        <v>1.9598476143750003</v>
      </c>
    </row>
    <row r="42" spans="1:5" x14ac:dyDescent="0.25">
      <c r="A42">
        <v>54</v>
      </c>
      <c r="B42" t="s">
        <v>41</v>
      </c>
      <c r="C42">
        <v>50</v>
      </c>
      <c r="D42">
        <v>3.2837666745355185</v>
      </c>
      <c r="E42">
        <v>1.6853018245573765</v>
      </c>
    </row>
    <row r="43" spans="1:5" x14ac:dyDescent="0.25">
      <c r="A43">
        <v>55</v>
      </c>
      <c r="B43" t="s">
        <v>42</v>
      </c>
      <c r="C43">
        <v>100</v>
      </c>
      <c r="D43">
        <v>4.8816739369863003</v>
      </c>
      <c r="E43">
        <v>1.1621765529452053</v>
      </c>
    </row>
    <row r="44" spans="1:5" x14ac:dyDescent="0.25">
      <c r="A44">
        <v>56</v>
      </c>
      <c r="B44" t="s">
        <v>43</v>
      </c>
      <c r="C44">
        <v>250</v>
      </c>
      <c r="D44">
        <v>2.257416429837837</v>
      </c>
      <c r="E44">
        <v>1.2270014243351348</v>
      </c>
    </row>
    <row r="45" spans="1:5" x14ac:dyDescent="0.25">
      <c r="A45">
        <v>57</v>
      </c>
      <c r="B45" t="s">
        <v>44</v>
      </c>
      <c r="C45">
        <v>450</v>
      </c>
      <c r="D45">
        <v>1.9884766550161812</v>
      </c>
      <c r="E45">
        <v>1.041768164692557</v>
      </c>
    </row>
    <row r="46" spans="1:5" x14ac:dyDescent="0.25">
      <c r="A46">
        <v>62</v>
      </c>
      <c r="B46" t="s">
        <v>45</v>
      </c>
      <c r="C46">
        <v>0.01</v>
      </c>
      <c r="D46">
        <v>2.331142995</v>
      </c>
      <c r="E46">
        <v>3.1196795791875003</v>
      </c>
    </row>
    <row r="47" spans="1:5" x14ac:dyDescent="0.25">
      <c r="A47">
        <v>63</v>
      </c>
      <c r="B47" t="s">
        <v>46</v>
      </c>
      <c r="C47">
        <v>0.05</v>
      </c>
      <c r="D47">
        <v>2.8038197051524709</v>
      </c>
      <c r="E47">
        <v>1.9445744182018927</v>
      </c>
    </row>
    <row r="48" spans="1:5" x14ac:dyDescent="0.25">
      <c r="A48">
        <v>64</v>
      </c>
      <c r="B48" t="s">
        <v>47</v>
      </c>
      <c r="C48">
        <v>0.1</v>
      </c>
      <c r="D48">
        <v>3.4363055301455301</v>
      </c>
      <c r="E48">
        <v>3.9931355816008307</v>
      </c>
    </row>
    <row r="49" spans="1:5" x14ac:dyDescent="0.25">
      <c r="A49">
        <v>65</v>
      </c>
      <c r="B49" t="s">
        <v>48</v>
      </c>
      <c r="C49">
        <v>0.5</v>
      </c>
      <c r="D49">
        <v>8.9296657344502606</v>
      </c>
      <c r="E49">
        <v>19.616710596219896</v>
      </c>
    </row>
    <row r="50" spans="1:5" x14ac:dyDescent="0.25">
      <c r="A50">
        <v>66</v>
      </c>
      <c r="B50" t="s">
        <v>49</v>
      </c>
      <c r="C50">
        <v>1</v>
      </c>
      <c r="D50">
        <v>8.6937131848101288</v>
      </c>
      <c r="E50">
        <v>5.5045070083544312</v>
      </c>
    </row>
    <row r="51" spans="1:5" x14ac:dyDescent="0.25">
      <c r="A51">
        <v>67</v>
      </c>
      <c r="B51" t="s">
        <v>50</v>
      </c>
      <c r="C51">
        <v>5</v>
      </c>
      <c r="D51">
        <v>2.1322496000000006</v>
      </c>
      <c r="E51">
        <v>4.9018101403278678</v>
      </c>
    </row>
    <row r="52" spans="1:5" x14ac:dyDescent="0.25">
      <c r="A52">
        <v>68</v>
      </c>
      <c r="B52" t="s">
        <v>51</v>
      </c>
      <c r="C52">
        <v>10</v>
      </c>
      <c r="D52">
        <v>4.7556099727272745</v>
      </c>
      <c r="E52">
        <v>5.1381871847727281</v>
      </c>
    </row>
    <row r="53" spans="1:5" x14ac:dyDescent="0.25">
      <c r="A53">
        <v>69</v>
      </c>
      <c r="B53" t="s">
        <v>52</v>
      </c>
      <c r="C53">
        <v>50</v>
      </c>
      <c r="D53">
        <v>10.992746179999997</v>
      </c>
      <c r="E53">
        <v>42.022414124249998</v>
      </c>
    </row>
    <row r="54" spans="1:5" x14ac:dyDescent="0.25">
      <c r="A54">
        <v>70</v>
      </c>
      <c r="B54" t="s">
        <v>53</v>
      </c>
      <c r="C54">
        <v>100</v>
      </c>
      <c r="D54">
        <v>2.4953430171428579</v>
      </c>
      <c r="E54">
        <v>0.95373696600000035</v>
      </c>
    </row>
    <row r="55" spans="1:5" x14ac:dyDescent="0.25">
      <c r="A55">
        <v>71</v>
      </c>
      <c r="B55" t="s">
        <v>54</v>
      </c>
      <c r="C55">
        <v>250</v>
      </c>
      <c r="D55">
        <v>1.9570642096051236</v>
      </c>
      <c r="E55">
        <v>1.16060920511206</v>
      </c>
    </row>
    <row r="56" spans="1:5" x14ac:dyDescent="0.25">
      <c r="A56">
        <v>72</v>
      </c>
      <c r="B56" t="s">
        <v>55</v>
      </c>
      <c r="C56">
        <v>500</v>
      </c>
      <c r="D56">
        <v>2.4215254851422547</v>
      </c>
      <c r="E56">
        <v>0.76883340072708117</v>
      </c>
    </row>
    <row r="57" spans="1:5" x14ac:dyDescent="0.25">
      <c r="A57">
        <v>77</v>
      </c>
      <c r="B57" t="s">
        <v>56</v>
      </c>
      <c r="C57">
        <v>0.01</v>
      </c>
      <c r="D57">
        <v>3.274420821333333</v>
      </c>
      <c r="E57">
        <v>1.3913698567999999</v>
      </c>
    </row>
    <row r="58" spans="1:5" x14ac:dyDescent="0.25">
      <c r="A58">
        <v>78</v>
      </c>
      <c r="B58" t="s">
        <v>57</v>
      </c>
      <c r="C58">
        <v>0.05</v>
      </c>
      <c r="D58">
        <v>3.5041023584507047</v>
      </c>
      <c r="E58">
        <v>1.3741066928873245</v>
      </c>
    </row>
    <row r="59" spans="1:5" x14ac:dyDescent="0.25">
      <c r="A59">
        <v>79</v>
      </c>
      <c r="B59" t="s">
        <v>58</v>
      </c>
      <c r="C59">
        <v>0.1</v>
      </c>
      <c r="D59">
        <v>2.9558256772532188</v>
      </c>
      <c r="E59">
        <v>1.4386392471244633</v>
      </c>
    </row>
    <row r="60" spans="1:5" x14ac:dyDescent="0.25">
      <c r="A60">
        <v>80</v>
      </c>
      <c r="B60" t="s">
        <v>59</v>
      </c>
      <c r="C60">
        <v>0.5</v>
      </c>
      <c r="D60">
        <v>8.7107530535359139</v>
      </c>
      <c r="E60">
        <v>2.6434631511546969</v>
      </c>
    </row>
    <row r="61" spans="1:5" x14ac:dyDescent="0.25">
      <c r="A61">
        <v>81</v>
      </c>
      <c r="B61" t="s">
        <v>60</v>
      </c>
      <c r="C61">
        <v>1</v>
      </c>
      <c r="D61">
        <v>4.921262490694791</v>
      </c>
      <c r="E61">
        <v>7.8548574474565775</v>
      </c>
    </row>
    <row r="62" spans="1:5" x14ac:dyDescent="0.25">
      <c r="A62">
        <v>82</v>
      </c>
      <c r="B62" t="s">
        <v>61</v>
      </c>
      <c r="C62">
        <v>5</v>
      </c>
      <c r="D62">
        <v>3.8167254184607109</v>
      </c>
      <c r="E62">
        <v>1.4664779535791175</v>
      </c>
    </row>
    <row r="63" spans="1:5" x14ac:dyDescent="0.25">
      <c r="A63">
        <v>83</v>
      </c>
      <c r="B63" t="s">
        <v>62</v>
      </c>
      <c r="C63">
        <v>10</v>
      </c>
      <c r="D63">
        <v>7.4255581944816065</v>
      </c>
      <c r="E63">
        <v>32.582450735668907</v>
      </c>
    </row>
    <row r="64" spans="1:5" x14ac:dyDescent="0.25">
      <c r="A64">
        <v>84</v>
      </c>
      <c r="B64" t="s">
        <v>63</v>
      </c>
      <c r="C64">
        <v>50</v>
      </c>
      <c r="D64">
        <v>1.8665865046623791</v>
      </c>
      <c r="E64">
        <v>1.0739297015594851</v>
      </c>
    </row>
    <row r="65" spans="1:5" x14ac:dyDescent="0.25">
      <c r="A65">
        <v>85</v>
      </c>
      <c r="B65" t="s">
        <v>64</v>
      </c>
      <c r="C65">
        <v>100</v>
      </c>
      <c r="D65">
        <v>2.7806764085313174</v>
      </c>
      <c r="E65">
        <v>1.3246126169870411</v>
      </c>
    </row>
    <row r="66" spans="1:5" x14ac:dyDescent="0.25">
      <c r="A66">
        <v>86</v>
      </c>
      <c r="B66" t="s">
        <v>65</v>
      </c>
      <c r="C66">
        <v>250</v>
      </c>
      <c r="D66">
        <v>5.0373906852941168</v>
      </c>
      <c r="E66">
        <v>1.1451448945588234</v>
      </c>
    </row>
    <row r="67" spans="1:5" x14ac:dyDescent="0.25">
      <c r="A67">
        <v>87</v>
      </c>
      <c r="B67" t="s">
        <v>66</v>
      </c>
      <c r="C67">
        <v>500</v>
      </c>
      <c r="D67">
        <v>3.4791968171581775</v>
      </c>
      <c r="E67">
        <v>3.6854884066487932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1" sqref="G1:G1048576"/>
    </sheetView>
  </sheetViews>
  <sheetFormatPr defaultRowHeight="15" x14ac:dyDescent="0.25"/>
  <cols>
    <col min="1" max="3" width="9.140625" style="39"/>
  </cols>
  <sheetData>
    <row r="1" spans="1:9" x14ac:dyDescent="0.25">
      <c r="A1" s="39" t="s">
        <v>134</v>
      </c>
      <c r="B1" s="39" t="s">
        <v>0</v>
      </c>
      <c r="C1" s="39" t="s">
        <v>137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</row>
    <row r="2" spans="1:9" x14ac:dyDescent="0.25">
      <c r="A2" s="39">
        <v>2</v>
      </c>
      <c r="B2" s="39" t="s">
        <v>1</v>
      </c>
      <c r="C2" s="39">
        <v>0.01</v>
      </c>
      <c r="D2">
        <v>6.29</v>
      </c>
      <c r="G2">
        <f>AVERAGE(D2:F2)</f>
        <v>6.29</v>
      </c>
      <c r="H2">
        <f>_xlfn.STDEV.P(D2:F2)</f>
        <v>0</v>
      </c>
      <c r="I2">
        <f>H2*100</f>
        <v>0</v>
      </c>
    </row>
    <row r="3" spans="1:9" x14ac:dyDescent="0.25">
      <c r="A3" s="39">
        <v>3</v>
      </c>
      <c r="B3" s="39" t="s">
        <v>2</v>
      </c>
      <c r="C3" s="39">
        <v>0.05</v>
      </c>
      <c r="D3">
        <v>6.84</v>
      </c>
      <c r="G3" s="39">
        <f t="shared" ref="G3:G66" si="0">AVERAGE(D3:F3)</f>
        <v>6.84</v>
      </c>
      <c r="H3" s="39">
        <f t="shared" ref="H3:H66" si="1">_xlfn.STDEV.P(D3:F3)</f>
        <v>0</v>
      </c>
      <c r="I3" s="39">
        <f t="shared" ref="I3:I66" si="2">H3*100</f>
        <v>0</v>
      </c>
    </row>
    <row r="4" spans="1:9" x14ac:dyDescent="0.25">
      <c r="A4" s="39">
        <v>4</v>
      </c>
      <c r="B4" s="39" t="s">
        <v>3</v>
      </c>
      <c r="C4" s="39">
        <v>0.1</v>
      </c>
      <c r="D4">
        <v>6.92</v>
      </c>
      <c r="E4">
        <v>6.88</v>
      </c>
      <c r="F4">
        <v>6.89</v>
      </c>
      <c r="G4" s="39">
        <f t="shared" si="0"/>
        <v>6.8966666666666674</v>
      </c>
      <c r="H4" s="39">
        <f t="shared" si="1"/>
        <v>1.6996731711975997E-2</v>
      </c>
      <c r="I4" s="39">
        <f t="shared" si="2"/>
        <v>1.6996731711975996</v>
      </c>
    </row>
    <row r="5" spans="1:9" x14ac:dyDescent="0.25">
      <c r="A5" s="39">
        <v>5</v>
      </c>
      <c r="B5" s="39" t="s">
        <v>4</v>
      </c>
      <c r="C5" s="39">
        <v>0.5</v>
      </c>
      <c r="D5">
        <v>6.78</v>
      </c>
      <c r="E5">
        <v>6.75</v>
      </c>
      <c r="F5">
        <v>6.75</v>
      </c>
      <c r="G5" s="39">
        <f t="shared" si="0"/>
        <v>6.7600000000000007</v>
      </c>
      <c r="H5" s="39">
        <f t="shared" si="1"/>
        <v>1.4142135623731067E-2</v>
      </c>
      <c r="I5" s="39">
        <f t="shared" si="2"/>
        <v>1.4142135623731067</v>
      </c>
    </row>
    <row r="6" spans="1:9" x14ac:dyDescent="0.25">
      <c r="A6" s="39">
        <v>6</v>
      </c>
      <c r="B6" s="39" t="s">
        <v>5</v>
      </c>
      <c r="C6" s="39">
        <v>1</v>
      </c>
      <c r="D6">
        <v>6.68</v>
      </c>
      <c r="E6">
        <v>6.66</v>
      </c>
      <c r="F6">
        <v>6.67</v>
      </c>
      <c r="G6" s="39">
        <f t="shared" si="0"/>
        <v>6.669999999999999</v>
      </c>
      <c r="H6" s="39">
        <f t="shared" si="1"/>
        <v>8.164965809277086E-3</v>
      </c>
      <c r="I6" s="39">
        <f t="shared" si="2"/>
        <v>0.8164965809277086</v>
      </c>
    </row>
    <row r="7" spans="1:9" x14ac:dyDescent="0.25">
      <c r="A7" s="39">
        <v>7</v>
      </c>
      <c r="B7" s="39" t="s">
        <v>6</v>
      </c>
      <c r="C7" s="39">
        <v>5</v>
      </c>
      <c r="D7">
        <v>6.86</v>
      </c>
      <c r="E7">
        <v>6.85</v>
      </c>
      <c r="G7" s="39">
        <f t="shared" si="0"/>
        <v>6.8550000000000004</v>
      </c>
      <c r="H7" s="39">
        <f t="shared" si="1"/>
        <v>5.0000000000003375E-3</v>
      </c>
      <c r="I7" s="39">
        <f t="shared" si="2"/>
        <v>0.50000000000003375</v>
      </c>
    </row>
    <row r="8" spans="1:9" x14ac:dyDescent="0.25">
      <c r="A8" s="39">
        <v>8</v>
      </c>
      <c r="B8" s="39" t="s">
        <v>7</v>
      </c>
      <c r="C8" s="39">
        <v>10</v>
      </c>
      <c r="D8">
        <v>6.16</v>
      </c>
      <c r="E8">
        <v>6.13</v>
      </c>
      <c r="F8">
        <v>6.11</v>
      </c>
      <c r="G8" s="39">
        <f t="shared" si="0"/>
        <v>6.1333333333333329</v>
      </c>
      <c r="H8" s="39">
        <f t="shared" si="1"/>
        <v>2.0548046676563202E-2</v>
      </c>
      <c r="I8" s="39">
        <f t="shared" si="2"/>
        <v>2.0548046676563203</v>
      </c>
    </row>
    <row r="9" spans="1:9" x14ac:dyDescent="0.25">
      <c r="A9" s="39">
        <v>9</v>
      </c>
      <c r="B9" s="39" t="s">
        <v>8</v>
      </c>
      <c r="C9" s="39">
        <v>50</v>
      </c>
      <c r="D9">
        <v>6.39</v>
      </c>
      <c r="E9">
        <v>6.41</v>
      </c>
      <c r="F9">
        <v>6.44</v>
      </c>
      <c r="G9" s="39">
        <f t="shared" si="0"/>
        <v>6.413333333333334</v>
      </c>
      <c r="H9" s="39">
        <f t="shared" si="1"/>
        <v>2.0548046676563538E-2</v>
      </c>
      <c r="I9" s="39">
        <f t="shared" si="2"/>
        <v>2.0548046676563536</v>
      </c>
    </row>
    <row r="10" spans="1:9" x14ac:dyDescent="0.25">
      <c r="A10" s="39">
        <v>10</v>
      </c>
      <c r="B10" s="39" t="s">
        <v>9</v>
      </c>
      <c r="C10" s="39">
        <v>100</v>
      </c>
      <c r="D10">
        <v>7.04</v>
      </c>
      <c r="E10">
        <v>7.08</v>
      </c>
      <c r="F10">
        <v>7.09</v>
      </c>
      <c r="G10" s="39">
        <f t="shared" si="0"/>
        <v>7.07</v>
      </c>
      <c r="H10" s="39">
        <f t="shared" si="1"/>
        <v>2.1602468994692817E-2</v>
      </c>
      <c r="I10" s="39">
        <f t="shared" si="2"/>
        <v>2.1602468994692816</v>
      </c>
    </row>
    <row r="11" spans="1:9" x14ac:dyDescent="0.25">
      <c r="A11" s="39">
        <v>11</v>
      </c>
      <c r="B11" s="39" t="s">
        <v>10</v>
      </c>
      <c r="C11" s="39">
        <v>250</v>
      </c>
      <c r="D11">
        <v>6.09</v>
      </c>
      <c r="E11">
        <v>6.01</v>
      </c>
      <c r="F11">
        <v>5.99</v>
      </c>
      <c r="G11" s="39">
        <f t="shared" si="0"/>
        <v>6.03</v>
      </c>
      <c r="H11" s="39">
        <f t="shared" si="1"/>
        <v>4.3204937989385635E-2</v>
      </c>
      <c r="I11" s="39">
        <f t="shared" si="2"/>
        <v>4.3204937989385632</v>
      </c>
    </row>
    <row r="12" spans="1:9" x14ac:dyDescent="0.25">
      <c r="A12" s="39">
        <v>12</v>
      </c>
      <c r="B12" s="39" t="s">
        <v>11</v>
      </c>
      <c r="C12" s="39">
        <v>450</v>
      </c>
      <c r="D12">
        <v>6.28</v>
      </c>
      <c r="E12">
        <v>6.29</v>
      </c>
      <c r="F12">
        <v>6.31</v>
      </c>
      <c r="G12" s="39">
        <f t="shared" si="0"/>
        <v>6.293333333333333</v>
      </c>
      <c r="H12" s="39">
        <f t="shared" si="1"/>
        <v>1.2472191289246206E-2</v>
      </c>
      <c r="I12" s="39">
        <f t="shared" si="2"/>
        <v>1.2472191289246206</v>
      </c>
    </row>
    <row r="13" spans="1:9" x14ac:dyDescent="0.25">
      <c r="A13" s="39">
        <v>17</v>
      </c>
      <c r="B13" s="39" t="s">
        <v>12</v>
      </c>
      <c r="C13" s="39">
        <v>0.01</v>
      </c>
      <c r="D13">
        <v>5.48</v>
      </c>
      <c r="E13">
        <v>5.44</v>
      </c>
      <c r="F13">
        <v>5.44</v>
      </c>
      <c r="G13" s="39">
        <f t="shared" si="0"/>
        <v>5.453333333333334</v>
      </c>
      <c r="H13" s="39">
        <f t="shared" si="1"/>
        <v>1.8856180831641284E-2</v>
      </c>
      <c r="I13" s="39">
        <f t="shared" si="2"/>
        <v>1.8856180831641285</v>
      </c>
    </row>
    <row r="14" spans="1:9" x14ac:dyDescent="0.25">
      <c r="A14" s="39">
        <v>18</v>
      </c>
      <c r="B14" s="39" t="s">
        <v>13</v>
      </c>
      <c r="C14" s="39">
        <v>0.05</v>
      </c>
      <c r="D14">
        <v>5.55</v>
      </c>
      <c r="E14">
        <v>5.55</v>
      </c>
      <c r="F14">
        <v>5.55</v>
      </c>
      <c r="G14" s="39">
        <f t="shared" si="0"/>
        <v>5.55</v>
      </c>
      <c r="H14" s="39">
        <f t="shared" si="1"/>
        <v>0</v>
      </c>
      <c r="I14" s="39">
        <f t="shared" si="2"/>
        <v>0</v>
      </c>
    </row>
    <row r="15" spans="1:9" x14ac:dyDescent="0.25">
      <c r="A15" s="39">
        <v>19</v>
      </c>
      <c r="B15" s="39" t="s">
        <v>14</v>
      </c>
      <c r="C15" s="39">
        <v>0.1</v>
      </c>
      <c r="D15">
        <v>5.87</v>
      </c>
      <c r="E15">
        <v>5.75</v>
      </c>
      <c r="F15">
        <v>5.76</v>
      </c>
      <c r="G15" s="39">
        <f t="shared" si="0"/>
        <v>5.7933333333333339</v>
      </c>
      <c r="H15" s="39">
        <f t="shared" si="1"/>
        <v>5.4365021434333728E-2</v>
      </c>
      <c r="I15" s="39">
        <f t="shared" si="2"/>
        <v>5.4365021434333727</v>
      </c>
    </row>
    <row r="16" spans="1:9" x14ac:dyDescent="0.25">
      <c r="A16" s="39">
        <v>20</v>
      </c>
      <c r="B16" s="39" t="s">
        <v>15</v>
      </c>
      <c r="C16" s="39">
        <v>0.5</v>
      </c>
      <c r="D16">
        <v>6.04</v>
      </c>
      <c r="E16">
        <v>6.01</v>
      </c>
      <c r="F16">
        <v>6.03</v>
      </c>
      <c r="G16" s="39">
        <f t="shared" si="0"/>
        <v>6.0266666666666673</v>
      </c>
      <c r="H16" s="39">
        <f t="shared" si="1"/>
        <v>1.2472191289246601E-2</v>
      </c>
      <c r="I16" s="39">
        <f t="shared" si="2"/>
        <v>1.2472191289246601</v>
      </c>
    </row>
    <row r="17" spans="1:9" x14ac:dyDescent="0.25">
      <c r="A17" s="39">
        <v>21</v>
      </c>
      <c r="B17" s="39" t="s">
        <v>16</v>
      </c>
      <c r="C17" s="39">
        <v>1</v>
      </c>
      <c r="D17">
        <v>6.18</v>
      </c>
      <c r="E17">
        <v>6.16</v>
      </c>
      <c r="F17">
        <v>6.12</v>
      </c>
      <c r="G17" s="39">
        <f t="shared" si="0"/>
        <v>6.1533333333333333</v>
      </c>
      <c r="H17" s="39">
        <f t="shared" si="1"/>
        <v>2.4944382578492807E-2</v>
      </c>
      <c r="I17" s="39">
        <f t="shared" si="2"/>
        <v>2.4944382578492807</v>
      </c>
    </row>
    <row r="18" spans="1:9" x14ac:dyDescent="0.25">
      <c r="A18" s="39">
        <v>22</v>
      </c>
      <c r="B18" s="39" t="s">
        <v>17</v>
      </c>
      <c r="C18" s="39">
        <v>5</v>
      </c>
      <c r="D18">
        <v>5.69</v>
      </c>
      <c r="E18">
        <v>5.62</v>
      </c>
      <c r="F18">
        <v>5.66</v>
      </c>
      <c r="G18" s="39">
        <f t="shared" si="0"/>
        <v>5.6566666666666663</v>
      </c>
      <c r="H18" s="39">
        <f t="shared" si="1"/>
        <v>2.8674417556808867E-2</v>
      </c>
      <c r="I18" s="39">
        <f t="shared" si="2"/>
        <v>2.8674417556808867</v>
      </c>
    </row>
    <row r="19" spans="1:9" x14ac:dyDescent="0.25">
      <c r="A19" s="39">
        <v>23</v>
      </c>
      <c r="B19" s="39" t="s">
        <v>18</v>
      </c>
      <c r="C19" s="39">
        <v>10</v>
      </c>
      <c r="D19">
        <v>4.78</v>
      </c>
      <c r="E19">
        <v>4.74</v>
      </c>
      <c r="F19">
        <v>4.72</v>
      </c>
      <c r="G19" s="39">
        <f t="shared" si="0"/>
        <v>4.7466666666666661</v>
      </c>
      <c r="H19" s="39">
        <f t="shared" si="1"/>
        <v>2.4944382578493123E-2</v>
      </c>
      <c r="I19" s="39">
        <f t="shared" si="2"/>
        <v>2.4944382578493123</v>
      </c>
    </row>
    <row r="20" spans="1:9" x14ac:dyDescent="0.25">
      <c r="A20" s="39">
        <v>24</v>
      </c>
      <c r="B20" s="39" t="s">
        <v>19</v>
      </c>
      <c r="C20" s="39">
        <v>50</v>
      </c>
      <c r="D20">
        <v>6.2</v>
      </c>
      <c r="E20">
        <v>6.3</v>
      </c>
      <c r="F20">
        <v>6.33</v>
      </c>
      <c r="G20" s="39">
        <f t="shared" si="0"/>
        <v>6.2766666666666664</v>
      </c>
      <c r="H20" s="39">
        <f t="shared" si="1"/>
        <v>5.5577773335110138E-2</v>
      </c>
      <c r="I20" s="39">
        <f t="shared" si="2"/>
        <v>5.5577773335110141</v>
      </c>
    </row>
    <row r="21" spans="1:9" x14ac:dyDescent="0.25">
      <c r="A21" s="39">
        <v>25</v>
      </c>
      <c r="B21" s="39" t="s">
        <v>20</v>
      </c>
      <c r="C21" s="39">
        <v>100</v>
      </c>
      <c r="D21">
        <v>4.8499999999999996</v>
      </c>
      <c r="E21">
        <v>4.82</v>
      </c>
      <c r="F21">
        <v>4.82</v>
      </c>
      <c r="G21" s="39">
        <f t="shared" si="0"/>
        <v>4.83</v>
      </c>
      <c r="H21" s="39">
        <f t="shared" si="1"/>
        <v>1.4142135623730649E-2</v>
      </c>
      <c r="I21" s="39">
        <f t="shared" si="2"/>
        <v>1.4142135623730649</v>
      </c>
    </row>
    <row r="22" spans="1:9" x14ac:dyDescent="0.25">
      <c r="A22" s="39">
        <v>26</v>
      </c>
      <c r="B22" s="39" t="s">
        <v>21</v>
      </c>
      <c r="C22" s="39">
        <v>250</v>
      </c>
      <c r="D22">
        <v>6.32</v>
      </c>
      <c r="E22">
        <v>6.34</v>
      </c>
      <c r="F22">
        <v>6.38</v>
      </c>
      <c r="G22" s="39">
        <f t="shared" si="0"/>
        <v>6.3466666666666667</v>
      </c>
      <c r="H22" s="39">
        <f t="shared" si="1"/>
        <v>2.4944382578492807E-2</v>
      </c>
      <c r="I22" s="39">
        <f t="shared" si="2"/>
        <v>2.4944382578492807</v>
      </c>
    </row>
    <row r="23" spans="1:9" x14ac:dyDescent="0.25">
      <c r="A23" s="39">
        <v>27</v>
      </c>
      <c r="B23" s="39" t="s">
        <v>22</v>
      </c>
      <c r="C23" s="39">
        <v>500</v>
      </c>
      <c r="D23">
        <v>6.04</v>
      </c>
      <c r="E23">
        <v>6.04</v>
      </c>
      <c r="F23">
        <v>6.05</v>
      </c>
      <c r="G23" s="39">
        <f t="shared" si="0"/>
        <v>6.043333333333333</v>
      </c>
      <c r="H23" s="39">
        <f t="shared" si="1"/>
        <v>4.714045207910216E-3</v>
      </c>
      <c r="I23" s="39">
        <f t="shared" si="2"/>
        <v>0.47140452079102158</v>
      </c>
    </row>
    <row r="24" spans="1:9" x14ac:dyDescent="0.25">
      <c r="A24" s="39">
        <v>32</v>
      </c>
      <c r="B24" s="39" t="s">
        <v>23</v>
      </c>
      <c r="C24" s="39">
        <v>0.01</v>
      </c>
      <c r="D24">
        <v>6.57</v>
      </c>
      <c r="E24">
        <v>6.51</v>
      </c>
      <c r="F24">
        <v>6.49</v>
      </c>
      <c r="G24" s="39">
        <f t="shared" si="0"/>
        <v>6.5233333333333334</v>
      </c>
      <c r="H24" s="39">
        <f t="shared" si="1"/>
        <v>3.3993463423951986E-2</v>
      </c>
      <c r="I24" s="39">
        <f t="shared" si="2"/>
        <v>3.3993463423951988</v>
      </c>
    </row>
    <row r="25" spans="1:9" x14ac:dyDescent="0.25">
      <c r="A25" s="39">
        <v>33</v>
      </c>
      <c r="B25" s="39" t="s">
        <v>24</v>
      </c>
      <c r="C25" s="39">
        <v>0.05</v>
      </c>
      <c r="D25">
        <v>6.22</v>
      </c>
      <c r="E25">
        <v>6.18</v>
      </c>
      <c r="F25">
        <v>6.17</v>
      </c>
      <c r="G25" s="39">
        <f t="shared" si="0"/>
        <v>6.19</v>
      </c>
      <c r="H25" s="39">
        <f t="shared" si="1"/>
        <v>2.1602468994692817E-2</v>
      </c>
      <c r="I25" s="39">
        <f t="shared" si="2"/>
        <v>2.1602468994692816</v>
      </c>
    </row>
    <row r="26" spans="1:9" x14ac:dyDescent="0.25">
      <c r="A26" s="39">
        <v>34</v>
      </c>
      <c r="B26" s="39" t="s">
        <v>25</v>
      </c>
      <c r="C26" s="39">
        <v>0.1</v>
      </c>
      <c r="D26">
        <v>6.24</v>
      </c>
      <c r="E26">
        <v>6.25</v>
      </c>
      <c r="F26">
        <v>6.26</v>
      </c>
      <c r="G26" s="39">
        <f t="shared" si="0"/>
        <v>6.25</v>
      </c>
      <c r="H26" s="39">
        <f t="shared" si="1"/>
        <v>8.164965809277086E-3</v>
      </c>
      <c r="I26" s="39">
        <f t="shared" si="2"/>
        <v>0.8164965809277086</v>
      </c>
    </row>
    <row r="27" spans="1:9" x14ac:dyDescent="0.25">
      <c r="A27" s="39">
        <v>35</v>
      </c>
      <c r="B27" s="39" t="s">
        <v>26</v>
      </c>
      <c r="C27" s="39">
        <v>0.5</v>
      </c>
      <c r="D27">
        <v>6.36</v>
      </c>
      <c r="E27">
        <v>6.35</v>
      </c>
      <c r="F27">
        <v>6.35</v>
      </c>
      <c r="G27" s="39">
        <f t="shared" si="0"/>
        <v>6.3533333333333344</v>
      </c>
      <c r="H27" s="39">
        <f t="shared" si="1"/>
        <v>4.7140452079106349E-3</v>
      </c>
      <c r="I27" s="39">
        <f t="shared" si="2"/>
        <v>0.47140452079106349</v>
      </c>
    </row>
    <row r="28" spans="1:9" x14ac:dyDescent="0.25">
      <c r="A28" s="39">
        <v>36</v>
      </c>
      <c r="B28" s="39" t="s">
        <v>27</v>
      </c>
      <c r="C28" s="39">
        <v>1</v>
      </c>
      <c r="D28">
        <v>6.3</v>
      </c>
      <c r="E28">
        <v>6.3</v>
      </c>
      <c r="F28">
        <v>6.29</v>
      </c>
      <c r="G28" s="39">
        <f t="shared" si="0"/>
        <v>6.2966666666666669</v>
      </c>
      <c r="H28" s="39">
        <f t="shared" si="1"/>
        <v>4.714045207910216E-3</v>
      </c>
      <c r="I28" s="39">
        <f t="shared" si="2"/>
        <v>0.47140452079102158</v>
      </c>
    </row>
    <row r="29" spans="1:9" x14ac:dyDescent="0.25">
      <c r="A29" s="39">
        <v>37</v>
      </c>
      <c r="B29" s="39" t="s">
        <v>28</v>
      </c>
      <c r="C29" s="39">
        <v>5</v>
      </c>
      <c r="D29">
        <v>6.01</v>
      </c>
      <c r="E29">
        <v>6</v>
      </c>
      <c r="F29">
        <v>5.99</v>
      </c>
      <c r="G29" s="39">
        <f t="shared" si="0"/>
        <v>6</v>
      </c>
      <c r="H29" s="39">
        <f t="shared" si="1"/>
        <v>8.164965809277086E-3</v>
      </c>
      <c r="I29" s="39">
        <f t="shared" si="2"/>
        <v>0.8164965809277086</v>
      </c>
    </row>
    <row r="30" spans="1:9" x14ac:dyDescent="0.25">
      <c r="A30" s="39">
        <v>38</v>
      </c>
      <c r="B30" s="39" t="s">
        <v>29</v>
      </c>
      <c r="C30" s="39">
        <v>10</v>
      </c>
      <c r="D30">
        <v>5.81</v>
      </c>
      <c r="E30">
        <v>5.8</v>
      </c>
      <c r="F30">
        <v>5.79</v>
      </c>
      <c r="G30" s="39">
        <f t="shared" si="0"/>
        <v>5.8</v>
      </c>
      <c r="H30" s="39">
        <f t="shared" si="1"/>
        <v>8.164965809277086E-3</v>
      </c>
      <c r="I30" s="39">
        <f t="shared" si="2"/>
        <v>0.8164965809277086</v>
      </c>
    </row>
    <row r="31" spans="1:9" x14ac:dyDescent="0.25">
      <c r="A31" s="39">
        <v>39</v>
      </c>
      <c r="B31" s="39" t="s">
        <v>30</v>
      </c>
      <c r="C31" s="39">
        <v>50</v>
      </c>
      <c r="D31">
        <v>6.11</v>
      </c>
      <c r="E31">
        <v>6.14</v>
      </c>
      <c r="F31">
        <v>6.16</v>
      </c>
      <c r="G31" s="39">
        <f t="shared" si="0"/>
        <v>6.1366666666666667</v>
      </c>
      <c r="H31" s="39">
        <f t="shared" si="1"/>
        <v>2.0548046676563153E-2</v>
      </c>
      <c r="I31" s="39">
        <f t="shared" si="2"/>
        <v>2.0548046676563154</v>
      </c>
    </row>
    <row r="32" spans="1:9" x14ac:dyDescent="0.25">
      <c r="A32" s="39">
        <v>40</v>
      </c>
      <c r="B32" s="39" t="s">
        <v>31</v>
      </c>
      <c r="C32" s="39">
        <v>100</v>
      </c>
      <c r="D32">
        <v>6.1</v>
      </c>
      <c r="E32">
        <v>6.1</v>
      </c>
      <c r="F32">
        <v>6.1</v>
      </c>
      <c r="G32" s="39">
        <f t="shared" si="0"/>
        <v>6.0999999999999988</v>
      </c>
      <c r="H32" s="39">
        <f t="shared" si="1"/>
        <v>8.8817841970012523E-16</v>
      </c>
      <c r="I32" s="39">
        <f t="shared" si="2"/>
        <v>8.8817841970012523E-14</v>
      </c>
    </row>
    <row r="33" spans="1:9" x14ac:dyDescent="0.25">
      <c r="A33" s="39">
        <v>41</v>
      </c>
      <c r="B33" s="39" t="s">
        <v>32</v>
      </c>
      <c r="C33" s="39">
        <v>250</v>
      </c>
      <c r="D33">
        <v>6.27</v>
      </c>
      <c r="E33">
        <v>6.28</v>
      </c>
      <c r="F33">
        <v>6.28</v>
      </c>
      <c r="G33" s="39">
        <f t="shared" si="0"/>
        <v>6.2766666666666673</v>
      </c>
      <c r="H33" s="39">
        <f t="shared" si="1"/>
        <v>4.7140452079106349E-3</v>
      </c>
      <c r="I33" s="39">
        <f t="shared" si="2"/>
        <v>0.47140452079106349</v>
      </c>
    </row>
    <row r="34" spans="1:9" x14ac:dyDescent="0.25">
      <c r="A34" s="39">
        <v>42</v>
      </c>
      <c r="B34" s="39" t="s">
        <v>33</v>
      </c>
      <c r="C34" s="39">
        <v>400</v>
      </c>
      <c r="D34">
        <v>5.77</v>
      </c>
      <c r="E34">
        <v>5.76</v>
      </c>
      <c r="F34">
        <v>5.76</v>
      </c>
      <c r="G34" s="39">
        <f t="shared" si="0"/>
        <v>5.7633333333333328</v>
      </c>
      <c r="H34" s="39">
        <f t="shared" si="1"/>
        <v>4.714045207910216E-3</v>
      </c>
      <c r="I34" s="39">
        <f t="shared" si="2"/>
        <v>0.47140452079102158</v>
      </c>
    </row>
    <row r="35" spans="1:9" x14ac:dyDescent="0.25">
      <c r="A35" s="39">
        <v>47</v>
      </c>
      <c r="B35" s="39" t="s">
        <v>34</v>
      </c>
      <c r="C35" s="39">
        <v>0.01</v>
      </c>
      <c r="D35">
        <v>4.68</v>
      </c>
      <c r="E35">
        <v>4.5599999999999996</v>
      </c>
      <c r="F35">
        <v>4.5</v>
      </c>
      <c r="G35" s="39">
        <f t="shared" si="0"/>
        <v>4.5799999999999992</v>
      </c>
      <c r="H35" s="39">
        <f t="shared" si="1"/>
        <v>7.4833147735478736E-2</v>
      </c>
      <c r="I35" s="39">
        <f t="shared" si="2"/>
        <v>7.4833147735478738</v>
      </c>
    </row>
    <row r="36" spans="1:9" x14ac:dyDescent="0.25">
      <c r="A36" s="39">
        <v>48</v>
      </c>
      <c r="B36" s="39" t="s">
        <v>35</v>
      </c>
      <c r="C36" s="39">
        <v>0.05</v>
      </c>
      <c r="D36">
        <v>4.63</v>
      </c>
      <c r="E36">
        <v>4.5999999999999996</v>
      </c>
      <c r="F36">
        <v>4.5599999999999996</v>
      </c>
      <c r="G36" s="39">
        <f t="shared" si="0"/>
        <v>4.5966666666666667</v>
      </c>
      <c r="H36" s="39">
        <f t="shared" si="1"/>
        <v>2.8674417556808867E-2</v>
      </c>
      <c r="I36" s="39">
        <f t="shared" si="2"/>
        <v>2.8674417556808867</v>
      </c>
    </row>
    <row r="37" spans="1:9" x14ac:dyDescent="0.25">
      <c r="A37" s="39">
        <v>49</v>
      </c>
      <c r="B37" s="39" t="s">
        <v>36</v>
      </c>
      <c r="C37" s="39">
        <v>0.1</v>
      </c>
      <c r="D37">
        <v>4.76</v>
      </c>
      <c r="E37">
        <v>4.79</v>
      </c>
      <c r="F37">
        <v>4.72</v>
      </c>
      <c r="G37" s="39">
        <f t="shared" si="0"/>
        <v>4.7566666666666668</v>
      </c>
      <c r="H37" s="39">
        <f t="shared" si="1"/>
        <v>2.8674417556808867E-2</v>
      </c>
      <c r="I37" s="39">
        <f t="shared" si="2"/>
        <v>2.8674417556808867</v>
      </c>
    </row>
    <row r="38" spans="1:9" x14ac:dyDescent="0.25">
      <c r="A38" s="39">
        <v>50</v>
      </c>
      <c r="B38" s="39" t="s">
        <v>37</v>
      </c>
      <c r="C38" s="39">
        <v>0.5</v>
      </c>
      <c r="D38">
        <v>4.91</v>
      </c>
      <c r="E38">
        <v>4.88</v>
      </c>
      <c r="F38">
        <v>4.93</v>
      </c>
      <c r="G38" s="39">
        <f t="shared" si="0"/>
        <v>4.9066666666666663</v>
      </c>
      <c r="H38" s="39">
        <f t="shared" si="1"/>
        <v>2.0548046676563202E-2</v>
      </c>
      <c r="I38" s="39">
        <f t="shared" si="2"/>
        <v>2.0548046676563203</v>
      </c>
    </row>
    <row r="39" spans="1:9" x14ac:dyDescent="0.25">
      <c r="A39" s="39">
        <v>51</v>
      </c>
      <c r="B39" s="39" t="s">
        <v>38</v>
      </c>
      <c r="C39" s="39">
        <v>1</v>
      </c>
      <c r="D39">
        <v>4.8899999999999997</v>
      </c>
      <c r="E39">
        <v>4.8899999999999997</v>
      </c>
      <c r="F39">
        <v>4.8499999999999996</v>
      </c>
      <c r="G39" s="39">
        <f t="shared" si="0"/>
        <v>4.876666666666666</v>
      </c>
      <c r="H39" s="39">
        <f t="shared" si="1"/>
        <v>1.8856180831641284E-2</v>
      </c>
      <c r="I39" s="39">
        <f t="shared" si="2"/>
        <v>1.8856180831641285</v>
      </c>
    </row>
    <row r="40" spans="1:9" x14ac:dyDescent="0.25">
      <c r="A40" s="39">
        <v>52</v>
      </c>
      <c r="B40" s="39" t="s">
        <v>39</v>
      </c>
      <c r="C40" s="39">
        <v>5</v>
      </c>
      <c r="D40">
        <v>6.44</v>
      </c>
      <c r="E40">
        <v>6.51</v>
      </c>
      <c r="F40">
        <v>6.53</v>
      </c>
      <c r="G40" s="39">
        <f t="shared" si="0"/>
        <v>6.4933333333333332</v>
      </c>
      <c r="H40" s="39">
        <f t="shared" si="1"/>
        <v>3.8586123009300623E-2</v>
      </c>
      <c r="I40" s="39">
        <f t="shared" si="2"/>
        <v>3.8586123009300621</v>
      </c>
    </row>
    <row r="41" spans="1:9" x14ac:dyDescent="0.25">
      <c r="A41" s="39">
        <v>53</v>
      </c>
      <c r="B41" s="39" t="s">
        <v>40</v>
      </c>
      <c r="C41" s="39">
        <v>10</v>
      </c>
      <c r="D41">
        <v>6.75</v>
      </c>
      <c r="E41">
        <v>6.73</v>
      </c>
      <c r="F41">
        <v>6.74</v>
      </c>
      <c r="G41" s="39">
        <f t="shared" si="0"/>
        <v>6.7399999999999993</v>
      </c>
      <c r="H41" s="39">
        <f t="shared" si="1"/>
        <v>8.164965809277086E-3</v>
      </c>
      <c r="I41" s="39">
        <f t="shared" si="2"/>
        <v>0.8164965809277086</v>
      </c>
    </row>
    <row r="42" spans="1:9" x14ac:dyDescent="0.25">
      <c r="A42" s="39">
        <v>54</v>
      </c>
      <c r="B42" s="39" t="s">
        <v>41</v>
      </c>
      <c r="C42" s="39">
        <v>50</v>
      </c>
      <c r="D42">
        <v>6.58</v>
      </c>
      <c r="E42">
        <v>6.58</v>
      </c>
      <c r="F42">
        <v>6.55</v>
      </c>
      <c r="G42" s="39">
        <f t="shared" si="0"/>
        <v>6.57</v>
      </c>
      <c r="H42" s="39">
        <f t="shared" si="1"/>
        <v>1.4142135623731067E-2</v>
      </c>
      <c r="I42" s="39">
        <f t="shared" si="2"/>
        <v>1.4142135623731067</v>
      </c>
    </row>
    <row r="43" spans="1:9" x14ac:dyDescent="0.25">
      <c r="A43" s="39">
        <v>55</v>
      </c>
      <c r="B43" s="39" t="s">
        <v>42</v>
      </c>
      <c r="C43" s="39">
        <v>100</v>
      </c>
      <c r="D43">
        <v>6.29</v>
      </c>
      <c r="E43">
        <v>6.27</v>
      </c>
      <c r="F43">
        <v>6.28</v>
      </c>
      <c r="G43" s="39">
        <f t="shared" si="0"/>
        <v>6.28</v>
      </c>
      <c r="H43" s="39">
        <f t="shared" si="1"/>
        <v>8.1649658092774486E-3</v>
      </c>
      <c r="I43" s="39">
        <f t="shared" si="2"/>
        <v>0.81649658092774491</v>
      </c>
    </row>
    <row r="44" spans="1:9" x14ac:dyDescent="0.25">
      <c r="A44" s="39">
        <v>56</v>
      </c>
      <c r="B44" s="39" t="s">
        <v>43</v>
      </c>
      <c r="C44" s="39">
        <v>250</v>
      </c>
      <c r="D44">
        <v>6.59</v>
      </c>
      <c r="E44">
        <v>6.6</v>
      </c>
      <c r="F44">
        <v>6.65</v>
      </c>
      <c r="G44" s="39">
        <f t="shared" si="0"/>
        <v>6.6133333333333333</v>
      </c>
      <c r="H44" s="39">
        <f t="shared" si="1"/>
        <v>2.624669291337297E-2</v>
      </c>
      <c r="I44" s="39">
        <f t="shared" si="2"/>
        <v>2.6246692913372969</v>
      </c>
    </row>
    <row r="45" spans="1:9" x14ac:dyDescent="0.25">
      <c r="A45" s="39">
        <v>57</v>
      </c>
      <c r="B45" s="39" t="s">
        <v>44</v>
      </c>
      <c r="C45" s="39">
        <v>450</v>
      </c>
      <c r="D45">
        <v>6.22</v>
      </c>
      <c r="E45">
        <v>6.16</v>
      </c>
      <c r="F45">
        <v>6.15</v>
      </c>
      <c r="G45" s="39">
        <f t="shared" si="0"/>
        <v>6.1766666666666667</v>
      </c>
      <c r="H45" s="39">
        <f t="shared" si="1"/>
        <v>3.0912061651652105E-2</v>
      </c>
      <c r="I45" s="39">
        <f t="shared" si="2"/>
        <v>3.0912061651652105</v>
      </c>
    </row>
    <row r="46" spans="1:9" x14ac:dyDescent="0.25">
      <c r="A46" s="39">
        <v>62</v>
      </c>
      <c r="B46" s="39" t="s">
        <v>45</v>
      </c>
      <c r="C46" s="39">
        <v>0.01</v>
      </c>
      <c r="D46">
        <v>6.02</v>
      </c>
      <c r="E46">
        <v>5.94</v>
      </c>
      <c r="F46">
        <v>5.93</v>
      </c>
      <c r="G46" s="39">
        <f t="shared" si="0"/>
        <v>5.9633333333333338</v>
      </c>
      <c r="H46" s="39">
        <f t="shared" si="1"/>
        <v>4.0276819911981711E-2</v>
      </c>
      <c r="I46" s="39">
        <f t="shared" si="2"/>
        <v>4.0276819911981709</v>
      </c>
    </row>
    <row r="47" spans="1:9" x14ac:dyDescent="0.25">
      <c r="A47" s="39">
        <v>63</v>
      </c>
      <c r="B47" s="39" t="s">
        <v>46</v>
      </c>
      <c r="C47" s="39">
        <v>0.05</v>
      </c>
      <c r="D47">
        <v>5.96</v>
      </c>
      <c r="E47">
        <v>5.94</v>
      </c>
      <c r="F47">
        <v>5.95</v>
      </c>
      <c r="G47" s="39">
        <f t="shared" si="0"/>
        <v>5.95</v>
      </c>
      <c r="H47" s="39">
        <f t="shared" si="1"/>
        <v>8.164965809277086E-3</v>
      </c>
      <c r="I47" s="39">
        <f t="shared" si="2"/>
        <v>0.8164965809277086</v>
      </c>
    </row>
    <row r="48" spans="1:9" x14ac:dyDescent="0.25">
      <c r="A48" s="39">
        <v>64</v>
      </c>
      <c r="B48" s="39" t="s">
        <v>47</v>
      </c>
      <c r="C48" s="39">
        <v>0.1</v>
      </c>
      <c r="D48">
        <v>5.92</v>
      </c>
      <c r="E48">
        <v>5.92</v>
      </c>
      <c r="F48">
        <v>5.92</v>
      </c>
      <c r="G48" s="39">
        <f t="shared" si="0"/>
        <v>5.919999999999999</v>
      </c>
      <c r="H48" s="39">
        <f t="shared" si="1"/>
        <v>8.8817841970012523E-16</v>
      </c>
      <c r="I48" s="39">
        <f t="shared" si="2"/>
        <v>8.8817841970012523E-14</v>
      </c>
    </row>
    <row r="49" spans="1:9" x14ac:dyDescent="0.25">
      <c r="A49" s="39">
        <v>65</v>
      </c>
      <c r="B49" s="39" t="s">
        <v>48</v>
      </c>
      <c r="C49" s="39">
        <v>0.5</v>
      </c>
      <c r="D49">
        <v>5.83</v>
      </c>
      <c r="E49">
        <v>5.84</v>
      </c>
      <c r="F49">
        <v>5.84</v>
      </c>
      <c r="G49" s="39">
        <f t="shared" si="0"/>
        <v>5.836666666666666</v>
      </c>
      <c r="H49" s="39">
        <f t="shared" si="1"/>
        <v>4.714045207910216E-3</v>
      </c>
      <c r="I49" s="39">
        <f t="shared" si="2"/>
        <v>0.47140452079102158</v>
      </c>
    </row>
    <row r="50" spans="1:9" x14ac:dyDescent="0.25">
      <c r="A50" s="39">
        <v>66</v>
      </c>
      <c r="B50" s="39" t="s">
        <v>49</v>
      </c>
      <c r="C50" s="39">
        <v>1</v>
      </c>
      <c r="D50">
        <v>5.75</v>
      </c>
      <c r="E50">
        <v>5.75</v>
      </c>
      <c r="F50">
        <v>5.75</v>
      </c>
      <c r="G50" s="39">
        <f t="shared" si="0"/>
        <v>5.75</v>
      </c>
      <c r="H50" s="39">
        <f t="shared" si="1"/>
        <v>0</v>
      </c>
      <c r="I50" s="39">
        <f t="shared" si="2"/>
        <v>0</v>
      </c>
    </row>
    <row r="51" spans="1:9" x14ac:dyDescent="0.25">
      <c r="A51" s="39">
        <v>67</v>
      </c>
      <c r="B51" s="39" t="s">
        <v>50</v>
      </c>
      <c r="C51" s="39">
        <v>5</v>
      </c>
      <c r="D51">
        <v>6.02</v>
      </c>
      <c r="E51">
        <v>6</v>
      </c>
      <c r="F51">
        <v>6.01</v>
      </c>
      <c r="G51" s="39">
        <f t="shared" si="0"/>
        <v>6.0100000000000007</v>
      </c>
      <c r="H51" s="39">
        <f t="shared" si="1"/>
        <v>8.164965809277086E-3</v>
      </c>
      <c r="I51" s="39">
        <f t="shared" si="2"/>
        <v>0.8164965809277086</v>
      </c>
    </row>
    <row r="52" spans="1:9" x14ac:dyDescent="0.25">
      <c r="A52" s="39">
        <v>68</v>
      </c>
      <c r="B52" s="39" t="s">
        <v>51</v>
      </c>
      <c r="C52" s="39">
        <v>10</v>
      </c>
      <c r="D52">
        <v>5.74</v>
      </c>
      <c r="E52">
        <v>5.73</v>
      </c>
      <c r="F52">
        <v>5.71</v>
      </c>
      <c r="G52" s="39">
        <f t="shared" si="0"/>
        <v>5.7266666666666666</v>
      </c>
      <c r="H52" s="39">
        <f t="shared" si="1"/>
        <v>1.2472191289246601E-2</v>
      </c>
      <c r="I52" s="39">
        <f t="shared" si="2"/>
        <v>1.2472191289246601</v>
      </c>
    </row>
    <row r="53" spans="1:9" x14ac:dyDescent="0.25">
      <c r="A53" s="39">
        <v>69</v>
      </c>
      <c r="B53" s="39" t="s">
        <v>52</v>
      </c>
      <c r="C53" s="39">
        <v>50</v>
      </c>
      <c r="D53">
        <v>5.66</v>
      </c>
      <c r="E53">
        <v>5.65</v>
      </c>
      <c r="F53">
        <v>5.65</v>
      </c>
      <c r="G53" s="39">
        <f t="shared" si="0"/>
        <v>5.6533333333333333</v>
      </c>
      <c r="H53" s="39">
        <f t="shared" si="1"/>
        <v>4.714045207910216E-3</v>
      </c>
      <c r="I53" s="39">
        <f t="shared" si="2"/>
        <v>0.47140452079102158</v>
      </c>
    </row>
    <row r="54" spans="1:9" x14ac:dyDescent="0.25">
      <c r="A54" s="39">
        <v>70</v>
      </c>
      <c r="B54" s="39" t="s">
        <v>53</v>
      </c>
      <c r="C54" s="39">
        <v>100</v>
      </c>
      <c r="D54">
        <v>5.68</v>
      </c>
      <c r="E54">
        <v>5.72</v>
      </c>
      <c r="F54">
        <v>5.7</v>
      </c>
      <c r="G54" s="39">
        <f t="shared" si="0"/>
        <v>5.6999999999999993</v>
      </c>
      <c r="H54" s="39">
        <f t="shared" si="1"/>
        <v>1.6329931618554536E-2</v>
      </c>
      <c r="I54" s="39">
        <f t="shared" si="2"/>
        <v>1.6329931618554536</v>
      </c>
    </row>
    <row r="55" spans="1:9" x14ac:dyDescent="0.25">
      <c r="A55" s="39">
        <v>71</v>
      </c>
      <c r="B55" s="39" t="s">
        <v>54</v>
      </c>
      <c r="C55" s="39">
        <v>250</v>
      </c>
      <c r="D55">
        <v>6.49</v>
      </c>
      <c r="E55">
        <v>6.63</v>
      </c>
      <c r="F55">
        <v>6.65</v>
      </c>
      <c r="G55" s="39">
        <f t="shared" si="0"/>
        <v>6.5900000000000007</v>
      </c>
      <c r="H55" s="39">
        <f t="shared" si="1"/>
        <v>7.1180521680208719E-2</v>
      </c>
      <c r="I55" s="39">
        <f t="shared" si="2"/>
        <v>7.1180521680208724</v>
      </c>
    </row>
    <row r="56" spans="1:9" x14ac:dyDescent="0.25">
      <c r="A56" s="39">
        <v>72</v>
      </c>
      <c r="B56" s="39" t="s">
        <v>55</v>
      </c>
      <c r="C56" s="39">
        <v>500</v>
      </c>
      <c r="D56">
        <v>6.67</v>
      </c>
      <c r="E56">
        <v>6.65</v>
      </c>
      <c r="F56">
        <v>6.66</v>
      </c>
      <c r="G56" s="39">
        <f t="shared" si="0"/>
        <v>6.66</v>
      </c>
      <c r="H56" s="39">
        <f t="shared" si="1"/>
        <v>8.164965809277086E-3</v>
      </c>
      <c r="I56" s="39">
        <f t="shared" si="2"/>
        <v>0.8164965809277086</v>
      </c>
    </row>
    <row r="57" spans="1:9" x14ac:dyDescent="0.25">
      <c r="A57" s="39">
        <v>77</v>
      </c>
      <c r="B57" s="39" t="s">
        <v>56</v>
      </c>
      <c r="C57" s="39">
        <v>0.01</v>
      </c>
      <c r="D57">
        <v>4.5599999999999996</v>
      </c>
      <c r="E57">
        <v>4.38</v>
      </c>
      <c r="F57">
        <v>4.33</v>
      </c>
      <c r="G57" s="39">
        <f t="shared" si="0"/>
        <v>4.4233333333333329</v>
      </c>
      <c r="H57" s="39">
        <f t="shared" si="1"/>
        <v>9.8770215933526834E-2</v>
      </c>
      <c r="I57" s="39">
        <f t="shared" si="2"/>
        <v>9.8770215933526835</v>
      </c>
    </row>
    <row r="58" spans="1:9" x14ac:dyDescent="0.25">
      <c r="A58" s="39">
        <v>78</v>
      </c>
      <c r="B58" s="39" t="s">
        <v>57</v>
      </c>
      <c r="C58" s="39">
        <v>0.05</v>
      </c>
      <c r="D58">
        <v>4.32</v>
      </c>
      <c r="E58">
        <v>4.33</v>
      </c>
      <c r="F58">
        <v>4.33</v>
      </c>
      <c r="G58" s="39">
        <f t="shared" si="0"/>
        <v>4.3266666666666671</v>
      </c>
      <c r="H58" s="39">
        <f t="shared" si="1"/>
        <v>4.714045207910216E-3</v>
      </c>
      <c r="I58" s="39">
        <f t="shared" si="2"/>
        <v>0.47140452079102158</v>
      </c>
    </row>
    <row r="59" spans="1:9" x14ac:dyDescent="0.25">
      <c r="A59" s="39">
        <v>79</v>
      </c>
      <c r="B59" s="39" t="s">
        <v>58</v>
      </c>
      <c r="C59" s="39">
        <v>0.1</v>
      </c>
      <c r="D59">
        <v>4.24</v>
      </c>
      <c r="E59">
        <v>4.24</v>
      </c>
      <c r="F59">
        <v>4.26</v>
      </c>
      <c r="G59" s="39">
        <f t="shared" si="0"/>
        <v>4.246666666666667</v>
      </c>
      <c r="H59" s="39">
        <f t="shared" si="1"/>
        <v>9.428090415820432E-3</v>
      </c>
      <c r="I59" s="39">
        <f t="shared" si="2"/>
        <v>0.94280904158204315</v>
      </c>
    </row>
    <row r="60" spans="1:9" x14ac:dyDescent="0.25">
      <c r="A60" s="39">
        <v>80</v>
      </c>
      <c r="B60" s="39" t="s">
        <v>59</v>
      </c>
      <c r="C60" s="39">
        <v>0.5</v>
      </c>
      <c r="D60">
        <v>4.63</v>
      </c>
      <c r="E60">
        <v>4.63</v>
      </c>
      <c r="F60">
        <v>4.6500000000000004</v>
      </c>
      <c r="G60" s="39">
        <f t="shared" si="0"/>
        <v>4.6366666666666667</v>
      </c>
      <c r="H60" s="39">
        <f t="shared" si="1"/>
        <v>9.4280904158208518E-3</v>
      </c>
      <c r="I60" s="39">
        <f t="shared" si="2"/>
        <v>0.94280904158208523</v>
      </c>
    </row>
    <row r="61" spans="1:9" x14ac:dyDescent="0.25">
      <c r="A61" s="39">
        <v>81</v>
      </c>
      <c r="B61" s="39" t="s">
        <v>60</v>
      </c>
      <c r="C61" s="39">
        <v>1</v>
      </c>
      <c r="D61">
        <v>3.54</v>
      </c>
      <c r="E61">
        <v>3.54</v>
      </c>
      <c r="F61">
        <v>3.54</v>
      </c>
      <c r="G61" s="39">
        <f t="shared" si="0"/>
        <v>3.5400000000000005</v>
      </c>
      <c r="H61" s="39">
        <f t="shared" si="1"/>
        <v>4.4408920985006262E-16</v>
      </c>
      <c r="I61" s="39">
        <f t="shared" si="2"/>
        <v>4.4408920985006262E-14</v>
      </c>
    </row>
    <row r="62" spans="1:9" x14ac:dyDescent="0.25">
      <c r="A62" s="39">
        <v>82</v>
      </c>
      <c r="B62" s="39" t="s">
        <v>61</v>
      </c>
      <c r="C62" s="39">
        <v>5</v>
      </c>
      <c r="D62">
        <v>4.1900000000000004</v>
      </c>
      <c r="E62">
        <v>4.2</v>
      </c>
      <c r="F62">
        <v>4.24</v>
      </c>
      <c r="G62" s="39">
        <f t="shared" si="0"/>
        <v>4.21</v>
      </c>
      <c r="H62" s="39">
        <f t="shared" si="1"/>
        <v>2.1602468994692817E-2</v>
      </c>
      <c r="I62" s="39">
        <f t="shared" si="2"/>
        <v>2.1602468994692816</v>
      </c>
    </row>
    <row r="63" spans="1:9" x14ac:dyDescent="0.25">
      <c r="A63" s="39">
        <v>83</v>
      </c>
      <c r="B63" s="39" t="s">
        <v>62</v>
      </c>
      <c r="C63" s="39">
        <v>10</v>
      </c>
      <c r="D63">
        <v>5.34</v>
      </c>
      <c r="E63">
        <v>5.36</v>
      </c>
      <c r="F63">
        <v>5.36</v>
      </c>
      <c r="G63" s="39">
        <f t="shared" si="0"/>
        <v>5.3533333333333326</v>
      </c>
      <c r="H63" s="39">
        <f t="shared" si="1"/>
        <v>9.4280904158208518E-3</v>
      </c>
      <c r="I63" s="39">
        <f t="shared" si="2"/>
        <v>0.94280904158208523</v>
      </c>
    </row>
    <row r="64" spans="1:9" x14ac:dyDescent="0.25">
      <c r="A64" s="39">
        <v>84</v>
      </c>
      <c r="B64" s="39" t="s">
        <v>63</v>
      </c>
      <c r="C64" s="39">
        <v>50</v>
      </c>
      <c r="D64">
        <v>4.4800000000000004</v>
      </c>
      <c r="E64">
        <v>4.45</v>
      </c>
      <c r="F64">
        <v>4.45</v>
      </c>
      <c r="G64" s="39">
        <f t="shared" si="0"/>
        <v>4.46</v>
      </c>
      <c r="H64" s="39">
        <f t="shared" si="1"/>
        <v>1.4142135623731067E-2</v>
      </c>
      <c r="I64" s="39">
        <f t="shared" si="2"/>
        <v>1.4142135623731067</v>
      </c>
    </row>
    <row r="65" spans="1:9" x14ac:dyDescent="0.25">
      <c r="A65" s="39">
        <v>85</v>
      </c>
      <c r="B65" s="39" t="s">
        <v>64</v>
      </c>
      <c r="C65" s="39">
        <v>100</v>
      </c>
      <c r="D65">
        <v>4.41</v>
      </c>
      <c r="E65">
        <v>4.41</v>
      </c>
      <c r="F65">
        <v>4.42</v>
      </c>
      <c r="G65" s="39">
        <f t="shared" si="0"/>
        <v>4.4133333333333331</v>
      </c>
      <c r="H65" s="39">
        <f t="shared" si="1"/>
        <v>4.714045207910216E-3</v>
      </c>
      <c r="I65" s="39">
        <f t="shared" si="2"/>
        <v>0.47140452079102158</v>
      </c>
    </row>
    <row r="66" spans="1:9" x14ac:dyDescent="0.25">
      <c r="A66" s="39">
        <v>86</v>
      </c>
      <c r="B66" s="39" t="s">
        <v>65</v>
      </c>
      <c r="C66" s="39">
        <v>250</v>
      </c>
      <c r="D66">
        <v>3.84</v>
      </c>
      <c r="E66">
        <v>3.86</v>
      </c>
      <c r="F66">
        <v>3.84</v>
      </c>
      <c r="G66" s="39">
        <f t="shared" si="0"/>
        <v>3.8466666666666662</v>
      </c>
      <c r="H66" s="39">
        <f t="shared" si="1"/>
        <v>9.4280904158206419E-3</v>
      </c>
      <c r="I66" s="39">
        <f t="shared" si="2"/>
        <v>0.94280904158206424</v>
      </c>
    </row>
    <row r="67" spans="1:9" x14ac:dyDescent="0.25">
      <c r="A67" s="39">
        <v>87</v>
      </c>
      <c r="B67" s="39" t="s">
        <v>66</v>
      </c>
      <c r="C67" s="39">
        <v>500</v>
      </c>
      <c r="D67">
        <v>4.33</v>
      </c>
      <c r="E67">
        <v>4.34</v>
      </c>
      <c r="F67">
        <v>4.3499999999999996</v>
      </c>
      <c r="G67" s="39">
        <f t="shared" ref="G67" si="3">AVERAGE(D67:F67)</f>
        <v>4.34</v>
      </c>
      <c r="H67" s="39">
        <f t="shared" ref="H67" si="4">_xlfn.STDEV.P(D67:F67)</f>
        <v>8.164965809277086E-3</v>
      </c>
      <c r="I67" s="39">
        <f t="shared" ref="I67" si="5">H67*100</f>
        <v>0.8164965809277086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P16" sqref="P16"/>
    </sheetView>
  </sheetViews>
  <sheetFormatPr defaultRowHeight="15" x14ac:dyDescent="0.25"/>
  <cols>
    <col min="1" max="1" width="9.140625" style="40"/>
    <col min="2" max="2" width="12.85546875" style="40" bestFit="1" customWidth="1"/>
    <col min="3" max="6" width="9.140625" style="40"/>
    <col min="7" max="7" width="17.28515625" style="40" bestFit="1" customWidth="1"/>
    <col min="8" max="8" width="9.140625" style="39"/>
    <col min="9" max="10" width="9.140625" style="40"/>
  </cols>
  <sheetData>
    <row r="1" spans="1:10" x14ac:dyDescent="0.25">
      <c r="A1" s="43" t="s">
        <v>134</v>
      </c>
      <c r="B1" s="43" t="s">
        <v>67</v>
      </c>
      <c r="C1" s="43" t="s">
        <v>0</v>
      </c>
      <c r="D1" s="43" t="s">
        <v>137</v>
      </c>
      <c r="E1" s="43" t="s">
        <v>135</v>
      </c>
      <c r="F1" s="43" t="s">
        <v>136</v>
      </c>
      <c r="G1" s="44" t="s">
        <v>144</v>
      </c>
      <c r="H1" s="45" t="s">
        <v>140</v>
      </c>
      <c r="I1" s="46" t="s">
        <v>145</v>
      </c>
      <c r="J1" s="46" t="s">
        <v>146</v>
      </c>
    </row>
    <row r="2" spans="1:10" x14ac:dyDescent="0.25">
      <c r="A2" s="49">
        <v>2</v>
      </c>
      <c r="B2" s="50" t="s">
        <v>68</v>
      </c>
      <c r="C2" s="50" t="s">
        <v>1</v>
      </c>
      <c r="D2" s="47">
        <v>0.01</v>
      </c>
      <c r="E2" s="48">
        <v>21.6</v>
      </c>
      <c r="F2" s="48">
        <v>25.2</v>
      </c>
      <c r="G2" s="42">
        <v>8.8043478260869605</v>
      </c>
      <c r="H2" s="42">
        <v>8.8043478260869623</v>
      </c>
      <c r="I2" s="42">
        <v>21.927330274782612</v>
      </c>
      <c r="J2" s="42">
        <v>6.3574177704130435</v>
      </c>
    </row>
    <row r="3" spans="1:10" x14ac:dyDescent="0.25">
      <c r="A3" s="49">
        <v>3</v>
      </c>
      <c r="B3" s="50" t="s">
        <v>69</v>
      </c>
      <c r="C3" s="50" t="s">
        <v>2</v>
      </c>
      <c r="D3" s="47">
        <v>0.05</v>
      </c>
      <c r="E3" s="48">
        <v>21.6</v>
      </c>
      <c r="F3" s="48">
        <v>25.2</v>
      </c>
      <c r="G3" s="42">
        <v>10.939226519337019</v>
      </c>
      <c r="H3" s="42">
        <v>10.939226519337019</v>
      </c>
      <c r="I3" s="42">
        <v>7.7051684764640873</v>
      </c>
      <c r="J3" s="42">
        <v>1.8583633948839779</v>
      </c>
    </row>
    <row r="4" spans="1:10" x14ac:dyDescent="0.25">
      <c r="A4" s="49">
        <v>4</v>
      </c>
      <c r="B4" s="50" t="s">
        <v>70</v>
      </c>
      <c r="C4" s="50" t="s">
        <v>3</v>
      </c>
      <c r="D4" s="47">
        <v>0.1</v>
      </c>
      <c r="E4" s="48">
        <v>21.6</v>
      </c>
      <c r="F4" s="48">
        <v>25.2</v>
      </c>
      <c r="G4" s="42">
        <v>10.792951541850206</v>
      </c>
      <c r="H4" s="42">
        <v>10.792951541850206</v>
      </c>
      <c r="I4" s="42">
        <v>6.7083932616740087</v>
      </c>
      <c r="J4" s="42">
        <v>1.7278971367400879</v>
      </c>
    </row>
    <row r="5" spans="1:10" x14ac:dyDescent="0.25">
      <c r="A5" s="49">
        <v>5</v>
      </c>
      <c r="B5" s="50" t="s">
        <v>71</v>
      </c>
      <c r="C5" s="50" t="s">
        <v>4</v>
      </c>
      <c r="D5" s="47">
        <v>0.5</v>
      </c>
      <c r="E5" s="48">
        <v>21.7</v>
      </c>
      <c r="F5" s="48">
        <v>25.2</v>
      </c>
      <c r="G5" s="42">
        <v>13.00904977375566</v>
      </c>
      <c r="H5" s="42">
        <v>13.00904977375566</v>
      </c>
      <c r="I5" s="42">
        <v>9.1028675176470575</v>
      </c>
      <c r="J5" s="42">
        <v>1.6362036177149319</v>
      </c>
    </row>
    <row r="6" spans="1:10" x14ac:dyDescent="0.25">
      <c r="A6" s="49">
        <v>6</v>
      </c>
      <c r="B6" s="50" t="s">
        <v>72</v>
      </c>
      <c r="C6" s="50" t="s">
        <v>5</v>
      </c>
      <c r="D6" s="47">
        <v>1</v>
      </c>
      <c r="E6" s="48">
        <v>21.9</v>
      </c>
      <c r="F6" s="48">
        <v>25.2</v>
      </c>
      <c r="G6" s="42">
        <v>12.570145903479228</v>
      </c>
      <c r="H6" s="42">
        <v>12.570145903479228</v>
      </c>
      <c r="I6" s="42">
        <v>21.839872161616153</v>
      </c>
      <c r="J6" s="42">
        <v>1.6974689796296294</v>
      </c>
    </row>
    <row r="7" spans="1:10" x14ac:dyDescent="0.25">
      <c r="A7" s="49">
        <v>7</v>
      </c>
      <c r="B7" s="50" t="s">
        <v>73</v>
      </c>
      <c r="C7" s="50" t="s">
        <v>6</v>
      </c>
      <c r="D7" s="47">
        <v>5</v>
      </c>
      <c r="E7" s="48">
        <v>22.9</v>
      </c>
      <c r="F7" s="48">
        <v>26.1</v>
      </c>
      <c r="G7" s="42">
        <v>7.8833693304535686</v>
      </c>
      <c r="H7" s="42">
        <v>7.8833693304535686</v>
      </c>
      <c r="I7" s="42">
        <v>5.5248638755939528</v>
      </c>
      <c r="J7" s="42">
        <v>1.3142046121814253</v>
      </c>
    </row>
    <row r="8" spans="1:10" x14ac:dyDescent="0.25">
      <c r="A8" s="49">
        <v>8</v>
      </c>
      <c r="B8" s="50" t="s">
        <v>74</v>
      </c>
      <c r="C8" s="50" t="s">
        <v>7</v>
      </c>
      <c r="D8" s="47">
        <v>10</v>
      </c>
      <c r="E8" s="48">
        <v>22.4</v>
      </c>
      <c r="F8" s="48">
        <v>30.1</v>
      </c>
      <c r="G8" s="42">
        <v>6.5957446808510554</v>
      </c>
      <c r="H8" s="42">
        <v>6.5957446808510554</v>
      </c>
      <c r="I8" s="42">
        <v>6.0934492187234044</v>
      </c>
      <c r="J8" s="42">
        <v>1.4680005622978722</v>
      </c>
    </row>
    <row r="9" spans="1:10" x14ac:dyDescent="0.25">
      <c r="A9" s="49">
        <v>9</v>
      </c>
      <c r="B9" s="50" t="s">
        <v>75</v>
      </c>
      <c r="C9" s="50" t="s">
        <v>8</v>
      </c>
      <c r="D9" s="47">
        <v>50</v>
      </c>
      <c r="E9" s="48">
        <v>24.3</v>
      </c>
      <c r="F9" s="48">
        <v>27.8</v>
      </c>
      <c r="G9" s="42">
        <v>9.2391304347826058</v>
      </c>
      <c r="H9" s="42">
        <v>9.2391304347826058</v>
      </c>
      <c r="I9" s="42">
        <v>5.7160552565217388</v>
      </c>
      <c r="J9" s="42">
        <v>1.0227846642391303</v>
      </c>
    </row>
    <row r="10" spans="1:10" x14ac:dyDescent="0.25">
      <c r="A10" s="49">
        <v>10</v>
      </c>
      <c r="B10" s="50" t="s">
        <v>76</v>
      </c>
      <c r="C10" s="50" t="s">
        <v>9</v>
      </c>
      <c r="D10" s="47">
        <v>100</v>
      </c>
      <c r="E10" s="48">
        <v>24</v>
      </c>
      <c r="F10" s="48">
        <v>26.6</v>
      </c>
      <c r="G10" s="42">
        <v>9.4091903719912615</v>
      </c>
      <c r="H10" s="42">
        <v>9.4091903719912615</v>
      </c>
      <c r="I10" s="42">
        <v>6.4760299719912497</v>
      </c>
      <c r="J10" s="42">
        <v>1.7916181509190376</v>
      </c>
    </row>
    <row r="11" spans="1:10" x14ac:dyDescent="0.25">
      <c r="A11" s="49">
        <v>11</v>
      </c>
      <c r="B11" s="50" t="s">
        <v>77</v>
      </c>
      <c r="C11" s="50" t="s">
        <v>10</v>
      </c>
      <c r="D11" s="47">
        <v>250</v>
      </c>
      <c r="E11" s="48">
        <v>23</v>
      </c>
      <c r="F11" s="48">
        <v>30.7</v>
      </c>
      <c r="G11" s="42">
        <v>5.4968287526427027</v>
      </c>
      <c r="H11" s="42">
        <v>5.4968287526427027</v>
      </c>
      <c r="I11" s="42">
        <v>4.3213276109936567</v>
      </c>
      <c r="J11" s="42">
        <v>1.5047607605708242</v>
      </c>
    </row>
    <row r="12" spans="1:10" x14ac:dyDescent="0.25">
      <c r="A12" s="49">
        <v>12</v>
      </c>
      <c r="B12" s="50" t="s">
        <v>78</v>
      </c>
      <c r="C12" s="50" t="s">
        <v>11</v>
      </c>
      <c r="D12" s="47">
        <v>450</v>
      </c>
      <c r="E12" s="48">
        <v>22.4</v>
      </c>
      <c r="F12" s="48">
        <v>32.299999999999997</v>
      </c>
      <c r="G12" s="42">
        <v>11.123470522803114</v>
      </c>
      <c r="H12" s="42">
        <v>11.123470522803114</v>
      </c>
      <c r="I12" s="42">
        <v>6.1255624355951053</v>
      </c>
      <c r="J12" s="42">
        <v>0.97445211480533911</v>
      </c>
    </row>
    <row r="13" spans="1:10" x14ac:dyDescent="0.25">
      <c r="A13" s="49">
        <v>17</v>
      </c>
      <c r="B13" s="50" t="s">
        <v>79</v>
      </c>
      <c r="C13" s="50" t="s">
        <v>12</v>
      </c>
      <c r="D13" s="47">
        <v>0.01</v>
      </c>
      <c r="E13" s="48">
        <v>21.7</v>
      </c>
      <c r="F13" s="48">
        <v>29.1</v>
      </c>
      <c r="G13" s="42">
        <v>8.1168831168831161</v>
      </c>
      <c r="H13" s="42">
        <v>8.1168831168831161</v>
      </c>
      <c r="I13" s="42">
        <v>3.3390013740259734</v>
      </c>
      <c r="J13" s="42">
        <v>1.140099574090909</v>
      </c>
    </row>
    <row r="14" spans="1:10" x14ac:dyDescent="0.25">
      <c r="A14" s="49">
        <v>18</v>
      </c>
      <c r="B14" s="50" t="s">
        <v>80</v>
      </c>
      <c r="C14" s="50" t="s">
        <v>13</v>
      </c>
      <c r="D14" s="47">
        <v>0.05</v>
      </c>
      <c r="E14" s="48">
        <v>21.8</v>
      </c>
      <c r="F14" s="48">
        <v>28.3</v>
      </c>
      <c r="G14" s="42">
        <v>9.769484083424814</v>
      </c>
      <c r="H14" s="42">
        <v>9.769484083424814</v>
      </c>
      <c r="I14" s="42">
        <v>3.6565899293084536</v>
      </c>
      <c r="J14" s="42">
        <v>1.260380376849616</v>
      </c>
    </row>
    <row r="15" spans="1:10" x14ac:dyDescent="0.25">
      <c r="A15" s="49">
        <v>19</v>
      </c>
      <c r="B15" s="50" t="s">
        <v>81</v>
      </c>
      <c r="C15" s="50" t="s">
        <v>14</v>
      </c>
      <c r="D15" s="47">
        <v>0.1</v>
      </c>
      <c r="E15" s="48">
        <v>21.6</v>
      </c>
      <c r="F15" s="48">
        <v>37.4</v>
      </c>
      <c r="G15" s="42">
        <v>9.2997811816192719</v>
      </c>
      <c r="H15" s="42">
        <v>9.2997811816192719</v>
      </c>
      <c r="I15" s="42">
        <v>3.5660046757111603</v>
      </c>
      <c r="J15" s="42">
        <v>1.3027779916411379</v>
      </c>
    </row>
    <row r="16" spans="1:10" x14ac:dyDescent="0.25">
      <c r="A16" s="49">
        <v>20</v>
      </c>
      <c r="B16" s="50" t="s">
        <v>82</v>
      </c>
      <c r="C16" s="50" t="s">
        <v>15</v>
      </c>
      <c r="D16" s="47">
        <v>0.5</v>
      </c>
      <c r="E16" s="48">
        <v>21.7</v>
      </c>
      <c r="F16" s="48">
        <v>35.200000000000003</v>
      </c>
      <c r="G16" s="42">
        <v>10.299003322259134</v>
      </c>
      <c r="H16" s="42">
        <v>10.299003322259134</v>
      </c>
      <c r="I16" s="42">
        <v>3.6979695189368771</v>
      </c>
      <c r="J16" s="42">
        <v>1.3513221188372091</v>
      </c>
    </row>
    <row r="17" spans="1:10" x14ac:dyDescent="0.25">
      <c r="A17" s="49">
        <v>21</v>
      </c>
      <c r="B17" s="50" t="s">
        <v>83</v>
      </c>
      <c r="C17" s="50" t="s">
        <v>16</v>
      </c>
      <c r="D17" s="47">
        <v>1</v>
      </c>
      <c r="E17" s="48">
        <v>21.1</v>
      </c>
      <c r="F17" s="48">
        <v>28.8</v>
      </c>
      <c r="G17" s="42">
        <v>7.1657754010695189</v>
      </c>
      <c r="H17" s="42">
        <v>7.1657754010695189</v>
      </c>
      <c r="I17" s="42">
        <v>2.2784167514438507</v>
      </c>
      <c r="J17" s="42">
        <v>1.1130379866417113</v>
      </c>
    </row>
    <row r="18" spans="1:10" x14ac:dyDescent="0.25">
      <c r="A18" s="49">
        <v>22</v>
      </c>
      <c r="B18" s="50" t="s">
        <v>84</v>
      </c>
      <c r="C18" s="50" t="s">
        <v>17</v>
      </c>
      <c r="D18" s="47">
        <v>5</v>
      </c>
      <c r="E18" s="48">
        <v>22.1</v>
      </c>
      <c r="F18" s="48">
        <v>26.7</v>
      </c>
      <c r="G18" s="42">
        <v>10.497237569060786</v>
      </c>
      <c r="H18" s="42">
        <v>10.497237569060786</v>
      </c>
      <c r="I18" s="42">
        <v>2.7293938541436464</v>
      </c>
      <c r="J18" s="42">
        <v>1.1690096464640884</v>
      </c>
    </row>
    <row r="19" spans="1:10" x14ac:dyDescent="0.25">
      <c r="A19" s="49">
        <v>23</v>
      </c>
      <c r="B19" s="50" t="s">
        <v>85</v>
      </c>
      <c r="C19" s="50" t="s">
        <v>18</v>
      </c>
      <c r="D19" s="47">
        <v>10</v>
      </c>
      <c r="E19" s="48">
        <v>20.9</v>
      </c>
      <c r="F19" s="48">
        <v>27.1</v>
      </c>
      <c r="G19" s="42">
        <v>7.543103448275855</v>
      </c>
      <c r="H19" s="42">
        <v>7.543103448275855</v>
      </c>
      <c r="I19" s="42">
        <v>4.3863501155172413</v>
      </c>
      <c r="J19" s="42">
        <v>0.99350215487068971</v>
      </c>
    </row>
    <row r="20" spans="1:10" x14ac:dyDescent="0.25">
      <c r="A20" s="49">
        <v>24</v>
      </c>
      <c r="B20" s="50" t="s">
        <v>86</v>
      </c>
      <c r="C20" s="50" t="s">
        <v>19</v>
      </c>
      <c r="D20" s="47">
        <v>50</v>
      </c>
      <c r="E20" s="48">
        <v>20.7</v>
      </c>
      <c r="F20" s="48">
        <v>26.8</v>
      </c>
      <c r="G20" s="42">
        <v>14.580941446613085</v>
      </c>
      <c r="H20" s="42">
        <v>14.580941446613085</v>
      </c>
      <c r="I20" s="42">
        <v>3.3745549081515493</v>
      </c>
      <c r="J20" s="42">
        <v>1.3808280869690011</v>
      </c>
    </row>
    <row r="21" spans="1:10" x14ac:dyDescent="0.25">
      <c r="A21" s="49">
        <v>25</v>
      </c>
      <c r="B21" s="50" t="s">
        <v>87</v>
      </c>
      <c r="C21" s="50" t="s">
        <v>20</v>
      </c>
      <c r="D21" s="47">
        <v>100</v>
      </c>
      <c r="E21" s="48">
        <v>21.7</v>
      </c>
      <c r="F21" s="48">
        <v>26.8</v>
      </c>
      <c r="G21" s="42">
        <v>14.98855835240273</v>
      </c>
      <c r="H21" s="42">
        <v>14.98855835240273</v>
      </c>
      <c r="I21" s="42">
        <v>2.7741866068649874</v>
      </c>
      <c r="J21" s="42">
        <v>0.96919749363844365</v>
      </c>
    </row>
    <row r="22" spans="1:10" x14ac:dyDescent="0.25">
      <c r="A22" s="49">
        <v>26</v>
      </c>
      <c r="B22" s="50" t="s">
        <v>88</v>
      </c>
      <c r="C22" s="50" t="s">
        <v>21</v>
      </c>
      <c r="D22" s="47">
        <v>250</v>
      </c>
      <c r="E22" s="48">
        <v>24.1</v>
      </c>
      <c r="F22" s="48">
        <v>25.6</v>
      </c>
      <c r="G22" s="42">
        <v>7.5854700854700949</v>
      </c>
      <c r="H22" s="42">
        <v>7.5854700854700949</v>
      </c>
      <c r="I22" s="42">
        <v>1.1016335376068378</v>
      </c>
      <c r="J22" s="42">
        <v>0.94344324532051294</v>
      </c>
    </row>
    <row r="23" spans="1:10" x14ac:dyDescent="0.25">
      <c r="A23" s="49">
        <v>27</v>
      </c>
      <c r="B23" s="50" t="s">
        <v>89</v>
      </c>
      <c r="C23" s="50" t="s">
        <v>22</v>
      </c>
      <c r="D23" s="47">
        <v>500</v>
      </c>
      <c r="E23" s="48">
        <v>23.8</v>
      </c>
      <c r="F23" s="48">
        <v>28.1</v>
      </c>
      <c r="G23" s="42">
        <v>42.938659058487872</v>
      </c>
      <c r="H23" s="42">
        <v>42.938659058487872</v>
      </c>
      <c r="I23" s="42">
        <v>8.9539156222539251</v>
      </c>
      <c r="J23" s="42">
        <v>3.8451842088017125</v>
      </c>
    </row>
    <row r="24" spans="1:10" x14ac:dyDescent="0.25">
      <c r="A24" s="49">
        <v>32</v>
      </c>
      <c r="B24" s="50" t="s">
        <v>90</v>
      </c>
      <c r="C24" s="50" t="s">
        <v>23</v>
      </c>
      <c r="D24" s="47">
        <v>0.01</v>
      </c>
      <c r="E24" s="48">
        <v>26.7</v>
      </c>
      <c r="F24" s="48">
        <v>28.5</v>
      </c>
      <c r="G24" s="42">
        <v>5.1362683438155168</v>
      </c>
      <c r="H24" s="42">
        <v>5.1362683438155168</v>
      </c>
      <c r="I24" s="42">
        <v>14.406291342557653</v>
      </c>
      <c r="J24" s="42">
        <v>2.7582670187421381</v>
      </c>
    </row>
    <row r="25" spans="1:10" x14ac:dyDescent="0.25">
      <c r="A25" s="49">
        <v>33</v>
      </c>
      <c r="B25" s="50" t="s">
        <v>91</v>
      </c>
      <c r="C25" s="50" t="s">
        <v>24</v>
      </c>
      <c r="D25" s="47">
        <v>0.05</v>
      </c>
      <c r="E25" s="48">
        <v>26.7</v>
      </c>
      <c r="F25" s="48">
        <v>29</v>
      </c>
      <c r="G25" s="42">
        <v>6.131078224101481</v>
      </c>
      <c r="H25" s="42">
        <v>6.131078224101481</v>
      </c>
      <c r="I25" s="42">
        <v>11.161901104439746</v>
      </c>
      <c r="J25" s="42">
        <v>1.7835232378224102</v>
      </c>
    </row>
    <row r="26" spans="1:10" x14ac:dyDescent="0.25">
      <c r="A26" s="49">
        <v>34</v>
      </c>
      <c r="B26" s="50" t="s">
        <v>92</v>
      </c>
      <c r="C26" s="50" t="s">
        <v>25</v>
      </c>
      <c r="D26" s="47">
        <v>0.1</v>
      </c>
      <c r="E26" s="48">
        <v>26.4</v>
      </c>
      <c r="F26" s="48">
        <v>29.3</v>
      </c>
      <c r="G26" s="42">
        <v>6.1702127659574284</v>
      </c>
      <c r="H26" s="42">
        <v>6.1702127659574284</v>
      </c>
      <c r="I26" s="42">
        <v>13.094636364255315</v>
      </c>
      <c r="J26" s="42">
        <v>1.8425658577021271</v>
      </c>
    </row>
    <row r="27" spans="1:10" x14ac:dyDescent="0.25">
      <c r="A27" s="49">
        <v>35</v>
      </c>
      <c r="B27" s="50" t="s">
        <v>93</v>
      </c>
      <c r="C27" s="50" t="s">
        <v>26</v>
      </c>
      <c r="D27" s="47">
        <v>0.5</v>
      </c>
      <c r="E27" s="48">
        <v>26.7</v>
      </c>
      <c r="F27" s="48">
        <v>28.3</v>
      </c>
      <c r="G27" s="42">
        <v>5.5907172995780723</v>
      </c>
      <c r="H27" s="42">
        <v>5.5907172995780723</v>
      </c>
      <c r="I27" s="42">
        <v>5.2563362464135031</v>
      </c>
      <c r="J27" s="42">
        <v>1.2458077538607599</v>
      </c>
    </row>
    <row r="28" spans="1:10" x14ac:dyDescent="0.25">
      <c r="A28" s="49">
        <v>36</v>
      </c>
      <c r="B28" s="50" t="s">
        <v>94</v>
      </c>
      <c r="C28" s="50" t="s">
        <v>27</v>
      </c>
      <c r="D28" s="47">
        <v>1</v>
      </c>
      <c r="E28" s="48">
        <v>26.2</v>
      </c>
      <c r="F28" s="48">
        <v>27.5</v>
      </c>
      <c r="G28" s="42">
        <v>7.3482428115016125</v>
      </c>
      <c r="H28" s="42">
        <v>7.3482428115016125</v>
      </c>
      <c r="I28" s="42">
        <v>6.2171922798722052</v>
      </c>
      <c r="J28" s="42">
        <v>1.5440014108945688</v>
      </c>
    </row>
    <row r="29" spans="1:10" x14ac:dyDescent="0.25">
      <c r="A29" s="49">
        <v>37</v>
      </c>
      <c r="B29" s="50" t="s">
        <v>95</v>
      </c>
      <c r="C29" s="50" t="s">
        <v>28</v>
      </c>
      <c r="D29" s="47">
        <v>5</v>
      </c>
      <c r="E29" s="48">
        <v>25.7</v>
      </c>
      <c r="F29" s="48">
        <v>26.7</v>
      </c>
      <c r="G29" s="42">
        <v>5.8201058201058284</v>
      </c>
      <c r="H29" s="42">
        <v>5.8201058201058284</v>
      </c>
      <c r="I29" s="42">
        <v>7.4737655788359794</v>
      </c>
      <c r="J29" s="42">
        <v>4.4937839877777783</v>
      </c>
    </row>
    <row r="30" spans="1:10" x14ac:dyDescent="0.25">
      <c r="A30" s="49">
        <v>38</v>
      </c>
      <c r="B30" s="50" t="s">
        <v>96</v>
      </c>
      <c r="C30" s="50" t="s">
        <v>29</v>
      </c>
      <c r="D30" s="47">
        <v>10</v>
      </c>
      <c r="E30" s="48">
        <v>24.8</v>
      </c>
      <c r="F30" s="48">
        <v>26.8</v>
      </c>
      <c r="G30" s="42">
        <v>5.9134107708553385</v>
      </c>
      <c r="H30" s="42">
        <v>5.9134107708553385</v>
      </c>
      <c r="I30" s="42">
        <v>4.7036713976768745</v>
      </c>
      <c r="J30" s="42">
        <v>5.1160969795248157</v>
      </c>
    </row>
    <row r="31" spans="1:10" x14ac:dyDescent="0.25">
      <c r="A31" s="49">
        <v>39</v>
      </c>
      <c r="B31" s="50" t="s">
        <v>97</v>
      </c>
      <c r="C31" s="50" t="s">
        <v>30</v>
      </c>
      <c r="D31" s="47">
        <v>50</v>
      </c>
      <c r="E31" s="48">
        <v>25.1</v>
      </c>
      <c r="F31" s="48">
        <v>26</v>
      </c>
      <c r="G31" s="42">
        <v>7.8242229367631158</v>
      </c>
      <c r="H31" s="42">
        <v>7.8242229367631158</v>
      </c>
      <c r="I31" s="42">
        <v>37.328786089603426</v>
      </c>
      <c r="J31" s="42">
        <v>27.867363982218642</v>
      </c>
    </row>
    <row r="32" spans="1:10" x14ac:dyDescent="0.25">
      <c r="A32" s="49">
        <v>40</v>
      </c>
      <c r="B32" s="50" t="s">
        <v>98</v>
      </c>
      <c r="C32" s="50" t="s">
        <v>31</v>
      </c>
      <c r="D32" s="47">
        <v>100</v>
      </c>
      <c r="E32" s="48">
        <v>25.2</v>
      </c>
      <c r="F32" s="48">
        <v>25.7</v>
      </c>
      <c r="G32" s="42">
        <v>7.1276595744680842</v>
      </c>
      <c r="H32" s="42">
        <v>7.1276595744680842</v>
      </c>
      <c r="I32" s="42">
        <v>4.5078983719148935</v>
      </c>
      <c r="J32" s="42">
        <v>1.0451137302765958</v>
      </c>
    </row>
    <row r="33" spans="1:10" x14ac:dyDescent="0.25">
      <c r="A33" s="49">
        <v>41</v>
      </c>
      <c r="B33" s="50" t="s">
        <v>99</v>
      </c>
      <c r="C33" s="50" t="s">
        <v>32</v>
      </c>
      <c r="D33" s="47">
        <v>250</v>
      </c>
      <c r="E33" s="48">
        <v>25.4</v>
      </c>
      <c r="F33" s="48">
        <v>25</v>
      </c>
      <c r="G33" s="42">
        <v>6.0063224446785934</v>
      </c>
      <c r="H33" s="42">
        <v>6.0063224446785934</v>
      </c>
      <c r="I33" s="42">
        <v>3.4931259801896721</v>
      </c>
      <c r="J33" s="42">
        <v>0.64588483748155923</v>
      </c>
    </row>
    <row r="34" spans="1:10" x14ac:dyDescent="0.25">
      <c r="A34" s="49">
        <v>42</v>
      </c>
      <c r="B34" s="50" t="s">
        <v>100</v>
      </c>
      <c r="C34" s="50" t="s">
        <v>33</v>
      </c>
      <c r="D34" s="47">
        <v>400</v>
      </c>
      <c r="E34" s="48">
        <v>25.6</v>
      </c>
      <c r="F34" s="48">
        <v>25.4</v>
      </c>
      <c r="G34" s="42">
        <v>7.1504802561366061</v>
      </c>
      <c r="H34" s="42">
        <v>7.1504802561366061</v>
      </c>
      <c r="I34" s="42">
        <v>27.697192036712913</v>
      </c>
      <c r="J34" s="42">
        <v>8.6149408784311632</v>
      </c>
    </row>
    <row r="35" spans="1:10" x14ac:dyDescent="0.25">
      <c r="A35" s="49">
        <v>47</v>
      </c>
      <c r="B35" s="50" t="s">
        <v>101</v>
      </c>
      <c r="C35" s="50" t="s">
        <v>34</v>
      </c>
      <c r="D35" s="47">
        <v>0.01</v>
      </c>
      <c r="E35" s="48">
        <v>24.4</v>
      </c>
      <c r="F35" s="48">
        <v>23.7</v>
      </c>
      <c r="G35" s="42">
        <v>9.1903719912472646</v>
      </c>
      <c r="H35" s="42">
        <v>9.1903719912472646</v>
      </c>
      <c r="I35" s="42">
        <v>2.0557235260393871</v>
      </c>
      <c r="J35" s="42">
        <v>1.699749539146608</v>
      </c>
    </row>
    <row r="36" spans="1:10" x14ac:dyDescent="0.25">
      <c r="A36" s="49">
        <v>48</v>
      </c>
      <c r="B36" s="50" t="s">
        <v>102</v>
      </c>
      <c r="C36" s="50" t="s">
        <v>35</v>
      </c>
      <c r="D36" s="47">
        <v>0.05</v>
      </c>
      <c r="E36" s="48">
        <v>22.8</v>
      </c>
      <c r="F36" s="48">
        <v>23.7</v>
      </c>
      <c r="G36" s="42">
        <v>10.987791342952278</v>
      </c>
      <c r="H36" s="42">
        <v>10.987791342952278</v>
      </c>
      <c r="I36" s="42">
        <v>1.9845676133185348</v>
      </c>
      <c r="J36" s="42">
        <v>3.2306242910210874</v>
      </c>
    </row>
    <row r="37" spans="1:10" x14ac:dyDescent="0.25">
      <c r="A37" s="49">
        <v>49</v>
      </c>
      <c r="B37" s="50" t="s">
        <v>103</v>
      </c>
      <c r="C37" s="50" t="s">
        <v>36</v>
      </c>
      <c r="D37" s="47">
        <v>0.1</v>
      </c>
      <c r="E37" s="48">
        <v>22.7</v>
      </c>
      <c r="F37" s="48">
        <v>23.7</v>
      </c>
      <c r="G37" s="42">
        <v>11.718750000000009</v>
      </c>
      <c r="H37" s="42">
        <v>11.718750000000009</v>
      </c>
      <c r="I37" s="42">
        <v>2.052494556250001</v>
      </c>
      <c r="J37" s="42">
        <v>2.1361696157812502</v>
      </c>
    </row>
    <row r="38" spans="1:10" x14ac:dyDescent="0.25">
      <c r="A38" s="49">
        <v>50</v>
      </c>
      <c r="B38" s="50" t="s">
        <v>104</v>
      </c>
      <c r="C38" s="50" t="s">
        <v>37</v>
      </c>
      <c r="D38" s="47">
        <v>0.5</v>
      </c>
      <c r="E38" s="48">
        <v>24.9</v>
      </c>
      <c r="F38" s="48">
        <v>23.9</v>
      </c>
      <c r="G38" s="42">
        <v>9.051254089422029</v>
      </c>
      <c r="H38" s="42">
        <v>9.051254089422029</v>
      </c>
      <c r="I38" s="42">
        <v>2.0306549980370776</v>
      </c>
      <c r="J38" s="42">
        <v>2.6436688893893128</v>
      </c>
    </row>
    <row r="39" spans="1:10" x14ac:dyDescent="0.25">
      <c r="A39" s="49">
        <v>51</v>
      </c>
      <c r="B39" s="50" t="s">
        <v>105</v>
      </c>
      <c r="C39" s="50" t="s">
        <v>38</v>
      </c>
      <c r="D39" s="47">
        <v>1</v>
      </c>
      <c r="E39" s="48">
        <v>21.9</v>
      </c>
      <c r="F39" s="48">
        <v>24</v>
      </c>
      <c r="G39" s="42">
        <v>13.703284258210635</v>
      </c>
      <c r="H39" s="42">
        <v>13.703284258210635</v>
      </c>
      <c r="I39" s="42">
        <v>2.1384242072480175</v>
      </c>
      <c r="J39" s="42">
        <v>2.7086608309739515</v>
      </c>
    </row>
    <row r="40" spans="1:10" x14ac:dyDescent="0.25">
      <c r="A40" s="49">
        <v>52</v>
      </c>
      <c r="B40" s="50" t="s">
        <v>106</v>
      </c>
      <c r="C40" s="50" t="s">
        <v>39</v>
      </c>
      <c r="D40" s="47">
        <v>5</v>
      </c>
      <c r="E40" s="48">
        <v>21.4</v>
      </c>
      <c r="F40" s="48">
        <v>23.1</v>
      </c>
      <c r="G40" s="42">
        <v>11.345939933259173</v>
      </c>
      <c r="H40" s="42">
        <v>11.345939933259173</v>
      </c>
      <c r="I40" s="42">
        <v>4.2283430157953283</v>
      </c>
      <c r="J40" s="42">
        <v>1.9546322996329255</v>
      </c>
    </row>
    <row r="41" spans="1:10" x14ac:dyDescent="0.25">
      <c r="A41" s="49">
        <v>53</v>
      </c>
      <c r="B41" s="50" t="s">
        <v>107</v>
      </c>
      <c r="C41" s="50" t="s">
        <v>40</v>
      </c>
      <c r="D41" s="47">
        <v>10</v>
      </c>
      <c r="E41" s="48">
        <v>20.5</v>
      </c>
      <c r="F41" s="48">
        <v>23.4</v>
      </c>
      <c r="G41" s="42">
        <v>12.053571428571431</v>
      </c>
      <c r="H41" s="42">
        <v>12.053571428571431</v>
      </c>
      <c r="I41" s="42">
        <v>4.5267588892857153</v>
      </c>
      <c r="J41" s="42">
        <v>1.9598476143750003</v>
      </c>
    </row>
    <row r="42" spans="1:10" x14ac:dyDescent="0.25">
      <c r="A42" s="49">
        <v>54</v>
      </c>
      <c r="B42" s="50" t="s">
        <v>108</v>
      </c>
      <c r="C42" s="50" t="s">
        <v>41</v>
      </c>
      <c r="D42" s="47">
        <v>50</v>
      </c>
      <c r="E42" s="48">
        <v>20.7</v>
      </c>
      <c r="F42" s="48">
        <v>22.7</v>
      </c>
      <c r="G42" s="42">
        <v>9.7267759562841398</v>
      </c>
      <c r="H42" s="42">
        <v>9.7267759562841398</v>
      </c>
      <c r="I42" s="42">
        <v>3.2837666745355185</v>
      </c>
      <c r="J42" s="42">
        <v>1.6853018245573765</v>
      </c>
    </row>
    <row r="43" spans="1:10" x14ac:dyDescent="0.25">
      <c r="A43" s="49">
        <v>55</v>
      </c>
      <c r="B43" s="50" t="s">
        <v>109</v>
      </c>
      <c r="C43" s="50" t="s">
        <v>42</v>
      </c>
      <c r="D43" s="47">
        <v>100</v>
      </c>
      <c r="E43" s="48">
        <v>20.3</v>
      </c>
      <c r="F43" s="48">
        <v>22.4</v>
      </c>
      <c r="G43" s="42">
        <v>14.041095890410965</v>
      </c>
      <c r="H43" s="42">
        <v>14.041095890410965</v>
      </c>
      <c r="I43" s="42">
        <v>4.8816739369863003</v>
      </c>
      <c r="J43" s="42">
        <v>1.1621765529452053</v>
      </c>
    </row>
    <row r="44" spans="1:10" x14ac:dyDescent="0.25">
      <c r="A44" s="49">
        <v>56</v>
      </c>
      <c r="B44" s="50" t="s">
        <v>110</v>
      </c>
      <c r="C44" s="50" t="s">
        <v>43</v>
      </c>
      <c r="D44" s="47">
        <v>250</v>
      </c>
      <c r="E44" s="48">
        <v>20.6</v>
      </c>
      <c r="F44" s="48">
        <v>22.7</v>
      </c>
      <c r="G44" s="42">
        <v>7.7837837837837709</v>
      </c>
      <c r="H44" s="42">
        <v>7.7837837837837709</v>
      </c>
      <c r="I44" s="42">
        <v>2.257416429837837</v>
      </c>
      <c r="J44" s="42">
        <v>1.2270014243351348</v>
      </c>
    </row>
    <row r="45" spans="1:10" x14ac:dyDescent="0.25">
      <c r="A45" s="49">
        <v>57</v>
      </c>
      <c r="B45" s="50" t="s">
        <v>111</v>
      </c>
      <c r="C45" s="50" t="s">
        <v>44</v>
      </c>
      <c r="D45" s="47">
        <v>450</v>
      </c>
      <c r="E45" s="48">
        <v>21.3</v>
      </c>
      <c r="F45" s="48">
        <v>22.8</v>
      </c>
      <c r="G45" s="42">
        <v>7.8748651564185588</v>
      </c>
      <c r="H45" s="42">
        <v>7.8748651564185588</v>
      </c>
      <c r="I45" s="42">
        <v>1.9884766550161812</v>
      </c>
      <c r="J45" s="42">
        <v>1.041768164692557</v>
      </c>
    </row>
    <row r="46" spans="1:10" x14ac:dyDescent="0.25">
      <c r="A46" s="49">
        <v>62</v>
      </c>
      <c r="B46" s="50" t="s">
        <v>112</v>
      </c>
      <c r="C46" s="50" t="s">
        <v>45</v>
      </c>
      <c r="D46" s="47">
        <v>0.01</v>
      </c>
      <c r="E46" s="48">
        <v>23.4</v>
      </c>
      <c r="F46" s="48">
        <v>26.4</v>
      </c>
      <c r="G46" s="42">
        <v>4.0625000000000062</v>
      </c>
      <c r="H46" s="42">
        <v>4.0625000000000062</v>
      </c>
      <c r="I46" s="42">
        <v>2.331142995</v>
      </c>
      <c r="J46" s="42">
        <v>3.1196795791875003</v>
      </c>
    </row>
    <row r="47" spans="1:10" x14ac:dyDescent="0.25">
      <c r="A47" s="49">
        <v>63</v>
      </c>
      <c r="B47" s="50" t="s">
        <v>113</v>
      </c>
      <c r="C47" s="50" t="s">
        <v>46</v>
      </c>
      <c r="D47" s="47">
        <v>0.05</v>
      </c>
      <c r="E47" s="48">
        <v>23.8</v>
      </c>
      <c r="F47" s="48">
        <v>27.1</v>
      </c>
      <c r="G47" s="42">
        <v>5.1524710830704548</v>
      </c>
      <c r="H47" s="42">
        <v>5.1524710830704548</v>
      </c>
      <c r="I47" s="42">
        <v>2.8038197051524709</v>
      </c>
      <c r="J47" s="42">
        <v>1.9445744182018927</v>
      </c>
    </row>
    <row r="48" spans="1:10" x14ac:dyDescent="0.25">
      <c r="A48" s="49">
        <v>64</v>
      </c>
      <c r="B48" s="50" t="s">
        <v>114</v>
      </c>
      <c r="C48" s="50" t="s">
        <v>47</v>
      </c>
      <c r="D48" s="47">
        <v>0.1</v>
      </c>
      <c r="E48" s="48">
        <v>23.8</v>
      </c>
      <c r="F48" s="48">
        <v>26.9</v>
      </c>
      <c r="G48" s="42">
        <v>4.5738045738045692</v>
      </c>
      <c r="H48" s="42">
        <v>4.5738045738045692</v>
      </c>
      <c r="I48" s="42">
        <v>3.4363055301455301</v>
      </c>
      <c r="J48" s="42">
        <v>3.9931355816008307</v>
      </c>
    </row>
    <row r="49" spans="1:10" x14ac:dyDescent="0.25">
      <c r="A49" s="49">
        <v>65</v>
      </c>
      <c r="B49" s="50" t="s">
        <v>115</v>
      </c>
      <c r="C49" s="50" t="s">
        <v>48</v>
      </c>
      <c r="D49" s="47">
        <v>0.5</v>
      </c>
      <c r="E49" s="48">
        <v>23.7</v>
      </c>
      <c r="F49" s="48">
        <v>27.3</v>
      </c>
      <c r="G49" s="42">
        <v>4.5026178010471183</v>
      </c>
      <c r="H49" s="42">
        <v>4.5026178010471183</v>
      </c>
      <c r="I49" s="42">
        <v>8.9296657344502606</v>
      </c>
      <c r="J49" s="42">
        <v>19.616710596219896</v>
      </c>
    </row>
    <row r="50" spans="1:10" x14ac:dyDescent="0.25">
      <c r="A50" s="49">
        <v>66</v>
      </c>
      <c r="B50" s="50" t="s">
        <v>116</v>
      </c>
      <c r="C50" s="50" t="s">
        <v>49</v>
      </c>
      <c r="D50" s="47">
        <v>1</v>
      </c>
      <c r="E50" s="48">
        <v>23.8</v>
      </c>
      <c r="F50" s="48">
        <v>28.4</v>
      </c>
      <c r="G50" s="42">
        <v>5.2742616033755283</v>
      </c>
      <c r="H50" s="42">
        <v>5.2742616033755283</v>
      </c>
      <c r="I50" s="42">
        <v>8.6937131848101288</v>
      </c>
      <c r="J50" s="42">
        <v>5.5045070083544312</v>
      </c>
    </row>
    <row r="51" spans="1:10" x14ac:dyDescent="0.25">
      <c r="A51" s="49">
        <v>67</v>
      </c>
      <c r="B51" s="50" t="s">
        <v>117</v>
      </c>
      <c r="C51" s="50" t="s">
        <v>50</v>
      </c>
      <c r="D51" s="47">
        <v>5</v>
      </c>
      <c r="E51" s="48">
        <v>24.1</v>
      </c>
      <c r="F51" s="48">
        <v>27.2</v>
      </c>
      <c r="G51" s="42">
        <v>2.4590163934426252</v>
      </c>
      <c r="H51" s="42">
        <v>2.4590163934426252</v>
      </c>
      <c r="I51" s="42">
        <v>2.1322496000000006</v>
      </c>
      <c r="J51" s="42">
        <v>4.9018101403278678</v>
      </c>
    </row>
    <row r="52" spans="1:10" x14ac:dyDescent="0.25">
      <c r="A52" s="49">
        <v>68</v>
      </c>
      <c r="B52" s="50" t="s">
        <v>118</v>
      </c>
      <c r="C52" s="50" t="s">
        <v>51</v>
      </c>
      <c r="D52" s="47">
        <v>10</v>
      </c>
      <c r="E52" s="48">
        <v>24.1</v>
      </c>
      <c r="F52" s="48">
        <v>27.7</v>
      </c>
      <c r="G52" s="42">
        <v>3.4090909090909101</v>
      </c>
      <c r="H52" s="42">
        <v>3.4090909090909101</v>
      </c>
      <c r="I52" s="42">
        <v>4.7556099727272745</v>
      </c>
      <c r="J52" s="42">
        <v>5.1381871847727281</v>
      </c>
    </row>
    <row r="53" spans="1:10" x14ac:dyDescent="0.25">
      <c r="A53" s="49">
        <v>69</v>
      </c>
      <c r="B53" s="50" t="s">
        <v>119</v>
      </c>
      <c r="C53" s="50" t="s">
        <v>52</v>
      </c>
      <c r="D53" s="47">
        <v>50</v>
      </c>
      <c r="E53" s="48">
        <v>22.7</v>
      </c>
      <c r="F53" s="48">
        <v>26.9</v>
      </c>
      <c r="G53" s="42">
        <v>3.7499999999999942</v>
      </c>
      <c r="H53" s="42">
        <v>3.7499999999999942</v>
      </c>
      <c r="I53" s="42">
        <v>10.992746179999997</v>
      </c>
      <c r="J53" s="42">
        <v>42.022414124249998</v>
      </c>
    </row>
    <row r="54" spans="1:10" x14ac:dyDescent="0.25">
      <c r="A54" s="49">
        <v>70</v>
      </c>
      <c r="B54" s="50" t="s">
        <v>120</v>
      </c>
      <c r="C54" s="50" t="s">
        <v>53</v>
      </c>
      <c r="D54" s="47">
        <v>100</v>
      </c>
      <c r="E54" s="48">
        <v>21.6</v>
      </c>
      <c r="F54" s="48">
        <v>26.2</v>
      </c>
      <c r="G54" s="42">
        <v>5.7142857142857242</v>
      </c>
      <c r="H54" s="42">
        <v>5.7142857142857242</v>
      </c>
      <c r="I54" s="42">
        <v>2.4953430171428579</v>
      </c>
      <c r="J54" s="42">
        <v>0.95373696600000035</v>
      </c>
    </row>
    <row r="55" spans="1:10" x14ac:dyDescent="0.25">
      <c r="A55" s="49">
        <v>71</v>
      </c>
      <c r="B55" s="50" t="s">
        <v>121</v>
      </c>
      <c r="C55" s="50" t="s">
        <v>54</v>
      </c>
      <c r="D55" s="47">
        <v>250</v>
      </c>
      <c r="E55" s="48">
        <v>21.6</v>
      </c>
      <c r="F55" s="48">
        <v>26.2</v>
      </c>
      <c r="G55" s="42">
        <v>6.6168623265741839</v>
      </c>
      <c r="H55" s="42">
        <v>6.6168623265741839</v>
      </c>
      <c r="I55" s="42">
        <v>1.9570642096051236</v>
      </c>
      <c r="J55" s="42">
        <v>1.16060920511206</v>
      </c>
    </row>
    <row r="56" spans="1:10" x14ac:dyDescent="0.25">
      <c r="A56" s="49">
        <v>72</v>
      </c>
      <c r="B56" s="50" t="s">
        <v>122</v>
      </c>
      <c r="C56" s="50" t="s">
        <v>55</v>
      </c>
      <c r="D56" s="47">
        <v>500</v>
      </c>
      <c r="E56" s="48">
        <v>22.4</v>
      </c>
      <c r="F56" s="48">
        <v>26.5</v>
      </c>
      <c r="G56" s="42">
        <v>5.3740779768177003</v>
      </c>
      <c r="H56" s="42">
        <v>5.3740779768177003</v>
      </c>
      <c r="I56" s="42">
        <v>2.4215254851422547</v>
      </c>
      <c r="J56" s="42">
        <v>0.76883340072708117</v>
      </c>
    </row>
    <row r="57" spans="1:10" x14ac:dyDescent="0.25">
      <c r="A57" s="49">
        <v>77</v>
      </c>
      <c r="B57" s="50" t="s">
        <v>123</v>
      </c>
      <c r="C57" s="50" t="s">
        <v>56</v>
      </c>
      <c r="D57" s="47">
        <v>0.01</v>
      </c>
      <c r="E57" s="48">
        <v>21</v>
      </c>
      <c r="F57" s="48">
        <v>30.4</v>
      </c>
      <c r="G57" s="42">
        <v>11.333333333333329</v>
      </c>
      <c r="H57" s="42">
        <v>11.333333333333329</v>
      </c>
      <c r="I57" s="42">
        <v>3.274420821333333</v>
      </c>
      <c r="J57" s="42">
        <v>1.3913698567999999</v>
      </c>
    </row>
    <row r="58" spans="1:10" x14ac:dyDescent="0.25">
      <c r="A58" s="49">
        <v>78</v>
      </c>
      <c r="B58" s="50" t="s">
        <v>124</v>
      </c>
      <c r="C58" s="50" t="s">
        <v>57</v>
      </c>
      <c r="D58" s="47">
        <v>0.05</v>
      </c>
      <c r="E58" s="48">
        <v>21.2</v>
      </c>
      <c r="F58" s="48">
        <v>30.4</v>
      </c>
      <c r="G58" s="42">
        <v>8.4507042253521263</v>
      </c>
      <c r="H58" s="42">
        <v>8.4507042253521263</v>
      </c>
      <c r="I58" s="42">
        <v>3.5041023584507047</v>
      </c>
      <c r="J58" s="42">
        <v>1.3741066928873245</v>
      </c>
    </row>
    <row r="59" spans="1:10" x14ac:dyDescent="0.25">
      <c r="A59" s="49">
        <v>79</v>
      </c>
      <c r="B59" s="50" t="s">
        <v>125</v>
      </c>
      <c r="C59" s="50" t="s">
        <v>58</v>
      </c>
      <c r="D59" s="47">
        <v>0.1</v>
      </c>
      <c r="E59" s="48">
        <v>21.1</v>
      </c>
      <c r="F59" s="48">
        <v>30.4</v>
      </c>
      <c r="G59" s="42">
        <v>7.2961373390557904</v>
      </c>
      <c r="H59" s="42">
        <v>7.2961373390557904</v>
      </c>
      <c r="I59" s="42">
        <v>2.9558256772532188</v>
      </c>
      <c r="J59" s="42">
        <v>1.4386392471244633</v>
      </c>
    </row>
    <row r="60" spans="1:10" x14ac:dyDescent="0.25">
      <c r="A60" s="49">
        <v>80</v>
      </c>
      <c r="B60" s="50" t="s">
        <v>126</v>
      </c>
      <c r="C60" s="50" t="s">
        <v>59</v>
      </c>
      <c r="D60" s="47">
        <v>0.5</v>
      </c>
      <c r="E60" s="48">
        <v>22</v>
      </c>
      <c r="F60" s="48">
        <v>32.200000000000003</v>
      </c>
      <c r="G60" s="42">
        <v>10.386740331491728</v>
      </c>
      <c r="H60" s="42">
        <v>10.386740331491728</v>
      </c>
      <c r="I60" s="42">
        <v>8.7107530535359139</v>
      </c>
      <c r="J60" s="42">
        <v>2.6434631511546969</v>
      </c>
    </row>
    <row r="61" spans="1:10" x14ac:dyDescent="0.25">
      <c r="A61" s="49">
        <v>81</v>
      </c>
      <c r="B61" s="50" t="s">
        <v>127</v>
      </c>
      <c r="C61" s="50" t="s">
        <v>60</v>
      </c>
      <c r="D61" s="47">
        <v>1</v>
      </c>
      <c r="E61" s="48">
        <v>21.4</v>
      </c>
      <c r="F61" s="48">
        <v>32.1</v>
      </c>
      <c r="G61" s="42">
        <v>24.31761786600498</v>
      </c>
      <c r="H61" s="42">
        <v>24.31761786600498</v>
      </c>
      <c r="I61" s="42">
        <v>4.921262490694791</v>
      </c>
      <c r="J61" s="42">
        <v>7.8548574474565775</v>
      </c>
    </row>
    <row r="62" spans="1:10" x14ac:dyDescent="0.25">
      <c r="A62" s="49">
        <v>82</v>
      </c>
      <c r="B62" s="50" t="s">
        <v>128</v>
      </c>
      <c r="C62" s="50" t="s">
        <v>61</v>
      </c>
      <c r="D62" s="47">
        <v>5</v>
      </c>
      <c r="E62" s="48">
        <v>21.9</v>
      </c>
      <c r="F62" s="48">
        <v>30.3</v>
      </c>
      <c r="G62" s="42">
        <v>7.8579117330462909</v>
      </c>
      <c r="H62" s="42">
        <v>7.8579117330462909</v>
      </c>
      <c r="I62" s="42">
        <v>3.8167254184607109</v>
      </c>
      <c r="J62" s="42">
        <v>1.4664779535791175</v>
      </c>
    </row>
    <row r="63" spans="1:10" x14ac:dyDescent="0.25">
      <c r="A63" s="49">
        <v>83</v>
      </c>
      <c r="B63" s="50" t="s">
        <v>129</v>
      </c>
      <c r="C63" s="50" t="s">
        <v>62</v>
      </c>
      <c r="D63" s="47">
        <v>10</v>
      </c>
      <c r="E63" s="48">
        <v>20.9</v>
      </c>
      <c r="F63" s="48">
        <v>29.6</v>
      </c>
      <c r="G63" s="42">
        <v>11.371237458193995</v>
      </c>
      <c r="H63" s="42">
        <v>11.371237458193995</v>
      </c>
      <c r="I63" s="42">
        <v>7.4255581944816065</v>
      </c>
      <c r="J63" s="42">
        <v>32.582450735668907</v>
      </c>
    </row>
    <row r="64" spans="1:10" x14ac:dyDescent="0.25">
      <c r="A64" s="49">
        <v>84</v>
      </c>
      <c r="B64" s="50" t="s">
        <v>130</v>
      </c>
      <c r="C64" s="50" t="s">
        <v>63</v>
      </c>
      <c r="D64" s="47">
        <v>50</v>
      </c>
      <c r="E64" s="48">
        <v>21.2</v>
      </c>
      <c r="F64" s="48">
        <v>28.7</v>
      </c>
      <c r="G64" s="42">
        <v>7.7170418006430745</v>
      </c>
      <c r="H64" s="42">
        <v>7.7170418006430745</v>
      </c>
      <c r="I64" s="42">
        <v>1.8665865046623791</v>
      </c>
      <c r="J64" s="42">
        <v>1.0739297015594851</v>
      </c>
    </row>
    <row r="65" spans="1:10" x14ac:dyDescent="0.25">
      <c r="A65" s="49">
        <v>85</v>
      </c>
      <c r="B65" s="50" t="s">
        <v>131</v>
      </c>
      <c r="C65" s="50" t="s">
        <v>64</v>
      </c>
      <c r="D65" s="47">
        <v>100</v>
      </c>
      <c r="E65" s="48">
        <v>21</v>
      </c>
      <c r="F65" s="48">
        <v>26.7</v>
      </c>
      <c r="G65" s="42">
        <v>7.9913606911447115</v>
      </c>
      <c r="H65" s="42">
        <v>7.9913606911447115</v>
      </c>
      <c r="I65" s="42">
        <v>2.7806764085313174</v>
      </c>
      <c r="J65" s="42">
        <v>1.3246126169870411</v>
      </c>
    </row>
    <row r="66" spans="1:10" x14ac:dyDescent="0.25">
      <c r="A66" s="49">
        <v>86</v>
      </c>
      <c r="B66" s="50" t="s">
        <v>132</v>
      </c>
      <c r="C66" s="50" t="s">
        <v>65</v>
      </c>
      <c r="D66" s="47">
        <v>250</v>
      </c>
      <c r="E66" s="48">
        <v>20.8</v>
      </c>
      <c r="F66" s="48">
        <v>27.1</v>
      </c>
      <c r="G66" s="42">
        <v>13.23529411764706</v>
      </c>
      <c r="H66" s="42">
        <v>13.23529411764706</v>
      </c>
      <c r="I66" s="42">
        <v>5.0373906852941168</v>
      </c>
      <c r="J66" s="42">
        <v>1.1451448945588234</v>
      </c>
    </row>
    <row r="67" spans="1:10" x14ac:dyDescent="0.25">
      <c r="A67" s="49">
        <v>87</v>
      </c>
      <c r="B67" s="50" t="s">
        <v>133</v>
      </c>
      <c r="C67" s="50" t="s">
        <v>66</v>
      </c>
      <c r="D67" s="47">
        <v>500</v>
      </c>
      <c r="E67" s="48">
        <v>19.899999999999999</v>
      </c>
      <c r="F67" s="48">
        <v>25.3</v>
      </c>
      <c r="G67" s="42">
        <v>33.646112600536192</v>
      </c>
      <c r="H67" s="42">
        <v>33.646112600536192</v>
      </c>
      <c r="I67" s="42">
        <v>3.4791968171581775</v>
      </c>
      <c r="J67" s="42">
        <v>3.6854884066487932</v>
      </c>
    </row>
    <row r="68" spans="1:10" x14ac:dyDescent="0.25">
      <c r="A68" s="40" t="s">
        <v>147</v>
      </c>
      <c r="E68" s="40">
        <f>AVERAGE(E2:E67)</f>
        <v>22.757575757575761</v>
      </c>
      <c r="F68" s="40">
        <f t="shared" ref="F68:J68" si="0">AVERAGE(F2:F67)</f>
        <v>27.178787878787887</v>
      </c>
      <c r="G68" s="40">
        <f t="shared" si="0"/>
        <v>9.5581369345466616</v>
      </c>
      <c r="H68" s="40">
        <f t="shared" si="0"/>
        <v>9.5581369345466616</v>
      </c>
      <c r="I68" s="40">
        <f t="shared" si="0"/>
        <v>6.1649957317336641</v>
      </c>
      <c r="J68" s="40">
        <f t="shared" si="0"/>
        <v>3.944449155746709</v>
      </c>
    </row>
    <row r="69" spans="1:10" x14ac:dyDescent="0.25">
      <c r="A69" s="40" t="s">
        <v>148</v>
      </c>
      <c r="D69" s="40" t="s">
        <v>149</v>
      </c>
      <c r="E69" s="40">
        <f>_xlfn.STDEV.P(E2:E67)</f>
        <v>1.8089056298198987</v>
      </c>
      <c r="F69" s="40">
        <f t="shared" ref="F69:J69" si="1">_xlfn.STDEV.P(F2:F67)</f>
        <v>2.8842054287107368</v>
      </c>
      <c r="G69" s="40">
        <f t="shared" si="1"/>
        <v>6.1971895790221305</v>
      </c>
      <c r="H69" s="40">
        <f t="shared" si="1"/>
        <v>6.1971895790221305</v>
      </c>
      <c r="I69" s="40">
        <f t="shared" si="1"/>
        <v>6.2242478012804581</v>
      </c>
      <c r="J69" s="40">
        <f t="shared" si="1"/>
        <v>7.2286946626680484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4" zoomScale="60" zoomScaleNormal="60" workbookViewId="0">
      <selection activeCell="AG23" sqref="AG23"/>
    </sheetView>
  </sheetViews>
  <sheetFormatPr defaultRowHeight="15" x14ac:dyDescent="0.25"/>
  <cols>
    <col min="1" max="1" width="9.140625" style="40"/>
    <col min="2" max="2" width="12.85546875" style="40" bestFit="1" customWidth="1"/>
    <col min="3" max="4" width="9.140625" style="40"/>
    <col min="5" max="14" width="8.7109375" style="39" customWidth="1"/>
    <col min="15" max="16384" width="9.140625" style="39"/>
  </cols>
  <sheetData>
    <row r="1" spans="1:25" x14ac:dyDescent="0.25">
      <c r="A1" s="43" t="s">
        <v>134</v>
      </c>
      <c r="B1" s="43" t="s">
        <v>67</v>
      </c>
      <c r="C1" s="43" t="s">
        <v>0</v>
      </c>
      <c r="D1" s="43" t="s">
        <v>137</v>
      </c>
      <c r="E1" s="39" t="s">
        <v>135</v>
      </c>
      <c r="F1" s="39" t="s">
        <v>136</v>
      </c>
      <c r="G1" s="39" t="s">
        <v>150</v>
      </c>
      <c r="H1" s="39" t="s">
        <v>151</v>
      </c>
      <c r="I1" s="39" t="s">
        <v>152</v>
      </c>
    </row>
    <row r="2" spans="1:25" x14ac:dyDescent="0.25">
      <c r="A2" s="49">
        <v>2</v>
      </c>
      <c r="B2" s="50" t="s">
        <v>68</v>
      </c>
      <c r="C2" s="50" t="s">
        <v>1</v>
      </c>
      <c r="D2" s="47">
        <v>0.01</v>
      </c>
      <c r="E2" s="39">
        <v>-0.6399315356716605</v>
      </c>
      <c r="F2" s="39">
        <v>-0.68607730194600658</v>
      </c>
      <c r="G2" s="39">
        <v>-0.12163402439895073</v>
      </c>
      <c r="H2" s="39">
        <v>2.5324079384831539</v>
      </c>
      <c r="I2" s="39">
        <v>0.33380419664533578</v>
      </c>
    </row>
    <row r="3" spans="1:25" x14ac:dyDescent="0.25">
      <c r="A3" s="49">
        <v>3</v>
      </c>
      <c r="B3" s="50" t="s">
        <v>69</v>
      </c>
      <c r="C3" s="50" t="s">
        <v>2</v>
      </c>
      <c r="D3" s="47">
        <v>0.05</v>
      </c>
      <c r="E3" s="39">
        <v>-0.6399315356716605</v>
      </c>
      <c r="F3" s="39">
        <v>-0.68607730194600658</v>
      </c>
      <c r="G3" s="39">
        <v>0.22285740450242658</v>
      </c>
      <c r="H3" s="39">
        <v>0.24744720870746462</v>
      </c>
      <c r="I3" s="39">
        <v>-0.28858401941309481</v>
      </c>
    </row>
    <row r="4" spans="1:25" x14ac:dyDescent="0.25">
      <c r="A4" s="49">
        <v>4</v>
      </c>
      <c r="B4" s="50" t="s">
        <v>70</v>
      </c>
      <c r="C4" s="50" t="s">
        <v>3</v>
      </c>
      <c r="D4" s="47">
        <v>0.1</v>
      </c>
      <c r="E4" s="39">
        <v>-0.6399315356716605</v>
      </c>
      <c r="F4" s="39">
        <v>-0.68607730194600658</v>
      </c>
      <c r="G4" s="39">
        <v>0.19925396690839797</v>
      </c>
      <c r="H4" s="39">
        <v>8.7303325203176574E-2</v>
      </c>
      <c r="I4" s="39">
        <v>-0.30663240355880672</v>
      </c>
    </row>
    <row r="5" spans="1:25" x14ac:dyDescent="0.25">
      <c r="A5" s="49">
        <v>5</v>
      </c>
      <c r="B5" s="50" t="s">
        <v>71</v>
      </c>
      <c r="C5" s="50" t="s">
        <v>4</v>
      </c>
      <c r="D5" s="47">
        <v>0.5</v>
      </c>
      <c r="E5" s="39">
        <v>-0.58464949201416228</v>
      </c>
      <c r="F5" s="39">
        <v>-0.68607730194600658</v>
      </c>
      <c r="G5" s="39">
        <v>0.5568512622061057</v>
      </c>
      <c r="H5" s="39">
        <v>0.47200430955030609</v>
      </c>
      <c r="I5" s="39">
        <v>-0.31931706148172312</v>
      </c>
    </row>
    <row r="6" spans="1:25" x14ac:dyDescent="0.25">
      <c r="A6" s="49">
        <v>6</v>
      </c>
      <c r="B6" s="50" t="s">
        <v>72</v>
      </c>
      <c r="C6" s="50" t="s">
        <v>5</v>
      </c>
      <c r="D6" s="47">
        <v>1</v>
      </c>
      <c r="E6" s="39">
        <v>-0.47408540469916399</v>
      </c>
      <c r="F6" s="39">
        <v>-0.68607730194600658</v>
      </c>
      <c r="G6" s="39">
        <v>0.48602821174430461</v>
      </c>
      <c r="H6" s="39">
        <v>2.5183567445142265</v>
      </c>
      <c r="I6" s="39">
        <v>-0.31084176064613844</v>
      </c>
    </row>
    <row r="7" spans="1:25" x14ac:dyDescent="0.25">
      <c r="A7" s="49">
        <v>7</v>
      </c>
      <c r="B7" s="50" t="s">
        <v>73</v>
      </c>
      <c r="C7" s="50" t="s">
        <v>6</v>
      </c>
      <c r="D7" s="47">
        <v>5</v>
      </c>
      <c r="E7" s="39">
        <v>7.8735031875829545E-2</v>
      </c>
      <c r="F7" s="39">
        <v>-0.37403295481283116</v>
      </c>
      <c r="G7" s="39">
        <v>-0.27024630806233274</v>
      </c>
      <c r="H7" s="39">
        <v>-0.10284485396099154</v>
      </c>
      <c r="I7" s="39">
        <v>-0.36386161904844977</v>
      </c>
      <c r="K7" s="39" t="s">
        <v>135</v>
      </c>
      <c r="N7" s="39" t="s">
        <v>154</v>
      </c>
      <c r="O7" s="47">
        <v>0.01</v>
      </c>
      <c r="P7" s="47">
        <v>0.05</v>
      </c>
      <c r="Q7" s="47">
        <v>0.1</v>
      </c>
      <c r="R7" s="47">
        <v>0.5</v>
      </c>
      <c r="S7" s="47">
        <v>1</v>
      </c>
      <c r="T7" s="47">
        <v>5</v>
      </c>
      <c r="U7" s="47">
        <v>10</v>
      </c>
      <c r="V7" s="47">
        <v>50</v>
      </c>
      <c r="W7" s="47">
        <v>100</v>
      </c>
      <c r="X7" s="47">
        <v>250</v>
      </c>
      <c r="Y7" s="47">
        <v>500</v>
      </c>
    </row>
    <row r="8" spans="1:25" x14ac:dyDescent="0.25">
      <c r="A8" s="49">
        <v>8</v>
      </c>
      <c r="B8" s="50" t="s">
        <v>74</v>
      </c>
      <c r="C8" s="50" t="s">
        <v>7</v>
      </c>
      <c r="D8" s="47">
        <v>10</v>
      </c>
      <c r="E8" s="39">
        <v>-0.19767518641166723</v>
      </c>
      <c r="F8" s="39">
        <v>1.0128308102235006</v>
      </c>
      <c r="G8" s="39">
        <v>-0.47802188652151079</v>
      </c>
      <c r="H8" s="39">
        <v>-1.1494804720907978E-2</v>
      </c>
      <c r="I8" s="39">
        <v>-0.3425858621803789</v>
      </c>
      <c r="K8" s="39" t="s">
        <v>136</v>
      </c>
      <c r="O8" s="39">
        <v>-0.6399315356716605</v>
      </c>
      <c r="P8" s="39">
        <v>-0.6399315356716605</v>
      </c>
      <c r="Q8" s="39">
        <v>-0.6399315356716605</v>
      </c>
      <c r="R8" s="39">
        <v>-0.58464949201416228</v>
      </c>
      <c r="S8" s="39">
        <v>-0.47408540469916399</v>
      </c>
      <c r="T8" s="39">
        <v>7.8735031875829545E-2</v>
      </c>
      <c r="U8" s="39">
        <v>-0.19767518641166723</v>
      </c>
      <c r="V8" s="39">
        <v>0.85268364308082167</v>
      </c>
      <c r="W8" s="39">
        <v>0.68683751210832322</v>
      </c>
      <c r="X8" s="39">
        <v>0.13401707553332967</v>
      </c>
      <c r="Y8" s="39">
        <v>-0.19767518641166723</v>
      </c>
    </row>
    <row r="9" spans="1:25" x14ac:dyDescent="0.25">
      <c r="A9" s="49">
        <v>9</v>
      </c>
      <c r="B9" s="50" t="s">
        <v>75</v>
      </c>
      <c r="C9" s="50" t="s">
        <v>8</v>
      </c>
      <c r="D9" s="47">
        <v>50</v>
      </c>
      <c r="E9" s="39">
        <v>0.85268364308082167</v>
      </c>
      <c r="F9" s="39">
        <v>0.21538414532760963</v>
      </c>
      <c r="G9" s="39">
        <v>-5.1475994996814767E-2</v>
      </c>
      <c r="H9" s="39">
        <v>-7.212766739774866E-2</v>
      </c>
      <c r="I9" s="39">
        <v>-0.40417594432315079</v>
      </c>
      <c r="K9" s="39" t="s">
        <v>150</v>
      </c>
      <c r="O9" s="39">
        <v>-0.68607730194600658</v>
      </c>
      <c r="P9" s="39">
        <v>-0.68607730194600658</v>
      </c>
      <c r="Q9" s="39">
        <v>-0.68607730194600658</v>
      </c>
      <c r="R9" s="39">
        <v>-0.68607730194600658</v>
      </c>
      <c r="S9" s="39">
        <v>-0.68607730194600658</v>
      </c>
      <c r="T9" s="39">
        <v>-0.37403295481283116</v>
      </c>
      <c r="U9" s="39">
        <v>1.0128308102235006</v>
      </c>
      <c r="V9" s="39">
        <v>0.21538414532760963</v>
      </c>
      <c r="W9" s="39">
        <v>-0.20067498418328966</v>
      </c>
      <c r="X9" s="39">
        <v>1.2208603749789497</v>
      </c>
      <c r="Y9" s="39">
        <v>1.7756058809934816</v>
      </c>
    </row>
    <row r="10" spans="1:25" x14ac:dyDescent="0.25">
      <c r="A10" s="49">
        <v>10</v>
      </c>
      <c r="B10" s="50" t="s">
        <v>76</v>
      </c>
      <c r="C10" s="50" t="s">
        <v>9</v>
      </c>
      <c r="D10" s="47">
        <v>100</v>
      </c>
      <c r="E10" s="39">
        <v>0.68683751210832322</v>
      </c>
      <c r="F10" s="39">
        <v>-0.20067498418328966</v>
      </c>
      <c r="G10" s="39">
        <v>-2.4034533824750719E-2</v>
      </c>
      <c r="H10" s="39">
        <v>4.9971378098667502E-2</v>
      </c>
      <c r="I10" s="39">
        <v>-0.29781739377453248</v>
      </c>
      <c r="K10" s="39" t="s">
        <v>151</v>
      </c>
      <c r="O10" s="39">
        <v>-0.12163402439895073</v>
      </c>
      <c r="P10" s="39">
        <v>0.22285740450242658</v>
      </c>
      <c r="Q10" s="39">
        <v>0.19925396690839797</v>
      </c>
      <c r="R10" s="39">
        <v>0.5568512622061057</v>
      </c>
      <c r="S10" s="39">
        <v>0.48602821174430461</v>
      </c>
      <c r="T10" s="39">
        <v>-0.27024630806233274</v>
      </c>
      <c r="U10" s="39">
        <v>-0.47802188652151079</v>
      </c>
      <c r="V10" s="39">
        <v>-5.1475994996814767E-2</v>
      </c>
      <c r="W10" s="39">
        <v>-2.4034533824750719E-2</v>
      </c>
      <c r="X10" s="39">
        <v>-0.65534677132546304</v>
      </c>
      <c r="Y10" s="39">
        <v>0.25258765579081255</v>
      </c>
    </row>
    <row r="11" spans="1:25" x14ac:dyDescent="0.25">
      <c r="A11" s="49">
        <v>11</v>
      </c>
      <c r="B11" s="50" t="s">
        <v>77</v>
      </c>
      <c r="C11" s="50" t="s">
        <v>10</v>
      </c>
      <c r="D11" s="47">
        <v>250</v>
      </c>
      <c r="E11" s="39">
        <v>0.13401707553332967</v>
      </c>
      <c r="F11" s="39">
        <v>1.2208603749789497</v>
      </c>
      <c r="G11" s="39">
        <v>-0.65534677132546304</v>
      </c>
      <c r="H11" s="39">
        <v>-0.29620737791974255</v>
      </c>
      <c r="I11" s="39">
        <v>-0.3375005459527069</v>
      </c>
      <c r="K11" s="39" t="s">
        <v>152</v>
      </c>
      <c r="O11" s="39">
        <v>2.5324079384831539</v>
      </c>
      <c r="P11" s="39">
        <v>0.24744720870746462</v>
      </c>
      <c r="Q11" s="39">
        <v>8.7303325203176574E-2</v>
      </c>
      <c r="R11" s="39">
        <v>0.47200430955030609</v>
      </c>
      <c r="S11" s="39">
        <v>2.5183567445142265</v>
      </c>
      <c r="T11" s="39">
        <v>-0.10284485396099154</v>
      </c>
      <c r="U11" s="39">
        <v>-1.1494804720907978E-2</v>
      </c>
      <c r="V11" s="39">
        <v>-7.212766739774866E-2</v>
      </c>
      <c r="W11" s="39">
        <v>4.9971378098667502E-2</v>
      </c>
      <c r="X11" s="39">
        <v>-0.29620737791974255</v>
      </c>
      <c r="Y11" s="39">
        <v>-6.3354315890904256E-3</v>
      </c>
    </row>
    <row r="12" spans="1:25" x14ac:dyDescent="0.25">
      <c r="A12" s="49">
        <v>12</v>
      </c>
      <c r="B12" s="50" t="s">
        <v>78</v>
      </c>
      <c r="C12" s="50" t="s">
        <v>11</v>
      </c>
      <c r="D12" s="47">
        <v>450</v>
      </c>
      <c r="E12" s="39">
        <v>-0.19767518641166723</v>
      </c>
      <c r="F12" s="39">
        <v>1.7756058809934816</v>
      </c>
      <c r="G12" s="39">
        <v>0.25258765579081255</v>
      </c>
      <c r="H12" s="39">
        <v>-6.3354315890904256E-3</v>
      </c>
      <c r="I12" s="39">
        <v>-0.41086215140330323</v>
      </c>
      <c r="O12" s="39">
        <v>0.33380419664533578</v>
      </c>
      <c r="P12" s="39">
        <v>-0.28858401941309481</v>
      </c>
      <c r="Q12" s="39">
        <v>-0.30663240355880672</v>
      </c>
      <c r="R12" s="39">
        <v>-0.31931706148172312</v>
      </c>
      <c r="S12" s="39">
        <v>-0.31084176064613844</v>
      </c>
      <c r="T12" s="39">
        <v>-0.36386161904844977</v>
      </c>
      <c r="U12" s="39">
        <v>-0.3425858621803789</v>
      </c>
      <c r="V12" s="39">
        <v>-0.40417594432315079</v>
      </c>
      <c r="W12" s="39">
        <v>-0.29781739377453248</v>
      </c>
      <c r="X12" s="39">
        <v>-0.3375005459527069</v>
      </c>
      <c r="Y12" s="39">
        <v>-0.41086215140330323</v>
      </c>
    </row>
    <row r="13" spans="1:25" x14ac:dyDescent="0.25">
      <c r="A13" s="49">
        <v>17</v>
      </c>
      <c r="B13" s="50" t="s">
        <v>79</v>
      </c>
      <c r="C13" s="50" t="s">
        <v>12</v>
      </c>
      <c r="D13" s="47">
        <v>0.01</v>
      </c>
      <c r="E13" s="39">
        <v>-0.58464949201416228</v>
      </c>
      <c r="F13" s="39">
        <v>0.66611486896441774</v>
      </c>
      <c r="G13" s="39">
        <v>-0.23256571374583709</v>
      </c>
      <c r="H13" s="39">
        <v>-0.45402985998184786</v>
      </c>
      <c r="I13" s="39">
        <v>-0.38794688564432173</v>
      </c>
      <c r="N13" s="39" t="s">
        <v>153</v>
      </c>
      <c r="O13" s="39">
        <f>_xlfn.VAR.P(O8:O12)</f>
        <v>1.4034113445102385</v>
      </c>
      <c r="P13" s="39">
        <f t="shared" ref="P13:Y13" si="0">_xlfn.VAR.P(P8:P12)</f>
        <v>0.16250231954051245</v>
      </c>
      <c r="Q13" s="39">
        <f t="shared" si="0"/>
        <v>0.13183469596781724</v>
      </c>
      <c r="R13" s="39">
        <f t="shared" si="0"/>
        <v>0.27687308340333516</v>
      </c>
      <c r="S13" s="39">
        <f t="shared" si="0"/>
        <v>1.3800349211636924</v>
      </c>
      <c r="T13" s="39">
        <f t="shared" si="0"/>
        <v>2.9799392433864157E-2</v>
      </c>
      <c r="U13" s="39">
        <f t="shared" si="0"/>
        <v>0.2821692834542523</v>
      </c>
      <c r="V13" s="39">
        <f t="shared" si="0"/>
        <v>0.17725756676316351</v>
      </c>
      <c r="W13" s="39">
        <f t="shared" si="0"/>
        <v>0.11892057230810521</v>
      </c>
      <c r="X13" s="39">
        <f t="shared" si="0"/>
        <v>0.42774378492879728</v>
      </c>
      <c r="Y13" s="39">
        <f t="shared" si="0"/>
        <v>0.60500099492938886</v>
      </c>
    </row>
    <row r="14" spans="1:25" x14ac:dyDescent="0.25">
      <c r="A14" s="49">
        <v>18</v>
      </c>
      <c r="B14" s="50" t="s">
        <v>80</v>
      </c>
      <c r="C14" s="50" t="s">
        <v>13</v>
      </c>
      <c r="D14" s="47">
        <v>0.05</v>
      </c>
      <c r="E14" s="39">
        <v>-0.52936744835666216</v>
      </c>
      <c r="F14" s="39">
        <v>0.38874211595715114</v>
      </c>
      <c r="G14" s="39">
        <v>3.4103708815617903E-2</v>
      </c>
      <c r="H14" s="39">
        <v>-0.40300545262821619</v>
      </c>
      <c r="I14" s="39">
        <v>-0.371307532569985</v>
      </c>
    </row>
    <row r="15" spans="1:25" x14ac:dyDescent="0.25">
      <c r="A15" s="49">
        <v>19</v>
      </c>
      <c r="B15" s="50" t="s">
        <v>81</v>
      </c>
      <c r="C15" s="50" t="s">
        <v>14</v>
      </c>
      <c r="D15" s="47">
        <v>0.1</v>
      </c>
      <c r="E15" s="39">
        <v>-0.6399315356716605</v>
      </c>
      <c r="F15" s="39">
        <v>3.5438571814148054</v>
      </c>
      <c r="G15" s="39">
        <v>-4.1689180173209453E-2</v>
      </c>
      <c r="H15" s="39">
        <v>-0.41755905918267539</v>
      </c>
      <c r="I15" s="39">
        <v>-0.36544234988209517</v>
      </c>
    </row>
    <row r="16" spans="1:25" x14ac:dyDescent="0.25">
      <c r="A16" s="49">
        <v>20</v>
      </c>
      <c r="B16" s="50" t="s">
        <v>82</v>
      </c>
      <c r="C16" s="50" t="s">
        <v>15</v>
      </c>
      <c r="D16" s="47">
        <v>0.5</v>
      </c>
      <c r="E16" s="39">
        <v>-0.58464949201416228</v>
      </c>
      <c r="F16" s="39">
        <v>2.7810821106448245</v>
      </c>
      <c r="G16" s="39">
        <v>0.11954876936802948</v>
      </c>
      <c r="H16" s="39">
        <v>-0.39635732566580462</v>
      </c>
      <c r="I16" s="39">
        <v>-0.35872687365002071</v>
      </c>
      <c r="N16" s="39" t="s">
        <v>155</v>
      </c>
      <c r="O16" s="47">
        <v>0.01</v>
      </c>
      <c r="P16" s="47">
        <v>0.05</v>
      </c>
      <c r="Q16" s="47">
        <v>0.1</v>
      </c>
      <c r="R16" s="47">
        <v>0.5</v>
      </c>
      <c r="S16" s="47">
        <v>1</v>
      </c>
      <c r="T16" s="47">
        <v>5</v>
      </c>
      <c r="U16" s="47">
        <v>10</v>
      </c>
      <c r="V16" s="47">
        <v>50</v>
      </c>
      <c r="W16" s="47">
        <v>100</v>
      </c>
      <c r="X16" s="47">
        <v>250</v>
      </c>
      <c r="Y16" s="47">
        <v>400</v>
      </c>
    </row>
    <row r="17" spans="1:28" x14ac:dyDescent="0.25">
      <c r="A17" s="49">
        <v>21</v>
      </c>
      <c r="B17" s="50" t="s">
        <v>83</v>
      </c>
      <c r="C17" s="50" t="s">
        <v>16</v>
      </c>
      <c r="D17" s="47">
        <v>1</v>
      </c>
      <c r="E17" s="39">
        <v>-0.91634175395915718</v>
      </c>
      <c r="F17" s="39">
        <v>0.56210008658669264</v>
      </c>
      <c r="G17" s="39">
        <v>-0.38603975285433162</v>
      </c>
      <c r="H17" s="39">
        <v>-0.62442548953309074</v>
      </c>
      <c r="I17" s="39">
        <v>-0.39169051969058388</v>
      </c>
      <c r="O17" s="39">
        <v>2.1794526908608054</v>
      </c>
      <c r="P17" s="39">
        <v>2.1794526908608054</v>
      </c>
      <c r="Q17" s="39">
        <v>2.0136065598883071</v>
      </c>
      <c r="R17" s="39">
        <v>2.1794526908608054</v>
      </c>
      <c r="S17" s="39">
        <v>1.9030424725733086</v>
      </c>
      <c r="T17" s="39">
        <v>1.6266322542858118</v>
      </c>
      <c r="U17" s="39">
        <v>1.1290938613683184</v>
      </c>
      <c r="V17" s="39">
        <v>1.2949399923408169</v>
      </c>
      <c r="W17" s="39">
        <v>1.350222035998315</v>
      </c>
      <c r="X17" s="39">
        <v>1.4607861233133133</v>
      </c>
      <c r="Y17" s="39">
        <v>1.5713502106283137</v>
      </c>
    </row>
    <row r="18" spans="1:28" x14ac:dyDescent="0.25">
      <c r="A18" s="49">
        <v>22</v>
      </c>
      <c r="B18" s="50" t="s">
        <v>84</v>
      </c>
      <c r="C18" s="50" t="s">
        <v>17</v>
      </c>
      <c r="D18" s="47">
        <v>5</v>
      </c>
      <c r="E18" s="39">
        <v>-0.36352131738416371</v>
      </c>
      <c r="F18" s="39">
        <v>-0.1660033900573821</v>
      </c>
      <c r="G18" s="39">
        <v>0.15153653483395735</v>
      </c>
      <c r="H18" s="39">
        <v>-0.55197061352268828</v>
      </c>
      <c r="I18" s="39">
        <v>-0.38394753669927867</v>
      </c>
      <c r="O18" s="39">
        <v>0.45808530420896748</v>
      </c>
      <c r="P18" s="39">
        <v>0.63144327483850893</v>
      </c>
      <c r="Q18" s="39">
        <v>0.73545805721623403</v>
      </c>
      <c r="R18" s="39">
        <v>0.38874211595715114</v>
      </c>
      <c r="S18" s="39">
        <v>0.1113693629498845</v>
      </c>
      <c r="T18" s="39">
        <v>-0.1660033900573821</v>
      </c>
      <c r="U18" s="39">
        <v>-0.13133179593147332</v>
      </c>
      <c r="V18" s="39">
        <v>-0.40870454893873992</v>
      </c>
      <c r="W18" s="39">
        <v>-0.51271933131646508</v>
      </c>
      <c r="X18" s="39">
        <v>-0.75542049019782287</v>
      </c>
      <c r="Y18" s="39">
        <v>-0.61673411369419018</v>
      </c>
    </row>
    <row r="19" spans="1:28" x14ac:dyDescent="0.25">
      <c r="A19" s="49">
        <v>23</v>
      </c>
      <c r="B19" s="50" t="s">
        <v>85</v>
      </c>
      <c r="C19" s="50" t="s">
        <v>18</v>
      </c>
      <c r="D19" s="47">
        <v>10</v>
      </c>
      <c r="E19" s="39">
        <v>-1.0269058412741574</v>
      </c>
      <c r="F19" s="39">
        <v>-2.7317013553748184E-2</v>
      </c>
      <c r="G19" s="39">
        <v>-0.32515279072497949</v>
      </c>
      <c r="H19" s="39">
        <v>-0.28576073334524343</v>
      </c>
      <c r="I19" s="39">
        <v>-0.40822681529431909</v>
      </c>
      <c r="O19" s="39">
        <v>-0.71352804918207491</v>
      </c>
      <c r="P19" s="39">
        <v>-0.55300207727160489</v>
      </c>
      <c r="Q19" s="39">
        <v>-0.54668719189381676</v>
      </c>
      <c r="R19" s="39">
        <v>-0.64019658982170724</v>
      </c>
      <c r="S19" s="39">
        <v>-0.35659617877847033</v>
      </c>
      <c r="T19" s="39">
        <v>-0.60318166271599938</v>
      </c>
      <c r="U19" s="39">
        <v>-0.5881256523164865</v>
      </c>
      <c r="V19" s="39">
        <v>-0.27979037524573264</v>
      </c>
      <c r="W19" s="39">
        <v>-0.39219025480612912</v>
      </c>
      <c r="X19" s="39">
        <v>-0.57313310244553106</v>
      </c>
      <c r="Y19" s="39">
        <v>-0.3885078304785321</v>
      </c>
    </row>
    <row r="20" spans="1:28" x14ac:dyDescent="0.25">
      <c r="A20" s="49">
        <v>24</v>
      </c>
      <c r="B20" s="50" t="s">
        <v>86</v>
      </c>
      <c r="C20" s="50" t="s">
        <v>19</v>
      </c>
      <c r="D20" s="47">
        <v>50</v>
      </c>
      <c r="E20" s="39">
        <v>-1.1374699285891559</v>
      </c>
      <c r="F20" s="39">
        <v>-0.13133179593147332</v>
      </c>
      <c r="G20" s="39">
        <v>0.81049715326910887</v>
      </c>
      <c r="H20" s="39">
        <v>-0.44831775865479884</v>
      </c>
      <c r="I20" s="39">
        <v>-0.3546450899382016</v>
      </c>
      <c r="O20" s="39">
        <v>1.324062902689797</v>
      </c>
      <c r="P20" s="39">
        <v>0.8028127305082734</v>
      </c>
      <c r="Q20" s="39">
        <v>1.1133298116916359</v>
      </c>
      <c r="R20" s="39">
        <v>-0.14598703559540652</v>
      </c>
      <c r="S20" s="39">
        <v>8.3860009763433926E-3</v>
      </c>
      <c r="T20" s="39">
        <v>0.21026956009577155</v>
      </c>
      <c r="U20" s="39">
        <v>-0.23477926662176987</v>
      </c>
      <c r="V20" s="39">
        <v>5.0068363845441235</v>
      </c>
      <c r="W20" s="39">
        <v>-0.26623254933357104</v>
      </c>
      <c r="X20" s="39">
        <v>-0.42926789498874585</v>
      </c>
      <c r="Y20" s="39">
        <v>3.4594053759475361</v>
      </c>
    </row>
    <row r="21" spans="1:28" x14ac:dyDescent="0.25">
      <c r="A21" s="49">
        <v>25</v>
      </c>
      <c r="B21" s="50" t="s">
        <v>87</v>
      </c>
      <c r="C21" s="50" t="s">
        <v>20</v>
      </c>
      <c r="D21" s="47">
        <v>100</v>
      </c>
      <c r="E21" s="39">
        <v>-0.58464949201416228</v>
      </c>
      <c r="F21" s="39">
        <v>-0.13133179593147332</v>
      </c>
      <c r="G21" s="39">
        <v>0.87627163064986435</v>
      </c>
      <c r="H21" s="39">
        <v>-0.54477412100641565</v>
      </c>
      <c r="I21" s="39">
        <v>-0.4115890628876176</v>
      </c>
      <c r="O21" s="39">
        <v>-0.16409354556508013</v>
      </c>
      <c r="P21" s="39">
        <v>-0.29893722432131614</v>
      </c>
      <c r="Q21" s="39">
        <v>-0.2907694122010121</v>
      </c>
      <c r="R21" s="39">
        <v>-0.37332347371411917</v>
      </c>
      <c r="S21" s="39">
        <v>-0.33207209003432381</v>
      </c>
      <c r="T21" s="39">
        <v>7.5993641683063509E-2</v>
      </c>
      <c r="U21" s="39">
        <v>0.16208290410009679</v>
      </c>
      <c r="V21" s="39">
        <v>3.3094377260143109</v>
      </c>
      <c r="W21" s="39">
        <v>-0.40108699575366952</v>
      </c>
      <c r="X21" s="39">
        <v>-0.45631534767961524</v>
      </c>
      <c r="Y21" s="39">
        <v>0.64610444079271934</v>
      </c>
    </row>
    <row r="22" spans="1:28" x14ac:dyDescent="0.25">
      <c r="A22" s="49">
        <v>26</v>
      </c>
      <c r="B22" s="50" t="s">
        <v>88</v>
      </c>
      <c r="C22" s="50" t="s">
        <v>21</v>
      </c>
      <c r="D22" s="47">
        <v>250</v>
      </c>
      <c r="E22" s="39">
        <v>0.74211955576582334</v>
      </c>
      <c r="F22" s="39">
        <v>-0.54739092544237267</v>
      </c>
      <c r="G22" s="39">
        <v>-0.31831636323571022</v>
      </c>
      <c r="H22" s="39">
        <v>-0.81348981528100295</v>
      </c>
      <c r="I22" s="39">
        <v>-0.41515184282504342</v>
      </c>
      <c r="N22" s="5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2"/>
      <c r="AA22" s="52"/>
      <c r="AB22" s="52"/>
    </row>
    <row r="23" spans="1:28" x14ac:dyDescent="0.25">
      <c r="A23" s="49">
        <v>27</v>
      </c>
      <c r="B23" s="50" t="s">
        <v>89</v>
      </c>
      <c r="C23" s="50" t="s">
        <v>22</v>
      </c>
      <c r="D23" s="47">
        <v>500</v>
      </c>
      <c r="E23" s="39">
        <v>0.57627342479332488</v>
      </c>
      <c r="F23" s="39">
        <v>0.31939892770533479</v>
      </c>
      <c r="G23" s="39">
        <v>5.3863968010493561</v>
      </c>
      <c r="H23" s="39">
        <v>0.44807340253171185</v>
      </c>
      <c r="I23" s="39">
        <v>-1.3732070806316034E-2</v>
      </c>
      <c r="N23" s="52" t="s">
        <v>156</v>
      </c>
      <c r="O23" s="47">
        <v>0.01</v>
      </c>
      <c r="P23" s="47">
        <v>0.05</v>
      </c>
      <c r="Q23" s="47">
        <v>0.1</v>
      </c>
      <c r="R23" s="47">
        <v>0.5</v>
      </c>
      <c r="S23" s="47">
        <v>1</v>
      </c>
      <c r="T23" s="47">
        <v>5</v>
      </c>
      <c r="U23" s="47">
        <v>10</v>
      </c>
      <c r="V23" s="47">
        <v>50</v>
      </c>
      <c r="W23" s="47">
        <v>100</v>
      </c>
      <c r="X23" s="47">
        <v>250</v>
      </c>
      <c r="Y23" s="47">
        <v>500</v>
      </c>
      <c r="Z23" s="52"/>
      <c r="AA23" s="52"/>
      <c r="AB23" s="52"/>
    </row>
    <row r="24" spans="1:28" x14ac:dyDescent="0.25">
      <c r="A24" s="49">
        <v>32</v>
      </c>
      <c r="B24" s="50" t="s">
        <v>90</v>
      </c>
      <c r="C24" s="50" t="s">
        <v>23</v>
      </c>
      <c r="D24" s="47">
        <v>0.01</v>
      </c>
      <c r="E24" s="39">
        <v>2.1794526908608054</v>
      </c>
      <c r="F24" s="39">
        <v>0.45808530420896748</v>
      </c>
      <c r="G24" s="39">
        <v>-0.71352804918207491</v>
      </c>
      <c r="H24" s="39">
        <v>1.324062902689797</v>
      </c>
      <c r="I24" s="39">
        <v>-0.16409354556508013</v>
      </c>
      <c r="N24" s="52"/>
      <c r="O24" s="39">
        <v>0.35514525016332632</v>
      </c>
      <c r="P24" s="39">
        <v>0.57627342479332488</v>
      </c>
      <c r="Q24" s="39">
        <v>0.57627342479332488</v>
      </c>
      <c r="R24" s="39">
        <v>0.52099138113582477</v>
      </c>
      <c r="S24" s="39">
        <v>0.57627342479332488</v>
      </c>
      <c r="T24" s="39">
        <v>0.74211955576582334</v>
      </c>
      <c r="U24" s="39">
        <v>0.74211955576582334</v>
      </c>
      <c r="V24" s="39">
        <v>-3.1829055439168773E-2</v>
      </c>
      <c r="W24" s="39">
        <v>-0.6399315356716605</v>
      </c>
      <c r="X24" s="39">
        <v>-0.6399315356716605</v>
      </c>
      <c r="Y24" s="39">
        <v>-0.19767518641166723</v>
      </c>
      <c r="Z24" s="52"/>
      <c r="AA24" s="52"/>
      <c r="AB24" s="52"/>
    </row>
    <row r="25" spans="1:28" x14ac:dyDescent="0.25">
      <c r="A25" s="49">
        <v>33</v>
      </c>
      <c r="B25" s="50" t="s">
        <v>91</v>
      </c>
      <c r="C25" s="50" t="s">
        <v>24</v>
      </c>
      <c r="D25" s="47">
        <v>0.05</v>
      </c>
      <c r="E25" s="39">
        <v>2.1794526908608054</v>
      </c>
      <c r="F25" s="39">
        <v>0.63144327483850893</v>
      </c>
      <c r="G25" s="39">
        <v>-0.55300207727160489</v>
      </c>
      <c r="H25" s="39">
        <v>0.8028127305082734</v>
      </c>
      <c r="I25" s="39">
        <v>-0.29893722432131614</v>
      </c>
      <c r="N25" s="52"/>
      <c r="O25" s="39">
        <v>-0.27001817243510723</v>
      </c>
      <c r="P25" s="39">
        <v>-2.7317013553748184E-2</v>
      </c>
      <c r="Q25" s="39">
        <v>-9.6660201805565754E-2</v>
      </c>
      <c r="R25" s="39">
        <v>4.2026174698068158E-2</v>
      </c>
      <c r="S25" s="39">
        <v>0.42341371008305867</v>
      </c>
      <c r="T25" s="39">
        <v>7.3545805721593723E-3</v>
      </c>
      <c r="U25" s="39">
        <v>0.18071255120170085</v>
      </c>
      <c r="V25" s="39">
        <v>-9.6660201805565754E-2</v>
      </c>
      <c r="W25" s="39">
        <v>-0.33936136068692357</v>
      </c>
      <c r="X25" s="39">
        <v>-0.33936136068692357</v>
      </c>
      <c r="Y25" s="39">
        <v>-0.23534657830919845</v>
      </c>
      <c r="Z25" s="52"/>
      <c r="AA25" s="52"/>
      <c r="AB25" s="52"/>
    </row>
    <row r="26" spans="1:28" x14ac:dyDescent="0.25">
      <c r="A26" s="49">
        <v>34</v>
      </c>
      <c r="B26" s="50" t="s">
        <v>92</v>
      </c>
      <c r="C26" s="50" t="s">
        <v>25</v>
      </c>
      <c r="D26" s="47">
        <v>0.1</v>
      </c>
      <c r="E26" s="39">
        <v>2.0136065598883071</v>
      </c>
      <c r="F26" s="39">
        <v>0.73545805721623403</v>
      </c>
      <c r="G26" s="39">
        <v>-0.54668719189381676</v>
      </c>
      <c r="H26" s="39">
        <v>1.1133298116916359</v>
      </c>
      <c r="I26" s="39">
        <v>-0.2907694122010121</v>
      </c>
      <c r="N26" s="52"/>
      <c r="O26" s="39">
        <v>-0.886795032566008</v>
      </c>
      <c r="P26" s="39">
        <v>-0.71091351899087574</v>
      </c>
      <c r="Q26" s="39">
        <v>-0.80428915352442421</v>
      </c>
      <c r="R26" s="39">
        <v>-0.81577609802559337</v>
      </c>
      <c r="S26" s="39">
        <v>-0.6912609783106064</v>
      </c>
      <c r="T26" s="39">
        <v>-1.1455387075998122</v>
      </c>
      <c r="U26" s="39">
        <v>-0.99223138925274323</v>
      </c>
      <c r="V26" s="39">
        <v>-0.93722111619879589</v>
      </c>
      <c r="W26" s="39">
        <v>-0.6202571619355669</v>
      </c>
      <c r="X26" s="39">
        <v>-0.47461426997955231</v>
      </c>
      <c r="Y26" s="39">
        <v>-0.67515426216623409</v>
      </c>
      <c r="Z26" s="52"/>
      <c r="AA26" s="52"/>
      <c r="AB26" s="52"/>
    </row>
    <row r="27" spans="1:28" x14ac:dyDescent="0.25">
      <c r="A27" s="49">
        <v>35</v>
      </c>
      <c r="B27" s="50" t="s">
        <v>93</v>
      </c>
      <c r="C27" s="50" t="s">
        <v>26</v>
      </c>
      <c r="D27" s="47">
        <v>0.5</v>
      </c>
      <c r="E27" s="39">
        <v>2.1794526908608054</v>
      </c>
      <c r="F27" s="39">
        <v>0.38874211595715114</v>
      </c>
      <c r="G27" s="39">
        <v>-0.64019658982170724</v>
      </c>
      <c r="H27" s="39">
        <v>-0.14598703559540652</v>
      </c>
      <c r="I27" s="39">
        <v>-0.37332347371411917</v>
      </c>
      <c r="N27" s="52"/>
      <c r="O27" s="39">
        <v>-0.61595438664009494</v>
      </c>
      <c r="P27" s="39">
        <v>-0.54001320864663016</v>
      </c>
      <c r="Q27" s="39">
        <v>-0.43839678121857317</v>
      </c>
      <c r="R27" s="39">
        <v>0.44417736744797437</v>
      </c>
      <c r="S27" s="39">
        <v>0.40626876271800338</v>
      </c>
      <c r="T27" s="39">
        <v>-0.64790899406415714</v>
      </c>
      <c r="U27" s="39">
        <v>-0.22643471211355845</v>
      </c>
      <c r="V27" s="39">
        <v>0.77563596476238683</v>
      </c>
      <c r="W27" s="39">
        <v>-0.58957368532722654</v>
      </c>
      <c r="X27" s="39">
        <v>-0.67605462643419834</v>
      </c>
      <c r="Y27" s="39">
        <v>-0.6014333564645834</v>
      </c>
      <c r="Z27" s="52"/>
      <c r="AA27" s="52"/>
      <c r="AB27" s="52"/>
    </row>
    <row r="28" spans="1:28" x14ac:dyDescent="0.25">
      <c r="A28" s="49">
        <v>36</v>
      </c>
      <c r="B28" s="50" t="s">
        <v>94</v>
      </c>
      <c r="C28" s="50" t="s">
        <v>27</v>
      </c>
      <c r="D28" s="47">
        <v>1</v>
      </c>
      <c r="E28" s="39">
        <v>1.9030424725733086</v>
      </c>
      <c r="F28" s="39">
        <v>0.1113693629498845</v>
      </c>
      <c r="G28" s="39">
        <v>-0.35659617877847033</v>
      </c>
      <c r="H28" s="39">
        <v>8.3860009763433926E-3</v>
      </c>
      <c r="I28" s="39">
        <v>-0.33207209003432381</v>
      </c>
      <c r="N28" s="52"/>
      <c r="O28" s="39">
        <v>-0.11409661288069863</v>
      </c>
      <c r="P28" s="39">
        <v>-0.27665779658296979</v>
      </c>
      <c r="Q28" s="39">
        <v>6.7351614815823486E-3</v>
      </c>
      <c r="R28" s="39">
        <v>2.1680624472093406</v>
      </c>
      <c r="S28" s="39">
        <v>0.21581460075558351</v>
      </c>
      <c r="T28" s="39">
        <v>0.13243898508057958</v>
      </c>
      <c r="U28" s="39">
        <v>0.16513880925016422</v>
      </c>
      <c r="V28" s="39">
        <v>5.2676128603347374</v>
      </c>
      <c r="W28" s="39">
        <v>-0.41372783459674622</v>
      </c>
      <c r="X28" s="39">
        <v>-0.38510963328020242</v>
      </c>
      <c r="Y28" s="39">
        <v>-0.43930694312208446</v>
      </c>
      <c r="Z28" s="52"/>
      <c r="AA28" s="52"/>
      <c r="AB28" s="52"/>
    </row>
    <row r="29" spans="1:28" x14ac:dyDescent="0.25">
      <c r="A29" s="49">
        <v>37</v>
      </c>
      <c r="B29" s="50" t="s">
        <v>95</v>
      </c>
      <c r="C29" s="50" t="s">
        <v>28</v>
      </c>
      <c r="D29" s="47">
        <v>5</v>
      </c>
      <c r="E29" s="39">
        <v>1.6266322542858118</v>
      </c>
      <c r="F29" s="39">
        <v>-0.1660033900573821</v>
      </c>
      <c r="G29" s="39">
        <v>-0.60318166271599938</v>
      </c>
      <c r="H29" s="39">
        <v>0.21026956009577155</v>
      </c>
      <c r="I29" s="39">
        <v>7.5993641683063509E-2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28" x14ac:dyDescent="0.25">
      <c r="A30" s="49">
        <v>38</v>
      </c>
      <c r="B30" s="50" t="s">
        <v>96</v>
      </c>
      <c r="C30" s="50" t="s">
        <v>29</v>
      </c>
      <c r="D30" s="47">
        <v>10</v>
      </c>
      <c r="E30" s="39">
        <v>1.1290938613683184</v>
      </c>
      <c r="F30" s="39">
        <v>-0.13133179593147332</v>
      </c>
      <c r="G30" s="39">
        <v>-0.5881256523164865</v>
      </c>
      <c r="H30" s="39">
        <v>-0.23477926662176987</v>
      </c>
      <c r="I30" s="39">
        <v>0.16208290410009679</v>
      </c>
      <c r="N30" s="52" t="s">
        <v>157</v>
      </c>
      <c r="O30" s="47">
        <v>0.01</v>
      </c>
      <c r="P30" s="47">
        <v>0.05</v>
      </c>
      <c r="Q30" s="47">
        <v>0.1</v>
      </c>
      <c r="R30" s="47">
        <v>0.5</v>
      </c>
      <c r="S30" s="47">
        <v>1</v>
      </c>
      <c r="T30" s="47">
        <v>5</v>
      </c>
      <c r="U30" s="47">
        <v>10</v>
      </c>
      <c r="V30" s="47">
        <v>50</v>
      </c>
      <c r="W30" s="47">
        <v>100</v>
      </c>
      <c r="X30" s="47">
        <v>250</v>
      </c>
      <c r="Y30" s="47">
        <v>500</v>
      </c>
      <c r="Z30" s="52"/>
      <c r="AA30" s="52"/>
      <c r="AB30" s="52"/>
    </row>
    <row r="31" spans="1:28" x14ac:dyDescent="0.25">
      <c r="A31" s="49">
        <v>39</v>
      </c>
      <c r="B31" s="50" t="s">
        <v>97</v>
      </c>
      <c r="C31" s="50" t="s">
        <v>30</v>
      </c>
      <c r="D31" s="47">
        <v>50</v>
      </c>
      <c r="E31" s="39">
        <v>1.2949399923408169</v>
      </c>
      <c r="F31" s="39">
        <v>-0.40870454893873992</v>
      </c>
      <c r="G31" s="39">
        <v>-0.27979037524573264</v>
      </c>
      <c r="H31" s="39">
        <v>5.0068363845441235</v>
      </c>
      <c r="I31" s="39">
        <v>3.3094377260143109</v>
      </c>
      <c r="O31" s="39">
        <v>-0.58464949201416228</v>
      </c>
      <c r="P31" s="39">
        <v>-0.52936744835666216</v>
      </c>
      <c r="Q31" s="39">
        <v>-0.6399315356716605</v>
      </c>
      <c r="R31" s="39">
        <v>-0.58464949201416228</v>
      </c>
      <c r="S31" s="39">
        <v>-0.91634175395915718</v>
      </c>
      <c r="T31" s="39">
        <v>-0.36352131738416371</v>
      </c>
      <c r="U31" s="39">
        <v>-1.0269058412741574</v>
      </c>
      <c r="V31" s="39">
        <v>-1.1374699285891559</v>
      </c>
      <c r="W31" s="39">
        <v>-0.58464949201416228</v>
      </c>
      <c r="X31" s="39">
        <v>0.74211955576582334</v>
      </c>
      <c r="Y31" s="39">
        <v>0.57627342479332488</v>
      </c>
    </row>
    <row r="32" spans="1:28" x14ac:dyDescent="0.25">
      <c r="A32" s="49">
        <v>40</v>
      </c>
      <c r="B32" s="50" t="s">
        <v>98</v>
      </c>
      <c r="C32" s="50" t="s">
        <v>31</v>
      </c>
      <c r="D32" s="47">
        <v>100</v>
      </c>
      <c r="E32" s="39">
        <v>1.350222035998315</v>
      </c>
      <c r="F32" s="39">
        <v>-0.51271933131646508</v>
      </c>
      <c r="G32" s="39">
        <v>-0.39219025480612912</v>
      </c>
      <c r="H32" s="39">
        <v>-0.26623254933357104</v>
      </c>
      <c r="I32" s="39">
        <v>-0.40108699575366952</v>
      </c>
      <c r="O32" s="39">
        <v>0.66611486896441774</v>
      </c>
      <c r="P32" s="39">
        <v>0.38874211595715114</v>
      </c>
      <c r="Q32" s="39">
        <v>3.5438571814148054</v>
      </c>
      <c r="R32" s="39">
        <v>2.7810821106448245</v>
      </c>
      <c r="S32" s="39">
        <v>0.56210008658669264</v>
      </c>
      <c r="T32" s="39">
        <v>-0.1660033900573821</v>
      </c>
      <c r="U32" s="39">
        <v>-2.7317013553748184E-2</v>
      </c>
      <c r="V32" s="39">
        <v>-0.13133179593147332</v>
      </c>
      <c r="W32" s="39">
        <v>-0.13133179593147332</v>
      </c>
      <c r="X32" s="39">
        <v>-0.54739092544237267</v>
      </c>
      <c r="Y32" s="39">
        <v>0.31939892770533479</v>
      </c>
    </row>
    <row r="33" spans="1:25" x14ac:dyDescent="0.25">
      <c r="A33" s="49">
        <v>41</v>
      </c>
      <c r="B33" s="50" t="s">
        <v>99</v>
      </c>
      <c r="C33" s="50" t="s">
        <v>32</v>
      </c>
      <c r="D33" s="47">
        <v>250</v>
      </c>
      <c r="E33" s="39">
        <v>1.4607861233133133</v>
      </c>
      <c r="F33" s="39">
        <v>-0.75542049019782287</v>
      </c>
      <c r="G33" s="39">
        <v>-0.57313310244553106</v>
      </c>
      <c r="H33" s="39">
        <v>-0.42926789498874585</v>
      </c>
      <c r="I33" s="39">
        <v>-0.45631534767961524</v>
      </c>
      <c r="O33" s="39">
        <v>-0.23256571374583709</v>
      </c>
      <c r="P33" s="39">
        <v>3.4103708815617903E-2</v>
      </c>
      <c r="Q33" s="39">
        <v>-4.1689180173209453E-2</v>
      </c>
      <c r="R33" s="39">
        <v>0.11954876936802948</v>
      </c>
      <c r="S33" s="39">
        <v>-0.38603975285433162</v>
      </c>
      <c r="T33" s="39">
        <v>0.15153653483395735</v>
      </c>
      <c r="U33" s="39">
        <v>-0.32515279072497949</v>
      </c>
      <c r="V33" s="39">
        <v>0.81049715326910887</v>
      </c>
      <c r="W33" s="39">
        <v>0.87627163064986435</v>
      </c>
      <c r="X33" s="39">
        <v>-0.31831636323571022</v>
      </c>
      <c r="Y33" s="39">
        <v>5.3863968010493561</v>
      </c>
    </row>
    <row r="34" spans="1:25" x14ac:dyDescent="0.25">
      <c r="A34" s="49">
        <v>42</v>
      </c>
      <c r="B34" s="50" t="s">
        <v>100</v>
      </c>
      <c r="C34" s="50" t="s">
        <v>33</v>
      </c>
      <c r="D34" s="47">
        <v>400</v>
      </c>
      <c r="E34" s="39">
        <v>1.5713502106283137</v>
      </c>
      <c r="F34" s="39">
        <v>-0.61673411369419018</v>
      </c>
      <c r="G34" s="39">
        <v>-0.3885078304785321</v>
      </c>
      <c r="H34" s="39">
        <v>3.4594053759475361</v>
      </c>
      <c r="I34" s="39">
        <v>0.64610444079271934</v>
      </c>
      <c r="O34" s="39">
        <v>-0.45402985998184786</v>
      </c>
      <c r="P34" s="39">
        <v>-0.40300545262821619</v>
      </c>
      <c r="Q34" s="39">
        <v>-0.41755905918267539</v>
      </c>
      <c r="R34" s="39">
        <v>-0.39635732566580462</v>
      </c>
      <c r="S34" s="39">
        <v>-0.62442548953309074</v>
      </c>
      <c r="T34" s="39">
        <v>-0.55197061352268828</v>
      </c>
      <c r="U34" s="39">
        <v>-0.28576073334524343</v>
      </c>
      <c r="V34" s="39">
        <v>-0.44831775865479884</v>
      </c>
      <c r="W34" s="39">
        <v>-0.54477412100641565</v>
      </c>
      <c r="X34" s="39">
        <v>-0.81348981528100262</v>
      </c>
      <c r="Y34" s="39">
        <v>0.44807340253171185</v>
      </c>
    </row>
    <row r="35" spans="1:25" x14ac:dyDescent="0.25">
      <c r="A35" s="49">
        <v>47</v>
      </c>
      <c r="B35" s="50" t="s">
        <v>101</v>
      </c>
      <c r="C35" s="50" t="s">
        <v>34</v>
      </c>
      <c r="D35" s="47">
        <v>0.01</v>
      </c>
      <c r="E35" s="39">
        <v>0.90796568673831979</v>
      </c>
      <c r="F35" s="39">
        <v>-1.2061512138346309</v>
      </c>
      <c r="G35" s="39">
        <v>-5.9343826521671063E-2</v>
      </c>
      <c r="H35" s="39">
        <v>-0.66020382492626872</v>
      </c>
      <c r="I35" s="39">
        <v>-0.31052627360132568</v>
      </c>
      <c r="O35" s="39">
        <v>-0.38794688564432173</v>
      </c>
      <c r="P35" s="39">
        <v>-0.371307532569985</v>
      </c>
      <c r="Q35" s="39">
        <v>-0.36544234988209517</v>
      </c>
      <c r="R35" s="39">
        <v>-0.35872687365002071</v>
      </c>
      <c r="S35" s="39">
        <v>-0.39169051969058388</v>
      </c>
      <c r="T35" s="39">
        <v>-0.38394753669927867</v>
      </c>
      <c r="U35" s="39">
        <v>-0.40822681529431909</v>
      </c>
      <c r="V35" s="39">
        <v>-0.3546450899382016</v>
      </c>
      <c r="W35" s="39">
        <v>-0.4115890628876176</v>
      </c>
      <c r="X35" s="39">
        <v>-0.41515184282504342</v>
      </c>
      <c r="Y35" s="39">
        <v>-1.3732070806316034E-2</v>
      </c>
    </row>
    <row r="36" spans="1:25" x14ac:dyDescent="0.25">
      <c r="A36" s="49">
        <v>48</v>
      </c>
      <c r="B36" s="50" t="s">
        <v>102</v>
      </c>
      <c r="C36" s="50" t="s">
        <v>35</v>
      </c>
      <c r="D36" s="47">
        <v>0.05</v>
      </c>
      <c r="E36" s="39">
        <v>2.3452988218331368E-2</v>
      </c>
      <c r="F36" s="39">
        <v>-1.2061512138346309</v>
      </c>
      <c r="G36" s="39">
        <v>0.23069399284557707</v>
      </c>
      <c r="H36" s="39">
        <v>-0.67163587502977107</v>
      </c>
      <c r="I36" s="39">
        <v>-9.8748791868621413E-2</v>
      </c>
    </row>
    <row r="37" spans="1:25" x14ac:dyDescent="0.25">
      <c r="A37" s="49">
        <v>49</v>
      </c>
      <c r="B37" s="50" t="s">
        <v>103</v>
      </c>
      <c r="C37" s="50" t="s">
        <v>36</v>
      </c>
      <c r="D37" s="47">
        <v>0.1</v>
      </c>
      <c r="E37" s="39">
        <v>-3.1829055439168773E-2</v>
      </c>
      <c r="F37" s="39">
        <v>-1.2061512138346309</v>
      </c>
      <c r="G37" s="39">
        <v>0.34864401643725018</v>
      </c>
      <c r="H37" s="39">
        <v>-0.66072259761856456</v>
      </c>
      <c r="I37" s="39">
        <v>-0.25015298395492591</v>
      </c>
      <c r="N37" s="39" t="s">
        <v>158</v>
      </c>
      <c r="O37" s="47">
        <v>0.01</v>
      </c>
      <c r="P37" s="47">
        <v>0.05</v>
      </c>
      <c r="Q37" s="47">
        <v>0.1</v>
      </c>
      <c r="R37" s="47">
        <v>0.5</v>
      </c>
      <c r="S37" s="47">
        <v>1</v>
      </c>
      <c r="T37" s="47">
        <v>5</v>
      </c>
      <c r="U37" s="47">
        <v>10</v>
      </c>
      <c r="V37" s="47">
        <v>50</v>
      </c>
      <c r="W37" s="47">
        <v>100</v>
      </c>
      <c r="X37" s="47">
        <v>250</v>
      </c>
      <c r="Y37" s="47">
        <v>450</v>
      </c>
    </row>
    <row r="38" spans="1:25" x14ac:dyDescent="0.25">
      <c r="A38" s="49">
        <v>50</v>
      </c>
      <c r="B38" s="50" t="s">
        <v>104</v>
      </c>
      <c r="C38" s="50" t="s">
        <v>37</v>
      </c>
      <c r="D38" s="47">
        <v>0.5</v>
      </c>
      <c r="E38" s="39">
        <v>1.1843759050258167</v>
      </c>
      <c r="F38" s="39">
        <v>-1.1368080255828146</v>
      </c>
      <c r="G38" s="39">
        <v>-8.17923735688936E-2</v>
      </c>
      <c r="H38" s="39">
        <v>-0.66423138436841567</v>
      </c>
      <c r="I38" s="39">
        <v>-0.17994677145172008</v>
      </c>
      <c r="O38" s="39">
        <v>0.90796568673831979</v>
      </c>
      <c r="P38" s="39">
        <v>2.3452988218331368E-2</v>
      </c>
      <c r="Q38" s="39">
        <v>-3.1829055439168773E-2</v>
      </c>
      <c r="R38" s="39">
        <v>1.1843759050258167</v>
      </c>
      <c r="S38" s="39">
        <v>-0.47408540469916399</v>
      </c>
      <c r="T38" s="39">
        <v>-0.75049562298666073</v>
      </c>
      <c r="U38" s="39">
        <v>-1.2480340159041541</v>
      </c>
      <c r="V38" s="39">
        <v>-1.1374699285891559</v>
      </c>
      <c r="W38" s="39">
        <v>-1.3585981032191525</v>
      </c>
      <c r="X38" s="39">
        <v>-1.192751972246654</v>
      </c>
      <c r="Y38" s="39">
        <v>-0.80577766664415895</v>
      </c>
    </row>
    <row r="39" spans="1:25" x14ac:dyDescent="0.25">
      <c r="A39" s="49">
        <v>51</v>
      </c>
      <c r="B39" s="50" t="s">
        <v>105</v>
      </c>
      <c r="C39" s="50" t="s">
        <v>38</v>
      </c>
      <c r="D39" s="47">
        <v>1</v>
      </c>
      <c r="E39" s="39">
        <v>-0.47408540469916399</v>
      </c>
      <c r="F39" s="39">
        <v>-1.1021364314569058</v>
      </c>
      <c r="G39" s="39">
        <v>0.66887534596255582</v>
      </c>
      <c r="H39" s="39">
        <v>-0.64691696941392607</v>
      </c>
      <c r="I39" s="39">
        <v>-0.17095594466797395</v>
      </c>
      <c r="O39" s="39">
        <v>-1.2061512138346309</v>
      </c>
      <c r="P39" s="39">
        <v>-1.2061512138346309</v>
      </c>
      <c r="Q39" s="39">
        <v>-1.2061512138346309</v>
      </c>
      <c r="R39" s="39">
        <v>-1.1368080255828146</v>
      </c>
      <c r="S39" s="39">
        <v>-1.1021364314569058</v>
      </c>
      <c r="T39" s="39">
        <v>-1.41418077859008</v>
      </c>
      <c r="U39" s="39">
        <v>-1.3101659962123562</v>
      </c>
      <c r="V39" s="39">
        <v>-1.5528671550937139</v>
      </c>
      <c r="W39" s="39">
        <v>-1.656881937471439</v>
      </c>
      <c r="X39" s="39">
        <v>-1.5528671550937139</v>
      </c>
      <c r="Y39" s="39">
        <v>-1.5181955609678051</v>
      </c>
    </row>
    <row r="40" spans="1:25" x14ac:dyDescent="0.25">
      <c r="A40" s="49">
        <v>52</v>
      </c>
      <c r="B40" s="50" t="s">
        <v>106</v>
      </c>
      <c r="C40" s="50" t="s">
        <v>39</v>
      </c>
      <c r="D40" s="47">
        <v>5</v>
      </c>
      <c r="E40" s="39">
        <v>-0.75049562298666073</v>
      </c>
      <c r="F40" s="39">
        <v>-1.41418077859008</v>
      </c>
      <c r="G40" s="39">
        <v>0.28848609130247277</v>
      </c>
      <c r="H40" s="39">
        <v>-0.31114646745586283</v>
      </c>
      <c r="I40" s="39">
        <v>-0.27526641378145572</v>
      </c>
      <c r="O40" s="39">
        <v>-5.9343826521671063E-2</v>
      </c>
      <c r="P40" s="39">
        <v>0.23069399284557707</v>
      </c>
      <c r="Q40" s="39">
        <v>0.34864401643725018</v>
      </c>
      <c r="R40" s="39">
        <v>-8.17923735688936E-2</v>
      </c>
      <c r="S40" s="39">
        <v>0.66887534596255582</v>
      </c>
      <c r="T40" s="39">
        <v>0.28848609130247277</v>
      </c>
      <c r="U40" s="39">
        <v>0.40267196318666271</v>
      </c>
      <c r="V40" s="39">
        <v>2.7212177324432957E-2</v>
      </c>
      <c r="W40" s="39">
        <v>0.72338580233843353</v>
      </c>
      <c r="X40" s="39">
        <v>-0.28631577719829415</v>
      </c>
      <c r="Y40" s="39">
        <v>-0.27161857107390774</v>
      </c>
    </row>
    <row r="41" spans="1:25" x14ac:dyDescent="0.25">
      <c r="A41" s="49">
        <v>53</v>
      </c>
      <c r="B41" s="50" t="s">
        <v>107</v>
      </c>
      <c r="C41" s="50" t="s">
        <v>40</v>
      </c>
      <c r="D41" s="47">
        <v>10</v>
      </c>
      <c r="E41" s="39">
        <v>-1.2480340159041541</v>
      </c>
      <c r="F41" s="39">
        <v>-1.3101659962123562</v>
      </c>
      <c r="G41" s="39">
        <v>0.40267196318666271</v>
      </c>
      <c r="H41" s="39">
        <v>-0.26320238119551237</v>
      </c>
      <c r="I41" s="39">
        <v>-0.27454493985214329</v>
      </c>
      <c r="O41" s="39">
        <v>-0.66020382492626872</v>
      </c>
      <c r="P41" s="39">
        <v>-0.67163587502977107</v>
      </c>
      <c r="Q41" s="39">
        <v>-0.66072259761856456</v>
      </c>
      <c r="R41" s="39">
        <v>-0.66423138436841567</v>
      </c>
      <c r="S41" s="39">
        <v>-0.64691696941392607</v>
      </c>
      <c r="T41" s="39">
        <v>-0.31114646745586283</v>
      </c>
      <c r="U41" s="39">
        <v>-0.26320238119551237</v>
      </c>
      <c r="V41" s="39">
        <v>-0.46290397638175917</v>
      </c>
      <c r="W41" s="39">
        <v>-0.20618102551819317</v>
      </c>
      <c r="X41" s="39">
        <v>-0.62779944286471956</v>
      </c>
      <c r="Y41" s="39">
        <v>-0.67100784063550389</v>
      </c>
    </row>
    <row r="42" spans="1:25" x14ac:dyDescent="0.25">
      <c r="A42" s="49">
        <v>54</v>
      </c>
      <c r="B42" s="50" t="s">
        <v>108</v>
      </c>
      <c r="C42" s="50" t="s">
        <v>41</v>
      </c>
      <c r="D42" s="47">
        <v>50</v>
      </c>
      <c r="E42" s="39">
        <v>-1.1374699285891559</v>
      </c>
      <c r="F42" s="39">
        <v>-1.5528671550937139</v>
      </c>
      <c r="G42" s="39">
        <v>2.7212177324432957E-2</v>
      </c>
      <c r="H42" s="39">
        <v>-0.46290397638175917</v>
      </c>
      <c r="I42" s="39">
        <v>-0.31252493522191471</v>
      </c>
      <c r="O42" s="39">
        <v>-0.31052627360132568</v>
      </c>
      <c r="P42" s="39">
        <v>-9.8748791868621413E-2</v>
      </c>
      <c r="Q42" s="39">
        <v>-0.25015298395492591</v>
      </c>
      <c r="R42" s="39">
        <v>-0.17994677145172008</v>
      </c>
      <c r="S42" s="39">
        <v>-0.17095594466797395</v>
      </c>
      <c r="T42" s="39">
        <v>-0.27526641378145572</v>
      </c>
      <c r="U42" s="39">
        <v>-0.27454493985214329</v>
      </c>
      <c r="V42" s="39">
        <v>-0.31252493522191471</v>
      </c>
      <c r="W42" s="39">
        <v>-0.38489281020130833</v>
      </c>
      <c r="X42" s="39">
        <v>-0.37592509550107178</v>
      </c>
      <c r="Y42" s="39">
        <v>-0.4015498131418927</v>
      </c>
    </row>
    <row r="43" spans="1:25" x14ac:dyDescent="0.25">
      <c r="A43" s="49">
        <v>55</v>
      </c>
      <c r="B43" s="50" t="s">
        <v>109</v>
      </c>
      <c r="C43" s="50" t="s">
        <v>42</v>
      </c>
      <c r="D43" s="47">
        <v>100</v>
      </c>
      <c r="E43" s="39">
        <v>-1.3585981032191525</v>
      </c>
      <c r="F43" s="39">
        <v>-1.656881937471439</v>
      </c>
      <c r="G43" s="39">
        <v>0.72338580233843353</v>
      </c>
      <c r="H43" s="39">
        <v>-0.20618102551819317</v>
      </c>
      <c r="I43" s="39">
        <v>-0.38489281020130833</v>
      </c>
    </row>
    <row r="44" spans="1:25" x14ac:dyDescent="0.25">
      <c r="A44" s="49">
        <v>56</v>
      </c>
      <c r="B44" s="50" t="s">
        <v>110</v>
      </c>
      <c r="C44" s="50" t="s">
        <v>43</v>
      </c>
      <c r="D44" s="47">
        <v>250</v>
      </c>
      <c r="E44" s="39">
        <v>-1.192751972246654</v>
      </c>
      <c r="F44" s="39">
        <v>-1.5528671550937139</v>
      </c>
      <c r="G44" s="39">
        <v>-0.28631577719829415</v>
      </c>
      <c r="H44" s="39">
        <v>-0.62779944286471956</v>
      </c>
      <c r="I44" s="39">
        <v>-0.37592509550107178</v>
      </c>
      <c r="N44" s="39" t="s">
        <v>159</v>
      </c>
      <c r="O44" s="47">
        <v>0.01</v>
      </c>
      <c r="P44" s="47">
        <v>0.05</v>
      </c>
      <c r="Q44" s="47">
        <v>0.1</v>
      </c>
      <c r="R44" s="47">
        <v>0.5</v>
      </c>
      <c r="S44" s="47">
        <v>1</v>
      </c>
      <c r="T44" s="47">
        <v>5</v>
      </c>
      <c r="U44" s="47">
        <v>10</v>
      </c>
      <c r="V44" s="47">
        <v>50</v>
      </c>
      <c r="W44" s="47">
        <v>100</v>
      </c>
      <c r="X44" s="47">
        <v>250</v>
      </c>
      <c r="Y44" s="47">
        <v>500</v>
      </c>
    </row>
    <row r="45" spans="1:25" x14ac:dyDescent="0.25">
      <c r="A45" s="49">
        <v>57</v>
      </c>
      <c r="B45" s="50" t="s">
        <v>111</v>
      </c>
      <c r="C45" s="50" t="s">
        <v>44</v>
      </c>
      <c r="D45" s="47">
        <v>450</v>
      </c>
      <c r="E45" s="39">
        <v>-0.80577766664415895</v>
      </c>
      <c r="F45" s="39">
        <v>-1.5181955609678051</v>
      </c>
      <c r="G45" s="39">
        <v>-0.27161857107390774</v>
      </c>
      <c r="H45" s="39">
        <v>-0.67100784063550389</v>
      </c>
      <c r="I45" s="39">
        <v>-0.4015498131418927</v>
      </c>
      <c r="O45" s="39">
        <v>-0.9716237976166574</v>
      </c>
      <c r="P45" s="39">
        <v>-0.86105971030165906</v>
      </c>
      <c r="Q45" s="39">
        <v>-0.91634175395915718</v>
      </c>
      <c r="R45" s="39">
        <v>-0.41880336104166382</v>
      </c>
      <c r="S45" s="39">
        <v>-0.75049562298666073</v>
      </c>
      <c r="T45" s="39">
        <v>-0.47408540469916399</v>
      </c>
      <c r="U45" s="39">
        <v>-1.0269058412741574</v>
      </c>
      <c r="V45" s="39">
        <v>-0.86105971030165906</v>
      </c>
      <c r="W45" s="39">
        <v>-0.9716237976166574</v>
      </c>
      <c r="X45" s="39">
        <v>-1.0821878849316557</v>
      </c>
      <c r="Y45" s="39">
        <v>-1.579726277849151</v>
      </c>
    </row>
    <row r="46" spans="1:25" x14ac:dyDescent="0.25">
      <c r="A46" s="49">
        <v>62</v>
      </c>
      <c r="B46" s="50" t="s">
        <v>112</v>
      </c>
      <c r="C46" s="50" t="s">
        <v>45</v>
      </c>
      <c r="D46" s="47">
        <v>0.01</v>
      </c>
      <c r="E46" s="39">
        <v>0.35514525016332632</v>
      </c>
      <c r="F46" s="39">
        <v>-0.27001817243510723</v>
      </c>
      <c r="G46" s="39">
        <v>-0.886795032566008</v>
      </c>
      <c r="H46" s="39">
        <v>-0.61595438664009494</v>
      </c>
      <c r="I46" s="39">
        <v>-0.11409661288069863</v>
      </c>
      <c r="O46" s="39">
        <v>1.1168455926012246</v>
      </c>
      <c r="P46" s="39">
        <v>1.1168455926012246</v>
      </c>
      <c r="Q46" s="39">
        <v>1.1168455926012246</v>
      </c>
      <c r="R46" s="39">
        <v>1.7409342868675755</v>
      </c>
      <c r="S46" s="39">
        <v>1.7062626927416666</v>
      </c>
      <c r="T46" s="39">
        <v>1.0821739984753169</v>
      </c>
      <c r="U46" s="39">
        <v>0.83947283959395924</v>
      </c>
      <c r="V46" s="39">
        <v>0.52742849246078383</v>
      </c>
      <c r="W46" s="39">
        <v>-0.1660033900573821</v>
      </c>
      <c r="X46" s="39">
        <v>-2.7317013553748184E-2</v>
      </c>
      <c r="Y46" s="39">
        <v>-0.65140570782009777</v>
      </c>
    </row>
    <row r="47" spans="1:25" x14ac:dyDescent="0.25">
      <c r="A47" s="49">
        <v>63</v>
      </c>
      <c r="B47" s="50" t="s">
        <v>113</v>
      </c>
      <c r="C47" s="50" t="s">
        <v>46</v>
      </c>
      <c r="D47" s="47">
        <v>0.05</v>
      </c>
      <c r="E47" s="39">
        <v>0.57627342479332488</v>
      </c>
      <c r="F47" s="39">
        <v>-2.7317013553748184E-2</v>
      </c>
      <c r="G47" s="39">
        <v>-0.71091351899087574</v>
      </c>
      <c r="H47" s="39">
        <v>-0.54001320864663016</v>
      </c>
      <c r="I47" s="39">
        <v>-0.27665779658296979</v>
      </c>
      <c r="O47" s="39">
        <v>0.28645184662347856</v>
      </c>
      <c r="P47" s="39">
        <v>-0.17869918211688463</v>
      </c>
      <c r="Q47" s="39">
        <v>-0.36500409849456267</v>
      </c>
      <c r="R47" s="39">
        <v>0.13370631741684005</v>
      </c>
      <c r="S47" s="39">
        <v>2.3816410234439291</v>
      </c>
      <c r="T47" s="39">
        <v>-0.27435423425737016</v>
      </c>
      <c r="U47" s="39">
        <v>0.29256818764828352</v>
      </c>
      <c r="V47" s="39">
        <v>-0.29708549503404058</v>
      </c>
      <c r="W47" s="39">
        <v>-0.25282044762767697</v>
      </c>
      <c r="X47" s="39">
        <v>0.59335883406694578</v>
      </c>
      <c r="Y47" s="39">
        <v>3.8869192815286491</v>
      </c>
    </row>
    <row r="48" spans="1:25" x14ac:dyDescent="0.25">
      <c r="A48" s="49">
        <v>64</v>
      </c>
      <c r="B48" s="50" t="s">
        <v>114</v>
      </c>
      <c r="C48" s="50" t="s">
        <v>47</v>
      </c>
      <c r="D48" s="47">
        <v>0.1</v>
      </c>
      <c r="E48" s="39">
        <v>0.57627342479332488</v>
      </c>
      <c r="F48" s="39">
        <v>-9.6660201805565754E-2</v>
      </c>
      <c r="G48" s="39">
        <v>-0.80428915352442421</v>
      </c>
      <c r="H48" s="39">
        <v>-0.43839678121857317</v>
      </c>
      <c r="I48" s="39">
        <v>6.7351614815823486E-3</v>
      </c>
      <c r="O48" s="39">
        <v>-0.464405499698402</v>
      </c>
      <c r="P48" s="39">
        <v>-0.42750440828136016</v>
      </c>
      <c r="Q48" s="39">
        <v>-0.5155916276052267</v>
      </c>
      <c r="R48" s="39">
        <v>0.40900642183277702</v>
      </c>
      <c r="S48" s="39">
        <v>-0.19982064993990295</v>
      </c>
      <c r="T48" s="39">
        <v>-0.37727776724921924</v>
      </c>
      <c r="U48" s="39">
        <v>0.20252446608706973</v>
      </c>
      <c r="V48" s="39">
        <v>-0.69059095400845261</v>
      </c>
      <c r="W48" s="39">
        <v>-0.54373145659562616</v>
      </c>
      <c r="X48" s="39">
        <v>-0.18116326380957637</v>
      </c>
      <c r="Y48" s="39">
        <v>-0.43150578195536521</v>
      </c>
    </row>
    <row r="49" spans="1:25" x14ac:dyDescent="0.25">
      <c r="A49" s="49">
        <v>65</v>
      </c>
      <c r="B49" s="50" t="s">
        <v>115</v>
      </c>
      <c r="C49" s="50" t="s">
        <v>48</v>
      </c>
      <c r="D49" s="47">
        <v>0.5</v>
      </c>
      <c r="E49" s="39">
        <v>0.52099138113582477</v>
      </c>
      <c r="F49" s="39">
        <v>4.2026174698068158E-2</v>
      </c>
      <c r="G49" s="39">
        <v>-0.81577609802559337</v>
      </c>
      <c r="H49" s="39">
        <v>0.44417736744797437</v>
      </c>
      <c r="I49" s="39">
        <v>2.1680624472093406</v>
      </c>
      <c r="O49" s="39">
        <v>-0.3531867671948935</v>
      </c>
      <c r="P49" s="39">
        <v>-0.35557491121235069</v>
      </c>
      <c r="Q49" s="39">
        <v>-0.34664763495452067</v>
      </c>
      <c r="R49" s="39">
        <v>-0.17997523277761873</v>
      </c>
      <c r="S49" s="39">
        <v>0.54095635162248934</v>
      </c>
      <c r="T49" s="39">
        <v>-0.34279649615923791</v>
      </c>
      <c r="U49" s="39">
        <v>3.9617113346646957</v>
      </c>
      <c r="V49" s="39">
        <v>-0.39710066452408987</v>
      </c>
      <c r="W49" s="39">
        <v>-0.36242180103270666</v>
      </c>
      <c r="X49" s="39">
        <v>-0.38724892830854291</v>
      </c>
      <c r="Y49" s="39">
        <v>-3.5823998824475956E-2</v>
      </c>
    </row>
    <row r="50" spans="1:25" x14ac:dyDescent="0.25">
      <c r="A50" s="49">
        <v>66</v>
      </c>
      <c r="B50" s="50" t="s">
        <v>116</v>
      </c>
      <c r="C50" s="50" t="s">
        <v>49</v>
      </c>
      <c r="D50" s="47">
        <v>1</v>
      </c>
      <c r="E50" s="39">
        <v>0.57627342479332488</v>
      </c>
      <c r="F50" s="39">
        <v>0.42341371008305867</v>
      </c>
      <c r="G50" s="39">
        <v>-0.6912609783106064</v>
      </c>
      <c r="H50" s="39">
        <v>0.40626876271800338</v>
      </c>
      <c r="I50" s="39">
        <v>0.21581460075558351</v>
      </c>
    </row>
    <row r="51" spans="1:25" x14ac:dyDescent="0.25">
      <c r="A51" s="49">
        <v>67</v>
      </c>
      <c r="B51" s="50" t="s">
        <v>117</v>
      </c>
      <c r="C51" s="50" t="s">
        <v>50</v>
      </c>
      <c r="D51" s="47">
        <v>5</v>
      </c>
      <c r="E51" s="39">
        <v>0.74211955576582334</v>
      </c>
      <c r="F51" s="39">
        <v>7.3545805721593723E-3</v>
      </c>
      <c r="G51" s="39">
        <v>-1.1455387075998122</v>
      </c>
      <c r="H51" s="39">
        <v>-0.64790899406415714</v>
      </c>
      <c r="I51" s="39">
        <v>0.13243898508057958</v>
      </c>
    </row>
    <row r="52" spans="1:25" x14ac:dyDescent="0.25">
      <c r="A52" s="49">
        <v>68</v>
      </c>
      <c r="B52" s="50" t="s">
        <v>118</v>
      </c>
      <c r="C52" s="50" t="s">
        <v>51</v>
      </c>
      <c r="D52" s="47">
        <v>10</v>
      </c>
      <c r="E52" s="39">
        <v>0.74211955576582334</v>
      </c>
      <c r="F52" s="39">
        <v>0.18071255120170085</v>
      </c>
      <c r="G52" s="39">
        <v>-0.99223138925274323</v>
      </c>
      <c r="H52" s="39">
        <v>-0.22643471211355845</v>
      </c>
      <c r="I52" s="39">
        <v>0.16513880925016422</v>
      </c>
    </row>
    <row r="53" spans="1:25" x14ac:dyDescent="0.25">
      <c r="A53" s="49">
        <v>69</v>
      </c>
      <c r="B53" s="50" t="s">
        <v>119</v>
      </c>
      <c r="C53" s="50" t="s">
        <v>52</v>
      </c>
      <c r="D53" s="47">
        <v>50</v>
      </c>
      <c r="E53" s="39">
        <v>-3.1829055439168773E-2</v>
      </c>
      <c r="F53" s="39">
        <v>-9.6660201805565754E-2</v>
      </c>
      <c r="G53" s="39">
        <v>-0.93722111619879589</v>
      </c>
      <c r="H53" s="39">
        <v>0.77563596476238683</v>
      </c>
      <c r="I53" s="39">
        <v>5.2676128603347374</v>
      </c>
    </row>
    <row r="54" spans="1:25" x14ac:dyDescent="0.25">
      <c r="A54" s="49">
        <v>70</v>
      </c>
      <c r="B54" s="50" t="s">
        <v>120</v>
      </c>
      <c r="C54" s="50" t="s">
        <v>53</v>
      </c>
      <c r="D54" s="47">
        <v>100</v>
      </c>
      <c r="E54" s="39">
        <v>-0.6399315356716605</v>
      </c>
      <c r="F54" s="39">
        <v>-0.33936136068692357</v>
      </c>
      <c r="G54" s="39">
        <v>-0.6202571619355669</v>
      </c>
      <c r="H54" s="39">
        <v>-0.58957368532722654</v>
      </c>
      <c r="I54" s="39">
        <v>-0.41372783459674622</v>
      </c>
    </row>
    <row r="55" spans="1:25" x14ac:dyDescent="0.25">
      <c r="A55" s="49">
        <v>71</v>
      </c>
      <c r="B55" s="50" t="s">
        <v>121</v>
      </c>
      <c r="C55" s="50" t="s">
        <v>54</v>
      </c>
      <c r="D55" s="47">
        <v>250</v>
      </c>
      <c r="E55" s="39">
        <v>-0.6399315356716605</v>
      </c>
      <c r="F55" s="39">
        <v>-0.33936136068692357</v>
      </c>
      <c r="G55" s="39">
        <v>-0.47461426997955231</v>
      </c>
      <c r="H55" s="39">
        <v>-0.67605462643419834</v>
      </c>
      <c r="I55" s="39">
        <v>-0.38510963328020242</v>
      </c>
    </row>
    <row r="56" spans="1:25" x14ac:dyDescent="0.25">
      <c r="A56" s="49">
        <v>72</v>
      </c>
      <c r="B56" s="50" t="s">
        <v>122</v>
      </c>
      <c r="C56" s="50" t="s">
        <v>55</v>
      </c>
      <c r="D56" s="47">
        <v>500</v>
      </c>
      <c r="E56" s="39">
        <v>-0.19767518641166723</v>
      </c>
      <c r="F56" s="39">
        <v>-0.23534657830919845</v>
      </c>
      <c r="G56" s="39">
        <v>-0.67515426216623409</v>
      </c>
      <c r="H56" s="39">
        <v>-0.6014333564645834</v>
      </c>
      <c r="I56" s="39">
        <v>-0.43930694312208446</v>
      </c>
    </row>
    <row r="57" spans="1:25" x14ac:dyDescent="0.25">
      <c r="A57" s="49">
        <v>77</v>
      </c>
      <c r="B57" s="50" t="s">
        <v>123</v>
      </c>
      <c r="C57" s="50" t="s">
        <v>56</v>
      </c>
      <c r="D57" s="47">
        <v>0.01</v>
      </c>
      <c r="E57" s="39">
        <v>-0.9716237976166574</v>
      </c>
      <c r="F57" s="39">
        <v>1.1168455926012246</v>
      </c>
      <c r="G57" s="39">
        <v>0.28645184662347856</v>
      </c>
      <c r="H57" s="39">
        <v>-0.464405499698402</v>
      </c>
      <c r="I57" s="39">
        <v>-0.3531867671948935</v>
      </c>
    </row>
    <row r="58" spans="1:25" x14ac:dyDescent="0.25">
      <c r="A58" s="49">
        <v>78</v>
      </c>
      <c r="B58" s="50" t="s">
        <v>124</v>
      </c>
      <c r="C58" s="50" t="s">
        <v>57</v>
      </c>
      <c r="D58" s="47">
        <v>0.05</v>
      </c>
      <c r="E58" s="39">
        <v>-0.86105971030165906</v>
      </c>
      <c r="F58" s="39">
        <v>1.1168455926012246</v>
      </c>
      <c r="G58" s="39">
        <v>-0.17869918211688463</v>
      </c>
      <c r="H58" s="39">
        <v>-0.42750440828136016</v>
      </c>
      <c r="I58" s="39">
        <v>-0.35557491121235069</v>
      </c>
    </row>
    <row r="59" spans="1:25" x14ac:dyDescent="0.25">
      <c r="A59" s="49">
        <v>79</v>
      </c>
      <c r="B59" s="50" t="s">
        <v>125</v>
      </c>
      <c r="C59" s="50" t="s">
        <v>58</v>
      </c>
      <c r="D59" s="47">
        <v>0.1</v>
      </c>
      <c r="E59" s="39">
        <v>-0.91634175395915718</v>
      </c>
      <c r="F59" s="39">
        <v>1.1168455926012246</v>
      </c>
      <c r="G59" s="39">
        <v>-0.36500409849456267</v>
      </c>
      <c r="H59" s="39">
        <v>-0.5155916276052267</v>
      </c>
      <c r="I59" s="39">
        <v>-0.34664763495452067</v>
      </c>
    </row>
    <row r="60" spans="1:25" x14ac:dyDescent="0.25">
      <c r="A60" s="49">
        <v>80</v>
      </c>
      <c r="B60" s="50" t="s">
        <v>126</v>
      </c>
      <c r="C60" s="50" t="s">
        <v>59</v>
      </c>
      <c r="D60" s="47">
        <v>0.5</v>
      </c>
      <c r="E60" s="39">
        <v>-0.41880336104166382</v>
      </c>
      <c r="F60" s="39">
        <v>1.7409342868675755</v>
      </c>
      <c r="G60" s="39">
        <v>0.13370631741684005</v>
      </c>
      <c r="H60" s="39">
        <v>0.40900642183277702</v>
      </c>
      <c r="I60" s="39">
        <v>-0.17997523277761873</v>
      </c>
    </row>
    <row r="61" spans="1:25" x14ac:dyDescent="0.25">
      <c r="A61" s="49">
        <v>81</v>
      </c>
      <c r="B61" s="50" t="s">
        <v>127</v>
      </c>
      <c r="C61" s="50" t="s">
        <v>60</v>
      </c>
      <c r="D61" s="47">
        <v>1</v>
      </c>
      <c r="E61" s="39">
        <v>-0.75049562298666073</v>
      </c>
      <c r="F61" s="39">
        <v>1.7062626927416666</v>
      </c>
      <c r="G61" s="39">
        <v>2.3816410234439291</v>
      </c>
      <c r="H61" s="39">
        <v>-0.19982064993990295</v>
      </c>
      <c r="I61" s="39">
        <v>0.54095635162248934</v>
      </c>
    </row>
    <row r="62" spans="1:25" x14ac:dyDescent="0.25">
      <c r="A62" s="49">
        <v>82</v>
      </c>
      <c r="B62" s="50" t="s">
        <v>128</v>
      </c>
      <c r="C62" s="50" t="s">
        <v>61</v>
      </c>
      <c r="D62" s="47">
        <v>5</v>
      </c>
      <c r="E62" s="39">
        <v>-0.47408540469916399</v>
      </c>
      <c r="F62" s="39">
        <v>1.0821739984753169</v>
      </c>
      <c r="G62" s="39">
        <v>-0.27435423425737016</v>
      </c>
      <c r="H62" s="39">
        <v>-0.37727776724921924</v>
      </c>
      <c r="I62" s="39">
        <v>-0.34279649615923791</v>
      </c>
    </row>
    <row r="63" spans="1:25" x14ac:dyDescent="0.25">
      <c r="A63" s="49">
        <v>83</v>
      </c>
      <c r="B63" s="50" t="s">
        <v>129</v>
      </c>
      <c r="C63" s="50" t="s">
        <v>62</v>
      </c>
      <c r="D63" s="47">
        <v>10</v>
      </c>
      <c r="E63" s="39">
        <v>-1.0269058412741574</v>
      </c>
      <c r="F63" s="39">
        <v>0.83947283959395924</v>
      </c>
      <c r="G63" s="39">
        <v>0.29256818764828352</v>
      </c>
      <c r="H63" s="39">
        <v>0.20252446608706973</v>
      </c>
      <c r="I63" s="39">
        <v>3.9617113346646957</v>
      </c>
    </row>
    <row r="64" spans="1:25" x14ac:dyDescent="0.25">
      <c r="A64" s="49">
        <v>84</v>
      </c>
      <c r="B64" s="50" t="s">
        <v>130</v>
      </c>
      <c r="C64" s="50" t="s">
        <v>63</v>
      </c>
      <c r="D64" s="47">
        <v>50</v>
      </c>
      <c r="E64" s="39">
        <v>-0.86105971030165906</v>
      </c>
      <c r="F64" s="39">
        <v>0.52742849246078383</v>
      </c>
      <c r="G64" s="39">
        <v>-0.29708549503404058</v>
      </c>
      <c r="H64" s="39">
        <v>-0.69059095400845261</v>
      </c>
      <c r="I64" s="39">
        <v>-0.39710066452408987</v>
      </c>
    </row>
    <row r="65" spans="1:9" x14ac:dyDescent="0.25">
      <c r="A65" s="49">
        <v>85</v>
      </c>
      <c r="B65" s="50" t="s">
        <v>131</v>
      </c>
      <c r="C65" s="50" t="s">
        <v>64</v>
      </c>
      <c r="D65" s="47">
        <v>100</v>
      </c>
      <c r="E65" s="39">
        <v>-0.9716237976166574</v>
      </c>
      <c r="F65" s="39">
        <v>-0.1660033900573821</v>
      </c>
      <c r="G65" s="39">
        <v>-0.25282044762767697</v>
      </c>
      <c r="H65" s="39">
        <v>-0.54373145659562616</v>
      </c>
      <c r="I65" s="39">
        <v>-0.36242180103270666</v>
      </c>
    </row>
    <row r="66" spans="1:9" x14ac:dyDescent="0.25">
      <c r="A66" s="49">
        <v>86</v>
      </c>
      <c r="B66" s="50" t="s">
        <v>132</v>
      </c>
      <c r="C66" s="50" t="s">
        <v>65</v>
      </c>
      <c r="D66" s="47">
        <v>250</v>
      </c>
      <c r="E66" s="39">
        <v>-1.0821878849316557</v>
      </c>
      <c r="F66" s="39">
        <v>-2.7317013553748184E-2</v>
      </c>
      <c r="G66" s="39">
        <v>0.59335883406694578</v>
      </c>
      <c r="H66" s="39">
        <v>-0.18116326380957637</v>
      </c>
      <c r="I66" s="39">
        <v>-0.38724892830854291</v>
      </c>
    </row>
    <row r="67" spans="1:9" x14ac:dyDescent="0.25">
      <c r="A67" s="49">
        <v>87</v>
      </c>
      <c r="B67" s="50" t="s">
        <v>133</v>
      </c>
      <c r="C67" s="50" t="s">
        <v>66</v>
      </c>
      <c r="D67" s="47">
        <v>500</v>
      </c>
      <c r="E67" s="39">
        <v>-1.579726277849151</v>
      </c>
      <c r="F67" s="39">
        <v>-0.65140570782009777</v>
      </c>
      <c r="G67" s="39">
        <v>3.8869192815286491</v>
      </c>
      <c r="H67" s="39">
        <v>-0.43150578195536521</v>
      </c>
      <c r="I67" s="39">
        <v>-3.5823998824475956E-2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60" zoomScaleNormal="60" workbookViewId="0">
      <selection activeCell="M1" sqref="M1:Q1048576"/>
    </sheetView>
  </sheetViews>
  <sheetFormatPr defaultRowHeight="15" x14ac:dyDescent="0.25"/>
  <cols>
    <col min="1" max="1" width="9.140625" style="40"/>
    <col min="2" max="2" width="12.85546875" style="40" bestFit="1" customWidth="1"/>
    <col min="3" max="4" width="9.140625" style="40"/>
    <col min="5" max="6" width="14.7109375" style="40" bestFit="1" customWidth="1"/>
    <col min="7" max="7" width="17.28515625" style="40" bestFit="1" customWidth="1"/>
    <col min="8" max="8" width="9.140625" style="39"/>
    <col min="9" max="10" width="9.140625" style="40"/>
    <col min="11" max="12" width="9.140625" style="39"/>
    <col min="13" max="13" width="11.28515625" style="39" bestFit="1" customWidth="1"/>
    <col min="14" max="14" width="9.42578125" style="39" customWidth="1"/>
    <col min="15" max="16384" width="9.140625" style="39"/>
  </cols>
  <sheetData>
    <row r="1" spans="1:17" x14ac:dyDescent="0.25">
      <c r="A1" s="43" t="s">
        <v>134</v>
      </c>
      <c r="B1" s="43" t="s">
        <v>67</v>
      </c>
      <c r="C1" s="43" t="s">
        <v>0</v>
      </c>
      <c r="D1" s="43" t="s">
        <v>137</v>
      </c>
      <c r="E1" s="43" t="s">
        <v>135</v>
      </c>
      <c r="F1" s="43" t="s">
        <v>136</v>
      </c>
      <c r="G1" s="44" t="s">
        <v>144</v>
      </c>
      <c r="H1" s="45" t="s">
        <v>140</v>
      </c>
      <c r="I1" s="46" t="s">
        <v>145</v>
      </c>
      <c r="J1" s="46" t="s">
        <v>146</v>
      </c>
      <c r="M1" s="39" t="s">
        <v>135</v>
      </c>
      <c r="N1" s="51" t="s">
        <v>136</v>
      </c>
      <c r="O1" s="51" t="s">
        <v>150</v>
      </c>
      <c r="P1" s="51" t="s">
        <v>151</v>
      </c>
      <c r="Q1" s="51" t="s">
        <v>152</v>
      </c>
    </row>
    <row r="2" spans="1:17" x14ac:dyDescent="0.25">
      <c r="A2" s="49">
        <v>2</v>
      </c>
      <c r="B2" s="50" t="s">
        <v>68</v>
      </c>
      <c r="C2" s="50" t="s">
        <v>1</v>
      </c>
      <c r="D2" s="47">
        <v>0.01</v>
      </c>
      <c r="E2" s="48">
        <v>21.6</v>
      </c>
      <c r="F2" s="48">
        <v>25.2</v>
      </c>
      <c r="G2" s="42">
        <v>8.8043478260869605</v>
      </c>
      <c r="H2" s="42">
        <v>8.8043478260869623</v>
      </c>
      <c r="I2" s="42">
        <v>21.927330274782612</v>
      </c>
      <c r="J2" s="42">
        <v>6.3574177704130435</v>
      </c>
      <c r="M2" s="39">
        <f>(E2-E68)/E69</f>
        <v>-0.6399315356716605</v>
      </c>
      <c r="N2" s="39">
        <f>(F2-$F$68)/$F$69</f>
        <v>-0.68607730194600658</v>
      </c>
      <c r="O2" s="39">
        <f>(G2-$G$68)/$G$69</f>
        <v>-0.12163402439895073</v>
      </c>
      <c r="P2" s="39">
        <f>(I2-$I$68)/$I$69</f>
        <v>2.5324079384831539</v>
      </c>
      <c r="Q2" s="39">
        <f>(J2-$J$68)/$J$69</f>
        <v>0.33380419664533578</v>
      </c>
    </row>
    <row r="3" spans="1:17" x14ac:dyDescent="0.25">
      <c r="A3" s="49">
        <v>3</v>
      </c>
      <c r="B3" s="50" t="s">
        <v>69</v>
      </c>
      <c r="C3" s="50" t="s">
        <v>2</v>
      </c>
      <c r="D3" s="47">
        <v>0.05</v>
      </c>
      <c r="E3" s="48">
        <v>21.6</v>
      </c>
      <c r="F3" s="48">
        <v>25.2</v>
      </c>
      <c r="G3" s="42">
        <v>10.939226519337019</v>
      </c>
      <c r="H3" s="42">
        <v>10.939226519337019</v>
      </c>
      <c r="I3" s="42">
        <v>7.7051684764640873</v>
      </c>
      <c r="J3" s="42">
        <v>1.8583633948839779</v>
      </c>
      <c r="M3" s="39">
        <f t="shared" ref="M3:M66" si="0">(E3-$E$68)/$E$69</f>
        <v>-0.6399315356716605</v>
      </c>
      <c r="N3" s="39">
        <f t="shared" ref="N3:N66" si="1">(F3-$F$68)/$F$69</f>
        <v>-0.68607730194600658</v>
      </c>
      <c r="O3" s="39">
        <f t="shared" ref="O3:O66" si="2">(G3-$G$68)/$G$69</f>
        <v>0.22285740450242658</v>
      </c>
      <c r="P3" s="39">
        <f t="shared" ref="P3:P66" si="3">(I3-$I$68)/$I$69</f>
        <v>0.24744720870746462</v>
      </c>
      <c r="Q3" s="39">
        <f t="shared" ref="Q3:Q66" si="4">(J3-$J$68)/$J$69</f>
        <v>-0.28858401941309481</v>
      </c>
    </row>
    <row r="4" spans="1:17" x14ac:dyDescent="0.25">
      <c r="A4" s="49">
        <v>4</v>
      </c>
      <c r="B4" s="50" t="s">
        <v>70</v>
      </c>
      <c r="C4" s="50" t="s">
        <v>3</v>
      </c>
      <c r="D4" s="47">
        <v>0.1</v>
      </c>
      <c r="E4" s="48">
        <v>21.6</v>
      </c>
      <c r="F4" s="48">
        <v>25.2</v>
      </c>
      <c r="G4" s="42">
        <v>10.792951541850206</v>
      </c>
      <c r="H4" s="42">
        <v>10.792951541850206</v>
      </c>
      <c r="I4" s="42">
        <v>6.7083932616740087</v>
      </c>
      <c r="J4" s="42">
        <v>1.7278971367400879</v>
      </c>
      <c r="M4" s="39">
        <f t="shared" si="0"/>
        <v>-0.6399315356716605</v>
      </c>
      <c r="N4" s="39">
        <f t="shared" si="1"/>
        <v>-0.68607730194600658</v>
      </c>
      <c r="O4" s="39">
        <f t="shared" si="2"/>
        <v>0.19925396690839797</v>
      </c>
      <c r="P4" s="39">
        <f t="shared" si="3"/>
        <v>8.7303325203176574E-2</v>
      </c>
      <c r="Q4" s="39">
        <f t="shared" si="4"/>
        <v>-0.30663240355880672</v>
      </c>
    </row>
    <row r="5" spans="1:17" x14ac:dyDescent="0.25">
      <c r="A5" s="49">
        <v>5</v>
      </c>
      <c r="B5" s="50" t="s">
        <v>71</v>
      </c>
      <c r="C5" s="50" t="s">
        <v>4</v>
      </c>
      <c r="D5" s="47">
        <v>0.5</v>
      </c>
      <c r="E5" s="48">
        <v>21.7</v>
      </c>
      <c r="F5" s="48">
        <v>25.2</v>
      </c>
      <c r="G5" s="42">
        <v>13.00904977375566</v>
      </c>
      <c r="H5" s="42">
        <v>13.00904977375566</v>
      </c>
      <c r="I5" s="42">
        <v>9.1028675176470575</v>
      </c>
      <c r="J5" s="42">
        <v>1.6362036177149319</v>
      </c>
      <c r="M5" s="39">
        <f t="shared" si="0"/>
        <v>-0.58464949201416228</v>
      </c>
      <c r="N5" s="39">
        <f t="shared" si="1"/>
        <v>-0.68607730194600658</v>
      </c>
      <c r="O5" s="39">
        <f t="shared" si="2"/>
        <v>0.5568512622061057</v>
      </c>
      <c r="P5" s="39">
        <f t="shared" si="3"/>
        <v>0.47200430955030609</v>
      </c>
      <c r="Q5" s="39">
        <f t="shared" si="4"/>
        <v>-0.31931706148172312</v>
      </c>
    </row>
    <row r="6" spans="1:17" x14ac:dyDescent="0.25">
      <c r="A6" s="49">
        <v>6</v>
      </c>
      <c r="B6" s="50" t="s">
        <v>72</v>
      </c>
      <c r="C6" s="50" t="s">
        <v>5</v>
      </c>
      <c r="D6" s="47">
        <v>1</v>
      </c>
      <c r="E6" s="48">
        <v>21.9</v>
      </c>
      <c r="F6" s="48">
        <v>25.2</v>
      </c>
      <c r="G6" s="42">
        <v>12.570145903479228</v>
      </c>
      <c r="H6" s="42">
        <v>12.570145903479228</v>
      </c>
      <c r="I6" s="42">
        <v>21.839872161616153</v>
      </c>
      <c r="J6" s="42">
        <v>1.6974689796296294</v>
      </c>
      <c r="M6" s="39">
        <f t="shared" si="0"/>
        <v>-0.47408540469916399</v>
      </c>
      <c r="N6" s="39">
        <f t="shared" si="1"/>
        <v>-0.68607730194600658</v>
      </c>
      <c r="O6" s="39">
        <f t="shared" si="2"/>
        <v>0.48602821174430461</v>
      </c>
      <c r="P6" s="39">
        <f t="shared" si="3"/>
        <v>2.5183567445142265</v>
      </c>
      <c r="Q6" s="39">
        <f t="shared" si="4"/>
        <v>-0.31084176064613844</v>
      </c>
    </row>
    <row r="7" spans="1:17" x14ac:dyDescent="0.25">
      <c r="A7" s="49">
        <v>7</v>
      </c>
      <c r="B7" s="50" t="s">
        <v>73</v>
      </c>
      <c r="C7" s="50" t="s">
        <v>6</v>
      </c>
      <c r="D7" s="47">
        <v>5</v>
      </c>
      <c r="E7" s="48">
        <v>22.9</v>
      </c>
      <c r="F7" s="48">
        <v>26.1</v>
      </c>
      <c r="G7" s="42">
        <v>7.8833693304535686</v>
      </c>
      <c r="H7" s="42">
        <v>7.8833693304535686</v>
      </c>
      <c r="I7" s="42">
        <v>5.5248638755939528</v>
      </c>
      <c r="J7" s="42">
        <v>1.3142046121814253</v>
      </c>
      <c r="M7" s="39">
        <f t="shared" si="0"/>
        <v>7.8735031875829545E-2</v>
      </c>
      <c r="N7" s="39">
        <f t="shared" si="1"/>
        <v>-0.37403295481283116</v>
      </c>
      <c r="O7" s="39">
        <f t="shared" si="2"/>
        <v>-0.27024630806233274</v>
      </c>
      <c r="P7" s="39">
        <f t="shared" si="3"/>
        <v>-0.10284485396099154</v>
      </c>
      <c r="Q7" s="39">
        <f t="shared" si="4"/>
        <v>-0.36386161904844977</v>
      </c>
    </row>
    <row r="8" spans="1:17" x14ac:dyDescent="0.25">
      <c r="A8" s="49">
        <v>8</v>
      </c>
      <c r="B8" s="50" t="s">
        <v>74</v>
      </c>
      <c r="C8" s="50" t="s">
        <v>7</v>
      </c>
      <c r="D8" s="47">
        <v>10</v>
      </c>
      <c r="E8" s="48">
        <v>22.4</v>
      </c>
      <c r="F8" s="48">
        <v>30.1</v>
      </c>
      <c r="G8" s="42">
        <v>6.5957446808510554</v>
      </c>
      <c r="H8" s="42">
        <v>6.5957446808510554</v>
      </c>
      <c r="I8" s="42">
        <v>6.0934492187234044</v>
      </c>
      <c r="J8" s="42">
        <v>1.4680005622978722</v>
      </c>
      <c r="M8" s="39">
        <f t="shared" si="0"/>
        <v>-0.19767518641166723</v>
      </c>
      <c r="N8" s="39">
        <f t="shared" si="1"/>
        <v>1.0128308102235006</v>
      </c>
      <c r="O8" s="39">
        <f t="shared" si="2"/>
        <v>-0.47802188652151079</v>
      </c>
      <c r="P8" s="39">
        <f t="shared" si="3"/>
        <v>-1.1494804720907978E-2</v>
      </c>
      <c r="Q8" s="39">
        <f t="shared" si="4"/>
        <v>-0.3425858621803789</v>
      </c>
    </row>
    <row r="9" spans="1:17" x14ac:dyDescent="0.25">
      <c r="A9" s="49">
        <v>9</v>
      </c>
      <c r="B9" s="50" t="s">
        <v>75</v>
      </c>
      <c r="C9" s="50" t="s">
        <v>8</v>
      </c>
      <c r="D9" s="47">
        <v>50</v>
      </c>
      <c r="E9" s="48">
        <v>24.3</v>
      </c>
      <c r="F9" s="48">
        <v>27.8</v>
      </c>
      <c r="G9" s="42">
        <v>9.2391304347826058</v>
      </c>
      <c r="H9" s="42">
        <v>9.2391304347826058</v>
      </c>
      <c r="I9" s="42">
        <v>5.7160552565217388</v>
      </c>
      <c r="J9" s="42">
        <v>1.0227846642391303</v>
      </c>
      <c r="M9" s="39">
        <f t="shared" si="0"/>
        <v>0.85268364308082167</v>
      </c>
      <c r="N9" s="39">
        <f t="shared" si="1"/>
        <v>0.21538414532760963</v>
      </c>
      <c r="O9" s="39">
        <f t="shared" si="2"/>
        <v>-5.1475994996814767E-2</v>
      </c>
      <c r="P9" s="39">
        <f t="shared" si="3"/>
        <v>-7.212766739774866E-2</v>
      </c>
      <c r="Q9" s="39">
        <f t="shared" si="4"/>
        <v>-0.40417594432315079</v>
      </c>
    </row>
    <row r="10" spans="1:17" x14ac:dyDescent="0.25">
      <c r="A10" s="49">
        <v>10</v>
      </c>
      <c r="B10" s="50" t="s">
        <v>76</v>
      </c>
      <c r="C10" s="50" t="s">
        <v>9</v>
      </c>
      <c r="D10" s="47">
        <v>100</v>
      </c>
      <c r="E10" s="48">
        <v>24</v>
      </c>
      <c r="F10" s="48">
        <v>26.6</v>
      </c>
      <c r="G10" s="42">
        <v>9.4091903719912615</v>
      </c>
      <c r="H10" s="42">
        <v>9.4091903719912615</v>
      </c>
      <c r="I10" s="42">
        <v>6.4760299719912497</v>
      </c>
      <c r="J10" s="42">
        <v>1.7916181509190376</v>
      </c>
      <c r="M10" s="39">
        <f t="shared" si="0"/>
        <v>0.68683751210832322</v>
      </c>
      <c r="N10" s="39">
        <f t="shared" si="1"/>
        <v>-0.20067498418328966</v>
      </c>
      <c r="O10" s="39">
        <f t="shared" si="2"/>
        <v>-2.4034533824750719E-2</v>
      </c>
      <c r="P10" s="39">
        <f t="shared" si="3"/>
        <v>4.9971378098667502E-2</v>
      </c>
      <c r="Q10" s="39">
        <f t="shared" si="4"/>
        <v>-0.29781739377453248</v>
      </c>
    </row>
    <row r="11" spans="1:17" x14ac:dyDescent="0.25">
      <c r="A11" s="49">
        <v>11</v>
      </c>
      <c r="B11" s="50" t="s">
        <v>77</v>
      </c>
      <c r="C11" s="50" t="s">
        <v>10</v>
      </c>
      <c r="D11" s="47">
        <v>250</v>
      </c>
      <c r="E11" s="48">
        <v>23</v>
      </c>
      <c r="F11" s="48">
        <v>30.7</v>
      </c>
      <c r="G11" s="42">
        <v>5.4968287526427027</v>
      </c>
      <c r="H11" s="42">
        <v>5.4968287526427027</v>
      </c>
      <c r="I11" s="42">
        <v>4.3213276109936567</v>
      </c>
      <c r="J11" s="42">
        <v>1.5047607605708242</v>
      </c>
      <c r="M11" s="39">
        <f t="shared" si="0"/>
        <v>0.13401707553332967</v>
      </c>
      <c r="N11" s="39">
        <f t="shared" si="1"/>
        <v>1.2208603749789497</v>
      </c>
      <c r="O11" s="39">
        <f t="shared" si="2"/>
        <v>-0.65534677132546304</v>
      </c>
      <c r="P11" s="39">
        <f t="shared" si="3"/>
        <v>-0.29620737791974255</v>
      </c>
      <c r="Q11" s="39">
        <f t="shared" si="4"/>
        <v>-0.3375005459527069</v>
      </c>
    </row>
    <row r="12" spans="1:17" x14ac:dyDescent="0.25">
      <c r="A12" s="49">
        <v>12</v>
      </c>
      <c r="B12" s="50" t="s">
        <v>78</v>
      </c>
      <c r="C12" s="50" t="s">
        <v>11</v>
      </c>
      <c r="D12" s="47">
        <v>450</v>
      </c>
      <c r="E12" s="48">
        <v>22.4</v>
      </c>
      <c r="F12" s="48">
        <v>32.299999999999997</v>
      </c>
      <c r="G12" s="42">
        <v>11.123470522803114</v>
      </c>
      <c r="H12" s="42">
        <v>11.123470522803114</v>
      </c>
      <c r="I12" s="42">
        <v>6.1255624355951053</v>
      </c>
      <c r="J12" s="42">
        <v>0.97445211480533911</v>
      </c>
      <c r="M12" s="39">
        <f t="shared" si="0"/>
        <v>-0.19767518641166723</v>
      </c>
      <c r="N12" s="39">
        <f t="shared" si="1"/>
        <v>1.7756058809934816</v>
      </c>
      <c r="O12" s="39">
        <f t="shared" si="2"/>
        <v>0.25258765579081255</v>
      </c>
      <c r="P12" s="39">
        <f t="shared" si="3"/>
        <v>-6.3354315890904256E-3</v>
      </c>
      <c r="Q12" s="39">
        <f t="shared" si="4"/>
        <v>-0.41086215140330323</v>
      </c>
    </row>
    <row r="13" spans="1:17" x14ac:dyDescent="0.25">
      <c r="A13" s="49">
        <v>17</v>
      </c>
      <c r="B13" s="50" t="s">
        <v>79</v>
      </c>
      <c r="C13" s="50" t="s">
        <v>12</v>
      </c>
      <c r="D13" s="47">
        <v>0.01</v>
      </c>
      <c r="E13" s="48">
        <v>21.7</v>
      </c>
      <c r="F13" s="48">
        <v>29.1</v>
      </c>
      <c r="G13" s="42">
        <v>8.1168831168831161</v>
      </c>
      <c r="H13" s="42">
        <v>8.1168831168831161</v>
      </c>
      <c r="I13" s="42">
        <v>3.3390013740259734</v>
      </c>
      <c r="J13" s="42">
        <v>1.140099574090909</v>
      </c>
      <c r="M13" s="39">
        <f t="shared" si="0"/>
        <v>-0.58464949201416228</v>
      </c>
      <c r="N13" s="39">
        <f t="shared" si="1"/>
        <v>0.66611486896441774</v>
      </c>
      <c r="O13" s="39">
        <f t="shared" si="2"/>
        <v>-0.23256571374583709</v>
      </c>
      <c r="P13" s="39">
        <f t="shared" si="3"/>
        <v>-0.45402985998184786</v>
      </c>
      <c r="Q13" s="39">
        <f t="shared" si="4"/>
        <v>-0.38794688564432173</v>
      </c>
    </row>
    <row r="14" spans="1:17" x14ac:dyDescent="0.25">
      <c r="A14" s="49">
        <v>18</v>
      </c>
      <c r="B14" s="50" t="s">
        <v>80</v>
      </c>
      <c r="C14" s="50" t="s">
        <v>13</v>
      </c>
      <c r="D14" s="47">
        <v>0.05</v>
      </c>
      <c r="E14" s="48">
        <v>21.8</v>
      </c>
      <c r="F14" s="48">
        <v>28.3</v>
      </c>
      <c r="G14" s="42">
        <v>9.769484083424814</v>
      </c>
      <c r="H14" s="42">
        <v>9.769484083424814</v>
      </c>
      <c r="I14" s="42">
        <v>3.6565899293084536</v>
      </c>
      <c r="J14" s="42">
        <v>1.260380376849616</v>
      </c>
      <c r="M14" s="39">
        <f t="shared" si="0"/>
        <v>-0.52936744835666216</v>
      </c>
      <c r="N14" s="39">
        <f t="shared" si="1"/>
        <v>0.38874211595715114</v>
      </c>
      <c r="O14" s="39">
        <f t="shared" si="2"/>
        <v>3.4103708815617903E-2</v>
      </c>
      <c r="P14" s="39">
        <f t="shared" si="3"/>
        <v>-0.40300545262821619</v>
      </c>
      <c r="Q14" s="39">
        <f t="shared" si="4"/>
        <v>-0.371307532569985</v>
      </c>
    </row>
    <row r="15" spans="1:17" x14ac:dyDescent="0.25">
      <c r="A15" s="49">
        <v>19</v>
      </c>
      <c r="B15" s="50" t="s">
        <v>81</v>
      </c>
      <c r="C15" s="50" t="s">
        <v>14</v>
      </c>
      <c r="D15" s="47">
        <v>0.1</v>
      </c>
      <c r="E15" s="48">
        <v>21.6</v>
      </c>
      <c r="F15" s="48">
        <v>37.4</v>
      </c>
      <c r="G15" s="42">
        <v>9.2997811816192719</v>
      </c>
      <c r="H15" s="42">
        <v>9.2997811816192719</v>
      </c>
      <c r="I15" s="42">
        <v>3.5660046757111603</v>
      </c>
      <c r="J15" s="42">
        <v>1.3027779916411379</v>
      </c>
      <c r="M15" s="39">
        <f t="shared" si="0"/>
        <v>-0.6399315356716605</v>
      </c>
      <c r="N15" s="39">
        <f t="shared" si="1"/>
        <v>3.5438571814148054</v>
      </c>
      <c r="O15" s="39">
        <f t="shared" si="2"/>
        <v>-4.1689180173209453E-2</v>
      </c>
      <c r="P15" s="39">
        <f t="shared" si="3"/>
        <v>-0.41755905918267539</v>
      </c>
      <c r="Q15" s="39">
        <f t="shared" si="4"/>
        <v>-0.36544234988209517</v>
      </c>
    </row>
    <row r="16" spans="1:17" x14ac:dyDescent="0.25">
      <c r="A16" s="49">
        <v>20</v>
      </c>
      <c r="B16" s="50" t="s">
        <v>82</v>
      </c>
      <c r="C16" s="50" t="s">
        <v>15</v>
      </c>
      <c r="D16" s="47">
        <v>0.5</v>
      </c>
      <c r="E16" s="48">
        <v>21.7</v>
      </c>
      <c r="F16" s="48">
        <v>35.200000000000003</v>
      </c>
      <c r="G16" s="42">
        <v>10.299003322259134</v>
      </c>
      <c r="H16" s="42">
        <v>10.299003322259134</v>
      </c>
      <c r="I16" s="42">
        <v>3.6979695189368771</v>
      </c>
      <c r="J16" s="42">
        <v>1.3513221188372091</v>
      </c>
      <c r="M16" s="39">
        <f t="shared" si="0"/>
        <v>-0.58464949201416228</v>
      </c>
      <c r="N16" s="39">
        <f t="shared" si="1"/>
        <v>2.7810821106448245</v>
      </c>
      <c r="O16" s="39">
        <f t="shared" si="2"/>
        <v>0.11954876936802948</v>
      </c>
      <c r="P16" s="39">
        <f t="shared" si="3"/>
        <v>-0.39635732566580462</v>
      </c>
      <c r="Q16" s="39">
        <f t="shared" si="4"/>
        <v>-0.35872687365002071</v>
      </c>
    </row>
    <row r="17" spans="1:17" x14ac:dyDescent="0.25">
      <c r="A17" s="49">
        <v>21</v>
      </c>
      <c r="B17" s="50" t="s">
        <v>83</v>
      </c>
      <c r="C17" s="50" t="s">
        <v>16</v>
      </c>
      <c r="D17" s="47">
        <v>1</v>
      </c>
      <c r="E17" s="48">
        <v>21.1</v>
      </c>
      <c r="F17" s="48">
        <v>28.8</v>
      </c>
      <c r="G17" s="42">
        <v>7.1657754010695189</v>
      </c>
      <c r="H17" s="42">
        <v>7.1657754010695189</v>
      </c>
      <c r="I17" s="42">
        <v>2.2784167514438507</v>
      </c>
      <c r="J17" s="42">
        <v>1.1130379866417113</v>
      </c>
      <c r="M17" s="39">
        <f t="shared" si="0"/>
        <v>-0.91634175395915718</v>
      </c>
      <c r="N17" s="39">
        <f t="shared" si="1"/>
        <v>0.56210008658669264</v>
      </c>
      <c r="O17" s="39">
        <f t="shared" si="2"/>
        <v>-0.38603975285433162</v>
      </c>
      <c r="P17" s="39">
        <f t="shared" si="3"/>
        <v>-0.62442548953309074</v>
      </c>
      <c r="Q17" s="39">
        <f t="shared" si="4"/>
        <v>-0.39169051969058388</v>
      </c>
    </row>
    <row r="18" spans="1:17" x14ac:dyDescent="0.25">
      <c r="A18" s="49">
        <v>22</v>
      </c>
      <c r="B18" s="50" t="s">
        <v>84</v>
      </c>
      <c r="C18" s="50" t="s">
        <v>17</v>
      </c>
      <c r="D18" s="47">
        <v>5</v>
      </c>
      <c r="E18" s="48">
        <v>22.1</v>
      </c>
      <c r="F18" s="48">
        <v>26.7</v>
      </c>
      <c r="G18" s="42">
        <v>10.497237569060786</v>
      </c>
      <c r="H18" s="42">
        <v>10.497237569060786</v>
      </c>
      <c r="I18" s="42">
        <v>2.7293938541436464</v>
      </c>
      <c r="J18" s="42">
        <v>1.1690096464640884</v>
      </c>
      <c r="M18" s="39">
        <f t="shared" si="0"/>
        <v>-0.36352131738416371</v>
      </c>
      <c r="N18" s="39">
        <f t="shared" si="1"/>
        <v>-0.1660033900573821</v>
      </c>
      <c r="O18" s="39">
        <f t="shared" si="2"/>
        <v>0.15153653483395735</v>
      </c>
      <c r="P18" s="39">
        <f t="shared" si="3"/>
        <v>-0.55197061352268828</v>
      </c>
      <c r="Q18" s="39">
        <f t="shared" si="4"/>
        <v>-0.38394753669927867</v>
      </c>
    </row>
    <row r="19" spans="1:17" x14ac:dyDescent="0.25">
      <c r="A19" s="49">
        <v>23</v>
      </c>
      <c r="B19" s="50" t="s">
        <v>85</v>
      </c>
      <c r="C19" s="50" t="s">
        <v>18</v>
      </c>
      <c r="D19" s="47">
        <v>10</v>
      </c>
      <c r="E19" s="48">
        <v>20.9</v>
      </c>
      <c r="F19" s="48">
        <v>27.1</v>
      </c>
      <c r="G19" s="42">
        <v>7.543103448275855</v>
      </c>
      <c r="H19" s="42">
        <v>7.543103448275855</v>
      </c>
      <c r="I19" s="42">
        <v>4.3863501155172413</v>
      </c>
      <c r="J19" s="42">
        <v>0.99350215487068971</v>
      </c>
      <c r="M19" s="39">
        <f t="shared" si="0"/>
        <v>-1.0269058412741574</v>
      </c>
      <c r="N19" s="39">
        <f t="shared" si="1"/>
        <v>-2.7317013553748184E-2</v>
      </c>
      <c r="O19" s="39">
        <f t="shared" si="2"/>
        <v>-0.32515279072497949</v>
      </c>
      <c r="P19" s="39">
        <f t="shared" si="3"/>
        <v>-0.28576073334524343</v>
      </c>
      <c r="Q19" s="39">
        <f t="shared" si="4"/>
        <v>-0.40822681529431909</v>
      </c>
    </row>
    <row r="20" spans="1:17" x14ac:dyDescent="0.25">
      <c r="A20" s="49">
        <v>24</v>
      </c>
      <c r="B20" s="50" t="s">
        <v>86</v>
      </c>
      <c r="C20" s="50" t="s">
        <v>19</v>
      </c>
      <c r="D20" s="47">
        <v>50</v>
      </c>
      <c r="E20" s="48">
        <v>20.7</v>
      </c>
      <c r="F20" s="48">
        <v>26.8</v>
      </c>
      <c r="G20" s="42">
        <v>14.580941446613085</v>
      </c>
      <c r="H20" s="42">
        <v>14.580941446613085</v>
      </c>
      <c r="I20" s="42">
        <v>3.3745549081515493</v>
      </c>
      <c r="J20" s="42">
        <v>1.3808280869690011</v>
      </c>
      <c r="M20" s="39">
        <f t="shared" si="0"/>
        <v>-1.1374699285891559</v>
      </c>
      <c r="N20" s="39">
        <f t="shared" si="1"/>
        <v>-0.13133179593147332</v>
      </c>
      <c r="O20" s="39">
        <f t="shared" si="2"/>
        <v>0.81049715326910887</v>
      </c>
      <c r="P20" s="39">
        <f t="shared" si="3"/>
        <v>-0.44831775865479884</v>
      </c>
      <c r="Q20" s="39">
        <f t="shared" si="4"/>
        <v>-0.3546450899382016</v>
      </c>
    </row>
    <row r="21" spans="1:17" x14ac:dyDescent="0.25">
      <c r="A21" s="49">
        <v>25</v>
      </c>
      <c r="B21" s="50" t="s">
        <v>87</v>
      </c>
      <c r="C21" s="50" t="s">
        <v>20</v>
      </c>
      <c r="D21" s="47">
        <v>100</v>
      </c>
      <c r="E21" s="48">
        <v>21.7</v>
      </c>
      <c r="F21" s="48">
        <v>26.8</v>
      </c>
      <c r="G21" s="42">
        <v>14.98855835240273</v>
      </c>
      <c r="H21" s="42">
        <v>14.98855835240273</v>
      </c>
      <c r="I21" s="42">
        <v>2.7741866068649874</v>
      </c>
      <c r="J21" s="42">
        <v>0.96919749363844365</v>
      </c>
      <c r="M21" s="39">
        <f t="shared" si="0"/>
        <v>-0.58464949201416228</v>
      </c>
      <c r="N21" s="39">
        <f t="shared" si="1"/>
        <v>-0.13133179593147332</v>
      </c>
      <c r="O21" s="39">
        <f t="shared" si="2"/>
        <v>0.87627163064986435</v>
      </c>
      <c r="P21" s="39">
        <f t="shared" si="3"/>
        <v>-0.54477412100641565</v>
      </c>
      <c r="Q21" s="39">
        <f t="shared" si="4"/>
        <v>-0.4115890628876176</v>
      </c>
    </row>
    <row r="22" spans="1:17" x14ac:dyDescent="0.25">
      <c r="A22" s="49">
        <v>26</v>
      </c>
      <c r="B22" s="50" t="s">
        <v>88</v>
      </c>
      <c r="C22" s="50" t="s">
        <v>21</v>
      </c>
      <c r="D22" s="47">
        <v>250</v>
      </c>
      <c r="E22" s="48">
        <v>24.1</v>
      </c>
      <c r="F22" s="48">
        <v>25.6</v>
      </c>
      <c r="G22" s="42">
        <v>7.5854700854700949</v>
      </c>
      <c r="H22" s="42">
        <v>7.5854700854700949</v>
      </c>
      <c r="I22" s="42">
        <v>1.1016335376068378</v>
      </c>
      <c r="J22" s="42">
        <v>0.94344324532051294</v>
      </c>
      <c r="M22" s="39">
        <f t="shared" si="0"/>
        <v>0.74211955576582334</v>
      </c>
      <c r="N22" s="39">
        <f t="shared" si="1"/>
        <v>-0.54739092544237267</v>
      </c>
      <c r="O22" s="39">
        <f t="shared" si="2"/>
        <v>-0.31831636323571022</v>
      </c>
      <c r="P22" s="39">
        <f t="shared" si="3"/>
        <v>-0.81348981528100262</v>
      </c>
      <c r="Q22" s="39">
        <f t="shared" si="4"/>
        <v>-0.41515184282504342</v>
      </c>
    </row>
    <row r="23" spans="1:17" x14ac:dyDescent="0.25">
      <c r="A23" s="49">
        <v>27</v>
      </c>
      <c r="B23" s="50" t="s">
        <v>89</v>
      </c>
      <c r="C23" s="50" t="s">
        <v>22</v>
      </c>
      <c r="D23" s="47">
        <v>500</v>
      </c>
      <c r="E23" s="48">
        <v>23.8</v>
      </c>
      <c r="F23" s="48">
        <v>28.1</v>
      </c>
      <c r="G23" s="42">
        <v>42.938659058487872</v>
      </c>
      <c r="H23" s="42">
        <v>42.938659058487872</v>
      </c>
      <c r="I23" s="42">
        <v>8.9539156222539251</v>
      </c>
      <c r="J23" s="42">
        <v>3.8451842088017125</v>
      </c>
      <c r="M23" s="39">
        <f t="shared" si="0"/>
        <v>0.57627342479332488</v>
      </c>
      <c r="N23" s="39">
        <f t="shared" si="1"/>
        <v>0.31939892770533479</v>
      </c>
      <c r="O23" s="39">
        <f t="shared" si="2"/>
        <v>5.3863968010493561</v>
      </c>
      <c r="P23" s="39">
        <f t="shared" si="3"/>
        <v>0.44807340253171185</v>
      </c>
      <c r="Q23" s="39">
        <f t="shared" si="4"/>
        <v>-1.3732070806316034E-2</v>
      </c>
    </row>
    <row r="24" spans="1:17" x14ac:dyDescent="0.25">
      <c r="A24" s="49">
        <v>32</v>
      </c>
      <c r="B24" s="50" t="s">
        <v>90</v>
      </c>
      <c r="C24" s="50" t="s">
        <v>23</v>
      </c>
      <c r="D24" s="47">
        <v>0.01</v>
      </c>
      <c r="E24" s="48">
        <v>26.7</v>
      </c>
      <c r="F24" s="48">
        <v>28.5</v>
      </c>
      <c r="G24" s="42">
        <v>5.1362683438155168</v>
      </c>
      <c r="H24" s="42">
        <v>5.1362683438155168</v>
      </c>
      <c r="I24" s="42">
        <v>14.406291342557653</v>
      </c>
      <c r="J24" s="42">
        <v>2.7582670187421381</v>
      </c>
      <c r="M24" s="39">
        <f t="shared" si="0"/>
        <v>2.1794526908608054</v>
      </c>
      <c r="N24" s="39">
        <f t="shared" si="1"/>
        <v>0.45808530420896748</v>
      </c>
      <c r="O24" s="39">
        <f t="shared" si="2"/>
        <v>-0.71352804918207491</v>
      </c>
      <c r="P24" s="39">
        <f t="shared" si="3"/>
        <v>1.324062902689797</v>
      </c>
      <c r="Q24" s="39">
        <f t="shared" si="4"/>
        <v>-0.16409354556508013</v>
      </c>
    </row>
    <row r="25" spans="1:17" x14ac:dyDescent="0.25">
      <c r="A25" s="49">
        <v>33</v>
      </c>
      <c r="B25" s="50" t="s">
        <v>91</v>
      </c>
      <c r="C25" s="50" t="s">
        <v>24</v>
      </c>
      <c r="D25" s="47">
        <v>0.05</v>
      </c>
      <c r="E25" s="48">
        <v>26.7</v>
      </c>
      <c r="F25" s="48">
        <v>29</v>
      </c>
      <c r="G25" s="42">
        <v>6.131078224101481</v>
      </c>
      <c r="H25" s="42">
        <v>6.131078224101481</v>
      </c>
      <c r="I25" s="42">
        <v>11.161901104439746</v>
      </c>
      <c r="J25" s="42">
        <v>1.7835232378224102</v>
      </c>
      <c r="M25" s="39">
        <f t="shared" si="0"/>
        <v>2.1794526908608054</v>
      </c>
      <c r="N25" s="39">
        <f t="shared" si="1"/>
        <v>0.63144327483850893</v>
      </c>
      <c r="O25" s="39">
        <f t="shared" si="2"/>
        <v>-0.55300207727160489</v>
      </c>
      <c r="P25" s="39">
        <f t="shared" si="3"/>
        <v>0.8028127305082734</v>
      </c>
      <c r="Q25" s="39">
        <f t="shared" si="4"/>
        <v>-0.29893722432131614</v>
      </c>
    </row>
    <row r="26" spans="1:17" x14ac:dyDescent="0.25">
      <c r="A26" s="49">
        <v>34</v>
      </c>
      <c r="B26" s="50" t="s">
        <v>92</v>
      </c>
      <c r="C26" s="50" t="s">
        <v>25</v>
      </c>
      <c r="D26" s="47">
        <v>0.1</v>
      </c>
      <c r="E26" s="48">
        <v>26.4</v>
      </c>
      <c r="F26" s="48">
        <v>29.3</v>
      </c>
      <c r="G26" s="42">
        <v>6.1702127659574284</v>
      </c>
      <c r="H26" s="42">
        <v>6.1702127659574284</v>
      </c>
      <c r="I26" s="42">
        <v>13.094636364255315</v>
      </c>
      <c r="J26" s="42">
        <v>1.8425658577021271</v>
      </c>
      <c r="M26" s="39">
        <f t="shared" si="0"/>
        <v>2.0136065598883071</v>
      </c>
      <c r="N26" s="39">
        <f t="shared" si="1"/>
        <v>0.73545805721623403</v>
      </c>
      <c r="O26" s="39">
        <f t="shared" si="2"/>
        <v>-0.54668719189381676</v>
      </c>
      <c r="P26" s="39">
        <f t="shared" si="3"/>
        <v>1.1133298116916359</v>
      </c>
      <c r="Q26" s="39">
        <f t="shared" si="4"/>
        <v>-0.2907694122010121</v>
      </c>
    </row>
    <row r="27" spans="1:17" x14ac:dyDescent="0.25">
      <c r="A27" s="49">
        <v>35</v>
      </c>
      <c r="B27" s="50" t="s">
        <v>93</v>
      </c>
      <c r="C27" s="50" t="s">
        <v>26</v>
      </c>
      <c r="D27" s="47">
        <v>0.5</v>
      </c>
      <c r="E27" s="48">
        <v>26.7</v>
      </c>
      <c r="F27" s="48">
        <v>28.3</v>
      </c>
      <c r="G27" s="42">
        <v>5.5907172995780723</v>
      </c>
      <c r="H27" s="42">
        <v>5.5907172995780723</v>
      </c>
      <c r="I27" s="42">
        <v>5.2563362464135031</v>
      </c>
      <c r="J27" s="42">
        <v>1.2458077538607599</v>
      </c>
      <c r="M27" s="39">
        <f t="shared" si="0"/>
        <v>2.1794526908608054</v>
      </c>
      <c r="N27" s="39">
        <f t="shared" si="1"/>
        <v>0.38874211595715114</v>
      </c>
      <c r="O27" s="39">
        <f t="shared" si="2"/>
        <v>-0.64019658982170724</v>
      </c>
      <c r="P27" s="39">
        <f t="shared" si="3"/>
        <v>-0.14598703559540652</v>
      </c>
      <c r="Q27" s="39">
        <f t="shared" si="4"/>
        <v>-0.37332347371411917</v>
      </c>
    </row>
    <row r="28" spans="1:17" x14ac:dyDescent="0.25">
      <c r="A28" s="49">
        <v>36</v>
      </c>
      <c r="B28" s="50" t="s">
        <v>94</v>
      </c>
      <c r="C28" s="50" t="s">
        <v>27</v>
      </c>
      <c r="D28" s="47">
        <v>1</v>
      </c>
      <c r="E28" s="48">
        <v>26.2</v>
      </c>
      <c r="F28" s="48">
        <v>27.5</v>
      </c>
      <c r="G28" s="42">
        <v>7.3482428115016125</v>
      </c>
      <c r="H28" s="42">
        <v>7.3482428115016125</v>
      </c>
      <c r="I28" s="42">
        <v>6.2171922798722052</v>
      </c>
      <c r="J28" s="42">
        <v>1.5440014108945688</v>
      </c>
      <c r="M28" s="39">
        <f t="shared" si="0"/>
        <v>1.9030424725733086</v>
      </c>
      <c r="N28" s="39">
        <f t="shared" si="1"/>
        <v>0.1113693629498845</v>
      </c>
      <c r="O28" s="39">
        <f t="shared" si="2"/>
        <v>-0.35659617877847033</v>
      </c>
      <c r="P28" s="39">
        <f t="shared" si="3"/>
        <v>8.3860009763433926E-3</v>
      </c>
      <c r="Q28" s="39">
        <f t="shared" si="4"/>
        <v>-0.33207209003432381</v>
      </c>
    </row>
    <row r="29" spans="1:17" x14ac:dyDescent="0.25">
      <c r="A29" s="49">
        <v>37</v>
      </c>
      <c r="B29" s="50" t="s">
        <v>95</v>
      </c>
      <c r="C29" s="50" t="s">
        <v>28</v>
      </c>
      <c r="D29" s="47">
        <v>5</v>
      </c>
      <c r="E29" s="48">
        <v>25.7</v>
      </c>
      <c r="F29" s="48">
        <v>26.7</v>
      </c>
      <c r="G29" s="42">
        <v>5.8201058201058284</v>
      </c>
      <c r="H29" s="42">
        <v>5.8201058201058284</v>
      </c>
      <c r="I29" s="42">
        <v>7.4737655788359794</v>
      </c>
      <c r="J29" s="42">
        <v>4.4937839877777783</v>
      </c>
      <c r="M29" s="39">
        <f t="shared" si="0"/>
        <v>1.6266322542858118</v>
      </c>
      <c r="N29" s="39">
        <f t="shared" si="1"/>
        <v>-0.1660033900573821</v>
      </c>
      <c r="O29" s="39">
        <f t="shared" si="2"/>
        <v>-0.60318166271599938</v>
      </c>
      <c r="P29" s="39">
        <f t="shared" si="3"/>
        <v>0.21026956009577155</v>
      </c>
      <c r="Q29" s="39">
        <f t="shared" si="4"/>
        <v>7.5993641683063509E-2</v>
      </c>
    </row>
    <row r="30" spans="1:17" x14ac:dyDescent="0.25">
      <c r="A30" s="49">
        <v>38</v>
      </c>
      <c r="B30" s="50" t="s">
        <v>96</v>
      </c>
      <c r="C30" s="50" t="s">
        <v>29</v>
      </c>
      <c r="D30" s="47">
        <v>10</v>
      </c>
      <c r="E30" s="48">
        <v>24.8</v>
      </c>
      <c r="F30" s="48">
        <v>26.8</v>
      </c>
      <c r="G30" s="42">
        <v>5.9134107708553385</v>
      </c>
      <c r="H30" s="42">
        <v>5.9134107708553385</v>
      </c>
      <c r="I30" s="42">
        <v>4.7036713976768745</v>
      </c>
      <c r="J30" s="42">
        <v>5.1160969795248157</v>
      </c>
      <c r="M30" s="39">
        <f t="shared" si="0"/>
        <v>1.1290938613683184</v>
      </c>
      <c r="N30" s="39">
        <f t="shared" si="1"/>
        <v>-0.13133179593147332</v>
      </c>
      <c r="O30" s="39">
        <f t="shared" si="2"/>
        <v>-0.5881256523164865</v>
      </c>
      <c r="P30" s="39">
        <f t="shared" si="3"/>
        <v>-0.23477926662176987</v>
      </c>
      <c r="Q30" s="39">
        <f t="shared" si="4"/>
        <v>0.16208290410009679</v>
      </c>
    </row>
    <row r="31" spans="1:17" x14ac:dyDescent="0.25">
      <c r="A31" s="49">
        <v>39</v>
      </c>
      <c r="B31" s="50" t="s">
        <v>97</v>
      </c>
      <c r="C31" s="50" t="s">
        <v>30</v>
      </c>
      <c r="D31" s="47">
        <v>50</v>
      </c>
      <c r="E31" s="48">
        <v>25.1</v>
      </c>
      <c r="F31" s="48">
        <v>26</v>
      </c>
      <c r="G31" s="42">
        <v>7.8242229367631158</v>
      </c>
      <c r="H31" s="42">
        <v>7.8242229367631158</v>
      </c>
      <c r="I31" s="42">
        <v>37.328786089603426</v>
      </c>
      <c r="J31" s="42">
        <v>27.867363982218642</v>
      </c>
      <c r="M31" s="39">
        <f t="shared" si="0"/>
        <v>1.2949399923408169</v>
      </c>
      <c r="N31" s="39">
        <f t="shared" si="1"/>
        <v>-0.40870454893873992</v>
      </c>
      <c r="O31" s="39">
        <f t="shared" si="2"/>
        <v>-0.27979037524573264</v>
      </c>
      <c r="P31" s="39">
        <f t="shared" si="3"/>
        <v>5.0068363845441235</v>
      </c>
      <c r="Q31" s="39">
        <f t="shared" si="4"/>
        <v>3.3094377260143109</v>
      </c>
    </row>
    <row r="32" spans="1:17" x14ac:dyDescent="0.25">
      <c r="A32" s="49">
        <v>40</v>
      </c>
      <c r="B32" s="50" t="s">
        <v>98</v>
      </c>
      <c r="C32" s="50" t="s">
        <v>31</v>
      </c>
      <c r="D32" s="47">
        <v>100</v>
      </c>
      <c r="E32" s="48">
        <v>25.2</v>
      </c>
      <c r="F32" s="48">
        <v>25.7</v>
      </c>
      <c r="G32" s="42">
        <v>7.1276595744680842</v>
      </c>
      <c r="H32" s="42">
        <v>7.1276595744680842</v>
      </c>
      <c r="I32" s="42">
        <v>4.5078983719148935</v>
      </c>
      <c r="J32" s="42">
        <v>1.0451137302765958</v>
      </c>
      <c r="M32" s="39">
        <f t="shared" si="0"/>
        <v>1.350222035998315</v>
      </c>
      <c r="N32" s="39">
        <f t="shared" si="1"/>
        <v>-0.51271933131646508</v>
      </c>
      <c r="O32" s="39">
        <f t="shared" si="2"/>
        <v>-0.39219025480612912</v>
      </c>
      <c r="P32" s="39">
        <f t="shared" si="3"/>
        <v>-0.26623254933357104</v>
      </c>
      <c r="Q32" s="39">
        <f t="shared" si="4"/>
        <v>-0.40108699575366952</v>
      </c>
    </row>
    <row r="33" spans="1:17" x14ac:dyDescent="0.25">
      <c r="A33" s="49">
        <v>41</v>
      </c>
      <c r="B33" s="50" t="s">
        <v>99</v>
      </c>
      <c r="C33" s="50" t="s">
        <v>32</v>
      </c>
      <c r="D33" s="47">
        <v>250</v>
      </c>
      <c r="E33" s="48">
        <v>25.4</v>
      </c>
      <c r="F33" s="48">
        <v>25</v>
      </c>
      <c r="G33" s="42">
        <v>6.0063224446785934</v>
      </c>
      <c r="H33" s="42">
        <v>6.0063224446785934</v>
      </c>
      <c r="I33" s="42">
        <v>3.4931259801896721</v>
      </c>
      <c r="J33" s="42">
        <v>0.64588483748155923</v>
      </c>
      <c r="M33" s="39">
        <f t="shared" si="0"/>
        <v>1.4607861233133133</v>
      </c>
      <c r="N33" s="39">
        <f t="shared" si="1"/>
        <v>-0.75542049019782287</v>
      </c>
      <c r="O33" s="39">
        <f t="shared" si="2"/>
        <v>-0.57313310244553106</v>
      </c>
      <c r="P33" s="39">
        <f t="shared" si="3"/>
        <v>-0.42926789498874585</v>
      </c>
      <c r="Q33" s="39">
        <f t="shared" si="4"/>
        <v>-0.45631534767961524</v>
      </c>
    </row>
    <row r="34" spans="1:17" x14ac:dyDescent="0.25">
      <c r="A34" s="49">
        <v>42</v>
      </c>
      <c r="B34" s="50" t="s">
        <v>100</v>
      </c>
      <c r="C34" s="50" t="s">
        <v>33</v>
      </c>
      <c r="D34" s="47">
        <v>400</v>
      </c>
      <c r="E34" s="48">
        <v>25.6</v>
      </c>
      <c r="F34" s="48">
        <v>25.4</v>
      </c>
      <c r="G34" s="42">
        <v>7.1504802561366061</v>
      </c>
      <c r="H34" s="42">
        <v>7.1504802561366061</v>
      </c>
      <c r="I34" s="42">
        <v>27.697192036712913</v>
      </c>
      <c r="J34" s="42">
        <v>8.6149408784311632</v>
      </c>
      <c r="M34" s="39">
        <f t="shared" si="0"/>
        <v>1.5713502106283137</v>
      </c>
      <c r="N34" s="39">
        <f t="shared" si="1"/>
        <v>-0.61673411369419018</v>
      </c>
      <c r="O34" s="39">
        <f t="shared" si="2"/>
        <v>-0.3885078304785321</v>
      </c>
      <c r="P34" s="39">
        <f t="shared" si="3"/>
        <v>3.4594053759475361</v>
      </c>
      <c r="Q34" s="39">
        <f t="shared" si="4"/>
        <v>0.64610444079271934</v>
      </c>
    </row>
    <row r="35" spans="1:17" x14ac:dyDescent="0.25">
      <c r="A35" s="49">
        <v>47</v>
      </c>
      <c r="B35" s="50" t="s">
        <v>101</v>
      </c>
      <c r="C35" s="50" t="s">
        <v>34</v>
      </c>
      <c r="D35" s="47">
        <v>0.01</v>
      </c>
      <c r="E35" s="48">
        <v>24.4</v>
      </c>
      <c r="F35" s="48">
        <v>23.7</v>
      </c>
      <c r="G35" s="42">
        <v>9.1903719912472646</v>
      </c>
      <c r="H35" s="42">
        <v>9.1903719912472646</v>
      </c>
      <c r="I35" s="42">
        <v>2.0557235260393871</v>
      </c>
      <c r="J35" s="42">
        <v>1.699749539146608</v>
      </c>
      <c r="M35" s="39">
        <f t="shared" si="0"/>
        <v>0.90796568673831979</v>
      </c>
      <c r="N35" s="39">
        <f t="shared" si="1"/>
        <v>-1.2061512138346309</v>
      </c>
      <c r="O35" s="39">
        <f t="shared" si="2"/>
        <v>-5.9343826521671063E-2</v>
      </c>
      <c r="P35" s="39">
        <f t="shared" si="3"/>
        <v>-0.66020382492626872</v>
      </c>
      <c r="Q35" s="39">
        <f t="shared" si="4"/>
        <v>-0.31052627360132568</v>
      </c>
    </row>
    <row r="36" spans="1:17" x14ac:dyDescent="0.25">
      <c r="A36" s="49">
        <v>48</v>
      </c>
      <c r="B36" s="50" t="s">
        <v>102</v>
      </c>
      <c r="C36" s="50" t="s">
        <v>35</v>
      </c>
      <c r="D36" s="47">
        <v>0.05</v>
      </c>
      <c r="E36" s="48">
        <v>22.8</v>
      </c>
      <c r="F36" s="48">
        <v>23.7</v>
      </c>
      <c r="G36" s="42">
        <v>10.987791342952278</v>
      </c>
      <c r="H36" s="42">
        <v>10.987791342952278</v>
      </c>
      <c r="I36" s="42">
        <v>1.9845676133185348</v>
      </c>
      <c r="J36" s="42">
        <v>3.2306242910210874</v>
      </c>
      <c r="M36" s="39">
        <f t="shared" si="0"/>
        <v>2.3452988218331368E-2</v>
      </c>
      <c r="N36" s="39">
        <f t="shared" si="1"/>
        <v>-1.2061512138346309</v>
      </c>
      <c r="O36" s="39">
        <f t="shared" si="2"/>
        <v>0.23069399284557707</v>
      </c>
      <c r="P36" s="39">
        <f t="shared" si="3"/>
        <v>-0.67163587502977107</v>
      </c>
      <c r="Q36" s="39">
        <f t="shared" si="4"/>
        <v>-9.8748791868621413E-2</v>
      </c>
    </row>
    <row r="37" spans="1:17" x14ac:dyDescent="0.25">
      <c r="A37" s="49">
        <v>49</v>
      </c>
      <c r="B37" s="50" t="s">
        <v>103</v>
      </c>
      <c r="C37" s="50" t="s">
        <v>36</v>
      </c>
      <c r="D37" s="47">
        <v>0.1</v>
      </c>
      <c r="E37" s="48">
        <v>22.7</v>
      </c>
      <c r="F37" s="48">
        <v>23.7</v>
      </c>
      <c r="G37" s="42">
        <v>11.718750000000009</v>
      </c>
      <c r="H37" s="42">
        <v>11.718750000000009</v>
      </c>
      <c r="I37" s="42">
        <v>2.052494556250001</v>
      </c>
      <c r="J37" s="42">
        <v>2.1361696157812502</v>
      </c>
      <c r="M37" s="39">
        <f t="shared" si="0"/>
        <v>-3.1829055439168773E-2</v>
      </c>
      <c r="N37" s="39">
        <f t="shared" si="1"/>
        <v>-1.2061512138346309</v>
      </c>
      <c r="O37" s="39">
        <f t="shared" si="2"/>
        <v>0.34864401643725018</v>
      </c>
      <c r="P37" s="39">
        <f t="shared" si="3"/>
        <v>-0.66072259761856456</v>
      </c>
      <c r="Q37" s="39">
        <f t="shared" si="4"/>
        <v>-0.25015298395492591</v>
      </c>
    </row>
    <row r="38" spans="1:17" x14ac:dyDescent="0.25">
      <c r="A38" s="49">
        <v>50</v>
      </c>
      <c r="B38" s="50" t="s">
        <v>104</v>
      </c>
      <c r="C38" s="50" t="s">
        <v>37</v>
      </c>
      <c r="D38" s="47">
        <v>0.5</v>
      </c>
      <c r="E38" s="48">
        <v>24.9</v>
      </c>
      <c r="F38" s="48">
        <v>23.9</v>
      </c>
      <c r="G38" s="42">
        <v>9.051254089422029</v>
      </c>
      <c r="H38" s="42">
        <v>9.051254089422029</v>
      </c>
      <c r="I38" s="42">
        <v>2.0306549980370776</v>
      </c>
      <c r="J38" s="42">
        <v>2.6436688893893128</v>
      </c>
      <c r="M38" s="39">
        <f t="shared" si="0"/>
        <v>1.1843759050258167</v>
      </c>
      <c r="N38" s="39">
        <f t="shared" si="1"/>
        <v>-1.1368080255828146</v>
      </c>
      <c r="O38" s="39">
        <f t="shared" si="2"/>
        <v>-8.17923735688936E-2</v>
      </c>
      <c r="P38" s="39">
        <f t="shared" si="3"/>
        <v>-0.66423138436841567</v>
      </c>
      <c r="Q38" s="39">
        <f t="shared" si="4"/>
        <v>-0.17994677145172008</v>
      </c>
    </row>
    <row r="39" spans="1:17" x14ac:dyDescent="0.25">
      <c r="A39" s="49">
        <v>51</v>
      </c>
      <c r="B39" s="50" t="s">
        <v>105</v>
      </c>
      <c r="C39" s="50" t="s">
        <v>38</v>
      </c>
      <c r="D39" s="47">
        <v>1</v>
      </c>
      <c r="E39" s="48">
        <v>21.9</v>
      </c>
      <c r="F39" s="48">
        <v>24</v>
      </c>
      <c r="G39" s="42">
        <v>13.703284258210635</v>
      </c>
      <c r="H39" s="42">
        <v>13.703284258210635</v>
      </c>
      <c r="I39" s="42">
        <v>2.1384242072480175</v>
      </c>
      <c r="J39" s="42">
        <v>2.7086608309739515</v>
      </c>
      <c r="M39" s="39">
        <f t="shared" si="0"/>
        <v>-0.47408540469916399</v>
      </c>
      <c r="N39" s="39">
        <f t="shared" si="1"/>
        <v>-1.1021364314569058</v>
      </c>
      <c r="O39" s="39">
        <f t="shared" si="2"/>
        <v>0.66887534596255582</v>
      </c>
      <c r="P39" s="39">
        <f t="shared" si="3"/>
        <v>-0.64691696941392607</v>
      </c>
      <c r="Q39" s="39">
        <f t="shared" si="4"/>
        <v>-0.17095594466797395</v>
      </c>
    </row>
    <row r="40" spans="1:17" x14ac:dyDescent="0.25">
      <c r="A40" s="49">
        <v>52</v>
      </c>
      <c r="B40" s="50" t="s">
        <v>106</v>
      </c>
      <c r="C40" s="50" t="s">
        <v>39</v>
      </c>
      <c r="D40" s="47">
        <v>5</v>
      </c>
      <c r="E40" s="48">
        <v>21.4</v>
      </c>
      <c r="F40" s="48">
        <v>23.1</v>
      </c>
      <c r="G40" s="42">
        <v>11.345939933259173</v>
      </c>
      <c r="H40" s="42">
        <v>11.345939933259173</v>
      </c>
      <c r="I40" s="42">
        <v>4.2283430157953283</v>
      </c>
      <c r="J40" s="42">
        <v>1.9546322996329255</v>
      </c>
      <c r="M40" s="39">
        <f t="shared" si="0"/>
        <v>-0.75049562298666073</v>
      </c>
      <c r="N40" s="39">
        <f t="shared" si="1"/>
        <v>-1.41418077859008</v>
      </c>
      <c r="O40" s="39">
        <f t="shared" si="2"/>
        <v>0.28848609130247277</v>
      </c>
      <c r="P40" s="39">
        <f t="shared" si="3"/>
        <v>-0.31114646745586283</v>
      </c>
      <c r="Q40" s="39">
        <f t="shared" si="4"/>
        <v>-0.27526641378145572</v>
      </c>
    </row>
    <row r="41" spans="1:17" x14ac:dyDescent="0.25">
      <c r="A41" s="49">
        <v>53</v>
      </c>
      <c r="B41" s="50" t="s">
        <v>107</v>
      </c>
      <c r="C41" s="50" t="s">
        <v>40</v>
      </c>
      <c r="D41" s="47">
        <v>10</v>
      </c>
      <c r="E41" s="48">
        <v>20.5</v>
      </c>
      <c r="F41" s="48">
        <v>23.4</v>
      </c>
      <c r="G41" s="42">
        <v>12.053571428571431</v>
      </c>
      <c r="H41" s="42">
        <v>12.053571428571431</v>
      </c>
      <c r="I41" s="42">
        <v>4.5267588892857153</v>
      </c>
      <c r="J41" s="42">
        <v>1.9598476143750003</v>
      </c>
      <c r="M41" s="39">
        <f t="shared" si="0"/>
        <v>-1.2480340159041541</v>
      </c>
      <c r="N41" s="39">
        <f t="shared" si="1"/>
        <v>-1.3101659962123562</v>
      </c>
      <c r="O41" s="39">
        <f t="shared" si="2"/>
        <v>0.40267196318666271</v>
      </c>
      <c r="P41" s="39">
        <f t="shared" si="3"/>
        <v>-0.26320238119551237</v>
      </c>
      <c r="Q41" s="39">
        <f t="shared" si="4"/>
        <v>-0.27454493985214329</v>
      </c>
    </row>
    <row r="42" spans="1:17" x14ac:dyDescent="0.25">
      <c r="A42" s="49">
        <v>54</v>
      </c>
      <c r="B42" s="50" t="s">
        <v>108</v>
      </c>
      <c r="C42" s="50" t="s">
        <v>41</v>
      </c>
      <c r="D42" s="47">
        <v>50</v>
      </c>
      <c r="E42" s="48">
        <v>20.7</v>
      </c>
      <c r="F42" s="48">
        <v>22.7</v>
      </c>
      <c r="G42" s="42">
        <v>9.7267759562841398</v>
      </c>
      <c r="H42" s="42">
        <v>9.7267759562841398</v>
      </c>
      <c r="I42" s="42">
        <v>3.2837666745355185</v>
      </c>
      <c r="J42" s="42">
        <v>1.6853018245573765</v>
      </c>
      <c r="M42" s="39">
        <f t="shared" si="0"/>
        <v>-1.1374699285891559</v>
      </c>
      <c r="N42" s="39">
        <f t="shared" si="1"/>
        <v>-1.5528671550937139</v>
      </c>
      <c r="O42" s="39">
        <f t="shared" si="2"/>
        <v>2.7212177324432957E-2</v>
      </c>
      <c r="P42" s="39">
        <f t="shared" si="3"/>
        <v>-0.46290397638175917</v>
      </c>
      <c r="Q42" s="39">
        <f t="shared" si="4"/>
        <v>-0.31252493522191471</v>
      </c>
    </row>
    <row r="43" spans="1:17" x14ac:dyDescent="0.25">
      <c r="A43" s="49">
        <v>55</v>
      </c>
      <c r="B43" s="50" t="s">
        <v>109</v>
      </c>
      <c r="C43" s="50" t="s">
        <v>42</v>
      </c>
      <c r="D43" s="47">
        <v>100</v>
      </c>
      <c r="E43" s="48">
        <v>20.3</v>
      </c>
      <c r="F43" s="48">
        <v>22.4</v>
      </c>
      <c r="G43" s="42">
        <v>14.041095890410965</v>
      </c>
      <c r="H43" s="42">
        <v>14.041095890410965</v>
      </c>
      <c r="I43" s="42">
        <v>4.8816739369863003</v>
      </c>
      <c r="J43" s="42">
        <v>1.1621765529452053</v>
      </c>
      <c r="M43" s="39">
        <f t="shared" si="0"/>
        <v>-1.3585981032191525</v>
      </c>
      <c r="N43" s="39">
        <f t="shared" si="1"/>
        <v>-1.656881937471439</v>
      </c>
      <c r="O43" s="39">
        <f t="shared" si="2"/>
        <v>0.72338580233843353</v>
      </c>
      <c r="P43" s="39">
        <f t="shared" si="3"/>
        <v>-0.20618102551819317</v>
      </c>
      <c r="Q43" s="39">
        <f t="shared" si="4"/>
        <v>-0.38489281020130833</v>
      </c>
    </row>
    <row r="44" spans="1:17" x14ac:dyDescent="0.25">
      <c r="A44" s="49">
        <v>56</v>
      </c>
      <c r="B44" s="50" t="s">
        <v>110</v>
      </c>
      <c r="C44" s="50" t="s">
        <v>43</v>
      </c>
      <c r="D44" s="47">
        <v>250</v>
      </c>
      <c r="E44" s="48">
        <v>20.6</v>
      </c>
      <c r="F44" s="48">
        <v>22.7</v>
      </c>
      <c r="G44" s="42">
        <v>7.7837837837837709</v>
      </c>
      <c r="H44" s="42">
        <v>7.7837837837837709</v>
      </c>
      <c r="I44" s="42">
        <v>2.257416429837837</v>
      </c>
      <c r="J44" s="42">
        <v>1.2270014243351348</v>
      </c>
      <c r="M44" s="39">
        <f t="shared" si="0"/>
        <v>-1.192751972246654</v>
      </c>
      <c r="N44" s="39">
        <f t="shared" si="1"/>
        <v>-1.5528671550937139</v>
      </c>
      <c r="O44" s="39">
        <f t="shared" si="2"/>
        <v>-0.28631577719829415</v>
      </c>
      <c r="P44" s="39">
        <f t="shared" si="3"/>
        <v>-0.62779944286471956</v>
      </c>
      <c r="Q44" s="39">
        <f t="shared" si="4"/>
        <v>-0.37592509550107178</v>
      </c>
    </row>
    <row r="45" spans="1:17" x14ac:dyDescent="0.25">
      <c r="A45" s="49">
        <v>57</v>
      </c>
      <c r="B45" s="50" t="s">
        <v>111</v>
      </c>
      <c r="C45" s="50" t="s">
        <v>44</v>
      </c>
      <c r="D45" s="47">
        <v>450</v>
      </c>
      <c r="E45" s="48">
        <v>21.3</v>
      </c>
      <c r="F45" s="48">
        <v>22.8</v>
      </c>
      <c r="G45" s="42">
        <v>7.8748651564185588</v>
      </c>
      <c r="H45" s="42">
        <v>7.8748651564185588</v>
      </c>
      <c r="I45" s="42">
        <v>1.9884766550161812</v>
      </c>
      <c r="J45" s="42">
        <v>1.041768164692557</v>
      </c>
      <c r="M45" s="39">
        <f t="shared" si="0"/>
        <v>-0.80577766664415895</v>
      </c>
      <c r="N45" s="39">
        <f t="shared" si="1"/>
        <v>-1.5181955609678051</v>
      </c>
      <c r="O45" s="39">
        <f t="shared" si="2"/>
        <v>-0.27161857107390774</v>
      </c>
      <c r="P45" s="39">
        <f t="shared" si="3"/>
        <v>-0.67100784063550389</v>
      </c>
      <c r="Q45" s="39">
        <f t="shared" si="4"/>
        <v>-0.4015498131418927</v>
      </c>
    </row>
    <row r="46" spans="1:17" x14ac:dyDescent="0.25">
      <c r="A46" s="49">
        <v>62</v>
      </c>
      <c r="B46" s="50" t="s">
        <v>112</v>
      </c>
      <c r="C46" s="50" t="s">
        <v>45</v>
      </c>
      <c r="D46" s="47">
        <v>0.01</v>
      </c>
      <c r="E46" s="48">
        <v>23.4</v>
      </c>
      <c r="F46" s="48">
        <v>26.4</v>
      </c>
      <c r="G46" s="42">
        <v>4.0625000000000062</v>
      </c>
      <c r="H46" s="42">
        <v>4.0625000000000062</v>
      </c>
      <c r="I46" s="42">
        <v>2.331142995</v>
      </c>
      <c r="J46" s="42">
        <v>3.1196795791875003</v>
      </c>
      <c r="M46" s="39">
        <f t="shared" si="0"/>
        <v>0.35514525016332632</v>
      </c>
      <c r="N46" s="39">
        <f t="shared" si="1"/>
        <v>-0.27001817243510723</v>
      </c>
      <c r="O46" s="39">
        <f t="shared" si="2"/>
        <v>-0.886795032566008</v>
      </c>
      <c r="P46" s="39">
        <f t="shared" si="3"/>
        <v>-0.61595438664009494</v>
      </c>
      <c r="Q46" s="39">
        <f t="shared" si="4"/>
        <v>-0.11409661288069863</v>
      </c>
    </row>
    <row r="47" spans="1:17" x14ac:dyDescent="0.25">
      <c r="A47" s="49">
        <v>63</v>
      </c>
      <c r="B47" s="50" t="s">
        <v>113</v>
      </c>
      <c r="C47" s="50" t="s">
        <v>46</v>
      </c>
      <c r="D47" s="47">
        <v>0.05</v>
      </c>
      <c r="E47" s="48">
        <v>23.8</v>
      </c>
      <c r="F47" s="48">
        <v>27.1</v>
      </c>
      <c r="G47" s="42">
        <v>5.1524710830704548</v>
      </c>
      <c r="H47" s="42">
        <v>5.1524710830704548</v>
      </c>
      <c r="I47" s="42">
        <v>2.8038197051524709</v>
      </c>
      <c r="J47" s="42">
        <v>1.9445744182018927</v>
      </c>
      <c r="M47" s="39">
        <f t="shared" si="0"/>
        <v>0.57627342479332488</v>
      </c>
      <c r="N47" s="39">
        <f t="shared" si="1"/>
        <v>-2.7317013553748184E-2</v>
      </c>
      <c r="O47" s="39">
        <f t="shared" si="2"/>
        <v>-0.71091351899087574</v>
      </c>
      <c r="P47" s="39">
        <f t="shared" si="3"/>
        <v>-0.54001320864663016</v>
      </c>
      <c r="Q47" s="39">
        <f t="shared" si="4"/>
        <v>-0.27665779658296979</v>
      </c>
    </row>
    <row r="48" spans="1:17" x14ac:dyDescent="0.25">
      <c r="A48" s="49">
        <v>64</v>
      </c>
      <c r="B48" s="50" t="s">
        <v>114</v>
      </c>
      <c r="C48" s="50" t="s">
        <v>47</v>
      </c>
      <c r="D48" s="47">
        <v>0.1</v>
      </c>
      <c r="E48" s="48">
        <v>23.8</v>
      </c>
      <c r="F48" s="48">
        <v>26.9</v>
      </c>
      <c r="G48" s="42">
        <v>4.5738045738045692</v>
      </c>
      <c r="H48" s="42">
        <v>4.5738045738045692</v>
      </c>
      <c r="I48" s="42">
        <v>3.4363055301455301</v>
      </c>
      <c r="J48" s="42">
        <v>3.9931355816008307</v>
      </c>
      <c r="M48" s="39">
        <f t="shared" si="0"/>
        <v>0.57627342479332488</v>
      </c>
      <c r="N48" s="39">
        <f t="shared" si="1"/>
        <v>-9.6660201805565754E-2</v>
      </c>
      <c r="O48" s="39">
        <f t="shared" si="2"/>
        <v>-0.80428915352442421</v>
      </c>
      <c r="P48" s="39">
        <f t="shared" si="3"/>
        <v>-0.43839678121857317</v>
      </c>
      <c r="Q48" s="39">
        <f t="shared" si="4"/>
        <v>6.7351614815823486E-3</v>
      </c>
    </row>
    <row r="49" spans="1:17" x14ac:dyDescent="0.25">
      <c r="A49" s="49">
        <v>65</v>
      </c>
      <c r="B49" s="50" t="s">
        <v>115</v>
      </c>
      <c r="C49" s="50" t="s">
        <v>48</v>
      </c>
      <c r="D49" s="47">
        <v>0.5</v>
      </c>
      <c r="E49" s="48">
        <v>23.7</v>
      </c>
      <c r="F49" s="48">
        <v>27.3</v>
      </c>
      <c r="G49" s="42">
        <v>4.5026178010471183</v>
      </c>
      <c r="H49" s="42">
        <v>4.5026178010471183</v>
      </c>
      <c r="I49" s="42">
        <v>8.9296657344502606</v>
      </c>
      <c r="J49" s="42">
        <v>19.616710596219896</v>
      </c>
      <c r="M49" s="39">
        <f t="shared" si="0"/>
        <v>0.52099138113582477</v>
      </c>
      <c r="N49" s="39">
        <f t="shared" si="1"/>
        <v>4.2026174698068158E-2</v>
      </c>
      <c r="O49" s="39">
        <f t="shared" si="2"/>
        <v>-0.81577609802559337</v>
      </c>
      <c r="P49" s="39">
        <f t="shared" si="3"/>
        <v>0.44417736744797437</v>
      </c>
      <c r="Q49" s="39">
        <f t="shared" si="4"/>
        <v>2.1680624472093406</v>
      </c>
    </row>
    <row r="50" spans="1:17" x14ac:dyDescent="0.25">
      <c r="A50" s="49">
        <v>66</v>
      </c>
      <c r="B50" s="50" t="s">
        <v>116</v>
      </c>
      <c r="C50" s="50" t="s">
        <v>49</v>
      </c>
      <c r="D50" s="47">
        <v>1</v>
      </c>
      <c r="E50" s="48">
        <v>23.8</v>
      </c>
      <c r="F50" s="48">
        <v>28.4</v>
      </c>
      <c r="G50" s="42">
        <v>5.2742616033755283</v>
      </c>
      <c r="H50" s="42">
        <v>5.2742616033755283</v>
      </c>
      <c r="I50" s="42">
        <v>8.6937131848101288</v>
      </c>
      <c r="J50" s="42">
        <v>5.5045070083544312</v>
      </c>
      <c r="M50" s="39">
        <f t="shared" si="0"/>
        <v>0.57627342479332488</v>
      </c>
      <c r="N50" s="39">
        <f t="shared" si="1"/>
        <v>0.42341371008305867</v>
      </c>
      <c r="O50" s="39">
        <f t="shared" si="2"/>
        <v>-0.6912609783106064</v>
      </c>
      <c r="P50" s="39">
        <f t="shared" si="3"/>
        <v>0.40626876271800338</v>
      </c>
      <c r="Q50" s="39">
        <f t="shared" si="4"/>
        <v>0.21581460075558351</v>
      </c>
    </row>
    <row r="51" spans="1:17" x14ac:dyDescent="0.25">
      <c r="A51" s="49">
        <v>67</v>
      </c>
      <c r="B51" s="50" t="s">
        <v>117</v>
      </c>
      <c r="C51" s="50" t="s">
        <v>50</v>
      </c>
      <c r="D51" s="47">
        <v>5</v>
      </c>
      <c r="E51" s="48">
        <v>24.1</v>
      </c>
      <c r="F51" s="48">
        <v>27.2</v>
      </c>
      <c r="G51" s="42">
        <v>2.4590163934426252</v>
      </c>
      <c r="H51" s="42">
        <v>2.4590163934426252</v>
      </c>
      <c r="I51" s="42">
        <v>2.1322496000000006</v>
      </c>
      <c r="J51" s="42">
        <v>4.9018101403278678</v>
      </c>
      <c r="M51" s="39">
        <f t="shared" si="0"/>
        <v>0.74211955576582334</v>
      </c>
      <c r="N51" s="39">
        <f t="shared" si="1"/>
        <v>7.3545805721593723E-3</v>
      </c>
      <c r="O51" s="39">
        <f t="shared" si="2"/>
        <v>-1.1455387075998122</v>
      </c>
      <c r="P51" s="39">
        <f t="shared" si="3"/>
        <v>-0.64790899406415714</v>
      </c>
      <c r="Q51" s="39">
        <f t="shared" si="4"/>
        <v>0.13243898508057958</v>
      </c>
    </row>
    <row r="52" spans="1:17" x14ac:dyDescent="0.25">
      <c r="A52" s="49">
        <v>68</v>
      </c>
      <c r="B52" s="50" t="s">
        <v>118</v>
      </c>
      <c r="C52" s="50" t="s">
        <v>51</v>
      </c>
      <c r="D52" s="47">
        <v>10</v>
      </c>
      <c r="E52" s="48">
        <v>24.1</v>
      </c>
      <c r="F52" s="48">
        <v>27.7</v>
      </c>
      <c r="G52" s="42">
        <v>3.4090909090909101</v>
      </c>
      <c r="H52" s="42">
        <v>3.4090909090909101</v>
      </c>
      <c r="I52" s="42">
        <v>4.7556099727272745</v>
      </c>
      <c r="J52" s="42">
        <v>5.1381871847727281</v>
      </c>
      <c r="M52" s="39">
        <f t="shared" si="0"/>
        <v>0.74211955576582334</v>
      </c>
      <c r="N52" s="39">
        <f t="shared" si="1"/>
        <v>0.18071255120170085</v>
      </c>
      <c r="O52" s="39">
        <f t="shared" si="2"/>
        <v>-0.99223138925274323</v>
      </c>
      <c r="P52" s="39">
        <f t="shared" si="3"/>
        <v>-0.22643471211355845</v>
      </c>
      <c r="Q52" s="39">
        <f t="shared" si="4"/>
        <v>0.16513880925016422</v>
      </c>
    </row>
    <row r="53" spans="1:17" x14ac:dyDescent="0.25">
      <c r="A53" s="49">
        <v>69</v>
      </c>
      <c r="B53" s="50" t="s">
        <v>119</v>
      </c>
      <c r="C53" s="50" t="s">
        <v>52</v>
      </c>
      <c r="D53" s="47">
        <v>50</v>
      </c>
      <c r="E53" s="48">
        <v>22.7</v>
      </c>
      <c r="F53" s="48">
        <v>26.9</v>
      </c>
      <c r="G53" s="42">
        <v>3.7499999999999942</v>
      </c>
      <c r="H53" s="42">
        <v>3.7499999999999942</v>
      </c>
      <c r="I53" s="42">
        <v>10.992746179999997</v>
      </c>
      <c r="J53" s="42">
        <v>42.022414124249998</v>
      </c>
      <c r="M53" s="39">
        <f t="shared" si="0"/>
        <v>-3.1829055439168773E-2</v>
      </c>
      <c r="N53" s="39">
        <f t="shared" si="1"/>
        <v>-9.6660201805565754E-2</v>
      </c>
      <c r="O53" s="39">
        <f t="shared" si="2"/>
        <v>-0.93722111619879589</v>
      </c>
      <c r="P53" s="39">
        <f t="shared" si="3"/>
        <v>0.77563596476238683</v>
      </c>
      <c r="Q53" s="39">
        <f t="shared" si="4"/>
        <v>5.2676128603347374</v>
      </c>
    </row>
    <row r="54" spans="1:17" x14ac:dyDescent="0.25">
      <c r="A54" s="49">
        <v>70</v>
      </c>
      <c r="B54" s="50" t="s">
        <v>120</v>
      </c>
      <c r="C54" s="50" t="s">
        <v>53</v>
      </c>
      <c r="D54" s="47">
        <v>100</v>
      </c>
      <c r="E54" s="48">
        <v>21.6</v>
      </c>
      <c r="F54" s="48">
        <v>26.2</v>
      </c>
      <c r="G54" s="42">
        <v>5.7142857142857242</v>
      </c>
      <c r="H54" s="42">
        <v>5.7142857142857242</v>
      </c>
      <c r="I54" s="42">
        <v>2.4953430171428579</v>
      </c>
      <c r="J54" s="42">
        <v>0.95373696600000035</v>
      </c>
      <c r="M54" s="39">
        <f t="shared" si="0"/>
        <v>-0.6399315356716605</v>
      </c>
      <c r="N54" s="39">
        <f t="shared" si="1"/>
        <v>-0.33936136068692357</v>
      </c>
      <c r="O54" s="39">
        <f t="shared" si="2"/>
        <v>-0.6202571619355669</v>
      </c>
      <c r="P54" s="39">
        <f t="shared" si="3"/>
        <v>-0.58957368532722654</v>
      </c>
      <c r="Q54" s="39">
        <f t="shared" si="4"/>
        <v>-0.41372783459674622</v>
      </c>
    </row>
    <row r="55" spans="1:17" x14ac:dyDescent="0.25">
      <c r="A55" s="49">
        <v>71</v>
      </c>
      <c r="B55" s="50" t="s">
        <v>121</v>
      </c>
      <c r="C55" s="50" t="s">
        <v>54</v>
      </c>
      <c r="D55" s="47">
        <v>250</v>
      </c>
      <c r="E55" s="48">
        <v>21.6</v>
      </c>
      <c r="F55" s="48">
        <v>26.2</v>
      </c>
      <c r="G55" s="42">
        <v>6.6168623265741839</v>
      </c>
      <c r="H55" s="42">
        <v>6.6168623265741839</v>
      </c>
      <c r="I55" s="42">
        <v>1.9570642096051236</v>
      </c>
      <c r="J55" s="42">
        <v>1.16060920511206</v>
      </c>
      <c r="M55" s="39">
        <f t="shared" si="0"/>
        <v>-0.6399315356716605</v>
      </c>
      <c r="N55" s="39">
        <f t="shared" si="1"/>
        <v>-0.33936136068692357</v>
      </c>
      <c r="O55" s="39">
        <f t="shared" si="2"/>
        <v>-0.47461426997955231</v>
      </c>
      <c r="P55" s="39">
        <f t="shared" si="3"/>
        <v>-0.67605462643419834</v>
      </c>
      <c r="Q55" s="39">
        <f t="shared" si="4"/>
        <v>-0.38510963328020242</v>
      </c>
    </row>
    <row r="56" spans="1:17" x14ac:dyDescent="0.25">
      <c r="A56" s="49">
        <v>72</v>
      </c>
      <c r="B56" s="50" t="s">
        <v>122</v>
      </c>
      <c r="C56" s="50" t="s">
        <v>55</v>
      </c>
      <c r="D56" s="47">
        <v>500</v>
      </c>
      <c r="E56" s="48">
        <v>22.4</v>
      </c>
      <c r="F56" s="48">
        <v>26.5</v>
      </c>
      <c r="G56" s="42">
        <v>5.3740779768177003</v>
      </c>
      <c r="H56" s="42">
        <v>5.3740779768177003</v>
      </c>
      <c r="I56" s="42">
        <v>2.4215254851422547</v>
      </c>
      <c r="J56" s="42">
        <v>0.76883340072708117</v>
      </c>
      <c r="M56" s="39">
        <f t="shared" si="0"/>
        <v>-0.19767518641166723</v>
      </c>
      <c r="N56" s="39">
        <f t="shared" si="1"/>
        <v>-0.23534657830919845</v>
      </c>
      <c r="O56" s="39">
        <f t="shared" si="2"/>
        <v>-0.67515426216623409</v>
      </c>
      <c r="P56" s="39">
        <f t="shared" si="3"/>
        <v>-0.6014333564645834</v>
      </c>
      <c r="Q56" s="39">
        <f t="shared" si="4"/>
        <v>-0.43930694312208446</v>
      </c>
    </row>
    <row r="57" spans="1:17" x14ac:dyDescent="0.25">
      <c r="A57" s="49">
        <v>77</v>
      </c>
      <c r="B57" s="50" t="s">
        <v>123</v>
      </c>
      <c r="C57" s="50" t="s">
        <v>56</v>
      </c>
      <c r="D57" s="47">
        <v>0.01</v>
      </c>
      <c r="E57" s="48">
        <v>21</v>
      </c>
      <c r="F57" s="48">
        <v>30.4</v>
      </c>
      <c r="G57" s="42">
        <v>11.333333333333329</v>
      </c>
      <c r="H57" s="42">
        <v>11.333333333333329</v>
      </c>
      <c r="I57" s="42">
        <v>3.274420821333333</v>
      </c>
      <c r="J57" s="42">
        <v>1.3913698567999999</v>
      </c>
      <c r="M57" s="39">
        <f t="shared" si="0"/>
        <v>-0.9716237976166574</v>
      </c>
      <c r="N57" s="39">
        <f t="shared" si="1"/>
        <v>1.1168455926012246</v>
      </c>
      <c r="O57" s="39">
        <f t="shared" si="2"/>
        <v>0.28645184662347856</v>
      </c>
      <c r="P57" s="39">
        <f t="shared" si="3"/>
        <v>-0.464405499698402</v>
      </c>
      <c r="Q57" s="39">
        <f t="shared" si="4"/>
        <v>-0.3531867671948935</v>
      </c>
    </row>
    <row r="58" spans="1:17" x14ac:dyDescent="0.25">
      <c r="A58" s="49">
        <v>78</v>
      </c>
      <c r="B58" s="50" t="s">
        <v>124</v>
      </c>
      <c r="C58" s="50" t="s">
        <v>57</v>
      </c>
      <c r="D58" s="47">
        <v>0.05</v>
      </c>
      <c r="E58" s="48">
        <v>21.2</v>
      </c>
      <c r="F58" s="48">
        <v>30.4</v>
      </c>
      <c r="G58" s="42">
        <v>8.4507042253521263</v>
      </c>
      <c r="H58" s="42">
        <v>8.4507042253521263</v>
      </c>
      <c r="I58" s="42">
        <v>3.5041023584507047</v>
      </c>
      <c r="J58" s="42">
        <v>1.3741066928873245</v>
      </c>
      <c r="M58" s="39">
        <f t="shared" si="0"/>
        <v>-0.86105971030165906</v>
      </c>
      <c r="N58" s="39">
        <f t="shared" si="1"/>
        <v>1.1168455926012246</v>
      </c>
      <c r="O58" s="39">
        <f t="shared" si="2"/>
        <v>-0.17869918211688463</v>
      </c>
      <c r="P58" s="39">
        <f t="shared" si="3"/>
        <v>-0.42750440828136016</v>
      </c>
      <c r="Q58" s="39">
        <f t="shared" si="4"/>
        <v>-0.35557491121235069</v>
      </c>
    </row>
    <row r="59" spans="1:17" x14ac:dyDescent="0.25">
      <c r="A59" s="49">
        <v>79</v>
      </c>
      <c r="B59" s="50" t="s">
        <v>125</v>
      </c>
      <c r="C59" s="50" t="s">
        <v>58</v>
      </c>
      <c r="D59" s="47">
        <v>0.1</v>
      </c>
      <c r="E59" s="48">
        <v>21.1</v>
      </c>
      <c r="F59" s="48">
        <v>30.4</v>
      </c>
      <c r="G59" s="42">
        <v>7.2961373390557904</v>
      </c>
      <c r="H59" s="42">
        <v>7.2961373390557904</v>
      </c>
      <c r="I59" s="42">
        <v>2.9558256772532188</v>
      </c>
      <c r="J59" s="42">
        <v>1.4386392471244633</v>
      </c>
      <c r="M59" s="39">
        <f t="shared" si="0"/>
        <v>-0.91634175395915718</v>
      </c>
      <c r="N59" s="39">
        <f t="shared" si="1"/>
        <v>1.1168455926012246</v>
      </c>
      <c r="O59" s="39">
        <f t="shared" si="2"/>
        <v>-0.36500409849456267</v>
      </c>
      <c r="P59" s="39">
        <f t="shared" si="3"/>
        <v>-0.5155916276052267</v>
      </c>
      <c r="Q59" s="39">
        <f t="shared" si="4"/>
        <v>-0.34664763495452067</v>
      </c>
    </row>
    <row r="60" spans="1:17" x14ac:dyDescent="0.25">
      <c r="A60" s="49">
        <v>80</v>
      </c>
      <c r="B60" s="50" t="s">
        <v>126</v>
      </c>
      <c r="C60" s="50" t="s">
        <v>59</v>
      </c>
      <c r="D60" s="47">
        <v>0.5</v>
      </c>
      <c r="E60" s="48">
        <v>22</v>
      </c>
      <c r="F60" s="48">
        <v>32.200000000000003</v>
      </c>
      <c r="G60" s="42">
        <v>10.386740331491728</v>
      </c>
      <c r="H60" s="42">
        <v>10.386740331491728</v>
      </c>
      <c r="I60" s="42">
        <v>8.7107530535359139</v>
      </c>
      <c r="J60" s="42">
        <v>2.6434631511546969</v>
      </c>
      <c r="M60" s="39">
        <f>(E60-$E$68)/$E$69</f>
        <v>-0.41880336104166382</v>
      </c>
      <c r="N60" s="39">
        <f t="shared" si="1"/>
        <v>1.7409342868675755</v>
      </c>
      <c r="O60" s="39">
        <f t="shared" si="2"/>
        <v>0.13370631741684005</v>
      </c>
      <c r="P60" s="39">
        <f t="shared" si="3"/>
        <v>0.40900642183277702</v>
      </c>
      <c r="Q60" s="39">
        <f t="shared" si="4"/>
        <v>-0.17997523277761873</v>
      </c>
    </row>
    <row r="61" spans="1:17" x14ac:dyDescent="0.25">
      <c r="A61" s="49">
        <v>81</v>
      </c>
      <c r="B61" s="50" t="s">
        <v>127</v>
      </c>
      <c r="C61" s="50" t="s">
        <v>60</v>
      </c>
      <c r="D61" s="47">
        <v>1</v>
      </c>
      <c r="E61" s="48">
        <v>21.4</v>
      </c>
      <c r="F61" s="48">
        <v>32.1</v>
      </c>
      <c r="G61" s="42">
        <v>24.31761786600498</v>
      </c>
      <c r="H61" s="42">
        <v>24.31761786600498</v>
      </c>
      <c r="I61" s="42">
        <v>4.921262490694791</v>
      </c>
      <c r="J61" s="42">
        <v>7.8548574474565775</v>
      </c>
      <c r="M61" s="39">
        <f t="shared" si="0"/>
        <v>-0.75049562298666073</v>
      </c>
      <c r="N61" s="39">
        <f t="shared" si="1"/>
        <v>1.7062626927416666</v>
      </c>
      <c r="O61" s="39">
        <f t="shared" si="2"/>
        <v>2.3816410234439291</v>
      </c>
      <c r="P61" s="39">
        <f t="shared" si="3"/>
        <v>-0.19982064993990295</v>
      </c>
      <c r="Q61" s="39">
        <f t="shared" si="4"/>
        <v>0.54095635162248934</v>
      </c>
    </row>
    <row r="62" spans="1:17" x14ac:dyDescent="0.25">
      <c r="A62" s="49">
        <v>82</v>
      </c>
      <c r="B62" s="50" t="s">
        <v>128</v>
      </c>
      <c r="C62" s="50" t="s">
        <v>61</v>
      </c>
      <c r="D62" s="47">
        <v>5</v>
      </c>
      <c r="E62" s="48">
        <v>21.9</v>
      </c>
      <c r="F62" s="48">
        <v>30.3</v>
      </c>
      <c r="G62" s="42">
        <v>7.8579117330462909</v>
      </c>
      <c r="H62" s="42">
        <v>7.8579117330462909</v>
      </c>
      <c r="I62" s="42">
        <v>3.8167254184607109</v>
      </c>
      <c r="J62" s="42">
        <v>1.4664779535791175</v>
      </c>
      <c r="M62" s="39">
        <f t="shared" si="0"/>
        <v>-0.47408540469916399</v>
      </c>
      <c r="N62" s="39">
        <f t="shared" si="1"/>
        <v>1.0821739984753169</v>
      </c>
      <c r="O62" s="39">
        <f t="shared" si="2"/>
        <v>-0.27435423425737016</v>
      </c>
      <c r="P62" s="39">
        <f t="shared" si="3"/>
        <v>-0.37727776724921924</v>
      </c>
      <c r="Q62" s="39">
        <f t="shared" si="4"/>
        <v>-0.34279649615923791</v>
      </c>
    </row>
    <row r="63" spans="1:17" x14ac:dyDescent="0.25">
      <c r="A63" s="49">
        <v>83</v>
      </c>
      <c r="B63" s="50" t="s">
        <v>129</v>
      </c>
      <c r="C63" s="50" t="s">
        <v>62</v>
      </c>
      <c r="D63" s="47">
        <v>10</v>
      </c>
      <c r="E63" s="48">
        <v>20.9</v>
      </c>
      <c r="F63" s="48">
        <v>29.6</v>
      </c>
      <c r="G63" s="42">
        <v>11.371237458193995</v>
      </c>
      <c r="H63" s="42">
        <v>11.371237458193995</v>
      </c>
      <c r="I63" s="42">
        <v>7.4255581944816065</v>
      </c>
      <c r="J63" s="42">
        <v>32.582450735668907</v>
      </c>
      <c r="M63" s="39">
        <f t="shared" si="0"/>
        <v>-1.0269058412741574</v>
      </c>
      <c r="N63" s="39">
        <f t="shared" si="1"/>
        <v>0.83947283959395924</v>
      </c>
      <c r="O63" s="39">
        <f t="shared" si="2"/>
        <v>0.29256818764828352</v>
      </c>
      <c r="P63" s="39">
        <f t="shared" si="3"/>
        <v>0.20252446608706973</v>
      </c>
      <c r="Q63" s="39">
        <f t="shared" si="4"/>
        <v>3.9617113346646957</v>
      </c>
    </row>
    <row r="64" spans="1:17" x14ac:dyDescent="0.25">
      <c r="A64" s="49">
        <v>84</v>
      </c>
      <c r="B64" s="50" t="s">
        <v>130</v>
      </c>
      <c r="C64" s="50" t="s">
        <v>63</v>
      </c>
      <c r="D64" s="47">
        <v>50</v>
      </c>
      <c r="E64" s="48">
        <v>21.2</v>
      </c>
      <c r="F64" s="48">
        <v>28.7</v>
      </c>
      <c r="G64" s="42">
        <v>7.7170418006430745</v>
      </c>
      <c r="H64" s="42">
        <v>7.7170418006430745</v>
      </c>
      <c r="I64" s="42">
        <v>1.8665865046623791</v>
      </c>
      <c r="J64" s="42">
        <v>1.0739297015594851</v>
      </c>
      <c r="M64" s="39">
        <f t="shared" si="0"/>
        <v>-0.86105971030165906</v>
      </c>
      <c r="N64" s="39">
        <f t="shared" si="1"/>
        <v>0.52742849246078383</v>
      </c>
      <c r="O64" s="39">
        <f t="shared" si="2"/>
        <v>-0.29708549503404058</v>
      </c>
      <c r="P64" s="39">
        <f t="shared" si="3"/>
        <v>-0.69059095400845261</v>
      </c>
      <c r="Q64" s="39">
        <f t="shared" si="4"/>
        <v>-0.39710066452408987</v>
      </c>
    </row>
    <row r="65" spans="1:17" x14ac:dyDescent="0.25">
      <c r="A65" s="49">
        <v>85</v>
      </c>
      <c r="B65" s="50" t="s">
        <v>131</v>
      </c>
      <c r="C65" s="50" t="s">
        <v>64</v>
      </c>
      <c r="D65" s="47">
        <v>100</v>
      </c>
      <c r="E65" s="48">
        <v>21</v>
      </c>
      <c r="F65" s="48">
        <v>26.7</v>
      </c>
      <c r="G65" s="42">
        <v>7.9913606911447115</v>
      </c>
      <c r="H65" s="42">
        <v>7.9913606911447115</v>
      </c>
      <c r="I65" s="42">
        <v>2.7806764085313174</v>
      </c>
      <c r="J65" s="42">
        <v>1.3246126169870411</v>
      </c>
      <c r="M65" s="39">
        <f t="shared" si="0"/>
        <v>-0.9716237976166574</v>
      </c>
      <c r="N65" s="39">
        <f t="shared" si="1"/>
        <v>-0.1660033900573821</v>
      </c>
      <c r="O65" s="39">
        <f t="shared" si="2"/>
        <v>-0.25282044762767697</v>
      </c>
      <c r="P65" s="39">
        <f t="shared" si="3"/>
        <v>-0.54373145659562616</v>
      </c>
      <c r="Q65" s="39">
        <f t="shared" si="4"/>
        <v>-0.36242180103270666</v>
      </c>
    </row>
    <row r="66" spans="1:17" x14ac:dyDescent="0.25">
      <c r="A66" s="49">
        <v>86</v>
      </c>
      <c r="B66" s="50" t="s">
        <v>132</v>
      </c>
      <c r="C66" s="50" t="s">
        <v>65</v>
      </c>
      <c r="D66" s="47">
        <v>250</v>
      </c>
      <c r="E66" s="48">
        <v>20.8</v>
      </c>
      <c r="F66" s="48">
        <v>27.1</v>
      </c>
      <c r="G66" s="42">
        <v>13.23529411764706</v>
      </c>
      <c r="H66" s="42">
        <v>13.23529411764706</v>
      </c>
      <c r="I66" s="42">
        <v>5.0373906852941168</v>
      </c>
      <c r="J66" s="42">
        <v>1.1451448945588234</v>
      </c>
      <c r="M66" s="39">
        <f t="shared" si="0"/>
        <v>-1.0821878849316557</v>
      </c>
      <c r="N66" s="39">
        <f t="shared" si="1"/>
        <v>-2.7317013553748184E-2</v>
      </c>
      <c r="O66" s="39">
        <f t="shared" si="2"/>
        <v>0.59335883406694578</v>
      </c>
      <c r="P66" s="39">
        <f t="shared" si="3"/>
        <v>-0.18116326380957637</v>
      </c>
      <c r="Q66" s="39">
        <f t="shared" si="4"/>
        <v>-0.38724892830854291</v>
      </c>
    </row>
    <row r="67" spans="1:17" x14ac:dyDescent="0.25">
      <c r="A67" s="49">
        <v>87</v>
      </c>
      <c r="B67" s="50" t="s">
        <v>133</v>
      </c>
      <c r="C67" s="50" t="s">
        <v>66</v>
      </c>
      <c r="D67" s="47">
        <v>500</v>
      </c>
      <c r="E67" s="48">
        <v>19.899999999999999</v>
      </c>
      <c r="F67" s="48">
        <v>25.3</v>
      </c>
      <c r="G67" s="42">
        <v>33.646112600536192</v>
      </c>
      <c r="H67" s="42">
        <v>33.646112600536192</v>
      </c>
      <c r="I67" s="42">
        <v>3.4791968171581775</v>
      </c>
      <c r="J67" s="42">
        <v>3.6854884066487932</v>
      </c>
      <c r="M67" s="39">
        <f t="shared" ref="M67" si="5">(E67-$E$68)/$E$69</f>
        <v>-1.579726277849151</v>
      </c>
      <c r="N67" s="39">
        <f t="shared" ref="N67" si="6">(F67-$F$68)/$F$69</f>
        <v>-0.65140570782009777</v>
      </c>
      <c r="O67" s="39">
        <f t="shared" ref="O67" si="7">(G67-$G$68)/$G$69</f>
        <v>3.8869192815286491</v>
      </c>
      <c r="P67" s="39">
        <f t="shared" ref="P67" si="8">(I67-$I$68)/$I$69</f>
        <v>-0.43150578195536521</v>
      </c>
      <c r="Q67" s="39">
        <f t="shared" ref="Q67" si="9">(J67-$J$68)/$J$69</f>
        <v>-3.5823998824475956E-2</v>
      </c>
    </row>
    <row r="68" spans="1:17" x14ac:dyDescent="0.25">
      <c r="A68" s="40" t="s">
        <v>147</v>
      </c>
      <c r="E68" s="40">
        <f>AVERAGE(E2:E67)</f>
        <v>22.757575757575761</v>
      </c>
      <c r="F68" s="40">
        <f t="shared" ref="F68:J68" si="10">AVERAGE(F2:F67)</f>
        <v>27.178787878787887</v>
      </c>
      <c r="G68" s="40">
        <f t="shared" si="10"/>
        <v>9.5581369345466616</v>
      </c>
      <c r="H68" s="40">
        <f t="shared" si="10"/>
        <v>9.5581369345466616</v>
      </c>
      <c r="I68" s="40">
        <f t="shared" si="10"/>
        <v>6.1649957317336641</v>
      </c>
      <c r="J68" s="40">
        <f t="shared" si="10"/>
        <v>3.944449155746709</v>
      </c>
    </row>
    <row r="69" spans="1:17" x14ac:dyDescent="0.25">
      <c r="A69" s="40" t="s">
        <v>148</v>
      </c>
      <c r="D69" s="40" t="s">
        <v>149</v>
      </c>
      <c r="E69" s="40">
        <f>_xlfn.STDEV.P(E2:E67)</f>
        <v>1.8089056298198987</v>
      </c>
      <c r="F69" s="40">
        <f t="shared" ref="F69:J69" si="11">_xlfn.STDEV.P(F2:F67)</f>
        <v>2.8842054287107368</v>
      </c>
      <c r="G69" s="40">
        <f t="shared" si="11"/>
        <v>6.1971895790221305</v>
      </c>
      <c r="H69" s="40">
        <f t="shared" si="11"/>
        <v>6.1971895790221305</v>
      </c>
      <c r="I69" s="40">
        <f t="shared" si="11"/>
        <v>6.2242478012804581</v>
      </c>
      <c r="J69" s="40">
        <f t="shared" si="11"/>
        <v>7.2286946626680484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I39" sqref="I39"/>
    </sheetView>
  </sheetViews>
  <sheetFormatPr defaultRowHeight="15" x14ac:dyDescent="0.25"/>
  <cols>
    <col min="1" max="1" width="9.140625" style="40"/>
    <col min="2" max="2" width="12.85546875" style="40" bestFit="1" customWidth="1"/>
    <col min="3" max="4" width="9.140625" style="40"/>
    <col min="5" max="5" width="10.5703125" bestFit="1" customWidth="1"/>
    <col min="6" max="6" width="11.28515625" bestFit="1" customWidth="1"/>
  </cols>
  <sheetData>
    <row r="1" spans="1:6" ht="30.75" customHeight="1" x14ac:dyDescent="0.25">
      <c r="A1" s="43" t="s">
        <v>134</v>
      </c>
      <c r="B1" s="43" t="s">
        <v>67</v>
      </c>
      <c r="C1" s="43" t="s">
        <v>0</v>
      </c>
      <c r="D1" s="43" t="s">
        <v>160</v>
      </c>
      <c r="E1" s="54" t="s">
        <v>161</v>
      </c>
      <c r="F1" s="54" t="s">
        <v>162</v>
      </c>
    </row>
    <row r="2" spans="1:6" x14ac:dyDescent="0.25">
      <c r="A2" s="49">
        <v>2</v>
      </c>
      <c r="B2" s="50" t="s">
        <v>68</v>
      </c>
      <c r="C2" s="50" t="s">
        <v>1</v>
      </c>
      <c r="D2" s="47">
        <v>0.01</v>
      </c>
      <c r="E2" s="55">
        <v>42.696967600000001</v>
      </c>
      <c r="F2" s="55">
        <v>-84.490333399999997</v>
      </c>
    </row>
    <row r="3" spans="1:6" x14ac:dyDescent="0.25">
      <c r="A3" s="49">
        <v>3</v>
      </c>
      <c r="B3" s="50" t="s">
        <v>69</v>
      </c>
      <c r="C3" s="50" t="s">
        <v>2</v>
      </c>
      <c r="D3" s="47">
        <v>0.05</v>
      </c>
      <c r="E3" s="55">
        <v>42.696973800000002</v>
      </c>
      <c r="F3" s="55">
        <v>-84.490328000000005</v>
      </c>
    </row>
    <row r="4" spans="1:6" x14ac:dyDescent="0.25">
      <c r="A4" s="49">
        <v>4</v>
      </c>
      <c r="B4" s="50" t="s">
        <v>70</v>
      </c>
      <c r="C4" s="50" t="s">
        <v>3</v>
      </c>
      <c r="D4" s="47">
        <v>0.1</v>
      </c>
      <c r="E4" s="55">
        <v>42.696977699999998</v>
      </c>
      <c r="F4" s="55">
        <v>-84.4903257</v>
      </c>
    </row>
    <row r="5" spans="1:6" x14ac:dyDescent="0.25">
      <c r="A5" s="49">
        <v>5</v>
      </c>
      <c r="B5" s="50" t="s">
        <v>71</v>
      </c>
      <c r="C5" s="50" t="s">
        <v>4</v>
      </c>
      <c r="D5" s="47">
        <v>0.5</v>
      </c>
      <c r="E5" s="55">
        <v>42.696980000000003</v>
      </c>
      <c r="F5" s="55">
        <v>-84.490322000000006</v>
      </c>
    </row>
    <row r="6" spans="1:6" x14ac:dyDescent="0.25">
      <c r="A6" s="49">
        <v>6</v>
      </c>
      <c r="B6" s="50" t="s">
        <v>72</v>
      </c>
      <c r="C6" s="50" t="s">
        <v>5</v>
      </c>
      <c r="D6" s="47">
        <v>1</v>
      </c>
      <c r="E6" s="55">
        <v>42.696980099999998</v>
      </c>
      <c r="F6" s="55">
        <v>-84.490320999999994</v>
      </c>
    </row>
    <row r="7" spans="1:6" x14ac:dyDescent="0.25">
      <c r="A7" s="49">
        <v>7</v>
      </c>
      <c r="B7" s="50" t="s">
        <v>73</v>
      </c>
      <c r="C7" s="50" t="s">
        <v>6</v>
      </c>
      <c r="D7" s="47">
        <v>5</v>
      </c>
      <c r="E7" s="55">
        <v>42.696960199999999</v>
      </c>
      <c r="F7" s="55">
        <v>-84.490339500000005</v>
      </c>
    </row>
    <row r="8" spans="1:6" x14ac:dyDescent="0.25">
      <c r="A8" s="49">
        <v>8</v>
      </c>
      <c r="B8" s="50" t="s">
        <v>74</v>
      </c>
      <c r="C8" s="50" t="s">
        <v>7</v>
      </c>
      <c r="D8" s="47">
        <v>10</v>
      </c>
      <c r="E8" s="55">
        <v>42.696905700000002</v>
      </c>
      <c r="F8" s="55">
        <v>-84.490369400000006</v>
      </c>
    </row>
    <row r="9" spans="1:6" x14ac:dyDescent="0.25">
      <c r="A9" s="49">
        <v>9</v>
      </c>
      <c r="B9" s="50" t="s">
        <v>75</v>
      </c>
      <c r="C9" s="50" t="s">
        <v>8</v>
      </c>
      <c r="D9" s="47">
        <v>50</v>
      </c>
      <c r="E9" s="55">
        <v>42.696572199999999</v>
      </c>
      <c r="F9" s="55">
        <v>-84.490554299999999</v>
      </c>
    </row>
    <row r="10" spans="1:6" x14ac:dyDescent="0.25">
      <c r="A10" s="49">
        <v>10</v>
      </c>
      <c r="B10" s="50" t="s">
        <v>76</v>
      </c>
      <c r="C10" s="50" t="s">
        <v>9</v>
      </c>
      <c r="D10" s="47">
        <v>100</v>
      </c>
      <c r="E10" s="55">
        <v>42.696198699999997</v>
      </c>
      <c r="F10" s="55">
        <v>-84.490840800000001</v>
      </c>
    </row>
    <row r="11" spans="1:6" x14ac:dyDescent="0.25">
      <c r="A11" s="49">
        <v>11</v>
      </c>
      <c r="B11" s="50" t="s">
        <v>77</v>
      </c>
      <c r="C11" s="50" t="s">
        <v>10</v>
      </c>
      <c r="D11" s="47">
        <v>250</v>
      </c>
      <c r="E11" s="55">
        <v>42.695101399999999</v>
      </c>
      <c r="F11" s="55">
        <v>-84.491799</v>
      </c>
    </row>
    <row r="12" spans="1:6" x14ac:dyDescent="0.25">
      <c r="A12" s="49">
        <v>12</v>
      </c>
      <c r="B12" s="50" t="s">
        <v>78</v>
      </c>
      <c r="C12" s="50" t="s">
        <v>11</v>
      </c>
      <c r="D12" s="47">
        <v>450</v>
      </c>
      <c r="E12" s="55">
        <v>42.693420600000003</v>
      </c>
      <c r="F12" s="55">
        <v>-84.492510300000006</v>
      </c>
    </row>
    <row r="13" spans="1:6" x14ac:dyDescent="0.25">
      <c r="A13" s="49">
        <v>17</v>
      </c>
      <c r="B13" s="50" t="s">
        <v>79</v>
      </c>
      <c r="C13" s="50" t="s">
        <v>12</v>
      </c>
      <c r="D13" s="47">
        <v>0.01</v>
      </c>
      <c r="E13" s="55">
        <v>42.7188321</v>
      </c>
      <c r="F13" s="55">
        <v>-84.472132900000005</v>
      </c>
    </row>
    <row r="14" spans="1:6" x14ac:dyDescent="0.25">
      <c r="A14" s="49">
        <v>18</v>
      </c>
      <c r="B14" s="50" t="s">
        <v>80</v>
      </c>
      <c r="C14" s="50" t="s">
        <v>13</v>
      </c>
      <c r="D14" s="47">
        <v>0.05</v>
      </c>
      <c r="E14" s="55">
        <v>42.718833600000004</v>
      </c>
      <c r="F14" s="55">
        <v>-84.472121599999994</v>
      </c>
    </row>
    <row r="15" spans="1:6" x14ac:dyDescent="0.25">
      <c r="A15" s="49">
        <v>19</v>
      </c>
      <c r="B15" s="50" t="s">
        <v>81</v>
      </c>
      <c r="C15" s="50" t="s">
        <v>14</v>
      </c>
      <c r="D15" s="47">
        <v>0.1</v>
      </c>
      <c r="E15" s="55">
        <v>42.718839899999999</v>
      </c>
      <c r="F15" s="55">
        <v>-84.472114199999993</v>
      </c>
    </row>
    <row r="16" spans="1:6" x14ac:dyDescent="0.25">
      <c r="A16" s="49">
        <v>20</v>
      </c>
      <c r="B16" s="50" t="s">
        <v>82</v>
      </c>
      <c r="C16" s="50" t="s">
        <v>15</v>
      </c>
      <c r="D16" s="47">
        <v>0.5</v>
      </c>
      <c r="E16" s="55">
        <v>42.7188406</v>
      </c>
      <c r="F16" s="55">
        <v>-84.472111699999999</v>
      </c>
    </row>
    <row r="17" spans="1:6" x14ac:dyDescent="0.25">
      <c r="A17" s="49">
        <v>21</v>
      </c>
      <c r="B17" s="50" t="s">
        <v>83</v>
      </c>
      <c r="C17" s="50" t="s">
        <v>16</v>
      </c>
      <c r="D17" s="47">
        <v>1</v>
      </c>
      <c r="E17" s="55">
        <v>42.718822199999998</v>
      </c>
      <c r="F17" s="55">
        <v>-84.472086500000003</v>
      </c>
    </row>
    <row r="18" spans="1:6" x14ac:dyDescent="0.25">
      <c r="A18" s="49">
        <v>22</v>
      </c>
      <c r="B18" s="50" t="s">
        <v>84</v>
      </c>
      <c r="C18" s="50" t="s">
        <v>17</v>
      </c>
      <c r="D18" s="47">
        <v>5</v>
      </c>
      <c r="E18" s="55">
        <v>42.718844099999998</v>
      </c>
      <c r="F18" s="55">
        <v>-84.472123600000003</v>
      </c>
    </row>
    <row r="19" spans="1:6" x14ac:dyDescent="0.25">
      <c r="A19" s="49">
        <v>23</v>
      </c>
      <c r="B19" s="50" t="s">
        <v>85</v>
      </c>
      <c r="C19" s="50" t="s">
        <v>18</v>
      </c>
      <c r="D19" s="47">
        <v>10</v>
      </c>
      <c r="E19" s="55">
        <v>42.718745200000001</v>
      </c>
      <c r="F19" s="55">
        <v>-84.472057800000002</v>
      </c>
    </row>
    <row r="20" spans="1:6" x14ac:dyDescent="0.25">
      <c r="A20" s="49">
        <v>24</v>
      </c>
      <c r="B20" s="50" t="s">
        <v>86</v>
      </c>
      <c r="C20" s="50" t="s">
        <v>19</v>
      </c>
      <c r="D20" s="47">
        <v>50</v>
      </c>
      <c r="E20" s="55">
        <v>42.718395200000003</v>
      </c>
      <c r="F20" s="55">
        <v>-84.472325999999995</v>
      </c>
    </row>
    <row r="21" spans="1:6" x14ac:dyDescent="0.25">
      <c r="A21" s="49">
        <v>25</v>
      </c>
      <c r="B21" s="50" t="s">
        <v>87</v>
      </c>
      <c r="C21" s="50" t="s">
        <v>20</v>
      </c>
      <c r="D21" s="47">
        <v>100</v>
      </c>
      <c r="E21" s="55">
        <v>42.717936799999997</v>
      </c>
      <c r="F21" s="55">
        <v>-84.472595799999993</v>
      </c>
    </row>
    <row r="22" spans="1:6" x14ac:dyDescent="0.25">
      <c r="A22" s="49">
        <v>26</v>
      </c>
      <c r="B22" s="50" t="s">
        <v>88</v>
      </c>
      <c r="C22" s="50" t="s">
        <v>21</v>
      </c>
      <c r="D22" s="47">
        <v>250</v>
      </c>
      <c r="E22" s="55">
        <v>42.716786399999997</v>
      </c>
      <c r="F22" s="55">
        <v>-84.473466200000004</v>
      </c>
    </row>
    <row r="23" spans="1:6" x14ac:dyDescent="0.25">
      <c r="A23" s="49">
        <v>27</v>
      </c>
      <c r="B23" s="50" t="s">
        <v>89</v>
      </c>
      <c r="C23" s="50" t="s">
        <v>22</v>
      </c>
      <c r="D23" s="47">
        <v>500</v>
      </c>
      <c r="E23" s="55">
        <v>42.714431300000001</v>
      </c>
      <c r="F23" s="55">
        <v>-84.473347500000003</v>
      </c>
    </row>
    <row r="24" spans="1:6" x14ac:dyDescent="0.25">
      <c r="A24" s="49">
        <v>32</v>
      </c>
      <c r="B24" s="50" t="s">
        <v>90</v>
      </c>
      <c r="C24" s="50" t="s">
        <v>23</v>
      </c>
      <c r="D24" s="47">
        <v>0.01</v>
      </c>
      <c r="E24" s="55">
        <v>42.405616999999999</v>
      </c>
      <c r="F24" s="55">
        <v>-85.369608999999997</v>
      </c>
    </row>
    <row r="25" spans="1:6" x14ac:dyDescent="0.25">
      <c r="A25" s="49">
        <v>33</v>
      </c>
      <c r="B25" s="50" t="s">
        <v>91</v>
      </c>
      <c r="C25" s="50" t="s">
        <v>24</v>
      </c>
      <c r="D25" s="47">
        <v>0.05</v>
      </c>
      <c r="E25" s="55">
        <v>42.405616999999999</v>
      </c>
      <c r="F25" s="55">
        <v>-85.369608499999998</v>
      </c>
    </row>
    <row r="26" spans="1:6" x14ac:dyDescent="0.25">
      <c r="A26" s="49">
        <v>34</v>
      </c>
      <c r="B26" s="50" t="s">
        <v>92</v>
      </c>
      <c r="C26" s="50" t="s">
        <v>25</v>
      </c>
      <c r="D26" s="47">
        <v>0.1</v>
      </c>
      <c r="E26" s="55">
        <v>42.405617100000001</v>
      </c>
      <c r="F26" s="55">
        <v>-85.369607599999995</v>
      </c>
    </row>
    <row r="27" spans="1:6" x14ac:dyDescent="0.25">
      <c r="A27" s="49">
        <v>35</v>
      </c>
      <c r="B27" s="50" t="s">
        <v>93</v>
      </c>
      <c r="C27" s="50" t="s">
        <v>26</v>
      </c>
      <c r="D27" s="47">
        <v>0.5</v>
      </c>
      <c r="E27" s="55">
        <v>42.405617499999998</v>
      </c>
      <c r="F27" s="55">
        <v>-85.369599800000003</v>
      </c>
    </row>
    <row r="28" spans="1:6" x14ac:dyDescent="0.25">
      <c r="A28" s="49">
        <v>36</v>
      </c>
      <c r="B28" s="50" t="s">
        <v>94</v>
      </c>
      <c r="C28" s="50" t="s">
        <v>27</v>
      </c>
      <c r="D28" s="47">
        <v>1</v>
      </c>
      <c r="E28" s="55">
        <v>42.405616799999997</v>
      </c>
      <c r="F28" s="55">
        <v>-85.369603999999995</v>
      </c>
    </row>
    <row r="29" spans="1:6" x14ac:dyDescent="0.25">
      <c r="A29" s="49">
        <v>37</v>
      </c>
      <c r="B29" s="50" t="s">
        <v>95</v>
      </c>
      <c r="C29" s="50" t="s">
        <v>28</v>
      </c>
      <c r="D29" s="47">
        <v>5</v>
      </c>
      <c r="E29" s="55">
        <v>42.405593199999998</v>
      </c>
      <c r="F29" s="55">
        <v>-85.369628899999995</v>
      </c>
    </row>
    <row r="30" spans="1:6" x14ac:dyDescent="0.25">
      <c r="A30" s="49">
        <v>38</v>
      </c>
      <c r="B30" s="50" t="s">
        <v>96</v>
      </c>
      <c r="C30" s="50" t="s">
        <v>29</v>
      </c>
      <c r="D30" s="47">
        <v>10</v>
      </c>
      <c r="E30" s="55">
        <v>42.405566899999997</v>
      </c>
      <c r="F30" s="55">
        <v>-85.369669599999995</v>
      </c>
    </row>
    <row r="31" spans="1:6" x14ac:dyDescent="0.25">
      <c r="A31" s="49">
        <v>39</v>
      </c>
      <c r="B31" s="50" t="s">
        <v>97</v>
      </c>
      <c r="C31" s="50" t="s">
        <v>30</v>
      </c>
      <c r="D31" s="47">
        <v>50</v>
      </c>
      <c r="E31" s="55">
        <v>42.405260699999999</v>
      </c>
      <c r="F31" s="55">
        <v>-85.369955500000003</v>
      </c>
    </row>
    <row r="32" spans="1:6" x14ac:dyDescent="0.25">
      <c r="A32" s="49">
        <v>40</v>
      </c>
      <c r="B32" s="50" t="s">
        <v>98</v>
      </c>
      <c r="C32" s="50" t="s">
        <v>31</v>
      </c>
      <c r="D32" s="47">
        <v>100</v>
      </c>
      <c r="E32" s="55">
        <v>42.404854200000003</v>
      </c>
      <c r="F32" s="55">
        <v>-85.370209099999997</v>
      </c>
    </row>
    <row r="33" spans="1:6" x14ac:dyDescent="0.25">
      <c r="A33" s="49">
        <v>41</v>
      </c>
      <c r="B33" s="50" t="s">
        <v>99</v>
      </c>
      <c r="C33" s="50" t="s">
        <v>32</v>
      </c>
      <c r="D33" s="47">
        <v>250</v>
      </c>
      <c r="E33" s="55">
        <v>42.403585</v>
      </c>
      <c r="F33" s="55">
        <v>-85.370617300000006</v>
      </c>
    </row>
    <row r="34" spans="1:6" x14ac:dyDescent="0.25">
      <c r="A34" s="49">
        <v>42</v>
      </c>
      <c r="B34" s="50" t="s">
        <v>100</v>
      </c>
      <c r="C34" s="50" t="s">
        <v>33</v>
      </c>
      <c r="D34" s="47">
        <v>400</v>
      </c>
      <c r="E34" s="55">
        <v>42.4023398</v>
      </c>
      <c r="F34" s="55">
        <v>-85.371255500000004</v>
      </c>
    </row>
    <row r="35" spans="1:6" x14ac:dyDescent="0.25">
      <c r="A35" s="49">
        <v>47</v>
      </c>
      <c r="B35" s="50" t="s">
        <v>101</v>
      </c>
      <c r="C35" s="50" t="s">
        <v>34</v>
      </c>
      <c r="D35" s="47">
        <v>0.01</v>
      </c>
      <c r="E35" s="55">
        <v>42.405161900000003</v>
      </c>
      <c r="F35" s="55">
        <v>-85.389996999999994</v>
      </c>
    </row>
    <row r="36" spans="1:6" x14ac:dyDescent="0.25">
      <c r="A36" s="49">
        <v>48</v>
      </c>
      <c r="B36" s="50" t="s">
        <v>102</v>
      </c>
      <c r="C36" s="50" t="s">
        <v>35</v>
      </c>
      <c r="D36" s="47">
        <v>0.05</v>
      </c>
      <c r="E36" s="55">
        <v>42.405153499999997</v>
      </c>
      <c r="F36" s="55">
        <v>-85.389996800000006</v>
      </c>
    </row>
    <row r="37" spans="1:6" x14ac:dyDescent="0.25">
      <c r="A37" s="49">
        <v>49</v>
      </c>
      <c r="B37" s="50" t="s">
        <v>103</v>
      </c>
      <c r="C37" s="50" t="s">
        <v>36</v>
      </c>
      <c r="D37" s="47">
        <v>0.1</v>
      </c>
      <c r="E37" s="55">
        <v>42.4051458</v>
      </c>
      <c r="F37" s="55">
        <v>-85.389989400000005</v>
      </c>
    </row>
    <row r="38" spans="1:6" x14ac:dyDescent="0.25">
      <c r="A38" s="49">
        <v>50</v>
      </c>
      <c r="B38" s="50" t="s">
        <v>104</v>
      </c>
      <c r="C38" s="50" t="s">
        <v>37</v>
      </c>
      <c r="D38" s="47">
        <v>0.5</v>
      </c>
      <c r="E38" s="55">
        <v>42.4051464</v>
      </c>
      <c r="F38" s="55">
        <v>-85.389994900000005</v>
      </c>
    </row>
    <row r="39" spans="1:6" x14ac:dyDescent="0.25">
      <c r="A39" s="49">
        <v>51</v>
      </c>
      <c r="B39" s="50" t="s">
        <v>105</v>
      </c>
      <c r="C39" s="50" t="s">
        <v>38</v>
      </c>
      <c r="D39" s="47">
        <v>1</v>
      </c>
      <c r="E39" s="55">
        <v>42.405149000000002</v>
      </c>
      <c r="F39" s="55">
        <v>-85.390006099999994</v>
      </c>
    </row>
    <row r="40" spans="1:6" x14ac:dyDescent="0.25">
      <c r="A40" s="49">
        <v>52</v>
      </c>
      <c r="B40" s="50" t="s">
        <v>106</v>
      </c>
      <c r="C40" s="50" t="s">
        <v>39</v>
      </c>
      <c r="D40" s="47">
        <v>5</v>
      </c>
      <c r="E40" s="55">
        <v>42.405137799999999</v>
      </c>
      <c r="F40" s="55">
        <v>-85.390032599999998</v>
      </c>
    </row>
    <row r="41" spans="1:6" x14ac:dyDescent="0.25">
      <c r="A41" s="49">
        <v>53</v>
      </c>
      <c r="B41" s="50" t="s">
        <v>107</v>
      </c>
      <c r="C41" s="50" t="s">
        <v>40</v>
      </c>
      <c r="D41" s="47">
        <v>10</v>
      </c>
      <c r="E41" s="55">
        <v>42.405097099999999</v>
      </c>
      <c r="F41" s="55">
        <v>-85.390094199999993</v>
      </c>
    </row>
    <row r="42" spans="1:6" x14ac:dyDescent="0.25">
      <c r="A42" s="49">
        <v>54</v>
      </c>
      <c r="B42" s="50" t="s">
        <v>108</v>
      </c>
      <c r="C42" s="50" t="s">
        <v>41</v>
      </c>
      <c r="D42" s="47">
        <v>50</v>
      </c>
      <c r="E42" s="55">
        <v>42.405009399999997</v>
      </c>
      <c r="F42" s="55">
        <v>-85.390569299999996</v>
      </c>
    </row>
    <row r="43" spans="1:6" x14ac:dyDescent="0.25">
      <c r="A43" s="49">
        <v>55</v>
      </c>
      <c r="B43" s="50" t="s">
        <v>109</v>
      </c>
      <c r="C43" s="50" t="s">
        <v>42</v>
      </c>
      <c r="D43" s="47">
        <v>100</v>
      </c>
      <c r="E43" s="55">
        <v>42.404737400000002</v>
      </c>
      <c r="F43" s="55">
        <v>-85.391057099999998</v>
      </c>
    </row>
    <row r="44" spans="1:6" x14ac:dyDescent="0.25">
      <c r="A44" s="49">
        <v>56</v>
      </c>
      <c r="B44" s="50" t="s">
        <v>110</v>
      </c>
      <c r="C44" s="50" t="s">
        <v>43</v>
      </c>
      <c r="D44" s="47">
        <v>250</v>
      </c>
      <c r="E44" s="55">
        <v>42.404583600000002</v>
      </c>
      <c r="F44" s="55">
        <v>-85.392881500000001</v>
      </c>
    </row>
    <row r="45" spans="1:6" x14ac:dyDescent="0.25">
      <c r="A45" s="49">
        <v>57</v>
      </c>
      <c r="B45" s="50" t="s">
        <v>111</v>
      </c>
      <c r="C45" s="50" t="s">
        <v>44</v>
      </c>
      <c r="D45" s="47">
        <v>450</v>
      </c>
      <c r="E45" s="55">
        <v>42.403429000000003</v>
      </c>
      <c r="F45" s="55">
        <v>-85.394813299999996</v>
      </c>
    </row>
    <row r="46" spans="1:6" x14ac:dyDescent="0.25">
      <c r="A46" s="49">
        <v>62</v>
      </c>
      <c r="B46" s="50" t="s">
        <v>112</v>
      </c>
      <c r="C46" s="50" t="s">
        <v>45</v>
      </c>
      <c r="D46" s="47">
        <v>0.01</v>
      </c>
      <c r="E46" s="55">
        <v>42.017475599999997</v>
      </c>
      <c r="F46" s="55">
        <v>-85.954350000000005</v>
      </c>
    </row>
    <row r="47" spans="1:6" x14ac:dyDescent="0.25">
      <c r="A47" s="49">
        <v>63</v>
      </c>
      <c r="B47" s="50" t="s">
        <v>113</v>
      </c>
      <c r="C47" s="50" t="s">
        <v>46</v>
      </c>
      <c r="D47" s="47">
        <v>0.05</v>
      </c>
      <c r="E47" s="55">
        <v>42.017471999999998</v>
      </c>
      <c r="F47" s="55">
        <v>-85.9543496</v>
      </c>
    </row>
    <row r="48" spans="1:6" x14ac:dyDescent="0.25">
      <c r="A48" s="49">
        <v>64</v>
      </c>
      <c r="B48" s="50" t="s">
        <v>114</v>
      </c>
      <c r="C48" s="50" t="s">
        <v>47</v>
      </c>
      <c r="D48" s="47">
        <v>0.1</v>
      </c>
      <c r="E48" s="55">
        <v>42.017471299999997</v>
      </c>
      <c r="F48" s="55">
        <v>-85.954350700000006</v>
      </c>
    </row>
    <row r="49" spans="1:6" x14ac:dyDescent="0.25">
      <c r="A49" s="49">
        <v>65</v>
      </c>
      <c r="B49" s="50" t="s">
        <v>115</v>
      </c>
      <c r="C49" s="50" t="s">
        <v>48</v>
      </c>
      <c r="D49" s="47">
        <v>0.5</v>
      </c>
      <c r="E49" s="55">
        <v>42.017471</v>
      </c>
      <c r="F49" s="55">
        <v>-85.954353999999995</v>
      </c>
    </row>
    <row r="50" spans="1:6" x14ac:dyDescent="0.25">
      <c r="A50" s="49">
        <v>66</v>
      </c>
      <c r="B50" s="50" t="s">
        <v>116</v>
      </c>
      <c r="C50" s="50" t="s">
        <v>49</v>
      </c>
      <c r="D50" s="47">
        <v>1</v>
      </c>
      <c r="E50" s="55">
        <v>42.017471100000002</v>
      </c>
      <c r="F50" s="55">
        <v>-85.954357099999996</v>
      </c>
    </row>
    <row r="51" spans="1:6" x14ac:dyDescent="0.25">
      <c r="A51" s="49">
        <v>67</v>
      </c>
      <c r="B51" s="50" t="s">
        <v>117</v>
      </c>
      <c r="C51" s="50" t="s">
        <v>50</v>
      </c>
      <c r="D51" s="47">
        <v>5</v>
      </c>
      <c r="E51" s="55">
        <v>42.017480999999997</v>
      </c>
      <c r="F51" s="55">
        <v>-85.954367300000001</v>
      </c>
    </row>
    <row r="52" spans="1:6" x14ac:dyDescent="0.25">
      <c r="A52" s="49">
        <v>68</v>
      </c>
      <c r="B52" s="50" t="s">
        <v>118</v>
      </c>
      <c r="C52" s="50" t="s">
        <v>51</v>
      </c>
      <c r="D52" s="47">
        <v>10</v>
      </c>
      <c r="E52" s="55">
        <v>42.017508300000003</v>
      </c>
      <c r="F52" s="55">
        <v>-85.954435799999999</v>
      </c>
    </row>
    <row r="53" spans="1:6" x14ac:dyDescent="0.25">
      <c r="A53" s="49">
        <v>69</v>
      </c>
      <c r="B53" s="50" t="s">
        <v>119</v>
      </c>
      <c r="C53" s="50" t="s">
        <v>52</v>
      </c>
      <c r="D53" s="47">
        <v>50</v>
      </c>
      <c r="E53" s="55">
        <v>42.017752899999998</v>
      </c>
      <c r="F53" s="55">
        <v>-85.954855899999998</v>
      </c>
    </row>
    <row r="54" spans="1:6" x14ac:dyDescent="0.25">
      <c r="A54" s="49">
        <v>70</v>
      </c>
      <c r="B54" s="50" t="s">
        <v>120</v>
      </c>
      <c r="C54" s="50" t="s">
        <v>53</v>
      </c>
      <c r="D54" s="47">
        <v>100</v>
      </c>
      <c r="E54" s="55">
        <v>42.017921000000001</v>
      </c>
      <c r="F54" s="55">
        <v>-85.955429199999998</v>
      </c>
    </row>
    <row r="55" spans="1:6" x14ac:dyDescent="0.25">
      <c r="A55" s="49">
        <v>71</v>
      </c>
      <c r="B55" s="50" t="s">
        <v>121</v>
      </c>
      <c r="C55" s="50" t="s">
        <v>54</v>
      </c>
      <c r="D55" s="47">
        <v>250</v>
      </c>
      <c r="E55" s="55">
        <v>42.018240599999999</v>
      </c>
      <c r="F55" s="55">
        <v>-85.957129100000003</v>
      </c>
    </row>
    <row r="56" spans="1:6" x14ac:dyDescent="0.25">
      <c r="A56" s="49">
        <v>72</v>
      </c>
      <c r="B56" s="50" t="s">
        <v>122</v>
      </c>
      <c r="C56" s="50" t="s">
        <v>55</v>
      </c>
      <c r="D56" s="47">
        <v>500</v>
      </c>
      <c r="E56" s="55">
        <v>42.019508399999999</v>
      </c>
      <c r="F56" s="55">
        <v>-85.959510600000002</v>
      </c>
    </row>
    <row r="57" spans="1:6" x14ac:dyDescent="0.25">
      <c r="A57" s="49">
        <v>77</v>
      </c>
      <c r="B57" s="50" t="s">
        <v>123</v>
      </c>
      <c r="C57" s="50" t="s">
        <v>56</v>
      </c>
      <c r="D57" s="47">
        <v>0.01</v>
      </c>
      <c r="E57" s="55">
        <v>42.011469099999999</v>
      </c>
      <c r="F57" s="55">
        <v>-85.972125800000001</v>
      </c>
    </row>
    <row r="58" spans="1:6" x14ac:dyDescent="0.25">
      <c r="A58" s="49">
        <v>78</v>
      </c>
      <c r="B58" s="50" t="s">
        <v>124</v>
      </c>
      <c r="C58" s="50" t="s">
        <v>57</v>
      </c>
      <c r="D58" s="47">
        <v>0.05</v>
      </c>
      <c r="E58" s="55">
        <v>42.011469099999999</v>
      </c>
      <c r="F58" s="55">
        <v>-85.972126299999999</v>
      </c>
    </row>
    <row r="59" spans="1:6" x14ac:dyDescent="0.25">
      <c r="A59" s="49">
        <v>79</v>
      </c>
      <c r="B59" s="50" t="s">
        <v>125</v>
      </c>
      <c r="C59" s="50" t="s">
        <v>58</v>
      </c>
      <c r="D59" s="47">
        <v>0.1</v>
      </c>
      <c r="E59" s="55">
        <v>42.011469099999999</v>
      </c>
      <c r="F59" s="55">
        <v>-85.972126900000006</v>
      </c>
    </row>
    <row r="60" spans="1:6" x14ac:dyDescent="0.25">
      <c r="A60" s="49">
        <v>80</v>
      </c>
      <c r="B60" s="50" t="s">
        <v>126</v>
      </c>
      <c r="C60" s="50" t="s">
        <v>59</v>
      </c>
      <c r="D60" s="47">
        <v>0.5</v>
      </c>
      <c r="E60" s="55">
        <v>42.011469099999999</v>
      </c>
      <c r="F60" s="55">
        <v>-85.972131700000006</v>
      </c>
    </row>
    <row r="61" spans="1:6" x14ac:dyDescent="0.25">
      <c r="A61" s="49">
        <v>81</v>
      </c>
      <c r="B61" s="50" t="s">
        <v>127</v>
      </c>
      <c r="C61" s="50" t="s">
        <v>60</v>
      </c>
      <c r="D61" s="47">
        <v>1</v>
      </c>
      <c r="E61" s="55">
        <v>42.011469099999999</v>
      </c>
      <c r="F61" s="55">
        <v>-85.972129300000006</v>
      </c>
    </row>
    <row r="62" spans="1:6" x14ac:dyDescent="0.25">
      <c r="A62" s="49">
        <v>82</v>
      </c>
      <c r="B62" s="50" t="s">
        <v>128</v>
      </c>
      <c r="C62" s="50" t="s">
        <v>61</v>
      </c>
      <c r="D62" s="47">
        <v>5</v>
      </c>
      <c r="E62" s="55">
        <v>42.011580299999999</v>
      </c>
      <c r="F62" s="55">
        <v>-85.972273200000004</v>
      </c>
    </row>
    <row r="63" spans="1:6" x14ac:dyDescent="0.25">
      <c r="A63" s="49">
        <v>83</v>
      </c>
      <c r="B63" s="50" t="s">
        <v>129</v>
      </c>
      <c r="C63" s="50" t="s">
        <v>62</v>
      </c>
      <c r="D63" s="47">
        <v>10</v>
      </c>
      <c r="E63" s="55">
        <v>42.011588500000002</v>
      </c>
      <c r="F63" s="55">
        <v>-85.972258800000006</v>
      </c>
    </row>
    <row r="64" spans="1:6" x14ac:dyDescent="0.25">
      <c r="A64" s="49">
        <v>84</v>
      </c>
      <c r="B64" s="50" t="s">
        <v>130</v>
      </c>
      <c r="C64" s="50" t="s">
        <v>63</v>
      </c>
      <c r="D64" s="47">
        <v>50</v>
      </c>
      <c r="E64" s="55">
        <v>42.0110922</v>
      </c>
      <c r="F64" s="55">
        <v>-85.972117900000001</v>
      </c>
    </row>
    <row r="65" spans="1:6" x14ac:dyDescent="0.25">
      <c r="A65" s="49">
        <v>85</v>
      </c>
      <c r="B65" s="50" t="s">
        <v>131</v>
      </c>
      <c r="C65" s="50" t="s">
        <v>64</v>
      </c>
      <c r="D65" s="47">
        <v>100</v>
      </c>
      <c r="E65" s="55">
        <v>42.010802300000002</v>
      </c>
      <c r="F65" s="55">
        <v>-85.971953299999996</v>
      </c>
    </row>
    <row r="66" spans="1:6" x14ac:dyDescent="0.25">
      <c r="A66" s="49">
        <v>86</v>
      </c>
      <c r="B66" s="50" t="s">
        <v>132</v>
      </c>
      <c r="C66" s="50" t="s">
        <v>65</v>
      </c>
      <c r="D66" s="47">
        <v>250</v>
      </c>
      <c r="E66" s="55">
        <v>42.009745500000001</v>
      </c>
      <c r="F66" s="55">
        <v>-85.971073599999997</v>
      </c>
    </row>
    <row r="67" spans="1:6" x14ac:dyDescent="0.25">
      <c r="A67" s="49">
        <v>87</v>
      </c>
      <c r="B67" s="50" t="s">
        <v>133</v>
      </c>
      <c r="C67" s="50" t="s">
        <v>66</v>
      </c>
      <c r="D67" s="47">
        <v>500</v>
      </c>
      <c r="E67" s="55">
        <v>42.008433699999998</v>
      </c>
      <c r="F67" s="55">
        <v>-85.968789599999994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temperature</vt:lpstr>
      <vt:lpstr>WaterContent</vt:lpstr>
      <vt:lpstr>LatchetData</vt:lpstr>
      <vt:lpstr>Nitrogen content</vt:lpstr>
      <vt:lpstr>pH</vt:lpstr>
      <vt:lpstr>Consolidated</vt:lpstr>
      <vt:lpstr>Standardized_final</vt:lpstr>
      <vt:lpstr>Standardized</vt:lpstr>
      <vt:lpstr>distances</vt:lpstr>
      <vt:lpstr>AG (2)</vt:lpstr>
      <vt:lpstr>AG</vt:lpstr>
      <vt:lpstr>FOR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 Miller</dc:creator>
  <cp:lastModifiedBy>Kayla I Miller</cp:lastModifiedBy>
  <dcterms:created xsi:type="dcterms:W3CDTF">2013-07-22T22:32:40Z</dcterms:created>
  <dcterms:modified xsi:type="dcterms:W3CDTF">2014-07-25T14:52:02Z</dcterms:modified>
</cp:coreProperties>
</file>