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abs\Lab-ccraft\GCE LTER\SALTEx\Soil Analyses\Microbes\JGI Project Materials\Data Output\"/>
    </mc:Choice>
  </mc:AlternateContent>
  <bookViews>
    <workbookView xWindow="0" yWindow="0" windowWidth="15570" windowHeight="10830" activeTab="1"/>
  </bookViews>
  <sheets>
    <sheet name="Methanogen abundance" sheetId="2" r:id="rId1"/>
    <sheet name="Summar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O5" i="3"/>
  <c r="O6" i="3"/>
  <c r="O7" i="3"/>
  <c r="O8" i="3"/>
  <c r="O4" i="3"/>
  <c r="N8" i="3"/>
  <c r="N7" i="3"/>
  <c r="N6" i="3"/>
  <c r="N5" i="3"/>
  <c r="N4" i="3"/>
  <c r="M8" i="3"/>
  <c r="M7" i="3"/>
  <c r="M6" i="3"/>
  <c r="M5" i="3"/>
  <c r="M4" i="3"/>
  <c r="L8" i="3"/>
  <c r="L7" i="3"/>
  <c r="L6" i="3"/>
  <c r="L5" i="3"/>
  <c r="L4" i="3"/>
  <c r="K8" i="3"/>
  <c r="K7" i="3"/>
  <c r="K6" i="3"/>
  <c r="K5" i="3"/>
  <c r="K4" i="3"/>
  <c r="C54" i="2" l="1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54" i="2"/>
  <c r="C52" i="2" l="1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52" i="2"/>
  <c r="C51" i="2" l="1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51" i="2"/>
</calcChain>
</file>

<file path=xl/sharedStrings.xml><?xml version="1.0" encoding="utf-8"?>
<sst xmlns="http://schemas.openxmlformats.org/spreadsheetml/2006/main" count="407" uniqueCount="127">
  <si>
    <t>d:Archaea;p:Euryarchaeota;c:Methanobacteria;o:Methanobacteriales;f:Methanobacteriaceae</t>
  </si>
  <si>
    <t>d:Archaea;p:Euryarchaeota;c:Methanobacteria;o:Methanobacteriales;f:Methanobacteriaceae;g:Methanobacterium</t>
  </si>
  <si>
    <t>d:Archaea;p:Euryarchaeota;c:Methanomicrobia</t>
  </si>
  <si>
    <t>d:Archaea;p:Euryarchaeota;c:Methanomicrobia;o:Methanocellales</t>
  </si>
  <si>
    <t>d:Archaea;p:Euryarchaeota;c:Methanomicrobia;o:Methanocellales;f:Methanocellaceae</t>
  </si>
  <si>
    <t>d:Archaea;p:Euryarchaeota;c:Methanomicrobia;o:Methanocellales;f:Methanocellaceae;g:Rice_Cluster_I</t>
  </si>
  <si>
    <t>d:Archaea;p:Euryarchaeota;c:Methanomicrobia;o:Methanomicrobiales</t>
  </si>
  <si>
    <t>d:Archaea;p:Euryarchaeota;c:Methanomicrobia;o:Methanomicrobiales;f:Methanomicrobiaceae</t>
  </si>
  <si>
    <t>d:Archaea;p:Euryarchaeota;c:Methanomicrobia;o:Methanomicrobiales;f:Methanoregulaceae;g:Methanoregula</t>
  </si>
  <si>
    <t>d:Archaea;p:Euryarchaeota;c:Methanomicrobia;o:Methanomicrobiales;f:Methanospirillaceae;g:Methanospirillum</t>
  </si>
  <si>
    <t>d:Archaea;p:Euryarchaeota;c:Methanomicrobia;o:Methanomicrobiales;f:Rice_Cluster_II;g:Unknown_Genus_1000038</t>
  </si>
  <si>
    <t>d:Archaea;p:Euryarchaeota;c:Methanomicrobia;o:Methanosarcinales</t>
  </si>
  <si>
    <t>d:Archaea;p:Euryarchaeota;c:Methanomicrobia;o:Methanosarcinales;f:Methanosaetaceae</t>
  </si>
  <si>
    <t>d:Archaea;p:Euryarchaeota;c:Methanomicrobia;o:Methanosarcinales;f:Methanosaetaceae;g:Methanosaeta</t>
  </si>
  <si>
    <t>d:Archaea;p:Euryarchaeota;c:Methanomicrobia;o:Methanosarcinales;f:Methanosarcinaceae;g:Methanosarcina</t>
  </si>
  <si>
    <t>OTU ID</t>
  </si>
  <si>
    <t>10_15_C3_cDNA</t>
  </si>
  <si>
    <t>10_15_C4_cDNA</t>
  </si>
  <si>
    <t>10_15_C5_cDNA</t>
  </si>
  <si>
    <t>10_15_C6_cDNA</t>
  </si>
  <si>
    <t>10_15_CS1_cDNA</t>
  </si>
  <si>
    <t>10_15_CS4_cDNA</t>
  </si>
  <si>
    <t>10_15_CS5_cDNA</t>
  </si>
  <si>
    <t>10_15_CS6_cDNA</t>
  </si>
  <si>
    <t>10_15_F3_cDNA</t>
  </si>
  <si>
    <t>10_15_F4_cDNA</t>
  </si>
  <si>
    <t>10_15_F5_cDNA</t>
  </si>
  <si>
    <t>10_15_F6_cDNA</t>
  </si>
  <si>
    <t>10_15_PR3_cDNA</t>
  </si>
  <si>
    <t>10_15_PR4_cDNA</t>
  </si>
  <si>
    <t>10_15_PR5_cDNA</t>
  </si>
  <si>
    <t>10_15_PR6_cDNA</t>
  </si>
  <si>
    <t>10_15_PU3_cDNA</t>
  </si>
  <si>
    <t>10_15_PU4_cDNA</t>
  </si>
  <si>
    <t>10_15_PU5_cDNA</t>
  </si>
  <si>
    <t>10_15_PU6_cDNA</t>
  </si>
  <si>
    <t>10_16_C3_cDNA</t>
  </si>
  <si>
    <t>10_16_C4_cDNA</t>
  </si>
  <si>
    <t>10_16_C5_cDNA</t>
  </si>
  <si>
    <t>10_16_C6_cDNA</t>
  </si>
  <si>
    <t>10_16_CS1_cDNA</t>
  </si>
  <si>
    <t>10_16_CS4_cDNA</t>
  </si>
  <si>
    <t>10_16_CS5_cDNA</t>
  </si>
  <si>
    <t>10_16_CS6_cDNA</t>
  </si>
  <si>
    <t>10_16_F3_cDNA</t>
  </si>
  <si>
    <t>10_16_F4_cDNA</t>
  </si>
  <si>
    <t>10_16_F5_cDNA</t>
  </si>
  <si>
    <t>10_16_F6_cDNA</t>
  </si>
  <si>
    <t>10_16_PR3_cDNA</t>
  </si>
  <si>
    <t>10_16_PR4_cDNA</t>
  </si>
  <si>
    <t>10_16_PR5_cDNA</t>
  </si>
  <si>
    <t>10_16_PR6_cDNA</t>
  </si>
  <si>
    <t>10_16_PU3_cDNA</t>
  </si>
  <si>
    <t>10_16_PU4_cDNA</t>
  </si>
  <si>
    <t>10_16_PU5_cDNA</t>
  </si>
  <si>
    <t>10_16_PU6_cDNA</t>
  </si>
  <si>
    <t>3_14_C1_cDNA</t>
  </si>
  <si>
    <t>3_14_CS1_cDNA</t>
  </si>
  <si>
    <t>3_14_CS3_cDNA</t>
  </si>
  <si>
    <t>3_14_F1_cDNA</t>
  </si>
  <si>
    <t>3_14_F5_cDNA</t>
  </si>
  <si>
    <t>3_14_PR3_cDNA</t>
  </si>
  <si>
    <t>3_14_PR5_cDNA</t>
  </si>
  <si>
    <t>3_14_PU1_cDNA</t>
  </si>
  <si>
    <t>3_14_PU3_cDNA</t>
  </si>
  <si>
    <t>3_14_PU5_cDNA</t>
  </si>
  <si>
    <t>7_15_C3_cDNA</t>
  </si>
  <si>
    <t>7_15_C4_cDNA</t>
  </si>
  <si>
    <t>7_15_C5_cDNA</t>
  </si>
  <si>
    <t>7_15_C6_cDNA</t>
  </si>
  <si>
    <t>7_15_CS1_cDNA</t>
  </si>
  <si>
    <t>7_15_CS4_cDNA</t>
  </si>
  <si>
    <t>7_15_CS5_cDNA</t>
  </si>
  <si>
    <t>7_15_CS6_cDNA</t>
  </si>
  <si>
    <t>7_15_F3_cDNA</t>
  </si>
  <si>
    <t>7_15_F4_cDNA</t>
  </si>
  <si>
    <t>7_15_F5_cDNA</t>
  </si>
  <si>
    <t>7_15_F6_cDNA</t>
  </si>
  <si>
    <t>7_15_PR3_cDNA</t>
  </si>
  <si>
    <t>7_15_PR4_cDNA</t>
  </si>
  <si>
    <t>7_15_PR5_cDNA</t>
  </si>
  <si>
    <t>7_15_PR6_cDNA</t>
  </si>
  <si>
    <t>7_15_PU3_cDNA</t>
  </si>
  <si>
    <t>7_15_PU4_cDNA</t>
  </si>
  <si>
    <t>7_15_PU5_cDNA</t>
  </si>
  <si>
    <t>7_15_PU6_cDNA</t>
  </si>
  <si>
    <t>7_17_C3_cDNA</t>
  </si>
  <si>
    <t>7_17_C4_cDNA</t>
  </si>
  <si>
    <t>7_17_C5_cDNA</t>
  </si>
  <si>
    <t>7_17_C6_cDNA</t>
  </si>
  <si>
    <t>7_17_F3_cDNA</t>
  </si>
  <si>
    <t>7_17_F4_cDNA</t>
  </si>
  <si>
    <t>7_17_F5_cDNA</t>
  </si>
  <si>
    <t>7_17_PR5_cDNA</t>
  </si>
  <si>
    <t>taxonomy</t>
  </si>
  <si>
    <t>Methanobacteria</t>
  </si>
  <si>
    <t>Methanobacteriales</t>
  </si>
  <si>
    <t>Methanomicrobia</t>
  </si>
  <si>
    <t>Methanocellales</t>
  </si>
  <si>
    <t>Methanomicrobiales</t>
  </si>
  <si>
    <t>class</t>
  </si>
  <si>
    <t>order</t>
  </si>
  <si>
    <t>Methanosarcinales</t>
  </si>
  <si>
    <t>N Methanomicrobes</t>
  </si>
  <si>
    <t>Sample Date</t>
  </si>
  <si>
    <t>Treatment</t>
  </si>
  <si>
    <t>Replicate</t>
  </si>
  <si>
    <t>C</t>
  </si>
  <si>
    <t>CS</t>
  </si>
  <si>
    <t>F</t>
  </si>
  <si>
    <t>PR</t>
  </si>
  <si>
    <t>PU</t>
  </si>
  <si>
    <t>count of methanogens</t>
  </si>
  <si>
    <t>total methanogen reads</t>
  </si>
  <si>
    <t>total all reads</t>
  </si>
  <si>
    <t>prop methanogen reads</t>
  </si>
  <si>
    <t>sum(methanomicrobe reads)/sum(total reads)</t>
  </si>
  <si>
    <t>No statistically significant differences</t>
  </si>
  <si>
    <t>Proportion reads</t>
  </si>
  <si>
    <t>Mean</t>
  </si>
  <si>
    <t>SE</t>
  </si>
  <si>
    <t>Control</t>
  </si>
  <si>
    <t>Control w/sides</t>
  </si>
  <si>
    <t>Fresh</t>
  </si>
  <si>
    <t>Press</t>
  </si>
  <si>
    <t>Pulse</t>
  </si>
  <si>
    <t>Percent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</si>
</sst>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4"/>
  <sheetViews>
    <sheetView topLeftCell="BQ19" workbookViewId="0">
      <selection activeCell="A54" sqref="A54:CA54"/>
    </sheetView>
  </sheetViews>
  <sheetFormatPr defaultRowHeight="15" x14ac:dyDescent="0.25"/>
  <cols>
    <col min="1" max="1" width="22.5703125" bestFit="1" customWidth="1"/>
  </cols>
  <sheetData>
    <row r="1" spans="1:82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100</v>
      </c>
      <c r="CC1" s="1" t="s">
        <v>101</v>
      </c>
      <c r="CD1" s="1" t="s">
        <v>94</v>
      </c>
    </row>
    <row r="2" spans="1:82" x14ac:dyDescent="0.25">
      <c r="A2" s="1">
        <v>210</v>
      </c>
      <c r="B2" s="1">
        <v>432</v>
      </c>
      <c r="C2" s="1">
        <v>356</v>
      </c>
      <c r="D2" s="1">
        <v>254</v>
      </c>
      <c r="E2" s="1">
        <v>849</v>
      </c>
      <c r="F2" s="1">
        <v>231</v>
      </c>
      <c r="G2" s="1">
        <v>251</v>
      </c>
      <c r="H2" s="1">
        <v>354</v>
      </c>
      <c r="I2" s="1">
        <v>704</v>
      </c>
      <c r="J2" s="1">
        <v>641</v>
      </c>
      <c r="K2" s="1">
        <v>173</v>
      </c>
      <c r="L2" s="1">
        <v>384</v>
      </c>
      <c r="M2" s="1">
        <v>1014</v>
      </c>
      <c r="N2" s="1">
        <v>570</v>
      </c>
      <c r="O2" s="1">
        <v>199</v>
      </c>
      <c r="P2" s="1">
        <v>654</v>
      </c>
      <c r="Q2" s="1">
        <v>311</v>
      </c>
      <c r="R2" s="1">
        <v>145</v>
      </c>
      <c r="S2" s="1">
        <v>551</v>
      </c>
      <c r="T2" s="1">
        <v>587</v>
      </c>
      <c r="U2" s="1">
        <v>984</v>
      </c>
      <c r="V2" s="1">
        <v>98</v>
      </c>
      <c r="W2" s="1">
        <v>212</v>
      </c>
      <c r="X2" s="1">
        <v>102</v>
      </c>
      <c r="Y2" s="1">
        <v>279</v>
      </c>
      <c r="Z2" s="1">
        <v>8</v>
      </c>
      <c r="AA2" s="1">
        <v>506</v>
      </c>
      <c r="AB2" s="1">
        <v>771</v>
      </c>
      <c r="AC2" s="1">
        <v>824</v>
      </c>
      <c r="AD2" s="1">
        <v>167</v>
      </c>
      <c r="AE2" s="1">
        <v>1299</v>
      </c>
      <c r="AF2" s="1">
        <v>513</v>
      </c>
      <c r="AG2" s="1">
        <v>73</v>
      </c>
      <c r="AH2" s="1">
        <v>243</v>
      </c>
      <c r="AI2" s="1">
        <v>554</v>
      </c>
      <c r="AJ2" s="1">
        <v>24</v>
      </c>
      <c r="AK2" s="1">
        <v>474</v>
      </c>
      <c r="AL2" s="1">
        <v>271</v>
      </c>
      <c r="AM2" s="1">
        <v>147</v>
      </c>
      <c r="AN2" s="1">
        <v>521</v>
      </c>
      <c r="AO2" s="1">
        <v>181</v>
      </c>
      <c r="AP2" s="1">
        <v>35</v>
      </c>
      <c r="AQ2" s="1">
        <v>592</v>
      </c>
      <c r="AR2" s="1">
        <v>201</v>
      </c>
      <c r="AS2" s="1">
        <v>93</v>
      </c>
      <c r="AT2" s="1">
        <v>219</v>
      </c>
      <c r="AU2" s="1">
        <v>565</v>
      </c>
      <c r="AV2" s="1">
        <v>524</v>
      </c>
      <c r="AW2" s="1">
        <v>445</v>
      </c>
      <c r="AX2" s="1">
        <v>321</v>
      </c>
      <c r="AY2" s="1">
        <v>346</v>
      </c>
      <c r="AZ2" s="1">
        <v>252</v>
      </c>
      <c r="BA2" s="1">
        <v>536</v>
      </c>
      <c r="BB2" s="1">
        <v>426</v>
      </c>
      <c r="BC2" s="1">
        <v>241</v>
      </c>
      <c r="BD2" s="1">
        <v>116</v>
      </c>
      <c r="BE2" s="1">
        <v>474</v>
      </c>
      <c r="BF2" s="1">
        <v>550</v>
      </c>
      <c r="BG2" s="1">
        <v>1068</v>
      </c>
      <c r="BH2" s="1">
        <v>643</v>
      </c>
      <c r="BI2" s="1">
        <v>548</v>
      </c>
      <c r="BJ2" s="1">
        <v>9</v>
      </c>
      <c r="BK2" s="1">
        <v>355</v>
      </c>
      <c r="BL2" s="1">
        <v>549</v>
      </c>
      <c r="BM2" s="1">
        <v>407</v>
      </c>
      <c r="BN2" s="1">
        <v>1281</v>
      </c>
      <c r="BO2" s="1">
        <v>624</v>
      </c>
      <c r="BP2" s="1">
        <v>328</v>
      </c>
      <c r="BQ2" s="1">
        <v>579</v>
      </c>
      <c r="BR2" s="1">
        <v>845</v>
      </c>
      <c r="BS2" s="1">
        <v>574</v>
      </c>
      <c r="BT2" s="1">
        <v>126</v>
      </c>
      <c r="BU2" s="1">
        <v>185</v>
      </c>
      <c r="BV2" s="1">
        <v>636</v>
      </c>
      <c r="BW2" s="1">
        <v>313</v>
      </c>
      <c r="BX2" s="1">
        <v>193</v>
      </c>
      <c r="BY2" s="1">
        <v>46</v>
      </c>
      <c r="BZ2" s="1">
        <v>439</v>
      </c>
      <c r="CA2" s="1">
        <v>233</v>
      </c>
      <c r="CB2" s="1" t="s">
        <v>95</v>
      </c>
      <c r="CC2" s="1" t="s">
        <v>96</v>
      </c>
      <c r="CD2" s="1" t="s">
        <v>0</v>
      </c>
    </row>
    <row r="3" spans="1:82" x14ac:dyDescent="0.25">
      <c r="A3" s="1">
        <v>306</v>
      </c>
      <c r="B3" s="1">
        <v>829</v>
      </c>
      <c r="C3" s="1">
        <v>170</v>
      </c>
      <c r="D3" s="1">
        <v>129</v>
      </c>
      <c r="E3" s="1">
        <v>618</v>
      </c>
      <c r="F3" s="1">
        <v>254</v>
      </c>
      <c r="G3" s="1">
        <v>230</v>
      </c>
      <c r="H3" s="1">
        <v>160</v>
      </c>
      <c r="I3" s="1">
        <v>252</v>
      </c>
      <c r="J3" s="1">
        <v>614</v>
      </c>
      <c r="K3" s="1">
        <v>180</v>
      </c>
      <c r="L3" s="1">
        <v>268</v>
      </c>
      <c r="M3" s="1">
        <v>677</v>
      </c>
      <c r="N3" s="1">
        <v>207</v>
      </c>
      <c r="O3" s="1">
        <v>87</v>
      </c>
      <c r="P3" s="1">
        <v>326</v>
      </c>
      <c r="Q3" s="1">
        <v>131</v>
      </c>
      <c r="R3" s="1">
        <v>175</v>
      </c>
      <c r="S3" s="1">
        <v>232</v>
      </c>
      <c r="T3" s="1">
        <v>241</v>
      </c>
      <c r="U3" s="1">
        <v>601</v>
      </c>
      <c r="V3" s="1">
        <v>140</v>
      </c>
      <c r="W3" s="1">
        <v>113</v>
      </c>
      <c r="X3" s="1">
        <v>56</v>
      </c>
      <c r="Y3" s="1">
        <v>338</v>
      </c>
      <c r="Z3" s="1">
        <v>0</v>
      </c>
      <c r="AA3" s="1">
        <v>288</v>
      </c>
      <c r="AB3" s="1">
        <v>322</v>
      </c>
      <c r="AC3" s="1">
        <v>444</v>
      </c>
      <c r="AD3" s="1">
        <v>118</v>
      </c>
      <c r="AE3" s="1">
        <v>547</v>
      </c>
      <c r="AF3" s="1">
        <v>148</v>
      </c>
      <c r="AG3" s="1">
        <v>36</v>
      </c>
      <c r="AH3" s="1">
        <v>120</v>
      </c>
      <c r="AI3" s="1">
        <v>275</v>
      </c>
      <c r="AJ3" s="1">
        <v>8</v>
      </c>
      <c r="AK3" s="1">
        <v>194</v>
      </c>
      <c r="AL3" s="1">
        <v>111</v>
      </c>
      <c r="AM3" s="1">
        <v>77</v>
      </c>
      <c r="AN3" s="1">
        <v>338</v>
      </c>
      <c r="AO3" s="1">
        <v>185</v>
      </c>
      <c r="AP3" s="1">
        <v>184</v>
      </c>
      <c r="AQ3" s="1">
        <v>565</v>
      </c>
      <c r="AR3" s="1">
        <v>420</v>
      </c>
      <c r="AS3" s="1">
        <v>124</v>
      </c>
      <c r="AT3" s="1">
        <v>138</v>
      </c>
      <c r="AU3" s="1">
        <v>236</v>
      </c>
      <c r="AV3" s="1">
        <v>337</v>
      </c>
      <c r="AW3" s="1">
        <v>1008</v>
      </c>
      <c r="AX3" s="1">
        <v>677</v>
      </c>
      <c r="AY3" s="1">
        <v>393</v>
      </c>
      <c r="AZ3" s="1">
        <v>363</v>
      </c>
      <c r="BA3" s="1">
        <v>268</v>
      </c>
      <c r="BB3" s="1">
        <v>249</v>
      </c>
      <c r="BC3" s="1">
        <v>65</v>
      </c>
      <c r="BD3" s="1">
        <v>178</v>
      </c>
      <c r="BE3" s="1">
        <v>267</v>
      </c>
      <c r="BF3" s="1">
        <v>275</v>
      </c>
      <c r="BG3" s="1">
        <v>467</v>
      </c>
      <c r="BH3" s="1">
        <v>517</v>
      </c>
      <c r="BI3" s="1">
        <v>289</v>
      </c>
      <c r="BJ3" s="1">
        <v>21</v>
      </c>
      <c r="BK3" s="1">
        <v>221</v>
      </c>
      <c r="BL3" s="1">
        <v>206</v>
      </c>
      <c r="BM3" s="1">
        <v>379</v>
      </c>
      <c r="BN3" s="1">
        <v>1141</v>
      </c>
      <c r="BO3" s="1">
        <v>327</v>
      </c>
      <c r="BP3" s="1">
        <v>341</v>
      </c>
      <c r="BQ3" s="1">
        <v>396</v>
      </c>
      <c r="BR3" s="1">
        <v>593</v>
      </c>
      <c r="BS3" s="1">
        <v>265</v>
      </c>
      <c r="BT3" s="1">
        <v>152</v>
      </c>
      <c r="BU3" s="1">
        <v>63</v>
      </c>
      <c r="BV3" s="1">
        <v>328</v>
      </c>
      <c r="BW3" s="1">
        <v>109</v>
      </c>
      <c r="BX3" s="1">
        <v>142</v>
      </c>
      <c r="BY3" s="1">
        <v>53</v>
      </c>
      <c r="BZ3" s="1">
        <v>203</v>
      </c>
      <c r="CA3" s="1">
        <v>179</v>
      </c>
      <c r="CB3" s="1" t="s">
        <v>95</v>
      </c>
      <c r="CC3" s="1" t="s">
        <v>96</v>
      </c>
      <c r="CD3" s="1" t="s">
        <v>0</v>
      </c>
    </row>
    <row r="4" spans="1:82" x14ac:dyDescent="0.25">
      <c r="A4" s="1">
        <v>2065</v>
      </c>
      <c r="B4" s="1">
        <v>8</v>
      </c>
      <c r="C4" s="1">
        <v>17</v>
      </c>
      <c r="D4" s="1">
        <v>4</v>
      </c>
      <c r="E4" s="1">
        <v>31</v>
      </c>
      <c r="F4" s="1">
        <v>33</v>
      </c>
      <c r="G4" s="1">
        <v>79</v>
      </c>
      <c r="H4" s="1">
        <v>36</v>
      </c>
      <c r="I4" s="1">
        <v>16</v>
      </c>
      <c r="J4" s="1">
        <v>556</v>
      </c>
      <c r="K4" s="1">
        <v>16</v>
      </c>
      <c r="L4" s="1">
        <v>21</v>
      </c>
      <c r="M4" s="1">
        <v>1</v>
      </c>
      <c r="N4" s="1">
        <v>8</v>
      </c>
      <c r="O4" s="1">
        <v>32</v>
      </c>
      <c r="P4" s="1">
        <v>8</v>
      </c>
      <c r="Q4" s="1">
        <v>18</v>
      </c>
      <c r="R4" s="1">
        <v>0</v>
      </c>
      <c r="S4" s="1">
        <v>68</v>
      </c>
      <c r="T4" s="1">
        <v>18</v>
      </c>
      <c r="U4" s="1">
        <v>117</v>
      </c>
      <c r="V4" s="1">
        <v>10</v>
      </c>
      <c r="W4" s="1">
        <v>16</v>
      </c>
      <c r="X4" s="1">
        <v>0</v>
      </c>
      <c r="Y4" s="1">
        <v>9</v>
      </c>
      <c r="Z4" s="1">
        <v>0</v>
      </c>
      <c r="AA4" s="1">
        <v>12</v>
      </c>
      <c r="AB4" s="1">
        <v>26</v>
      </c>
      <c r="AC4" s="1">
        <v>0</v>
      </c>
      <c r="AD4" s="1">
        <v>8</v>
      </c>
      <c r="AE4" s="1">
        <v>0</v>
      </c>
      <c r="AF4" s="1">
        <v>10</v>
      </c>
      <c r="AG4" s="1">
        <v>8</v>
      </c>
      <c r="AH4" s="1">
        <v>0</v>
      </c>
      <c r="AI4" s="1">
        <v>24</v>
      </c>
      <c r="AJ4" s="1">
        <v>0</v>
      </c>
      <c r="AK4" s="1">
        <v>0</v>
      </c>
      <c r="AL4" s="1">
        <v>0</v>
      </c>
      <c r="AM4" s="1">
        <v>0</v>
      </c>
      <c r="AN4" s="1">
        <v>9</v>
      </c>
      <c r="AO4" s="1">
        <v>16</v>
      </c>
      <c r="AP4" s="1">
        <v>51</v>
      </c>
      <c r="AQ4" s="1">
        <v>68</v>
      </c>
      <c r="AR4" s="1">
        <v>48</v>
      </c>
      <c r="AS4" s="1">
        <v>10</v>
      </c>
      <c r="AT4" s="1">
        <v>9</v>
      </c>
      <c r="AU4" s="1">
        <v>18</v>
      </c>
      <c r="AV4" s="1">
        <v>45</v>
      </c>
      <c r="AW4" s="1">
        <v>17</v>
      </c>
      <c r="AX4" s="1">
        <v>28</v>
      </c>
      <c r="AY4" s="1">
        <v>24</v>
      </c>
      <c r="AZ4" s="1">
        <v>0</v>
      </c>
      <c r="BA4" s="1">
        <v>0</v>
      </c>
      <c r="BB4" s="1">
        <v>8</v>
      </c>
      <c r="BC4" s="1">
        <v>8</v>
      </c>
      <c r="BD4" s="1">
        <v>15</v>
      </c>
      <c r="BE4" s="1">
        <v>157</v>
      </c>
      <c r="BF4" s="1">
        <v>19</v>
      </c>
      <c r="BG4" s="1">
        <v>9</v>
      </c>
      <c r="BH4" s="1">
        <v>369</v>
      </c>
      <c r="BI4" s="1">
        <v>2</v>
      </c>
      <c r="BJ4" s="1">
        <v>0</v>
      </c>
      <c r="BK4" s="1">
        <v>8</v>
      </c>
      <c r="BL4" s="1">
        <v>9</v>
      </c>
      <c r="BM4" s="1">
        <v>24</v>
      </c>
      <c r="BN4" s="1">
        <v>86</v>
      </c>
      <c r="BO4" s="1">
        <v>28</v>
      </c>
      <c r="BP4" s="1">
        <v>1</v>
      </c>
      <c r="BQ4" s="1">
        <v>25</v>
      </c>
      <c r="BR4" s="1">
        <v>8</v>
      </c>
      <c r="BS4" s="1">
        <v>89</v>
      </c>
      <c r="BT4" s="1">
        <v>17</v>
      </c>
      <c r="BU4" s="1">
        <v>12</v>
      </c>
      <c r="BV4" s="1">
        <v>105</v>
      </c>
      <c r="BW4" s="1">
        <v>0</v>
      </c>
      <c r="BX4" s="1">
        <v>0</v>
      </c>
      <c r="BY4" s="1">
        <v>0</v>
      </c>
      <c r="BZ4" s="1">
        <v>8</v>
      </c>
      <c r="CA4" s="1">
        <v>17</v>
      </c>
      <c r="CB4" s="1" t="s">
        <v>95</v>
      </c>
      <c r="CC4" s="1" t="s">
        <v>96</v>
      </c>
      <c r="CD4" s="1" t="s">
        <v>0</v>
      </c>
    </row>
    <row r="5" spans="1:82" x14ac:dyDescent="0.25">
      <c r="A5" s="1">
        <v>4347</v>
      </c>
      <c r="B5" s="1">
        <v>46</v>
      </c>
      <c r="C5" s="1">
        <v>5</v>
      </c>
      <c r="D5" s="1">
        <v>4</v>
      </c>
      <c r="E5" s="1">
        <v>4</v>
      </c>
      <c r="F5" s="1">
        <v>24</v>
      </c>
      <c r="G5" s="1">
        <v>23</v>
      </c>
      <c r="H5" s="1">
        <v>9</v>
      </c>
      <c r="I5" s="1">
        <v>15</v>
      </c>
      <c r="J5" s="1">
        <v>44</v>
      </c>
      <c r="K5" s="1">
        <v>9</v>
      </c>
      <c r="L5" s="1">
        <v>0</v>
      </c>
      <c r="M5" s="1">
        <v>1</v>
      </c>
      <c r="N5" s="1">
        <v>21</v>
      </c>
      <c r="O5" s="1">
        <v>13</v>
      </c>
      <c r="P5" s="1">
        <v>4</v>
      </c>
      <c r="Q5" s="1">
        <v>4</v>
      </c>
      <c r="R5" s="1">
        <v>1</v>
      </c>
      <c r="S5" s="1">
        <v>17</v>
      </c>
      <c r="T5" s="1">
        <v>107</v>
      </c>
      <c r="U5" s="1">
        <v>32</v>
      </c>
      <c r="V5" s="1">
        <v>4</v>
      </c>
      <c r="W5" s="1">
        <v>5</v>
      </c>
      <c r="X5" s="1">
        <v>0</v>
      </c>
      <c r="Y5" s="1">
        <v>4</v>
      </c>
      <c r="Z5" s="1">
        <v>0</v>
      </c>
      <c r="AA5" s="1">
        <v>0</v>
      </c>
      <c r="AB5" s="1">
        <v>6</v>
      </c>
      <c r="AC5" s="1">
        <v>20</v>
      </c>
      <c r="AD5" s="1">
        <v>1</v>
      </c>
      <c r="AE5" s="1">
        <v>26</v>
      </c>
      <c r="AF5" s="1">
        <v>8</v>
      </c>
      <c r="AG5" s="1">
        <v>0</v>
      </c>
      <c r="AH5" s="1">
        <v>16</v>
      </c>
      <c r="AI5" s="1">
        <v>24</v>
      </c>
      <c r="AJ5" s="1">
        <v>0</v>
      </c>
      <c r="AK5" s="1">
        <v>12</v>
      </c>
      <c r="AL5" s="1">
        <v>4</v>
      </c>
      <c r="AM5" s="1">
        <v>4</v>
      </c>
      <c r="AN5" s="1">
        <v>0</v>
      </c>
      <c r="AO5" s="1">
        <v>0</v>
      </c>
      <c r="AP5" s="1">
        <v>5</v>
      </c>
      <c r="AQ5" s="1">
        <v>40</v>
      </c>
      <c r="AR5" s="1">
        <v>20</v>
      </c>
      <c r="AS5" s="1">
        <v>0</v>
      </c>
      <c r="AT5" s="1">
        <v>4</v>
      </c>
      <c r="AU5" s="1">
        <v>0</v>
      </c>
      <c r="AV5" s="1">
        <v>16</v>
      </c>
      <c r="AW5" s="1">
        <v>16</v>
      </c>
      <c r="AX5" s="1">
        <v>14</v>
      </c>
      <c r="AY5" s="1">
        <v>0</v>
      </c>
      <c r="AZ5" s="1">
        <v>13</v>
      </c>
      <c r="BA5" s="1">
        <v>4</v>
      </c>
      <c r="BB5" s="1">
        <v>11</v>
      </c>
      <c r="BC5" s="1">
        <v>1</v>
      </c>
      <c r="BD5" s="1">
        <v>8</v>
      </c>
      <c r="BE5" s="1">
        <v>16</v>
      </c>
      <c r="BF5" s="1">
        <v>25</v>
      </c>
      <c r="BG5" s="1">
        <v>14</v>
      </c>
      <c r="BH5" s="1">
        <v>34</v>
      </c>
      <c r="BI5" s="1">
        <v>9</v>
      </c>
      <c r="BJ5" s="1">
        <v>0</v>
      </c>
      <c r="BK5" s="1">
        <v>1</v>
      </c>
      <c r="BL5" s="1">
        <v>0</v>
      </c>
      <c r="BM5" s="1">
        <v>16</v>
      </c>
      <c r="BN5" s="1">
        <v>27</v>
      </c>
      <c r="BO5" s="1">
        <v>4</v>
      </c>
      <c r="BP5" s="1">
        <v>20</v>
      </c>
      <c r="BQ5" s="1">
        <v>2</v>
      </c>
      <c r="BR5" s="1">
        <v>4</v>
      </c>
      <c r="BS5" s="1">
        <v>22</v>
      </c>
      <c r="BT5" s="1">
        <v>10</v>
      </c>
      <c r="BU5" s="1">
        <v>8</v>
      </c>
      <c r="BV5" s="1">
        <v>4</v>
      </c>
      <c r="BW5" s="1">
        <v>0</v>
      </c>
      <c r="BX5" s="1">
        <v>4</v>
      </c>
      <c r="BY5" s="1">
        <v>0</v>
      </c>
      <c r="BZ5" s="1">
        <v>0</v>
      </c>
      <c r="CA5" s="1">
        <v>9</v>
      </c>
      <c r="CB5" s="1" t="s">
        <v>95</v>
      </c>
      <c r="CC5" s="1" t="s">
        <v>96</v>
      </c>
      <c r="CD5" s="1" t="s">
        <v>0</v>
      </c>
    </row>
    <row r="6" spans="1:82" x14ac:dyDescent="0.25">
      <c r="A6" s="1">
        <v>22443</v>
      </c>
      <c r="B6" s="1">
        <v>0</v>
      </c>
      <c r="C6" s="1">
        <v>0</v>
      </c>
      <c r="D6" s="1">
        <v>0</v>
      </c>
      <c r="E6" s="1">
        <v>16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8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16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8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 t="s">
        <v>95</v>
      </c>
      <c r="CC6" s="1" t="s">
        <v>96</v>
      </c>
      <c r="CD6" s="1" t="s">
        <v>0</v>
      </c>
    </row>
    <row r="7" spans="1:82" x14ac:dyDescent="0.25">
      <c r="A7" s="1">
        <v>71</v>
      </c>
      <c r="B7" s="1">
        <v>2270</v>
      </c>
      <c r="C7" s="1">
        <v>1057</v>
      </c>
      <c r="D7" s="1">
        <v>803</v>
      </c>
      <c r="E7" s="1">
        <v>2005</v>
      </c>
      <c r="F7" s="1">
        <v>1169</v>
      </c>
      <c r="G7" s="1">
        <v>613</v>
      </c>
      <c r="H7" s="1">
        <v>738</v>
      </c>
      <c r="I7" s="1">
        <v>928</v>
      </c>
      <c r="J7" s="1">
        <v>2175</v>
      </c>
      <c r="K7" s="1">
        <v>641</v>
      </c>
      <c r="L7" s="1">
        <v>1071</v>
      </c>
      <c r="M7" s="1">
        <v>2674</v>
      </c>
      <c r="N7" s="1">
        <v>1187</v>
      </c>
      <c r="O7" s="1">
        <v>488</v>
      </c>
      <c r="P7" s="1">
        <v>1261</v>
      </c>
      <c r="Q7" s="1">
        <v>835</v>
      </c>
      <c r="R7" s="1">
        <v>507</v>
      </c>
      <c r="S7" s="1">
        <v>1118</v>
      </c>
      <c r="T7" s="1">
        <v>927</v>
      </c>
      <c r="U7" s="1">
        <v>1995</v>
      </c>
      <c r="V7" s="1">
        <v>413</v>
      </c>
      <c r="W7" s="1">
        <v>645</v>
      </c>
      <c r="X7" s="1">
        <v>256</v>
      </c>
      <c r="Y7" s="1">
        <v>1023</v>
      </c>
      <c r="Z7" s="1">
        <v>16</v>
      </c>
      <c r="AA7" s="1">
        <v>1419</v>
      </c>
      <c r="AB7" s="1">
        <v>1232</v>
      </c>
      <c r="AC7" s="1">
        <v>1692</v>
      </c>
      <c r="AD7" s="1">
        <v>491</v>
      </c>
      <c r="AE7" s="1">
        <v>2371</v>
      </c>
      <c r="AF7" s="1">
        <v>811</v>
      </c>
      <c r="AG7" s="1">
        <v>240</v>
      </c>
      <c r="AH7" s="1">
        <v>484</v>
      </c>
      <c r="AI7" s="1">
        <v>1399</v>
      </c>
      <c r="AJ7" s="1">
        <v>52</v>
      </c>
      <c r="AK7" s="1">
        <v>1386</v>
      </c>
      <c r="AL7" s="1">
        <v>573</v>
      </c>
      <c r="AM7" s="1">
        <v>328</v>
      </c>
      <c r="AN7" s="1">
        <v>1287</v>
      </c>
      <c r="AO7" s="1">
        <v>570</v>
      </c>
      <c r="AP7" s="1">
        <v>352</v>
      </c>
      <c r="AQ7" s="1">
        <v>2160</v>
      </c>
      <c r="AR7" s="1">
        <v>1024</v>
      </c>
      <c r="AS7" s="1">
        <v>863</v>
      </c>
      <c r="AT7" s="1">
        <v>501</v>
      </c>
      <c r="AU7" s="1">
        <v>1793</v>
      </c>
      <c r="AV7" s="1">
        <v>810</v>
      </c>
      <c r="AW7" s="1">
        <v>1639</v>
      </c>
      <c r="AX7" s="1">
        <v>1175</v>
      </c>
      <c r="AY7" s="1">
        <v>1330</v>
      </c>
      <c r="AZ7" s="1">
        <v>1184</v>
      </c>
      <c r="BA7" s="1">
        <v>1405</v>
      </c>
      <c r="BB7" s="1">
        <v>1176</v>
      </c>
      <c r="BC7" s="1">
        <v>561</v>
      </c>
      <c r="BD7" s="1">
        <v>684</v>
      </c>
      <c r="BE7" s="1">
        <v>853</v>
      </c>
      <c r="BF7" s="1">
        <v>837</v>
      </c>
      <c r="BG7" s="1">
        <v>2074</v>
      </c>
      <c r="BH7" s="1">
        <v>1921</v>
      </c>
      <c r="BI7" s="1">
        <v>1030</v>
      </c>
      <c r="BJ7" s="1">
        <v>45</v>
      </c>
      <c r="BK7" s="1">
        <v>875</v>
      </c>
      <c r="BL7" s="1">
        <v>1435</v>
      </c>
      <c r="BM7" s="1">
        <v>1688</v>
      </c>
      <c r="BN7" s="1">
        <v>2931</v>
      </c>
      <c r="BO7" s="1">
        <v>1753</v>
      </c>
      <c r="BP7" s="1">
        <v>2129</v>
      </c>
      <c r="BQ7" s="1">
        <v>1396</v>
      </c>
      <c r="BR7" s="1">
        <v>1928</v>
      </c>
      <c r="BS7" s="1">
        <v>894</v>
      </c>
      <c r="BT7" s="1">
        <v>420</v>
      </c>
      <c r="BU7" s="1">
        <v>383</v>
      </c>
      <c r="BV7" s="1">
        <v>1432</v>
      </c>
      <c r="BW7" s="1">
        <v>810</v>
      </c>
      <c r="BX7" s="1">
        <v>671</v>
      </c>
      <c r="BY7" s="1">
        <v>250</v>
      </c>
      <c r="BZ7" s="1">
        <v>773</v>
      </c>
      <c r="CA7" s="1">
        <v>308</v>
      </c>
      <c r="CB7" s="1" t="s">
        <v>95</v>
      </c>
      <c r="CC7" s="1" t="s">
        <v>96</v>
      </c>
      <c r="CD7" s="1" t="s">
        <v>1</v>
      </c>
    </row>
    <row r="8" spans="1:82" x14ac:dyDescent="0.25">
      <c r="A8" s="1">
        <v>117</v>
      </c>
      <c r="B8" s="1">
        <v>2340</v>
      </c>
      <c r="C8" s="1">
        <v>426</v>
      </c>
      <c r="D8" s="1">
        <v>84</v>
      </c>
      <c r="E8" s="1">
        <v>2204</v>
      </c>
      <c r="F8" s="1">
        <v>149</v>
      </c>
      <c r="G8" s="1">
        <v>239</v>
      </c>
      <c r="H8" s="1">
        <v>196</v>
      </c>
      <c r="I8" s="1">
        <v>227</v>
      </c>
      <c r="J8" s="1">
        <v>252</v>
      </c>
      <c r="K8" s="1">
        <v>145</v>
      </c>
      <c r="L8" s="1">
        <v>1228</v>
      </c>
      <c r="M8" s="1">
        <v>1565</v>
      </c>
      <c r="N8" s="1">
        <v>65</v>
      </c>
      <c r="O8" s="1">
        <v>80</v>
      </c>
      <c r="P8" s="1">
        <v>560</v>
      </c>
      <c r="Q8" s="1">
        <v>170</v>
      </c>
      <c r="R8" s="1">
        <v>557</v>
      </c>
      <c r="S8" s="1">
        <v>414</v>
      </c>
      <c r="T8" s="1">
        <v>410</v>
      </c>
      <c r="U8" s="1">
        <v>462</v>
      </c>
      <c r="V8" s="1">
        <v>120</v>
      </c>
      <c r="W8" s="1">
        <v>242</v>
      </c>
      <c r="X8" s="1">
        <v>50</v>
      </c>
      <c r="Y8" s="1">
        <v>1145</v>
      </c>
      <c r="Z8" s="1">
        <v>0</v>
      </c>
      <c r="AA8" s="1">
        <v>218</v>
      </c>
      <c r="AB8" s="1">
        <v>347</v>
      </c>
      <c r="AC8" s="1">
        <v>281</v>
      </c>
      <c r="AD8" s="1">
        <v>82</v>
      </c>
      <c r="AE8" s="1">
        <v>755</v>
      </c>
      <c r="AF8" s="1">
        <v>203</v>
      </c>
      <c r="AG8" s="1">
        <v>73</v>
      </c>
      <c r="AH8" s="1">
        <v>12</v>
      </c>
      <c r="AI8" s="1">
        <v>145</v>
      </c>
      <c r="AJ8" s="1">
        <v>2</v>
      </c>
      <c r="AK8" s="1">
        <v>55</v>
      </c>
      <c r="AL8" s="1">
        <v>192</v>
      </c>
      <c r="AM8" s="1">
        <v>125</v>
      </c>
      <c r="AN8" s="1">
        <v>273</v>
      </c>
      <c r="AO8" s="1">
        <v>141</v>
      </c>
      <c r="AP8" s="1">
        <v>228</v>
      </c>
      <c r="AQ8" s="1">
        <v>2910</v>
      </c>
      <c r="AR8" s="1">
        <v>1623</v>
      </c>
      <c r="AS8" s="1">
        <v>930</v>
      </c>
      <c r="AT8" s="1">
        <v>473</v>
      </c>
      <c r="AU8" s="1">
        <v>1131</v>
      </c>
      <c r="AV8" s="1">
        <v>3047</v>
      </c>
      <c r="AW8" s="1">
        <v>4042</v>
      </c>
      <c r="AX8" s="1">
        <v>5743</v>
      </c>
      <c r="AY8" s="1">
        <v>739</v>
      </c>
      <c r="AZ8" s="1">
        <v>1467</v>
      </c>
      <c r="BA8" s="1">
        <v>641</v>
      </c>
      <c r="BB8" s="1">
        <v>177</v>
      </c>
      <c r="BC8" s="1">
        <v>114</v>
      </c>
      <c r="BD8" s="1">
        <v>69</v>
      </c>
      <c r="BE8" s="1">
        <v>433</v>
      </c>
      <c r="BF8" s="1">
        <v>166</v>
      </c>
      <c r="BG8" s="1">
        <v>611</v>
      </c>
      <c r="BH8" s="1">
        <v>197</v>
      </c>
      <c r="BI8" s="1">
        <v>353</v>
      </c>
      <c r="BJ8" s="1">
        <v>8</v>
      </c>
      <c r="BK8" s="1">
        <v>574</v>
      </c>
      <c r="BL8" s="1">
        <v>62</v>
      </c>
      <c r="BM8" s="1">
        <v>629</v>
      </c>
      <c r="BN8" s="1">
        <v>11092</v>
      </c>
      <c r="BO8" s="1">
        <v>638</v>
      </c>
      <c r="BP8" s="1">
        <v>654</v>
      </c>
      <c r="BQ8" s="1">
        <v>518</v>
      </c>
      <c r="BR8" s="1">
        <v>1467</v>
      </c>
      <c r="BS8" s="1">
        <v>213</v>
      </c>
      <c r="BT8" s="1">
        <v>94</v>
      </c>
      <c r="BU8" s="1">
        <v>165</v>
      </c>
      <c r="BV8" s="1">
        <v>183</v>
      </c>
      <c r="BW8" s="1">
        <v>161</v>
      </c>
      <c r="BX8" s="1">
        <v>122</v>
      </c>
      <c r="BY8" s="1">
        <v>24</v>
      </c>
      <c r="BZ8" s="1">
        <v>57</v>
      </c>
      <c r="CA8" s="1">
        <v>1317</v>
      </c>
      <c r="CB8" s="1" t="s">
        <v>95</v>
      </c>
      <c r="CC8" s="1" t="s">
        <v>96</v>
      </c>
      <c r="CD8" s="1" t="s">
        <v>1</v>
      </c>
    </row>
    <row r="9" spans="1:82" x14ac:dyDescent="0.25">
      <c r="A9" s="1">
        <v>860</v>
      </c>
      <c r="B9" s="1">
        <v>113</v>
      </c>
      <c r="C9" s="1">
        <v>12</v>
      </c>
      <c r="D9" s="1">
        <v>36</v>
      </c>
      <c r="E9" s="1">
        <v>527</v>
      </c>
      <c r="F9" s="1">
        <v>62</v>
      </c>
      <c r="G9" s="1">
        <v>16</v>
      </c>
      <c r="H9" s="1">
        <v>33</v>
      </c>
      <c r="I9" s="1">
        <v>17</v>
      </c>
      <c r="J9" s="1">
        <v>50</v>
      </c>
      <c r="K9" s="1">
        <v>35</v>
      </c>
      <c r="L9" s="1">
        <v>292</v>
      </c>
      <c r="M9" s="1">
        <v>139</v>
      </c>
      <c r="N9" s="1">
        <v>252</v>
      </c>
      <c r="O9" s="1">
        <v>33</v>
      </c>
      <c r="P9" s="1">
        <v>60</v>
      </c>
      <c r="Q9" s="1">
        <v>140</v>
      </c>
      <c r="R9" s="1">
        <v>8</v>
      </c>
      <c r="S9" s="1">
        <v>39</v>
      </c>
      <c r="T9" s="1">
        <v>229</v>
      </c>
      <c r="U9" s="1">
        <v>38</v>
      </c>
      <c r="V9" s="1">
        <v>26</v>
      </c>
      <c r="W9" s="1">
        <v>32</v>
      </c>
      <c r="X9" s="1">
        <v>4</v>
      </c>
      <c r="Y9" s="1">
        <v>297</v>
      </c>
      <c r="Z9" s="1">
        <v>0</v>
      </c>
      <c r="AA9" s="1">
        <v>82</v>
      </c>
      <c r="AB9" s="1">
        <v>36</v>
      </c>
      <c r="AC9" s="1">
        <v>25</v>
      </c>
      <c r="AD9" s="1">
        <v>20</v>
      </c>
      <c r="AE9" s="1">
        <v>146</v>
      </c>
      <c r="AF9" s="1">
        <v>0</v>
      </c>
      <c r="AG9" s="1">
        <v>8</v>
      </c>
      <c r="AH9" s="1">
        <v>60</v>
      </c>
      <c r="AI9" s="1">
        <v>151</v>
      </c>
      <c r="AJ9" s="1">
        <v>0</v>
      </c>
      <c r="AK9" s="1">
        <v>68</v>
      </c>
      <c r="AL9" s="1">
        <v>1</v>
      </c>
      <c r="AM9" s="1">
        <v>1</v>
      </c>
      <c r="AN9" s="1">
        <v>16</v>
      </c>
      <c r="AO9" s="1">
        <v>4</v>
      </c>
      <c r="AP9" s="1">
        <v>41</v>
      </c>
      <c r="AQ9" s="1">
        <v>1530</v>
      </c>
      <c r="AR9" s="1">
        <v>33</v>
      </c>
      <c r="AS9" s="1">
        <v>91</v>
      </c>
      <c r="AT9" s="1">
        <v>78</v>
      </c>
      <c r="AU9" s="1">
        <v>149</v>
      </c>
      <c r="AV9" s="1">
        <v>241</v>
      </c>
      <c r="AW9" s="1">
        <v>163</v>
      </c>
      <c r="AX9" s="1">
        <v>263</v>
      </c>
      <c r="AY9" s="1">
        <v>13</v>
      </c>
      <c r="AZ9" s="1">
        <v>62</v>
      </c>
      <c r="BA9" s="1">
        <v>8</v>
      </c>
      <c r="BB9" s="1">
        <v>35</v>
      </c>
      <c r="BC9" s="1">
        <v>0</v>
      </c>
      <c r="BD9" s="1">
        <v>21</v>
      </c>
      <c r="BE9" s="1">
        <v>28</v>
      </c>
      <c r="BF9" s="1">
        <v>12</v>
      </c>
      <c r="BG9" s="1">
        <v>38</v>
      </c>
      <c r="BH9" s="1">
        <v>50</v>
      </c>
      <c r="BI9" s="1">
        <v>75</v>
      </c>
      <c r="BJ9" s="1">
        <v>0</v>
      </c>
      <c r="BK9" s="1">
        <v>71</v>
      </c>
      <c r="BL9" s="1">
        <v>103</v>
      </c>
      <c r="BM9" s="1">
        <v>271</v>
      </c>
      <c r="BN9" s="1">
        <v>767</v>
      </c>
      <c r="BO9" s="1">
        <v>182</v>
      </c>
      <c r="BP9" s="1">
        <v>48</v>
      </c>
      <c r="BQ9" s="1">
        <v>40</v>
      </c>
      <c r="BR9" s="1">
        <v>51</v>
      </c>
      <c r="BS9" s="1">
        <v>0</v>
      </c>
      <c r="BT9" s="1">
        <v>20</v>
      </c>
      <c r="BU9" s="1">
        <v>24</v>
      </c>
      <c r="BV9" s="1">
        <v>16</v>
      </c>
      <c r="BW9" s="1">
        <v>43</v>
      </c>
      <c r="BX9" s="1">
        <v>25</v>
      </c>
      <c r="BY9" s="1">
        <v>16</v>
      </c>
      <c r="BZ9" s="1">
        <v>0</v>
      </c>
      <c r="CA9" s="1">
        <v>93</v>
      </c>
      <c r="CB9" s="1" t="s">
        <v>95</v>
      </c>
      <c r="CC9" s="1" t="s">
        <v>96</v>
      </c>
      <c r="CD9" s="1" t="s">
        <v>1</v>
      </c>
    </row>
    <row r="10" spans="1:82" x14ac:dyDescent="0.25">
      <c r="A10" s="1">
        <v>3740</v>
      </c>
      <c r="B10" s="1">
        <v>54</v>
      </c>
      <c r="C10" s="1">
        <v>16</v>
      </c>
      <c r="D10" s="1">
        <v>10</v>
      </c>
      <c r="E10" s="1">
        <v>43</v>
      </c>
      <c r="F10" s="1">
        <v>5</v>
      </c>
      <c r="G10" s="1">
        <v>5</v>
      </c>
      <c r="H10" s="1">
        <v>8</v>
      </c>
      <c r="I10" s="1">
        <v>8</v>
      </c>
      <c r="J10" s="1">
        <v>16</v>
      </c>
      <c r="K10" s="1">
        <v>0</v>
      </c>
      <c r="L10" s="1">
        <v>37</v>
      </c>
      <c r="M10" s="1">
        <v>65</v>
      </c>
      <c r="N10" s="1">
        <v>5</v>
      </c>
      <c r="O10" s="1">
        <v>0</v>
      </c>
      <c r="P10" s="1">
        <v>15</v>
      </c>
      <c r="Q10" s="1">
        <v>5</v>
      </c>
      <c r="R10" s="1">
        <v>21</v>
      </c>
      <c r="S10" s="1">
        <v>20</v>
      </c>
      <c r="T10" s="1">
        <v>12</v>
      </c>
      <c r="U10" s="1">
        <v>16</v>
      </c>
      <c r="V10" s="1">
        <v>5</v>
      </c>
      <c r="W10" s="1">
        <v>4</v>
      </c>
      <c r="X10" s="1">
        <v>0</v>
      </c>
      <c r="Y10" s="1">
        <v>37</v>
      </c>
      <c r="Z10" s="1">
        <v>0</v>
      </c>
      <c r="AA10" s="1">
        <v>17</v>
      </c>
      <c r="AB10" s="1">
        <v>13</v>
      </c>
      <c r="AC10" s="1">
        <v>8</v>
      </c>
      <c r="AD10" s="1">
        <v>8</v>
      </c>
      <c r="AE10" s="1">
        <v>14</v>
      </c>
      <c r="AF10" s="1">
        <v>12</v>
      </c>
      <c r="AG10" s="1">
        <v>0</v>
      </c>
      <c r="AH10" s="1">
        <v>5</v>
      </c>
      <c r="AI10" s="1">
        <v>4</v>
      </c>
      <c r="AJ10" s="1">
        <v>14</v>
      </c>
      <c r="AK10" s="1">
        <v>0</v>
      </c>
      <c r="AL10" s="1">
        <v>12</v>
      </c>
      <c r="AM10" s="1">
        <v>0</v>
      </c>
      <c r="AN10" s="1">
        <v>5</v>
      </c>
      <c r="AO10" s="1">
        <v>1</v>
      </c>
      <c r="AP10" s="1">
        <v>0</v>
      </c>
      <c r="AQ10" s="1">
        <v>4</v>
      </c>
      <c r="AR10" s="1">
        <v>0</v>
      </c>
      <c r="AS10" s="1">
        <v>13</v>
      </c>
      <c r="AT10" s="1">
        <v>21</v>
      </c>
      <c r="AU10" s="1">
        <v>20</v>
      </c>
      <c r="AV10" s="1">
        <v>13</v>
      </c>
      <c r="AW10" s="1">
        <v>44</v>
      </c>
      <c r="AX10" s="1">
        <v>68</v>
      </c>
      <c r="AY10" s="1">
        <v>0</v>
      </c>
      <c r="AZ10" s="1">
        <v>22</v>
      </c>
      <c r="BA10" s="1">
        <v>18</v>
      </c>
      <c r="BB10" s="1">
        <v>0</v>
      </c>
      <c r="BC10" s="1">
        <v>9</v>
      </c>
      <c r="BD10" s="1">
        <v>0</v>
      </c>
      <c r="BE10" s="1">
        <v>1</v>
      </c>
      <c r="BF10" s="1">
        <v>8</v>
      </c>
      <c r="BG10" s="1">
        <v>25</v>
      </c>
      <c r="BH10" s="1">
        <v>4</v>
      </c>
      <c r="BI10" s="1">
        <v>4</v>
      </c>
      <c r="BJ10" s="1">
        <v>0</v>
      </c>
      <c r="BK10" s="1">
        <v>13</v>
      </c>
      <c r="BL10" s="1">
        <v>1</v>
      </c>
      <c r="BM10" s="1">
        <v>33</v>
      </c>
      <c r="BN10" s="1">
        <v>85</v>
      </c>
      <c r="BO10" s="1">
        <v>9</v>
      </c>
      <c r="BP10" s="1">
        <v>72</v>
      </c>
      <c r="BQ10" s="1">
        <v>8</v>
      </c>
      <c r="BR10" s="1">
        <v>12</v>
      </c>
      <c r="BS10" s="1">
        <v>4</v>
      </c>
      <c r="BT10" s="1">
        <v>6</v>
      </c>
      <c r="BU10" s="1">
        <v>0</v>
      </c>
      <c r="BV10" s="1">
        <v>13</v>
      </c>
      <c r="BW10" s="1">
        <v>21</v>
      </c>
      <c r="BX10" s="1">
        <v>8</v>
      </c>
      <c r="BY10" s="1">
        <v>4</v>
      </c>
      <c r="BZ10" s="1">
        <v>29</v>
      </c>
      <c r="CA10" s="1">
        <v>5</v>
      </c>
      <c r="CB10" s="1" t="s">
        <v>95</v>
      </c>
      <c r="CC10" s="1" t="s">
        <v>96</v>
      </c>
      <c r="CD10" s="1" t="s">
        <v>1</v>
      </c>
    </row>
    <row r="11" spans="1:82" x14ac:dyDescent="0.25">
      <c r="A11" s="1">
        <v>4072</v>
      </c>
      <c r="B11" s="1">
        <v>50</v>
      </c>
      <c r="C11" s="1">
        <v>12</v>
      </c>
      <c r="D11" s="1">
        <v>10</v>
      </c>
      <c r="E11" s="1">
        <v>20</v>
      </c>
      <c r="F11" s="1">
        <v>8</v>
      </c>
      <c r="G11" s="1">
        <v>2</v>
      </c>
      <c r="H11" s="1">
        <v>4</v>
      </c>
      <c r="I11" s="1">
        <v>11</v>
      </c>
      <c r="J11" s="1">
        <v>9</v>
      </c>
      <c r="K11" s="1">
        <v>6</v>
      </c>
      <c r="L11" s="1">
        <v>22</v>
      </c>
      <c r="M11" s="1">
        <v>29</v>
      </c>
      <c r="N11" s="1">
        <v>7</v>
      </c>
      <c r="O11" s="1">
        <v>5</v>
      </c>
      <c r="P11" s="1">
        <v>19</v>
      </c>
      <c r="Q11" s="1">
        <v>6</v>
      </c>
      <c r="R11" s="1">
        <v>10</v>
      </c>
      <c r="S11" s="1">
        <v>13</v>
      </c>
      <c r="T11" s="1">
        <v>11</v>
      </c>
      <c r="U11" s="1">
        <v>9</v>
      </c>
      <c r="V11" s="1">
        <v>6</v>
      </c>
      <c r="W11" s="1">
        <v>10</v>
      </c>
      <c r="X11" s="1">
        <v>3</v>
      </c>
      <c r="Y11" s="1">
        <v>12</v>
      </c>
      <c r="Z11" s="1">
        <v>0</v>
      </c>
      <c r="AA11" s="1">
        <v>26</v>
      </c>
      <c r="AB11" s="1">
        <v>9</v>
      </c>
      <c r="AC11" s="1">
        <v>8</v>
      </c>
      <c r="AD11" s="1">
        <v>4</v>
      </c>
      <c r="AE11" s="1">
        <v>13</v>
      </c>
      <c r="AF11" s="1">
        <v>1</v>
      </c>
      <c r="AG11" s="1">
        <v>0</v>
      </c>
      <c r="AH11" s="1">
        <v>2</v>
      </c>
      <c r="AI11" s="1">
        <v>10</v>
      </c>
      <c r="AJ11" s="1">
        <v>0</v>
      </c>
      <c r="AK11" s="1">
        <v>5</v>
      </c>
      <c r="AL11" s="1">
        <v>15</v>
      </c>
      <c r="AM11" s="1">
        <v>1</v>
      </c>
      <c r="AN11" s="1">
        <v>2</v>
      </c>
      <c r="AO11" s="1">
        <v>7</v>
      </c>
      <c r="AP11" s="1">
        <v>3</v>
      </c>
      <c r="AQ11" s="1">
        <v>29</v>
      </c>
      <c r="AR11" s="1">
        <v>4</v>
      </c>
      <c r="AS11" s="1">
        <v>13</v>
      </c>
      <c r="AT11" s="1">
        <v>11</v>
      </c>
      <c r="AU11" s="1">
        <v>11</v>
      </c>
      <c r="AV11" s="1">
        <v>31</v>
      </c>
      <c r="AW11" s="1">
        <v>46</v>
      </c>
      <c r="AX11" s="1">
        <v>74</v>
      </c>
      <c r="AY11" s="1">
        <v>8</v>
      </c>
      <c r="AZ11" s="1">
        <v>35</v>
      </c>
      <c r="BA11" s="1">
        <v>20</v>
      </c>
      <c r="BB11" s="1">
        <v>9</v>
      </c>
      <c r="BC11" s="1">
        <v>2</v>
      </c>
      <c r="BD11" s="1">
        <v>3</v>
      </c>
      <c r="BE11" s="1">
        <v>10</v>
      </c>
      <c r="BF11" s="1">
        <v>7</v>
      </c>
      <c r="BG11" s="1">
        <v>10</v>
      </c>
      <c r="BH11" s="1">
        <v>9</v>
      </c>
      <c r="BI11" s="1">
        <v>8</v>
      </c>
      <c r="BJ11" s="1">
        <v>0</v>
      </c>
      <c r="BK11" s="1">
        <v>12</v>
      </c>
      <c r="BL11" s="1">
        <v>6</v>
      </c>
      <c r="BM11" s="1">
        <v>34</v>
      </c>
      <c r="BN11" s="1">
        <v>96</v>
      </c>
      <c r="BO11" s="1">
        <v>9</v>
      </c>
      <c r="BP11" s="1">
        <v>25</v>
      </c>
      <c r="BQ11" s="1">
        <v>10</v>
      </c>
      <c r="BR11" s="1">
        <v>9</v>
      </c>
      <c r="BS11" s="1">
        <v>5</v>
      </c>
      <c r="BT11" s="1">
        <v>2</v>
      </c>
      <c r="BU11" s="1">
        <v>3</v>
      </c>
      <c r="BV11" s="1">
        <v>8</v>
      </c>
      <c r="BW11" s="1">
        <v>3</v>
      </c>
      <c r="BX11" s="1">
        <v>2</v>
      </c>
      <c r="BY11" s="1">
        <v>2</v>
      </c>
      <c r="BZ11" s="1">
        <v>6</v>
      </c>
      <c r="CA11" s="1">
        <v>18</v>
      </c>
      <c r="CB11" s="1" t="s">
        <v>95</v>
      </c>
      <c r="CC11" s="1" t="s">
        <v>96</v>
      </c>
      <c r="CD11" s="1" t="s">
        <v>1</v>
      </c>
    </row>
    <row r="12" spans="1:82" x14ac:dyDescent="0.25">
      <c r="A12" s="1">
        <v>1837</v>
      </c>
      <c r="B12" s="1">
        <v>65</v>
      </c>
      <c r="C12" s="1">
        <v>25</v>
      </c>
      <c r="D12" s="1">
        <v>16</v>
      </c>
      <c r="E12" s="1">
        <v>121</v>
      </c>
      <c r="F12" s="1">
        <v>18</v>
      </c>
      <c r="G12" s="1">
        <v>8</v>
      </c>
      <c r="H12" s="1">
        <v>16</v>
      </c>
      <c r="I12" s="1">
        <v>40</v>
      </c>
      <c r="J12" s="1">
        <v>17</v>
      </c>
      <c r="K12" s="1">
        <v>8</v>
      </c>
      <c r="L12" s="1">
        <v>32</v>
      </c>
      <c r="M12" s="1">
        <v>107</v>
      </c>
      <c r="N12" s="1">
        <v>29</v>
      </c>
      <c r="O12" s="1">
        <v>33</v>
      </c>
      <c r="P12" s="1">
        <v>32</v>
      </c>
      <c r="Q12" s="1">
        <v>83</v>
      </c>
      <c r="R12" s="1">
        <v>24</v>
      </c>
      <c r="S12" s="1">
        <v>18</v>
      </c>
      <c r="T12" s="1">
        <v>57</v>
      </c>
      <c r="U12" s="1">
        <v>40</v>
      </c>
      <c r="V12" s="1">
        <v>16</v>
      </c>
      <c r="W12" s="1">
        <v>0</v>
      </c>
      <c r="X12" s="1">
        <v>18</v>
      </c>
      <c r="Y12" s="1">
        <v>73</v>
      </c>
      <c r="Z12" s="1">
        <v>0</v>
      </c>
      <c r="AA12" s="1">
        <v>70</v>
      </c>
      <c r="AB12" s="1">
        <v>32</v>
      </c>
      <c r="AC12" s="1">
        <v>84</v>
      </c>
      <c r="AD12" s="1">
        <v>8</v>
      </c>
      <c r="AE12" s="1">
        <v>115</v>
      </c>
      <c r="AF12" s="1">
        <v>25</v>
      </c>
      <c r="AG12" s="1">
        <v>24</v>
      </c>
      <c r="AH12" s="1">
        <v>33</v>
      </c>
      <c r="AI12" s="1">
        <v>48</v>
      </c>
      <c r="AJ12" s="1">
        <v>0</v>
      </c>
      <c r="AK12" s="1">
        <v>128</v>
      </c>
      <c r="AL12" s="1">
        <v>25</v>
      </c>
      <c r="AM12" s="1">
        <v>8</v>
      </c>
      <c r="AN12" s="1">
        <v>49</v>
      </c>
      <c r="AO12" s="1">
        <v>24</v>
      </c>
      <c r="AP12" s="1">
        <v>0</v>
      </c>
      <c r="AQ12" s="1">
        <v>34</v>
      </c>
      <c r="AR12" s="1">
        <v>49</v>
      </c>
      <c r="AS12" s="1">
        <v>26</v>
      </c>
      <c r="AT12" s="1">
        <v>16</v>
      </c>
      <c r="AU12" s="1">
        <v>89</v>
      </c>
      <c r="AV12" s="1">
        <v>76</v>
      </c>
      <c r="AW12" s="1">
        <v>41</v>
      </c>
      <c r="AX12" s="1">
        <v>40</v>
      </c>
      <c r="AY12" s="1">
        <v>33</v>
      </c>
      <c r="AZ12" s="1">
        <v>56</v>
      </c>
      <c r="BA12" s="1">
        <v>81</v>
      </c>
      <c r="BB12" s="1">
        <v>37</v>
      </c>
      <c r="BC12" s="1">
        <v>1</v>
      </c>
      <c r="BD12" s="1">
        <v>16</v>
      </c>
      <c r="BE12" s="1">
        <v>1</v>
      </c>
      <c r="BF12" s="1">
        <v>16</v>
      </c>
      <c r="BG12" s="1">
        <v>138</v>
      </c>
      <c r="BH12" s="1">
        <v>33</v>
      </c>
      <c r="BI12" s="1">
        <v>11</v>
      </c>
      <c r="BJ12" s="1">
        <v>1</v>
      </c>
      <c r="BK12" s="1">
        <v>18</v>
      </c>
      <c r="BL12" s="1">
        <v>10</v>
      </c>
      <c r="BM12" s="1">
        <v>32</v>
      </c>
      <c r="BN12" s="1">
        <v>182</v>
      </c>
      <c r="BO12" s="1">
        <v>74</v>
      </c>
      <c r="BP12" s="1">
        <v>65</v>
      </c>
      <c r="BQ12" s="1">
        <v>25</v>
      </c>
      <c r="BR12" s="1">
        <v>75</v>
      </c>
      <c r="BS12" s="1">
        <v>24</v>
      </c>
      <c r="BT12" s="1">
        <v>32</v>
      </c>
      <c r="BU12" s="1">
        <v>8</v>
      </c>
      <c r="BV12" s="1">
        <v>33</v>
      </c>
      <c r="BW12" s="1">
        <v>36</v>
      </c>
      <c r="BX12" s="1">
        <v>8</v>
      </c>
      <c r="BY12" s="1">
        <v>0</v>
      </c>
      <c r="BZ12" s="1">
        <v>25</v>
      </c>
      <c r="CA12" s="1">
        <v>9</v>
      </c>
      <c r="CB12" s="1" t="s">
        <v>97</v>
      </c>
      <c r="CC12" s="1"/>
      <c r="CD12" s="1" t="s">
        <v>2</v>
      </c>
    </row>
    <row r="13" spans="1:82" x14ac:dyDescent="0.25">
      <c r="A13" s="1">
        <v>24104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8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8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8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9</v>
      </c>
      <c r="AC13" s="1">
        <v>0</v>
      </c>
      <c r="AD13" s="1">
        <v>0</v>
      </c>
      <c r="AE13" s="1">
        <v>8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 t="s">
        <v>97</v>
      </c>
      <c r="CC13" s="1"/>
      <c r="CD13" s="1" t="s">
        <v>2</v>
      </c>
    </row>
    <row r="14" spans="1:82" x14ac:dyDescent="0.25">
      <c r="A14" s="1">
        <v>10482</v>
      </c>
      <c r="B14" s="1">
        <v>8</v>
      </c>
      <c r="C14" s="1">
        <v>8</v>
      </c>
      <c r="D14" s="1">
        <v>4</v>
      </c>
      <c r="E14" s="1">
        <v>16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8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8</v>
      </c>
      <c r="AD14" s="1">
        <v>4</v>
      </c>
      <c r="AE14" s="1">
        <v>0</v>
      </c>
      <c r="AF14" s="1">
        <v>8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8</v>
      </c>
      <c r="AV14" s="1">
        <v>1</v>
      </c>
      <c r="AW14" s="1">
        <v>0</v>
      </c>
      <c r="AX14" s="1">
        <v>0</v>
      </c>
      <c r="AY14" s="1">
        <v>16</v>
      </c>
      <c r="AZ14" s="1">
        <v>25</v>
      </c>
      <c r="BA14" s="1">
        <v>10</v>
      </c>
      <c r="BB14" s="1">
        <v>0</v>
      </c>
      <c r="BC14" s="1">
        <v>0</v>
      </c>
      <c r="BD14" s="1">
        <v>0</v>
      </c>
      <c r="BE14" s="1">
        <v>2</v>
      </c>
      <c r="BF14" s="1">
        <v>0</v>
      </c>
      <c r="BG14" s="1">
        <v>20</v>
      </c>
      <c r="BH14" s="1">
        <v>0</v>
      </c>
      <c r="BI14" s="1">
        <v>0</v>
      </c>
      <c r="BJ14" s="1">
        <v>0</v>
      </c>
      <c r="BK14" s="1">
        <v>8</v>
      </c>
      <c r="BL14" s="1">
        <v>8</v>
      </c>
      <c r="BM14" s="1">
        <v>1</v>
      </c>
      <c r="BN14" s="1">
        <v>17</v>
      </c>
      <c r="BO14" s="1">
        <v>0</v>
      </c>
      <c r="BP14" s="1">
        <v>16</v>
      </c>
      <c r="BQ14" s="1">
        <v>0</v>
      </c>
      <c r="BR14" s="1">
        <v>16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 t="s">
        <v>97</v>
      </c>
      <c r="CC14" s="1" t="s">
        <v>98</v>
      </c>
      <c r="CD14" s="1" t="s">
        <v>3</v>
      </c>
    </row>
    <row r="15" spans="1:82" x14ac:dyDescent="0.25">
      <c r="A15" s="1">
        <v>17237</v>
      </c>
      <c r="B15" s="1">
        <v>4</v>
      </c>
      <c r="C15" s="1">
        <v>0</v>
      </c>
      <c r="D15" s="1">
        <v>0</v>
      </c>
      <c r="E15" s="1">
        <v>0</v>
      </c>
      <c r="F15" s="1">
        <v>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4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1</v>
      </c>
      <c r="AW15" s="1">
        <v>6</v>
      </c>
      <c r="AX15" s="1">
        <v>8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4</v>
      </c>
      <c r="BJ15" s="1">
        <v>0</v>
      </c>
      <c r="BK15" s="1">
        <v>8</v>
      </c>
      <c r="BL15" s="1">
        <v>0</v>
      </c>
      <c r="BM15" s="1">
        <v>1</v>
      </c>
      <c r="BN15" s="1">
        <v>28</v>
      </c>
      <c r="BO15" s="1">
        <v>0</v>
      </c>
      <c r="BP15" s="1">
        <v>8</v>
      </c>
      <c r="BQ15" s="1">
        <v>0</v>
      </c>
      <c r="BR15" s="1">
        <v>4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 t="s">
        <v>97</v>
      </c>
      <c r="CC15" s="1" t="s">
        <v>98</v>
      </c>
      <c r="CD15" s="1" t="s">
        <v>3</v>
      </c>
    </row>
    <row r="16" spans="1:82" x14ac:dyDescent="0.25">
      <c r="A16" s="1">
        <v>5624</v>
      </c>
      <c r="B16" s="1">
        <v>25</v>
      </c>
      <c r="C16" s="1">
        <v>0</v>
      </c>
      <c r="D16" s="1">
        <v>5</v>
      </c>
      <c r="E16" s="1">
        <v>20</v>
      </c>
      <c r="F16" s="1">
        <v>17</v>
      </c>
      <c r="G16" s="1">
        <v>0</v>
      </c>
      <c r="H16" s="1">
        <v>4</v>
      </c>
      <c r="I16" s="1">
        <v>0</v>
      </c>
      <c r="J16" s="1">
        <v>5</v>
      </c>
      <c r="K16" s="1">
        <v>8</v>
      </c>
      <c r="L16" s="1">
        <v>6</v>
      </c>
      <c r="M16" s="1">
        <v>24</v>
      </c>
      <c r="N16" s="1">
        <v>0</v>
      </c>
      <c r="O16" s="1">
        <v>1</v>
      </c>
      <c r="P16" s="1">
        <v>28</v>
      </c>
      <c r="Q16" s="1">
        <v>0</v>
      </c>
      <c r="R16" s="1">
        <v>9</v>
      </c>
      <c r="S16" s="1">
        <v>8</v>
      </c>
      <c r="T16" s="1">
        <v>8</v>
      </c>
      <c r="U16" s="1">
        <v>8</v>
      </c>
      <c r="V16" s="1">
        <v>0</v>
      </c>
      <c r="W16" s="1">
        <v>0</v>
      </c>
      <c r="X16" s="1">
        <v>0</v>
      </c>
      <c r="Y16" s="1">
        <v>9</v>
      </c>
      <c r="Z16" s="1">
        <v>0</v>
      </c>
      <c r="AA16" s="1">
        <v>0</v>
      </c>
      <c r="AB16" s="1">
        <v>0</v>
      </c>
      <c r="AC16" s="1">
        <v>12</v>
      </c>
      <c r="AD16" s="1">
        <v>0</v>
      </c>
      <c r="AE16" s="1">
        <v>4</v>
      </c>
      <c r="AF16" s="1">
        <v>0</v>
      </c>
      <c r="AG16" s="1">
        <v>0</v>
      </c>
      <c r="AH16" s="1">
        <v>4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6</v>
      </c>
      <c r="AO16" s="1">
        <v>0</v>
      </c>
      <c r="AP16" s="1">
        <v>0</v>
      </c>
      <c r="AQ16" s="1">
        <v>71</v>
      </c>
      <c r="AR16" s="1">
        <v>8</v>
      </c>
      <c r="AS16" s="1">
        <v>0</v>
      </c>
      <c r="AT16" s="1">
        <v>0</v>
      </c>
      <c r="AU16" s="1">
        <v>0</v>
      </c>
      <c r="AV16" s="1">
        <v>4</v>
      </c>
      <c r="AW16" s="1">
        <v>20</v>
      </c>
      <c r="AX16" s="1">
        <v>5</v>
      </c>
      <c r="AY16" s="1">
        <v>18</v>
      </c>
      <c r="AZ16" s="1">
        <v>8</v>
      </c>
      <c r="BA16" s="1">
        <v>2</v>
      </c>
      <c r="BB16" s="1">
        <v>0</v>
      </c>
      <c r="BC16" s="1">
        <v>0</v>
      </c>
      <c r="BD16" s="1">
        <v>12</v>
      </c>
      <c r="BE16" s="1">
        <v>0</v>
      </c>
      <c r="BF16" s="1">
        <v>0</v>
      </c>
      <c r="BG16" s="1">
        <v>1</v>
      </c>
      <c r="BH16" s="1">
        <v>0</v>
      </c>
      <c r="BI16" s="1">
        <v>0</v>
      </c>
      <c r="BJ16" s="1">
        <v>0</v>
      </c>
      <c r="BK16" s="1">
        <v>4</v>
      </c>
      <c r="BL16" s="1">
        <v>8</v>
      </c>
      <c r="BM16" s="1">
        <v>18</v>
      </c>
      <c r="BN16" s="1">
        <v>74</v>
      </c>
      <c r="BO16" s="1">
        <v>8</v>
      </c>
      <c r="BP16" s="1">
        <v>32</v>
      </c>
      <c r="BQ16" s="1">
        <v>30</v>
      </c>
      <c r="BR16" s="1">
        <v>43</v>
      </c>
      <c r="BS16" s="1">
        <v>0</v>
      </c>
      <c r="BT16" s="1">
        <v>0</v>
      </c>
      <c r="BU16" s="1">
        <v>0</v>
      </c>
      <c r="BV16" s="1">
        <v>8</v>
      </c>
      <c r="BW16" s="1">
        <v>6</v>
      </c>
      <c r="BX16" s="1">
        <v>0</v>
      </c>
      <c r="BY16" s="1">
        <v>8</v>
      </c>
      <c r="BZ16" s="1">
        <v>0</v>
      </c>
      <c r="CA16" s="1">
        <v>0</v>
      </c>
      <c r="CB16" s="1" t="s">
        <v>97</v>
      </c>
      <c r="CC16" s="1" t="s">
        <v>98</v>
      </c>
      <c r="CD16" s="1" t="s">
        <v>4</v>
      </c>
    </row>
    <row r="17" spans="1:82" x14ac:dyDescent="0.25">
      <c r="A17" s="1">
        <v>5109</v>
      </c>
      <c r="B17" s="1">
        <v>62</v>
      </c>
      <c r="C17" s="1">
        <v>2</v>
      </c>
      <c r="D17" s="1">
        <v>1</v>
      </c>
      <c r="E17" s="1">
        <v>28</v>
      </c>
      <c r="F17" s="1">
        <v>2</v>
      </c>
      <c r="G17" s="1">
        <v>0</v>
      </c>
      <c r="H17" s="1">
        <v>0</v>
      </c>
      <c r="I17" s="1">
        <v>1</v>
      </c>
      <c r="J17" s="1">
        <v>1</v>
      </c>
      <c r="K17" s="1">
        <v>0</v>
      </c>
      <c r="L17" s="1">
        <v>25</v>
      </c>
      <c r="M17" s="1">
        <v>59</v>
      </c>
      <c r="N17" s="1">
        <v>8</v>
      </c>
      <c r="O17" s="1">
        <v>0</v>
      </c>
      <c r="P17" s="1">
        <v>10</v>
      </c>
      <c r="Q17" s="1">
        <v>0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16</v>
      </c>
      <c r="X17" s="1">
        <v>0</v>
      </c>
      <c r="Y17" s="1">
        <v>25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18</v>
      </c>
      <c r="AF17" s="1">
        <v>8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8</v>
      </c>
      <c r="AO17" s="1">
        <v>0</v>
      </c>
      <c r="AP17" s="1">
        <v>0</v>
      </c>
      <c r="AQ17" s="1">
        <v>17</v>
      </c>
      <c r="AR17" s="1">
        <v>24</v>
      </c>
      <c r="AS17" s="1">
        <v>5</v>
      </c>
      <c r="AT17" s="1">
        <v>9</v>
      </c>
      <c r="AU17" s="1">
        <v>8</v>
      </c>
      <c r="AV17" s="1">
        <v>33</v>
      </c>
      <c r="AW17" s="1">
        <v>32</v>
      </c>
      <c r="AX17" s="1">
        <v>8</v>
      </c>
      <c r="AY17" s="1">
        <v>0</v>
      </c>
      <c r="AZ17" s="1">
        <v>24</v>
      </c>
      <c r="BA17" s="1">
        <v>18</v>
      </c>
      <c r="BB17" s="1">
        <v>1</v>
      </c>
      <c r="BC17" s="1">
        <v>8</v>
      </c>
      <c r="BD17" s="1">
        <v>1</v>
      </c>
      <c r="BE17" s="1">
        <v>0</v>
      </c>
      <c r="BF17" s="1">
        <v>0</v>
      </c>
      <c r="BG17" s="1">
        <v>9</v>
      </c>
      <c r="BH17" s="1">
        <v>0</v>
      </c>
      <c r="BI17" s="1">
        <v>0</v>
      </c>
      <c r="BJ17" s="1">
        <v>0</v>
      </c>
      <c r="BK17" s="1">
        <v>8</v>
      </c>
      <c r="BL17" s="1">
        <v>8</v>
      </c>
      <c r="BM17" s="1">
        <v>29</v>
      </c>
      <c r="BN17" s="1">
        <v>88</v>
      </c>
      <c r="BO17" s="1">
        <v>1</v>
      </c>
      <c r="BP17" s="1">
        <v>27</v>
      </c>
      <c r="BQ17" s="1">
        <v>8</v>
      </c>
      <c r="BR17" s="1">
        <v>26</v>
      </c>
      <c r="BS17" s="1">
        <v>1</v>
      </c>
      <c r="BT17" s="1">
        <v>2</v>
      </c>
      <c r="BU17" s="1">
        <v>0</v>
      </c>
      <c r="BV17" s="1">
        <v>16</v>
      </c>
      <c r="BW17" s="1">
        <v>8</v>
      </c>
      <c r="BX17" s="1">
        <v>1</v>
      </c>
      <c r="BY17" s="1">
        <v>0</v>
      </c>
      <c r="BZ17" s="1">
        <v>0</v>
      </c>
      <c r="CA17" s="1">
        <v>0</v>
      </c>
      <c r="CB17" s="1" t="s">
        <v>97</v>
      </c>
      <c r="CC17" s="1" t="s">
        <v>98</v>
      </c>
      <c r="CD17" s="1" t="s">
        <v>5</v>
      </c>
    </row>
    <row r="18" spans="1:82" x14ac:dyDescent="0.25">
      <c r="A18" s="1">
        <v>3445</v>
      </c>
      <c r="B18" s="1">
        <v>36</v>
      </c>
      <c r="C18" s="1">
        <v>0</v>
      </c>
      <c r="D18" s="1">
        <v>18</v>
      </c>
      <c r="E18" s="1">
        <v>27</v>
      </c>
      <c r="F18" s="1">
        <v>9</v>
      </c>
      <c r="G18" s="1">
        <v>25</v>
      </c>
      <c r="H18" s="1">
        <v>26</v>
      </c>
      <c r="I18" s="1">
        <v>1</v>
      </c>
      <c r="J18" s="1">
        <v>1</v>
      </c>
      <c r="K18" s="1">
        <v>0</v>
      </c>
      <c r="L18" s="1">
        <v>2</v>
      </c>
      <c r="M18" s="1">
        <v>49</v>
      </c>
      <c r="N18" s="1">
        <v>9</v>
      </c>
      <c r="O18" s="1">
        <v>9</v>
      </c>
      <c r="P18" s="1">
        <v>0</v>
      </c>
      <c r="Q18" s="1">
        <v>11</v>
      </c>
      <c r="R18" s="1">
        <v>16</v>
      </c>
      <c r="S18" s="1">
        <v>18</v>
      </c>
      <c r="T18" s="1">
        <v>2</v>
      </c>
      <c r="U18" s="1">
        <v>16</v>
      </c>
      <c r="V18" s="1">
        <v>9</v>
      </c>
      <c r="W18" s="1">
        <v>17</v>
      </c>
      <c r="X18" s="1">
        <v>17</v>
      </c>
      <c r="Y18" s="1">
        <v>18</v>
      </c>
      <c r="Z18" s="1">
        <v>0</v>
      </c>
      <c r="AA18" s="1">
        <v>27</v>
      </c>
      <c r="AB18" s="1">
        <v>24</v>
      </c>
      <c r="AC18" s="1">
        <v>41</v>
      </c>
      <c r="AD18" s="1">
        <v>16</v>
      </c>
      <c r="AE18" s="1">
        <v>18</v>
      </c>
      <c r="AF18" s="1">
        <v>0</v>
      </c>
      <c r="AG18" s="1">
        <v>9</v>
      </c>
      <c r="AH18" s="1">
        <v>17</v>
      </c>
      <c r="AI18" s="1">
        <v>18</v>
      </c>
      <c r="AJ18" s="1">
        <v>0</v>
      </c>
      <c r="AK18" s="1">
        <v>21</v>
      </c>
      <c r="AL18" s="1">
        <v>25</v>
      </c>
      <c r="AM18" s="1">
        <v>9</v>
      </c>
      <c r="AN18" s="1">
        <v>10</v>
      </c>
      <c r="AO18" s="1">
        <v>8</v>
      </c>
      <c r="AP18" s="1">
        <v>1</v>
      </c>
      <c r="AQ18" s="1">
        <v>3</v>
      </c>
      <c r="AR18" s="1">
        <v>59</v>
      </c>
      <c r="AS18" s="1">
        <v>2</v>
      </c>
      <c r="AT18" s="1">
        <v>16</v>
      </c>
      <c r="AU18" s="1">
        <v>9</v>
      </c>
      <c r="AV18" s="1">
        <v>34</v>
      </c>
      <c r="AW18" s="1">
        <v>37</v>
      </c>
      <c r="AX18" s="1">
        <v>34</v>
      </c>
      <c r="AY18" s="1">
        <v>9</v>
      </c>
      <c r="AZ18" s="1">
        <v>44</v>
      </c>
      <c r="BA18" s="1">
        <v>19</v>
      </c>
      <c r="BB18" s="1">
        <v>18</v>
      </c>
      <c r="BC18" s="1">
        <v>16</v>
      </c>
      <c r="BD18" s="1">
        <v>8</v>
      </c>
      <c r="BE18" s="1">
        <v>17</v>
      </c>
      <c r="BF18" s="1">
        <v>11</v>
      </c>
      <c r="BG18" s="1">
        <v>33</v>
      </c>
      <c r="BH18" s="1">
        <v>32</v>
      </c>
      <c r="BI18" s="1">
        <v>9</v>
      </c>
      <c r="BJ18" s="1">
        <v>0</v>
      </c>
      <c r="BK18" s="1">
        <v>9</v>
      </c>
      <c r="BL18" s="1">
        <v>0</v>
      </c>
      <c r="BM18" s="1">
        <v>12</v>
      </c>
      <c r="BN18" s="1">
        <v>66</v>
      </c>
      <c r="BO18" s="1">
        <v>41</v>
      </c>
      <c r="BP18" s="1">
        <v>67</v>
      </c>
      <c r="BQ18" s="1">
        <v>16</v>
      </c>
      <c r="BR18" s="1">
        <v>3</v>
      </c>
      <c r="BS18" s="1">
        <v>8</v>
      </c>
      <c r="BT18" s="1">
        <v>0</v>
      </c>
      <c r="BU18" s="1">
        <v>9</v>
      </c>
      <c r="BV18" s="1">
        <v>9</v>
      </c>
      <c r="BW18" s="1">
        <v>0</v>
      </c>
      <c r="BX18" s="1">
        <v>8</v>
      </c>
      <c r="BY18" s="1">
        <v>1</v>
      </c>
      <c r="BZ18" s="1">
        <v>16</v>
      </c>
      <c r="CA18" s="1">
        <v>0</v>
      </c>
      <c r="CB18" s="1" t="s">
        <v>97</v>
      </c>
      <c r="CC18" s="1" t="s">
        <v>99</v>
      </c>
      <c r="CD18" s="1" t="s">
        <v>6</v>
      </c>
    </row>
    <row r="19" spans="1:82" x14ac:dyDescent="0.25">
      <c r="A19" s="1">
        <v>4727</v>
      </c>
      <c r="B19" s="1">
        <v>0</v>
      </c>
      <c r="C19" s="1">
        <v>0</v>
      </c>
      <c r="D19" s="1">
        <v>0</v>
      </c>
      <c r="E19" s="1">
        <v>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</v>
      </c>
      <c r="M19" s="1">
        <v>12</v>
      </c>
      <c r="N19" s="1">
        <v>1</v>
      </c>
      <c r="O19" s="1">
        <v>0</v>
      </c>
      <c r="P19" s="1">
        <v>15</v>
      </c>
      <c r="Q19" s="1">
        <v>10</v>
      </c>
      <c r="R19" s="1">
        <v>0</v>
      </c>
      <c r="S19" s="1">
        <v>0</v>
      </c>
      <c r="T19" s="1">
        <v>4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33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4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4</v>
      </c>
      <c r="AO19" s="1">
        <v>0</v>
      </c>
      <c r="AP19" s="1">
        <v>0</v>
      </c>
      <c r="AQ19" s="1">
        <v>0</v>
      </c>
      <c r="AR19" s="1">
        <v>29</v>
      </c>
      <c r="AS19" s="1">
        <v>0</v>
      </c>
      <c r="AT19" s="1">
        <v>0</v>
      </c>
      <c r="AU19" s="1">
        <v>0</v>
      </c>
      <c r="AV19" s="1">
        <v>13</v>
      </c>
      <c r="AW19" s="1">
        <v>1</v>
      </c>
      <c r="AX19" s="1">
        <v>1</v>
      </c>
      <c r="AY19" s="1">
        <v>278</v>
      </c>
      <c r="AZ19" s="1">
        <v>20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4</v>
      </c>
      <c r="BL19" s="1">
        <v>0</v>
      </c>
      <c r="BM19" s="1">
        <v>4</v>
      </c>
      <c r="BN19" s="1">
        <v>15</v>
      </c>
      <c r="BO19" s="1">
        <v>4</v>
      </c>
      <c r="BP19" s="1">
        <v>12</v>
      </c>
      <c r="BQ19" s="1">
        <v>0</v>
      </c>
      <c r="BR19" s="1">
        <v>288</v>
      </c>
      <c r="BS19" s="1">
        <v>0</v>
      </c>
      <c r="BT19" s="1">
        <v>0</v>
      </c>
      <c r="BU19" s="1">
        <v>0</v>
      </c>
      <c r="BV19" s="1">
        <v>1</v>
      </c>
      <c r="BW19" s="1">
        <v>1</v>
      </c>
      <c r="BX19" s="1">
        <v>0</v>
      </c>
      <c r="BY19" s="1">
        <v>12</v>
      </c>
      <c r="BZ19" s="1">
        <v>8</v>
      </c>
      <c r="CA19" s="1">
        <v>0</v>
      </c>
      <c r="CB19" s="1" t="s">
        <v>97</v>
      </c>
      <c r="CC19" s="1" t="s">
        <v>99</v>
      </c>
      <c r="CD19" s="1" t="s">
        <v>6</v>
      </c>
    </row>
    <row r="20" spans="1:82" x14ac:dyDescent="0.25">
      <c r="A20" s="1">
        <v>5070</v>
      </c>
      <c r="B20" s="1">
        <v>61</v>
      </c>
      <c r="C20" s="1">
        <v>1</v>
      </c>
      <c r="D20" s="1">
        <v>10</v>
      </c>
      <c r="E20" s="1">
        <v>19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8</v>
      </c>
      <c r="L20" s="1">
        <v>3</v>
      </c>
      <c r="M20" s="1">
        <v>25</v>
      </c>
      <c r="N20" s="1">
        <v>1</v>
      </c>
      <c r="O20" s="1">
        <v>0</v>
      </c>
      <c r="P20" s="1">
        <v>36</v>
      </c>
      <c r="Q20" s="1">
        <v>10</v>
      </c>
      <c r="R20" s="1">
        <v>18</v>
      </c>
      <c r="S20" s="1">
        <v>11</v>
      </c>
      <c r="T20" s="1">
        <v>5</v>
      </c>
      <c r="U20" s="1">
        <v>11</v>
      </c>
      <c r="V20" s="1">
        <v>1</v>
      </c>
      <c r="W20" s="1">
        <v>3</v>
      </c>
      <c r="X20" s="1">
        <v>1</v>
      </c>
      <c r="Y20" s="1">
        <v>27</v>
      </c>
      <c r="Z20" s="1">
        <v>0</v>
      </c>
      <c r="AA20" s="1">
        <v>17</v>
      </c>
      <c r="AB20" s="1">
        <v>13</v>
      </c>
      <c r="AC20" s="1">
        <v>14</v>
      </c>
      <c r="AD20" s="1">
        <v>0</v>
      </c>
      <c r="AE20" s="1">
        <v>9</v>
      </c>
      <c r="AF20" s="1">
        <v>9</v>
      </c>
      <c r="AG20" s="1">
        <v>3</v>
      </c>
      <c r="AH20" s="1">
        <v>1</v>
      </c>
      <c r="AI20" s="1">
        <v>0</v>
      </c>
      <c r="AJ20" s="1">
        <v>1</v>
      </c>
      <c r="AK20" s="1">
        <v>1</v>
      </c>
      <c r="AL20" s="1">
        <v>17</v>
      </c>
      <c r="AM20" s="1">
        <v>8</v>
      </c>
      <c r="AN20" s="1">
        <v>13</v>
      </c>
      <c r="AO20" s="1">
        <v>2</v>
      </c>
      <c r="AP20" s="1">
        <v>1</v>
      </c>
      <c r="AQ20" s="1">
        <v>3</v>
      </c>
      <c r="AR20" s="1">
        <v>8</v>
      </c>
      <c r="AS20" s="1">
        <v>1</v>
      </c>
      <c r="AT20" s="1">
        <v>1</v>
      </c>
      <c r="AU20" s="1">
        <v>4</v>
      </c>
      <c r="AV20" s="1">
        <v>16</v>
      </c>
      <c r="AW20" s="1">
        <v>35</v>
      </c>
      <c r="AX20" s="1">
        <v>3</v>
      </c>
      <c r="AY20" s="1">
        <v>6</v>
      </c>
      <c r="AZ20" s="1">
        <v>27</v>
      </c>
      <c r="BA20" s="1">
        <v>11</v>
      </c>
      <c r="BB20" s="1">
        <v>19</v>
      </c>
      <c r="BC20" s="1">
        <v>8</v>
      </c>
      <c r="BD20" s="1">
        <v>0</v>
      </c>
      <c r="BE20" s="1">
        <v>1</v>
      </c>
      <c r="BF20" s="1">
        <v>5</v>
      </c>
      <c r="BG20" s="1">
        <v>2</v>
      </c>
      <c r="BH20" s="1">
        <v>0</v>
      </c>
      <c r="BI20" s="1">
        <v>4</v>
      </c>
      <c r="BJ20" s="1">
        <v>8</v>
      </c>
      <c r="BK20" s="1">
        <v>5</v>
      </c>
      <c r="BL20" s="1">
        <v>1</v>
      </c>
      <c r="BM20" s="1">
        <v>17</v>
      </c>
      <c r="BN20" s="1">
        <v>57</v>
      </c>
      <c r="BO20" s="1">
        <v>6</v>
      </c>
      <c r="BP20" s="1">
        <v>47</v>
      </c>
      <c r="BQ20" s="1">
        <v>12</v>
      </c>
      <c r="BR20" s="1">
        <v>9</v>
      </c>
      <c r="BS20" s="1">
        <v>0</v>
      </c>
      <c r="BT20" s="1">
        <v>8</v>
      </c>
      <c r="BU20" s="1">
        <v>1</v>
      </c>
      <c r="BV20" s="1">
        <v>2</v>
      </c>
      <c r="BW20" s="1">
        <v>3</v>
      </c>
      <c r="BX20" s="1">
        <v>1</v>
      </c>
      <c r="BY20" s="1">
        <v>0</v>
      </c>
      <c r="BZ20" s="1">
        <v>9</v>
      </c>
      <c r="CA20" s="1">
        <v>3</v>
      </c>
      <c r="CB20" s="1" t="s">
        <v>97</v>
      </c>
      <c r="CC20" s="1" t="s">
        <v>99</v>
      </c>
      <c r="CD20" s="1" t="s">
        <v>6</v>
      </c>
    </row>
    <row r="21" spans="1:82" x14ac:dyDescent="0.25">
      <c r="A21" s="1">
        <v>9863</v>
      </c>
      <c r="B21" s="1">
        <v>18</v>
      </c>
      <c r="C21" s="1">
        <v>9</v>
      </c>
      <c r="D21" s="1">
        <v>0</v>
      </c>
      <c r="E21" s="1">
        <v>0</v>
      </c>
      <c r="F21" s="1">
        <v>0</v>
      </c>
      <c r="G21" s="1">
        <v>8</v>
      </c>
      <c r="H21" s="1">
        <v>8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8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16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17</v>
      </c>
      <c r="AE21" s="1">
        <v>0</v>
      </c>
      <c r="AF21" s="1">
        <v>0</v>
      </c>
      <c r="AG21" s="1">
        <v>0</v>
      </c>
      <c r="AH21" s="1">
        <v>1</v>
      </c>
      <c r="AI21" s="1">
        <v>9</v>
      </c>
      <c r="AJ21" s="1">
        <v>0</v>
      </c>
      <c r="AK21" s="1">
        <v>0</v>
      </c>
      <c r="AL21" s="1">
        <v>0</v>
      </c>
      <c r="AM21" s="1">
        <v>9</v>
      </c>
      <c r="AN21" s="1">
        <v>1</v>
      </c>
      <c r="AO21" s="1">
        <v>0</v>
      </c>
      <c r="AP21" s="1">
        <v>0</v>
      </c>
      <c r="AQ21" s="1">
        <v>0</v>
      </c>
      <c r="AR21" s="1">
        <v>16</v>
      </c>
      <c r="AS21" s="1">
        <v>10</v>
      </c>
      <c r="AT21" s="1">
        <v>0</v>
      </c>
      <c r="AU21" s="1">
        <v>0</v>
      </c>
      <c r="AV21" s="1">
        <v>0</v>
      </c>
      <c r="AW21" s="1">
        <v>17</v>
      </c>
      <c r="AX21" s="1">
        <v>8</v>
      </c>
      <c r="AY21" s="1">
        <v>0</v>
      </c>
      <c r="AZ21" s="1">
        <v>16</v>
      </c>
      <c r="BA21" s="1">
        <v>10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16</v>
      </c>
      <c r="BH21" s="1">
        <v>8</v>
      </c>
      <c r="BI21" s="1">
        <v>0</v>
      </c>
      <c r="BJ21" s="1">
        <v>0</v>
      </c>
      <c r="BK21" s="1">
        <v>0</v>
      </c>
      <c r="BL21" s="1">
        <v>0</v>
      </c>
      <c r="BM21" s="1">
        <v>2</v>
      </c>
      <c r="BN21" s="1">
        <v>2</v>
      </c>
      <c r="BO21" s="1">
        <v>1</v>
      </c>
      <c r="BP21" s="1">
        <v>8</v>
      </c>
      <c r="BQ21" s="1">
        <v>0</v>
      </c>
      <c r="BR21" s="1">
        <v>1</v>
      </c>
      <c r="BS21" s="1">
        <v>0</v>
      </c>
      <c r="BT21" s="1">
        <v>0</v>
      </c>
      <c r="BU21" s="1">
        <v>8</v>
      </c>
      <c r="BV21" s="1">
        <v>0</v>
      </c>
      <c r="BW21" s="1">
        <v>1</v>
      </c>
      <c r="BX21" s="1">
        <v>8</v>
      </c>
      <c r="BY21" s="1">
        <v>0</v>
      </c>
      <c r="BZ21" s="1">
        <v>0</v>
      </c>
      <c r="CA21" s="1">
        <v>0</v>
      </c>
      <c r="CB21" s="1" t="s">
        <v>97</v>
      </c>
      <c r="CC21" s="1" t="s">
        <v>99</v>
      </c>
      <c r="CD21" s="1" t="s">
        <v>6</v>
      </c>
    </row>
    <row r="22" spans="1:82" x14ac:dyDescent="0.25">
      <c r="A22" s="1">
        <v>20300</v>
      </c>
      <c r="B22" s="1">
        <v>16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8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8</v>
      </c>
      <c r="W22" s="1">
        <v>0</v>
      </c>
      <c r="X22" s="1">
        <v>0</v>
      </c>
      <c r="Y22" s="1">
        <v>8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8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8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 t="s">
        <v>97</v>
      </c>
      <c r="CC22" s="1" t="s">
        <v>99</v>
      </c>
      <c r="CD22" s="1" t="s">
        <v>6</v>
      </c>
    </row>
    <row r="23" spans="1:82" x14ac:dyDescent="0.25">
      <c r="A23" s="1">
        <v>1520</v>
      </c>
      <c r="B23" s="1">
        <v>147</v>
      </c>
      <c r="C23" s="1">
        <v>53</v>
      </c>
      <c r="D23" s="1">
        <v>36</v>
      </c>
      <c r="E23" s="1">
        <v>81</v>
      </c>
      <c r="F23" s="1">
        <v>20</v>
      </c>
      <c r="G23" s="1">
        <v>48</v>
      </c>
      <c r="H23" s="1">
        <v>17</v>
      </c>
      <c r="I23" s="1">
        <v>72</v>
      </c>
      <c r="J23" s="1">
        <v>37</v>
      </c>
      <c r="K23" s="1">
        <v>8</v>
      </c>
      <c r="L23" s="1">
        <v>17</v>
      </c>
      <c r="M23" s="1">
        <v>192</v>
      </c>
      <c r="N23" s="1">
        <v>20</v>
      </c>
      <c r="O23" s="1">
        <v>1</v>
      </c>
      <c r="P23" s="1">
        <v>75</v>
      </c>
      <c r="Q23" s="1">
        <v>25</v>
      </c>
      <c r="R23" s="1">
        <v>19</v>
      </c>
      <c r="S23" s="1">
        <v>49</v>
      </c>
      <c r="T23" s="1">
        <v>38</v>
      </c>
      <c r="U23" s="1">
        <v>20</v>
      </c>
      <c r="V23" s="1">
        <v>17</v>
      </c>
      <c r="W23" s="1">
        <v>25</v>
      </c>
      <c r="X23" s="1">
        <v>25</v>
      </c>
      <c r="Y23" s="1">
        <v>44</v>
      </c>
      <c r="Z23" s="1">
        <v>0</v>
      </c>
      <c r="AA23" s="1">
        <v>58</v>
      </c>
      <c r="AB23" s="1">
        <v>57</v>
      </c>
      <c r="AC23" s="1">
        <v>81</v>
      </c>
      <c r="AD23" s="1">
        <v>8</v>
      </c>
      <c r="AE23" s="1">
        <v>128</v>
      </c>
      <c r="AF23" s="1">
        <v>79</v>
      </c>
      <c r="AG23" s="1">
        <v>29</v>
      </c>
      <c r="AH23" s="1">
        <v>24</v>
      </c>
      <c r="AI23" s="1">
        <v>8</v>
      </c>
      <c r="AJ23" s="1">
        <v>8</v>
      </c>
      <c r="AK23" s="1">
        <v>14</v>
      </c>
      <c r="AL23" s="1">
        <v>33</v>
      </c>
      <c r="AM23" s="1">
        <v>16</v>
      </c>
      <c r="AN23" s="1">
        <v>44</v>
      </c>
      <c r="AO23" s="1">
        <v>16</v>
      </c>
      <c r="AP23" s="1">
        <v>8</v>
      </c>
      <c r="AQ23" s="1">
        <v>26</v>
      </c>
      <c r="AR23" s="1">
        <v>33</v>
      </c>
      <c r="AS23" s="1">
        <v>64</v>
      </c>
      <c r="AT23" s="1">
        <v>6</v>
      </c>
      <c r="AU23" s="1">
        <v>57</v>
      </c>
      <c r="AV23" s="1">
        <v>52</v>
      </c>
      <c r="AW23" s="1">
        <v>172</v>
      </c>
      <c r="AX23" s="1">
        <v>53</v>
      </c>
      <c r="AY23" s="1">
        <v>50</v>
      </c>
      <c r="AZ23" s="1">
        <v>82</v>
      </c>
      <c r="BA23" s="1">
        <v>79</v>
      </c>
      <c r="BB23" s="1">
        <v>75</v>
      </c>
      <c r="BC23" s="1">
        <v>16</v>
      </c>
      <c r="BD23" s="1">
        <v>16</v>
      </c>
      <c r="BE23" s="1">
        <v>24</v>
      </c>
      <c r="BF23" s="1">
        <v>9</v>
      </c>
      <c r="BG23" s="1">
        <v>91</v>
      </c>
      <c r="BH23" s="1">
        <v>54</v>
      </c>
      <c r="BI23" s="1">
        <v>50</v>
      </c>
      <c r="BJ23" s="1">
        <v>0</v>
      </c>
      <c r="BK23" s="1">
        <v>99</v>
      </c>
      <c r="BL23" s="1">
        <v>2</v>
      </c>
      <c r="BM23" s="1">
        <v>62</v>
      </c>
      <c r="BN23" s="1">
        <v>276</v>
      </c>
      <c r="BO23" s="1">
        <v>25</v>
      </c>
      <c r="BP23" s="1">
        <v>278</v>
      </c>
      <c r="BQ23" s="1">
        <v>54</v>
      </c>
      <c r="BR23" s="1">
        <v>20</v>
      </c>
      <c r="BS23" s="1">
        <v>36</v>
      </c>
      <c r="BT23" s="1">
        <v>14</v>
      </c>
      <c r="BU23" s="1">
        <v>8</v>
      </c>
      <c r="BV23" s="1">
        <v>19</v>
      </c>
      <c r="BW23" s="1">
        <v>79</v>
      </c>
      <c r="BX23" s="1">
        <v>48</v>
      </c>
      <c r="BY23" s="1">
        <v>8</v>
      </c>
      <c r="BZ23" s="1">
        <v>53</v>
      </c>
      <c r="CA23" s="1">
        <v>29</v>
      </c>
      <c r="CB23" s="1" t="s">
        <v>97</v>
      </c>
      <c r="CC23" s="1" t="s">
        <v>99</v>
      </c>
      <c r="CD23" s="1" t="s">
        <v>7</v>
      </c>
    </row>
    <row r="24" spans="1:82" x14ac:dyDescent="0.25">
      <c r="A24" s="1">
        <v>15368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4</v>
      </c>
      <c r="P24" s="1">
        <v>0</v>
      </c>
      <c r="Q24" s="1">
        <v>45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48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8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 t="s">
        <v>97</v>
      </c>
      <c r="CC24" s="1" t="s">
        <v>99</v>
      </c>
      <c r="CD24" s="1" t="s">
        <v>7</v>
      </c>
    </row>
    <row r="25" spans="1:82" x14ac:dyDescent="0.25">
      <c r="A25" s="1">
        <v>571</v>
      </c>
      <c r="B25" s="1">
        <v>525</v>
      </c>
      <c r="C25" s="1">
        <v>130</v>
      </c>
      <c r="D25" s="1">
        <v>49</v>
      </c>
      <c r="E25" s="1">
        <v>610</v>
      </c>
      <c r="F25" s="1">
        <v>58</v>
      </c>
      <c r="G25" s="1">
        <v>90</v>
      </c>
      <c r="H25" s="1">
        <v>105</v>
      </c>
      <c r="I25" s="1">
        <v>99</v>
      </c>
      <c r="J25" s="1">
        <v>167</v>
      </c>
      <c r="K25" s="1">
        <v>85</v>
      </c>
      <c r="L25" s="1">
        <v>391</v>
      </c>
      <c r="M25" s="1">
        <v>416</v>
      </c>
      <c r="N25" s="1">
        <v>25</v>
      </c>
      <c r="O25" s="1">
        <v>9</v>
      </c>
      <c r="P25" s="1">
        <v>208</v>
      </c>
      <c r="Q25" s="1">
        <v>71</v>
      </c>
      <c r="R25" s="1">
        <v>99</v>
      </c>
      <c r="S25" s="1">
        <v>129</v>
      </c>
      <c r="T25" s="1">
        <v>177</v>
      </c>
      <c r="U25" s="1">
        <v>82</v>
      </c>
      <c r="V25" s="1">
        <v>47</v>
      </c>
      <c r="W25" s="1">
        <v>54</v>
      </c>
      <c r="X25" s="1">
        <v>17</v>
      </c>
      <c r="Y25" s="1">
        <v>326</v>
      </c>
      <c r="Z25" s="1">
        <v>0</v>
      </c>
      <c r="AA25" s="1">
        <v>55</v>
      </c>
      <c r="AB25" s="1">
        <v>193</v>
      </c>
      <c r="AC25" s="1">
        <v>68</v>
      </c>
      <c r="AD25" s="1">
        <v>33</v>
      </c>
      <c r="AE25" s="1">
        <v>197</v>
      </c>
      <c r="AF25" s="1">
        <v>20</v>
      </c>
      <c r="AG25" s="1">
        <v>4</v>
      </c>
      <c r="AH25" s="1">
        <v>1</v>
      </c>
      <c r="AI25" s="1">
        <v>8</v>
      </c>
      <c r="AJ25" s="1">
        <v>9</v>
      </c>
      <c r="AK25" s="1">
        <v>73</v>
      </c>
      <c r="AL25" s="1">
        <v>26</v>
      </c>
      <c r="AM25" s="1">
        <v>29</v>
      </c>
      <c r="AN25" s="1">
        <v>102</v>
      </c>
      <c r="AO25" s="1">
        <v>31</v>
      </c>
      <c r="AP25" s="1">
        <v>47</v>
      </c>
      <c r="AQ25" s="1">
        <v>402</v>
      </c>
      <c r="AR25" s="1">
        <v>184</v>
      </c>
      <c r="AS25" s="1">
        <v>92</v>
      </c>
      <c r="AT25" s="1">
        <v>140</v>
      </c>
      <c r="AU25" s="1">
        <v>154</v>
      </c>
      <c r="AV25" s="1">
        <v>497</v>
      </c>
      <c r="AW25" s="1">
        <v>560</v>
      </c>
      <c r="AX25" s="1">
        <v>378</v>
      </c>
      <c r="AY25" s="1">
        <v>307</v>
      </c>
      <c r="AZ25" s="1">
        <v>364</v>
      </c>
      <c r="BA25" s="1">
        <v>223</v>
      </c>
      <c r="BB25" s="1">
        <v>124</v>
      </c>
      <c r="BC25" s="1">
        <v>63</v>
      </c>
      <c r="BD25" s="1">
        <v>54</v>
      </c>
      <c r="BE25" s="1">
        <v>102</v>
      </c>
      <c r="BF25" s="1">
        <v>136</v>
      </c>
      <c r="BG25" s="1">
        <v>193</v>
      </c>
      <c r="BH25" s="1">
        <v>168</v>
      </c>
      <c r="BI25" s="1">
        <v>157</v>
      </c>
      <c r="BJ25" s="1">
        <v>0</v>
      </c>
      <c r="BK25" s="1">
        <v>82</v>
      </c>
      <c r="BL25" s="1">
        <v>17</v>
      </c>
      <c r="BM25" s="1">
        <v>134</v>
      </c>
      <c r="BN25" s="1">
        <v>1120</v>
      </c>
      <c r="BO25" s="1">
        <v>84</v>
      </c>
      <c r="BP25" s="1">
        <v>322</v>
      </c>
      <c r="BQ25" s="1">
        <v>135</v>
      </c>
      <c r="BR25" s="1">
        <v>476</v>
      </c>
      <c r="BS25" s="1">
        <v>33</v>
      </c>
      <c r="BT25" s="1">
        <v>49</v>
      </c>
      <c r="BU25" s="1">
        <v>35</v>
      </c>
      <c r="BV25" s="1">
        <v>40</v>
      </c>
      <c r="BW25" s="1">
        <v>106</v>
      </c>
      <c r="BX25" s="1">
        <v>20</v>
      </c>
      <c r="BY25" s="1">
        <v>21</v>
      </c>
      <c r="BZ25" s="1">
        <v>23</v>
      </c>
      <c r="CA25" s="1">
        <v>177</v>
      </c>
      <c r="CB25" s="1" t="s">
        <v>97</v>
      </c>
      <c r="CC25" s="1" t="s">
        <v>99</v>
      </c>
      <c r="CD25" s="1" t="s">
        <v>8</v>
      </c>
    </row>
    <row r="26" spans="1:82" x14ac:dyDescent="0.25">
      <c r="A26" s="1">
        <v>645</v>
      </c>
      <c r="B26" s="1">
        <v>369</v>
      </c>
      <c r="C26" s="1">
        <v>126</v>
      </c>
      <c r="D26" s="1">
        <v>117</v>
      </c>
      <c r="E26" s="1">
        <v>158</v>
      </c>
      <c r="F26" s="1">
        <v>119</v>
      </c>
      <c r="G26" s="1">
        <v>111</v>
      </c>
      <c r="H26" s="1">
        <v>129</v>
      </c>
      <c r="I26" s="1">
        <v>159</v>
      </c>
      <c r="J26" s="1">
        <v>185</v>
      </c>
      <c r="K26" s="1">
        <v>50</v>
      </c>
      <c r="L26" s="1">
        <v>75</v>
      </c>
      <c r="M26" s="1">
        <v>268</v>
      </c>
      <c r="N26" s="1">
        <v>88</v>
      </c>
      <c r="O26" s="1">
        <v>40</v>
      </c>
      <c r="P26" s="1">
        <v>283</v>
      </c>
      <c r="Q26" s="1">
        <v>88</v>
      </c>
      <c r="R26" s="1">
        <v>78</v>
      </c>
      <c r="S26" s="1">
        <v>181</v>
      </c>
      <c r="T26" s="1">
        <v>196</v>
      </c>
      <c r="U26" s="1">
        <v>136</v>
      </c>
      <c r="V26" s="1">
        <v>52</v>
      </c>
      <c r="W26" s="1">
        <v>114</v>
      </c>
      <c r="X26" s="1">
        <v>45</v>
      </c>
      <c r="Y26" s="1">
        <v>48</v>
      </c>
      <c r="Z26" s="1">
        <v>0</v>
      </c>
      <c r="AA26" s="1">
        <v>265</v>
      </c>
      <c r="AB26" s="1">
        <v>233</v>
      </c>
      <c r="AC26" s="1">
        <v>239</v>
      </c>
      <c r="AD26" s="1">
        <v>76</v>
      </c>
      <c r="AE26" s="1">
        <v>408</v>
      </c>
      <c r="AF26" s="1">
        <v>109</v>
      </c>
      <c r="AG26" s="1">
        <v>50</v>
      </c>
      <c r="AH26" s="1">
        <v>63</v>
      </c>
      <c r="AI26" s="1">
        <v>80</v>
      </c>
      <c r="AJ26" s="1">
        <v>8</v>
      </c>
      <c r="AK26" s="1">
        <v>341</v>
      </c>
      <c r="AL26" s="1">
        <v>95</v>
      </c>
      <c r="AM26" s="1">
        <v>75</v>
      </c>
      <c r="AN26" s="1">
        <v>152</v>
      </c>
      <c r="AO26" s="1">
        <v>120</v>
      </c>
      <c r="AP26" s="1">
        <v>0</v>
      </c>
      <c r="AQ26" s="1">
        <v>88</v>
      </c>
      <c r="AR26" s="1">
        <v>83</v>
      </c>
      <c r="AS26" s="1">
        <v>31</v>
      </c>
      <c r="AT26" s="1">
        <v>12</v>
      </c>
      <c r="AU26" s="1">
        <v>66</v>
      </c>
      <c r="AV26" s="1">
        <v>140</v>
      </c>
      <c r="AW26" s="1">
        <v>258</v>
      </c>
      <c r="AX26" s="1">
        <v>96</v>
      </c>
      <c r="AY26" s="1">
        <v>56</v>
      </c>
      <c r="AZ26" s="1">
        <v>203</v>
      </c>
      <c r="BA26" s="1">
        <v>194</v>
      </c>
      <c r="BB26" s="1">
        <v>159</v>
      </c>
      <c r="BC26" s="1">
        <v>61</v>
      </c>
      <c r="BD26" s="1">
        <v>27</v>
      </c>
      <c r="BE26" s="1">
        <v>83</v>
      </c>
      <c r="BF26" s="1">
        <v>203</v>
      </c>
      <c r="BG26" s="1">
        <v>299</v>
      </c>
      <c r="BH26" s="1">
        <v>217</v>
      </c>
      <c r="BI26" s="1">
        <v>223</v>
      </c>
      <c r="BJ26" s="1">
        <v>0</v>
      </c>
      <c r="BK26" s="1">
        <v>123</v>
      </c>
      <c r="BL26" s="1">
        <v>54</v>
      </c>
      <c r="BM26" s="1">
        <v>117</v>
      </c>
      <c r="BN26" s="1">
        <v>416</v>
      </c>
      <c r="BO26" s="1">
        <v>197</v>
      </c>
      <c r="BP26" s="1">
        <v>433</v>
      </c>
      <c r="BQ26" s="1">
        <v>272</v>
      </c>
      <c r="BR26" s="1">
        <v>73</v>
      </c>
      <c r="BS26" s="1">
        <v>81</v>
      </c>
      <c r="BT26" s="1">
        <v>55</v>
      </c>
      <c r="BU26" s="1">
        <v>51</v>
      </c>
      <c r="BV26" s="1">
        <v>241</v>
      </c>
      <c r="BW26" s="1">
        <v>124</v>
      </c>
      <c r="BX26" s="1">
        <v>58</v>
      </c>
      <c r="BY26" s="1">
        <v>13</v>
      </c>
      <c r="BZ26" s="1">
        <v>65</v>
      </c>
      <c r="CA26" s="1">
        <v>64</v>
      </c>
      <c r="CB26" s="1" t="s">
        <v>97</v>
      </c>
      <c r="CC26" s="1" t="s">
        <v>99</v>
      </c>
      <c r="CD26" s="1" t="s">
        <v>8</v>
      </c>
    </row>
    <row r="27" spans="1:82" x14ac:dyDescent="0.25">
      <c r="A27" s="1">
        <v>6738</v>
      </c>
      <c r="B27" s="1">
        <v>8</v>
      </c>
      <c r="C27" s="1">
        <v>0</v>
      </c>
      <c r="D27" s="1">
        <v>0</v>
      </c>
      <c r="E27" s="1">
        <v>44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8</v>
      </c>
      <c r="L27" s="1">
        <v>5</v>
      </c>
      <c r="M27" s="1">
        <v>1</v>
      </c>
      <c r="N27" s="1">
        <v>9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8</v>
      </c>
      <c r="U27" s="1">
        <v>4</v>
      </c>
      <c r="V27" s="1">
        <v>0</v>
      </c>
      <c r="W27" s="1">
        <v>0</v>
      </c>
      <c r="X27" s="1">
        <v>0</v>
      </c>
      <c r="Y27" s="1">
        <v>20</v>
      </c>
      <c r="Z27" s="1">
        <v>0</v>
      </c>
      <c r="AA27" s="1">
        <v>1</v>
      </c>
      <c r="AB27" s="1">
        <v>0</v>
      </c>
      <c r="AC27" s="1">
        <v>0</v>
      </c>
      <c r="AD27" s="1">
        <v>4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4</v>
      </c>
      <c r="AO27" s="1">
        <v>0</v>
      </c>
      <c r="AP27" s="1">
        <v>0</v>
      </c>
      <c r="AQ27" s="1">
        <v>10</v>
      </c>
      <c r="AR27" s="1">
        <v>8</v>
      </c>
      <c r="AS27" s="1">
        <v>0</v>
      </c>
      <c r="AT27" s="1">
        <v>8</v>
      </c>
      <c r="AU27" s="1">
        <v>24</v>
      </c>
      <c r="AV27" s="1">
        <v>8</v>
      </c>
      <c r="AW27" s="1">
        <v>12</v>
      </c>
      <c r="AX27" s="1">
        <v>99</v>
      </c>
      <c r="AY27" s="1">
        <v>26</v>
      </c>
      <c r="AZ27" s="1">
        <v>30</v>
      </c>
      <c r="BA27" s="1">
        <v>8</v>
      </c>
      <c r="BB27" s="1">
        <v>0</v>
      </c>
      <c r="BC27" s="1">
        <v>0</v>
      </c>
      <c r="BD27" s="1">
        <v>0</v>
      </c>
      <c r="BE27" s="1">
        <v>0</v>
      </c>
      <c r="BF27" s="1">
        <v>1</v>
      </c>
      <c r="BG27" s="1">
        <v>1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1</v>
      </c>
      <c r="BN27" s="1">
        <v>59</v>
      </c>
      <c r="BO27" s="1">
        <v>4</v>
      </c>
      <c r="BP27" s="1">
        <v>0</v>
      </c>
      <c r="BQ27" s="1">
        <v>0</v>
      </c>
      <c r="BR27" s="1">
        <v>12</v>
      </c>
      <c r="BS27" s="1">
        <v>0</v>
      </c>
      <c r="BT27" s="1">
        <v>1</v>
      </c>
      <c r="BU27" s="1">
        <v>0</v>
      </c>
      <c r="BV27" s="1">
        <v>1</v>
      </c>
      <c r="BW27" s="1">
        <v>16</v>
      </c>
      <c r="BX27" s="1">
        <v>1</v>
      </c>
      <c r="BY27" s="1">
        <v>4</v>
      </c>
      <c r="BZ27" s="1">
        <v>1</v>
      </c>
      <c r="CA27" s="1">
        <v>0</v>
      </c>
      <c r="CB27" s="1" t="s">
        <v>97</v>
      </c>
      <c r="CC27" s="1" t="s">
        <v>99</v>
      </c>
      <c r="CD27" s="1" t="s">
        <v>8</v>
      </c>
    </row>
    <row r="28" spans="1:82" x14ac:dyDescent="0.25">
      <c r="A28" s="1">
        <v>5825</v>
      </c>
      <c r="B28" s="1">
        <v>1</v>
      </c>
      <c r="C28" s="1">
        <v>0</v>
      </c>
      <c r="D28" s="1">
        <v>0</v>
      </c>
      <c r="E28" s="1">
        <v>32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8</v>
      </c>
      <c r="Q28" s="1">
        <v>0</v>
      </c>
      <c r="R28" s="1">
        <v>8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8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8</v>
      </c>
      <c r="AU28" s="1">
        <v>0</v>
      </c>
      <c r="AV28" s="1">
        <v>106</v>
      </c>
      <c r="AW28" s="1">
        <v>41</v>
      </c>
      <c r="AX28" s="1">
        <v>0</v>
      </c>
      <c r="AY28" s="1">
        <v>0</v>
      </c>
      <c r="AZ28" s="1">
        <v>16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1</v>
      </c>
      <c r="BJ28" s="1">
        <v>0</v>
      </c>
      <c r="BK28" s="1">
        <v>8</v>
      </c>
      <c r="BL28" s="1">
        <v>0</v>
      </c>
      <c r="BM28" s="1">
        <v>0</v>
      </c>
      <c r="BN28" s="1">
        <v>269</v>
      </c>
      <c r="BO28" s="1">
        <v>8</v>
      </c>
      <c r="BP28" s="1">
        <v>8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1</v>
      </c>
      <c r="BW28" s="1">
        <v>0</v>
      </c>
      <c r="BX28" s="1">
        <v>1</v>
      </c>
      <c r="BY28" s="1">
        <v>0</v>
      </c>
      <c r="BZ28" s="1">
        <v>0</v>
      </c>
      <c r="CA28" s="1">
        <v>42</v>
      </c>
      <c r="CB28" s="1" t="s">
        <v>97</v>
      </c>
      <c r="CC28" s="1" t="s">
        <v>99</v>
      </c>
      <c r="CD28" s="1" t="s">
        <v>9</v>
      </c>
    </row>
    <row r="29" spans="1:82" x14ac:dyDescent="0.25">
      <c r="A29" s="1">
        <v>6515</v>
      </c>
      <c r="B29" s="1">
        <v>34</v>
      </c>
      <c r="C29" s="1">
        <v>0</v>
      </c>
      <c r="D29" s="1">
        <v>0</v>
      </c>
      <c r="E29" s="1">
        <v>17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0</v>
      </c>
      <c r="P29" s="1">
        <v>1</v>
      </c>
      <c r="Q29" s="1">
        <v>8</v>
      </c>
      <c r="R29" s="1">
        <v>0</v>
      </c>
      <c r="S29" s="1">
        <v>8</v>
      </c>
      <c r="T29" s="1">
        <v>0</v>
      </c>
      <c r="U29" s="1">
        <v>62</v>
      </c>
      <c r="V29" s="1">
        <v>0</v>
      </c>
      <c r="W29" s="1">
        <v>0</v>
      </c>
      <c r="X29" s="1">
        <v>0</v>
      </c>
      <c r="Y29" s="1">
        <v>8</v>
      </c>
      <c r="Z29" s="1">
        <v>0</v>
      </c>
      <c r="AA29" s="1">
        <v>1</v>
      </c>
      <c r="AB29" s="1">
        <v>17</v>
      </c>
      <c r="AC29" s="1">
        <v>0</v>
      </c>
      <c r="AD29" s="1">
        <v>16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40</v>
      </c>
      <c r="AW29" s="1">
        <v>31</v>
      </c>
      <c r="AX29" s="1">
        <v>16</v>
      </c>
      <c r="AY29" s="1">
        <v>8</v>
      </c>
      <c r="AZ29" s="1">
        <v>54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4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8</v>
      </c>
      <c r="BN29" s="1">
        <v>40</v>
      </c>
      <c r="BO29" s="1">
        <v>8</v>
      </c>
      <c r="BP29" s="1">
        <v>0</v>
      </c>
      <c r="BQ29" s="1">
        <v>0</v>
      </c>
      <c r="BR29" s="1">
        <v>11</v>
      </c>
      <c r="BS29" s="1">
        <v>21</v>
      </c>
      <c r="BT29" s="1">
        <v>0</v>
      </c>
      <c r="BU29" s="1">
        <v>8</v>
      </c>
      <c r="BV29" s="1">
        <v>25</v>
      </c>
      <c r="BW29" s="1">
        <v>0</v>
      </c>
      <c r="BX29" s="1">
        <v>9</v>
      </c>
      <c r="BY29" s="1">
        <v>0</v>
      </c>
      <c r="BZ29" s="1">
        <v>6</v>
      </c>
      <c r="CA29" s="1">
        <v>8</v>
      </c>
      <c r="CB29" s="1" t="s">
        <v>97</v>
      </c>
      <c r="CC29" s="1" t="s">
        <v>99</v>
      </c>
      <c r="CD29" s="1" t="s">
        <v>9</v>
      </c>
    </row>
    <row r="30" spans="1:82" x14ac:dyDescent="0.25">
      <c r="A30" s="1">
        <v>9523</v>
      </c>
      <c r="B30" s="1">
        <v>13</v>
      </c>
      <c r="C30" s="1">
        <v>0</v>
      </c>
      <c r="D30" s="1">
        <v>0</v>
      </c>
      <c r="E30" s="1">
        <v>26</v>
      </c>
      <c r="F30" s="1">
        <v>9</v>
      </c>
      <c r="G30" s="1">
        <v>0</v>
      </c>
      <c r="H30" s="1">
        <v>0</v>
      </c>
      <c r="I30" s="1">
        <v>1</v>
      </c>
      <c r="J30" s="1">
        <v>5</v>
      </c>
      <c r="K30" s="1">
        <v>0</v>
      </c>
      <c r="L30" s="1">
        <v>2</v>
      </c>
      <c r="M30" s="1">
        <v>9</v>
      </c>
      <c r="N30" s="1">
        <v>4</v>
      </c>
      <c r="O30" s="1">
        <v>0</v>
      </c>
      <c r="P30" s="1">
        <v>0</v>
      </c>
      <c r="Q30" s="1">
        <v>0</v>
      </c>
      <c r="R30" s="1">
        <v>8</v>
      </c>
      <c r="S30" s="1">
        <v>1</v>
      </c>
      <c r="T30" s="1">
        <v>8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8</v>
      </c>
      <c r="AB30" s="1">
        <v>0</v>
      </c>
      <c r="AC30" s="1">
        <v>0</v>
      </c>
      <c r="AD30" s="1">
        <v>0</v>
      </c>
      <c r="AE30" s="1">
        <v>16</v>
      </c>
      <c r="AF30" s="1">
        <v>0</v>
      </c>
      <c r="AG30" s="1">
        <v>0</v>
      </c>
      <c r="AH30" s="1">
        <v>4</v>
      </c>
      <c r="AI30" s="1">
        <v>5</v>
      </c>
      <c r="AJ30" s="1">
        <v>0</v>
      </c>
      <c r="AK30" s="1">
        <v>1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32</v>
      </c>
      <c r="AR30" s="1">
        <v>2</v>
      </c>
      <c r="AS30" s="1">
        <v>16</v>
      </c>
      <c r="AT30" s="1">
        <v>8</v>
      </c>
      <c r="AU30" s="1">
        <v>0</v>
      </c>
      <c r="AV30" s="1">
        <v>8</v>
      </c>
      <c r="AW30" s="1">
        <v>1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12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18</v>
      </c>
      <c r="BO30" s="1">
        <v>0</v>
      </c>
      <c r="BP30" s="1">
        <v>1</v>
      </c>
      <c r="BQ30" s="1">
        <v>8</v>
      </c>
      <c r="BR30" s="1">
        <v>9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16</v>
      </c>
      <c r="CB30" s="1" t="s">
        <v>97</v>
      </c>
      <c r="CC30" s="1" t="s">
        <v>99</v>
      </c>
      <c r="CD30" s="1" t="s">
        <v>9</v>
      </c>
    </row>
    <row r="31" spans="1:82" x14ac:dyDescent="0.25">
      <c r="A31" s="1">
        <v>12374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8</v>
      </c>
      <c r="O31" s="1">
        <v>0</v>
      </c>
      <c r="P31" s="1">
        <v>0</v>
      </c>
      <c r="Q31" s="1">
        <v>64</v>
      </c>
      <c r="R31" s="1">
        <v>0</v>
      </c>
      <c r="S31" s="1">
        <v>1</v>
      </c>
      <c r="T31" s="1">
        <v>36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9</v>
      </c>
      <c r="AJ31" s="1">
        <v>0</v>
      </c>
      <c r="AK31" s="1">
        <v>41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1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 t="s">
        <v>97</v>
      </c>
      <c r="CC31" s="1" t="s">
        <v>99</v>
      </c>
      <c r="CD31" s="1" t="s">
        <v>9</v>
      </c>
    </row>
    <row r="32" spans="1:82" x14ac:dyDescent="0.25">
      <c r="A32" s="1">
        <v>14279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4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20</v>
      </c>
      <c r="R32" s="1">
        <v>0</v>
      </c>
      <c r="S32" s="1">
        <v>0</v>
      </c>
      <c r="T32" s="1">
        <v>58</v>
      </c>
      <c r="U32" s="1">
        <v>9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16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4</v>
      </c>
      <c r="BH32" s="1">
        <v>0</v>
      </c>
      <c r="BI32" s="1">
        <v>0</v>
      </c>
      <c r="BJ32" s="1">
        <v>0</v>
      </c>
      <c r="BK32" s="1">
        <v>1</v>
      </c>
      <c r="BL32" s="1">
        <v>0</v>
      </c>
      <c r="BM32" s="1">
        <v>1</v>
      </c>
      <c r="BN32" s="1">
        <v>0</v>
      </c>
      <c r="BO32" s="1">
        <v>0</v>
      </c>
      <c r="BP32" s="1">
        <v>1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4</v>
      </c>
      <c r="BW32" s="1">
        <v>0</v>
      </c>
      <c r="BX32" s="1">
        <v>1</v>
      </c>
      <c r="BY32" s="1">
        <v>0</v>
      </c>
      <c r="BZ32" s="1">
        <v>1</v>
      </c>
      <c r="CA32" s="1">
        <v>0</v>
      </c>
      <c r="CB32" s="1" t="s">
        <v>97</v>
      </c>
      <c r="CC32" s="1" t="s">
        <v>99</v>
      </c>
      <c r="CD32" s="1" t="s">
        <v>9</v>
      </c>
    </row>
    <row r="33" spans="1:82" x14ac:dyDescent="0.25">
      <c r="A33" s="1">
        <v>16873</v>
      </c>
      <c r="B33" s="1">
        <v>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12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4</v>
      </c>
      <c r="AE33" s="1">
        <v>4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8</v>
      </c>
      <c r="AM33" s="1">
        <v>0</v>
      </c>
      <c r="AN33" s="1">
        <v>4</v>
      </c>
      <c r="AO33" s="1">
        <v>0</v>
      </c>
      <c r="AP33" s="1">
        <v>0</v>
      </c>
      <c r="AQ33" s="1">
        <v>0</v>
      </c>
      <c r="AR33" s="1">
        <v>0</v>
      </c>
      <c r="AS33" s="1">
        <v>4</v>
      </c>
      <c r="AT33" s="1">
        <v>0</v>
      </c>
      <c r="AU33" s="1">
        <v>0</v>
      </c>
      <c r="AV33" s="1">
        <v>8</v>
      </c>
      <c r="AW33" s="1">
        <v>4</v>
      </c>
      <c r="AX33" s="1">
        <v>0</v>
      </c>
      <c r="AY33" s="1">
        <v>4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4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4</v>
      </c>
      <c r="BN33" s="1">
        <v>6</v>
      </c>
      <c r="BO33" s="1">
        <v>0</v>
      </c>
      <c r="BP33" s="1">
        <v>8</v>
      </c>
      <c r="BQ33" s="1">
        <v>0</v>
      </c>
      <c r="BR33" s="1">
        <v>4</v>
      </c>
      <c r="BS33" s="1">
        <v>1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 t="s">
        <v>97</v>
      </c>
      <c r="CC33" s="1" t="s">
        <v>99</v>
      </c>
      <c r="CD33" s="1" t="s">
        <v>9</v>
      </c>
    </row>
    <row r="34" spans="1:82" x14ac:dyDescent="0.25">
      <c r="A34" s="1">
        <v>25156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8</v>
      </c>
      <c r="Q34" s="1">
        <v>1</v>
      </c>
      <c r="R34" s="1">
        <v>8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2</v>
      </c>
      <c r="AW34" s="1">
        <v>8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1</v>
      </c>
      <c r="BR34" s="1">
        <v>0</v>
      </c>
      <c r="BS34" s="1">
        <v>0</v>
      </c>
      <c r="BT34" s="1">
        <v>0</v>
      </c>
      <c r="BU34" s="1">
        <v>8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 t="s">
        <v>97</v>
      </c>
      <c r="CC34" s="1" t="s">
        <v>99</v>
      </c>
      <c r="CD34" s="1" t="s">
        <v>9</v>
      </c>
    </row>
    <row r="35" spans="1:82" x14ac:dyDescent="0.25">
      <c r="A35" s="1">
        <v>4457</v>
      </c>
      <c r="B35" s="1">
        <v>15</v>
      </c>
      <c r="C35" s="1">
        <v>0</v>
      </c>
      <c r="D35" s="1">
        <v>1</v>
      </c>
      <c r="E35" s="1">
        <v>8</v>
      </c>
      <c r="F35" s="1">
        <v>0</v>
      </c>
      <c r="G35" s="1">
        <v>0</v>
      </c>
      <c r="H35" s="1">
        <v>0</v>
      </c>
      <c r="I35" s="1">
        <v>32</v>
      </c>
      <c r="J35" s="1">
        <v>9</v>
      </c>
      <c r="K35" s="1">
        <v>0</v>
      </c>
      <c r="L35" s="1">
        <v>0</v>
      </c>
      <c r="M35" s="1">
        <v>13</v>
      </c>
      <c r="N35" s="1">
        <v>0</v>
      </c>
      <c r="O35" s="1">
        <v>0</v>
      </c>
      <c r="P35" s="1">
        <v>20</v>
      </c>
      <c r="Q35" s="1">
        <v>24</v>
      </c>
      <c r="R35" s="1">
        <v>0</v>
      </c>
      <c r="S35" s="1">
        <v>8</v>
      </c>
      <c r="T35" s="1">
        <v>0</v>
      </c>
      <c r="U35" s="1">
        <v>1</v>
      </c>
      <c r="V35" s="1">
        <v>10</v>
      </c>
      <c r="W35" s="1">
        <v>10</v>
      </c>
      <c r="X35" s="1">
        <v>0</v>
      </c>
      <c r="Y35" s="1">
        <v>0</v>
      </c>
      <c r="Z35" s="1">
        <v>0</v>
      </c>
      <c r="AA35" s="1">
        <v>13</v>
      </c>
      <c r="AB35" s="1">
        <v>0</v>
      </c>
      <c r="AC35" s="1">
        <v>8</v>
      </c>
      <c r="AD35" s="1">
        <v>8</v>
      </c>
      <c r="AE35" s="1">
        <v>33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5</v>
      </c>
      <c r="AM35" s="1">
        <v>1</v>
      </c>
      <c r="AN35" s="1">
        <v>8</v>
      </c>
      <c r="AO35" s="1">
        <v>1</v>
      </c>
      <c r="AP35" s="1">
        <v>0</v>
      </c>
      <c r="AQ35" s="1">
        <v>0</v>
      </c>
      <c r="AR35" s="1">
        <v>1</v>
      </c>
      <c r="AS35" s="1">
        <v>25</v>
      </c>
      <c r="AT35" s="1">
        <v>0</v>
      </c>
      <c r="AU35" s="1">
        <v>24</v>
      </c>
      <c r="AV35" s="1">
        <v>36</v>
      </c>
      <c r="AW35" s="1">
        <v>58</v>
      </c>
      <c r="AX35" s="1">
        <v>29</v>
      </c>
      <c r="AY35" s="1">
        <v>1</v>
      </c>
      <c r="AZ35" s="1">
        <v>47</v>
      </c>
      <c r="BA35" s="1">
        <v>0</v>
      </c>
      <c r="BB35" s="1">
        <v>25</v>
      </c>
      <c r="BC35" s="1">
        <v>0</v>
      </c>
      <c r="BD35" s="1">
        <v>1</v>
      </c>
      <c r="BE35" s="1">
        <v>0</v>
      </c>
      <c r="BF35" s="1">
        <v>0</v>
      </c>
      <c r="BG35" s="1">
        <v>9</v>
      </c>
      <c r="BH35" s="1">
        <v>0</v>
      </c>
      <c r="BI35" s="1">
        <v>25</v>
      </c>
      <c r="BJ35" s="1">
        <v>0</v>
      </c>
      <c r="BK35" s="1">
        <v>8</v>
      </c>
      <c r="BL35" s="1">
        <v>0</v>
      </c>
      <c r="BM35" s="1">
        <v>130</v>
      </c>
      <c r="BN35" s="1">
        <v>40</v>
      </c>
      <c r="BO35" s="1">
        <v>25</v>
      </c>
      <c r="BP35" s="1">
        <v>99</v>
      </c>
      <c r="BQ35" s="1">
        <v>24</v>
      </c>
      <c r="BR35" s="1">
        <v>1</v>
      </c>
      <c r="BS35" s="1">
        <v>8</v>
      </c>
      <c r="BT35" s="1">
        <v>2</v>
      </c>
      <c r="BU35" s="1">
        <v>0</v>
      </c>
      <c r="BV35" s="1">
        <v>0</v>
      </c>
      <c r="BW35" s="1">
        <v>13</v>
      </c>
      <c r="BX35" s="1">
        <v>0</v>
      </c>
      <c r="BY35" s="1">
        <v>0</v>
      </c>
      <c r="BZ35" s="1">
        <v>0</v>
      </c>
      <c r="CA35" s="1">
        <v>8</v>
      </c>
      <c r="CB35" s="1" t="s">
        <v>97</v>
      </c>
      <c r="CC35" s="1" t="s">
        <v>99</v>
      </c>
      <c r="CD35" s="1" t="s">
        <v>10</v>
      </c>
    </row>
    <row r="36" spans="1:82" x14ac:dyDescent="0.25">
      <c r="A36" s="1">
        <v>22659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8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8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16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8</v>
      </c>
      <c r="BO36" s="1">
        <v>0</v>
      </c>
      <c r="BP36" s="1">
        <v>8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 t="s">
        <v>97</v>
      </c>
      <c r="CC36" s="1" t="s">
        <v>99</v>
      </c>
      <c r="CD36" s="1" t="s">
        <v>10</v>
      </c>
    </row>
    <row r="37" spans="1:82" x14ac:dyDescent="0.25">
      <c r="A37" s="1">
        <v>25427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8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8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8</v>
      </c>
      <c r="BL37" s="1">
        <v>0</v>
      </c>
      <c r="BM37" s="1">
        <v>0</v>
      </c>
      <c r="BN37" s="1">
        <v>8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 t="s">
        <v>97</v>
      </c>
      <c r="CC37" s="1" t="s">
        <v>99</v>
      </c>
      <c r="CD37" s="1" t="s">
        <v>10</v>
      </c>
    </row>
    <row r="38" spans="1:82" x14ac:dyDescent="0.25">
      <c r="A38" s="1">
        <v>10395</v>
      </c>
      <c r="B38" s="1">
        <v>8</v>
      </c>
      <c r="C38" s="1">
        <v>0</v>
      </c>
      <c r="D38" s="1">
        <v>0</v>
      </c>
      <c r="E38" s="1">
        <v>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16</v>
      </c>
      <c r="M38" s="1">
        <v>1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8</v>
      </c>
      <c r="U38" s="1">
        <v>1</v>
      </c>
      <c r="V38" s="1">
        <v>0</v>
      </c>
      <c r="W38" s="1">
        <v>0</v>
      </c>
      <c r="X38" s="1">
        <v>0</v>
      </c>
      <c r="Y38" s="1">
        <v>8</v>
      </c>
      <c r="Z38" s="1">
        <v>0</v>
      </c>
      <c r="AA38" s="1">
        <v>0</v>
      </c>
      <c r="AB38" s="1">
        <v>0</v>
      </c>
      <c r="AC38" s="1">
        <v>8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8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8</v>
      </c>
      <c r="AW38" s="1">
        <v>16</v>
      </c>
      <c r="AX38" s="1">
        <v>0</v>
      </c>
      <c r="AY38" s="1">
        <v>0</v>
      </c>
      <c r="AZ38" s="1">
        <v>8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8</v>
      </c>
      <c r="BJ38" s="1">
        <v>0</v>
      </c>
      <c r="BK38" s="1">
        <v>0</v>
      </c>
      <c r="BL38" s="1">
        <v>0</v>
      </c>
      <c r="BM38" s="1">
        <v>9</v>
      </c>
      <c r="BN38" s="1">
        <v>75</v>
      </c>
      <c r="BO38" s="1">
        <v>8</v>
      </c>
      <c r="BP38" s="1">
        <v>0</v>
      </c>
      <c r="BQ38" s="1">
        <v>1</v>
      </c>
      <c r="BR38" s="1">
        <v>9</v>
      </c>
      <c r="BS38" s="1">
        <v>0</v>
      </c>
      <c r="BT38" s="1">
        <v>0</v>
      </c>
      <c r="BU38" s="1">
        <v>0</v>
      </c>
      <c r="BV38" s="1">
        <v>0</v>
      </c>
      <c r="BW38" s="1">
        <v>9</v>
      </c>
      <c r="BX38" s="1">
        <v>0</v>
      </c>
      <c r="BY38" s="1">
        <v>0</v>
      </c>
      <c r="BZ38" s="1">
        <v>0</v>
      </c>
      <c r="CA38" s="1">
        <v>0</v>
      </c>
      <c r="CB38" s="1" t="s">
        <v>97</v>
      </c>
      <c r="CC38" s="1" t="s">
        <v>102</v>
      </c>
      <c r="CD38" s="1" t="s">
        <v>11</v>
      </c>
    </row>
    <row r="39" spans="1:82" x14ac:dyDescent="0.25">
      <c r="A39" s="1">
        <v>1862</v>
      </c>
      <c r="B39" s="1">
        <v>85</v>
      </c>
      <c r="C39" s="1">
        <v>14</v>
      </c>
      <c r="D39" s="1">
        <v>12</v>
      </c>
      <c r="E39" s="1">
        <v>81</v>
      </c>
      <c r="F39" s="1">
        <v>13</v>
      </c>
      <c r="G39" s="1">
        <v>6</v>
      </c>
      <c r="H39" s="1">
        <v>20</v>
      </c>
      <c r="I39" s="1">
        <v>13</v>
      </c>
      <c r="J39" s="1">
        <v>8</v>
      </c>
      <c r="K39" s="1">
        <v>20</v>
      </c>
      <c r="L39" s="1">
        <v>60</v>
      </c>
      <c r="M39" s="1">
        <v>65</v>
      </c>
      <c r="N39" s="1">
        <v>0</v>
      </c>
      <c r="O39" s="1">
        <v>8</v>
      </c>
      <c r="P39" s="1">
        <v>61</v>
      </c>
      <c r="Q39" s="1">
        <v>36</v>
      </c>
      <c r="R39" s="1">
        <v>1</v>
      </c>
      <c r="S39" s="1">
        <v>20</v>
      </c>
      <c r="T39" s="1">
        <v>4</v>
      </c>
      <c r="U39" s="1">
        <v>17</v>
      </c>
      <c r="V39" s="1">
        <v>1</v>
      </c>
      <c r="W39" s="1">
        <v>32</v>
      </c>
      <c r="X39" s="1">
        <v>4</v>
      </c>
      <c r="Y39" s="1">
        <v>103</v>
      </c>
      <c r="Z39" s="1">
        <v>0</v>
      </c>
      <c r="AA39" s="1">
        <v>37</v>
      </c>
      <c r="AB39" s="1">
        <v>52</v>
      </c>
      <c r="AC39" s="1">
        <v>49</v>
      </c>
      <c r="AD39" s="1">
        <v>12</v>
      </c>
      <c r="AE39" s="1">
        <v>106</v>
      </c>
      <c r="AF39" s="1">
        <v>21</v>
      </c>
      <c r="AG39" s="1">
        <v>9</v>
      </c>
      <c r="AH39" s="1">
        <v>8</v>
      </c>
      <c r="AI39" s="1">
        <v>8</v>
      </c>
      <c r="AJ39" s="1">
        <v>0</v>
      </c>
      <c r="AK39" s="1">
        <v>4</v>
      </c>
      <c r="AL39" s="1">
        <v>1</v>
      </c>
      <c r="AM39" s="1">
        <v>1</v>
      </c>
      <c r="AN39" s="1">
        <v>28</v>
      </c>
      <c r="AO39" s="1">
        <v>8</v>
      </c>
      <c r="AP39" s="1">
        <v>4</v>
      </c>
      <c r="AQ39" s="1">
        <v>36</v>
      </c>
      <c r="AR39" s="1">
        <v>9</v>
      </c>
      <c r="AS39" s="1">
        <v>54</v>
      </c>
      <c r="AT39" s="1">
        <v>44</v>
      </c>
      <c r="AU39" s="1">
        <v>103</v>
      </c>
      <c r="AV39" s="1">
        <v>54</v>
      </c>
      <c r="AW39" s="1">
        <v>111</v>
      </c>
      <c r="AX39" s="1">
        <v>147</v>
      </c>
      <c r="AY39" s="1">
        <v>30</v>
      </c>
      <c r="AZ39" s="1">
        <v>56</v>
      </c>
      <c r="BA39" s="1">
        <v>52</v>
      </c>
      <c r="BB39" s="1">
        <v>62</v>
      </c>
      <c r="BC39" s="1">
        <v>4</v>
      </c>
      <c r="BD39" s="1">
        <v>20</v>
      </c>
      <c r="BE39" s="1">
        <v>11</v>
      </c>
      <c r="BF39" s="1">
        <v>8</v>
      </c>
      <c r="BG39" s="1">
        <v>51</v>
      </c>
      <c r="BH39" s="1">
        <v>24</v>
      </c>
      <c r="BI39" s="1">
        <v>76</v>
      </c>
      <c r="BJ39" s="1">
        <v>0</v>
      </c>
      <c r="BK39" s="1">
        <v>30</v>
      </c>
      <c r="BL39" s="1">
        <v>24</v>
      </c>
      <c r="BM39" s="1">
        <v>114</v>
      </c>
      <c r="BN39" s="1">
        <v>227</v>
      </c>
      <c r="BO39" s="1">
        <v>73</v>
      </c>
      <c r="BP39" s="1">
        <v>188</v>
      </c>
      <c r="BQ39" s="1">
        <v>39</v>
      </c>
      <c r="BR39" s="1">
        <v>62</v>
      </c>
      <c r="BS39" s="1">
        <v>36</v>
      </c>
      <c r="BT39" s="1">
        <v>24</v>
      </c>
      <c r="BU39" s="1">
        <v>24</v>
      </c>
      <c r="BV39" s="1">
        <v>17</v>
      </c>
      <c r="BW39" s="1">
        <v>64</v>
      </c>
      <c r="BX39" s="1">
        <v>10</v>
      </c>
      <c r="BY39" s="1">
        <v>1</v>
      </c>
      <c r="BZ39" s="1">
        <v>9</v>
      </c>
      <c r="CA39" s="1">
        <v>33</v>
      </c>
      <c r="CB39" s="1" t="s">
        <v>97</v>
      </c>
      <c r="CC39" s="1" t="s">
        <v>102</v>
      </c>
      <c r="CD39" s="1" t="s">
        <v>12</v>
      </c>
    </row>
    <row r="40" spans="1:82" x14ac:dyDescent="0.25">
      <c r="A40" s="1">
        <v>23109</v>
      </c>
      <c r="B40" s="1">
        <v>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8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8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8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8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 t="s">
        <v>97</v>
      </c>
      <c r="CC40" s="1" t="s">
        <v>102</v>
      </c>
      <c r="CD40" s="1" t="s">
        <v>12</v>
      </c>
    </row>
    <row r="41" spans="1:82" x14ac:dyDescent="0.25">
      <c r="A41" s="1">
        <v>24420</v>
      </c>
      <c r="B41" s="1">
        <v>0</v>
      </c>
      <c r="C41" s="1">
        <v>0</v>
      </c>
      <c r="D41" s="1">
        <v>0</v>
      </c>
      <c r="E41" s="1">
        <v>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8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8</v>
      </c>
      <c r="AX41" s="1">
        <v>1</v>
      </c>
      <c r="AY41" s="1">
        <v>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8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6</v>
      </c>
      <c r="BO41" s="1">
        <v>0</v>
      </c>
      <c r="BP41" s="1">
        <v>0</v>
      </c>
      <c r="BQ41" s="1">
        <v>0</v>
      </c>
      <c r="BR41" s="1">
        <v>1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4</v>
      </c>
      <c r="CB41" s="1" t="s">
        <v>97</v>
      </c>
      <c r="CC41" s="1" t="s">
        <v>102</v>
      </c>
      <c r="CD41" s="1" t="s">
        <v>12</v>
      </c>
    </row>
    <row r="42" spans="1:82" x14ac:dyDescent="0.25">
      <c r="A42" s="1">
        <v>1108</v>
      </c>
      <c r="B42" s="1">
        <v>131</v>
      </c>
      <c r="C42" s="1">
        <v>47</v>
      </c>
      <c r="D42" s="1">
        <v>29</v>
      </c>
      <c r="E42" s="1">
        <v>224</v>
      </c>
      <c r="F42" s="1">
        <v>21</v>
      </c>
      <c r="G42" s="1">
        <v>19</v>
      </c>
      <c r="H42" s="1">
        <v>71</v>
      </c>
      <c r="I42" s="1">
        <v>53</v>
      </c>
      <c r="J42" s="1">
        <v>117</v>
      </c>
      <c r="K42" s="1">
        <v>26</v>
      </c>
      <c r="L42" s="1">
        <v>69</v>
      </c>
      <c r="M42" s="1">
        <v>127</v>
      </c>
      <c r="N42" s="1">
        <v>19</v>
      </c>
      <c r="O42" s="1">
        <v>2</v>
      </c>
      <c r="P42" s="1">
        <v>97</v>
      </c>
      <c r="Q42" s="1">
        <v>11</v>
      </c>
      <c r="R42" s="1">
        <v>46</v>
      </c>
      <c r="S42" s="1">
        <v>49</v>
      </c>
      <c r="T42" s="1">
        <v>23</v>
      </c>
      <c r="U42" s="1">
        <v>81</v>
      </c>
      <c r="V42" s="1">
        <v>21</v>
      </c>
      <c r="W42" s="1">
        <v>16</v>
      </c>
      <c r="X42" s="1">
        <v>10</v>
      </c>
      <c r="Y42" s="1">
        <v>121</v>
      </c>
      <c r="Z42" s="1">
        <v>0</v>
      </c>
      <c r="AA42" s="1">
        <v>88</v>
      </c>
      <c r="AB42" s="1">
        <v>74</v>
      </c>
      <c r="AC42" s="1">
        <v>153</v>
      </c>
      <c r="AD42" s="1">
        <v>35</v>
      </c>
      <c r="AE42" s="1">
        <v>247</v>
      </c>
      <c r="AF42" s="1">
        <v>63</v>
      </c>
      <c r="AG42" s="1">
        <v>43</v>
      </c>
      <c r="AH42" s="1">
        <v>1</v>
      </c>
      <c r="AI42" s="1">
        <v>27</v>
      </c>
      <c r="AJ42" s="1">
        <v>0</v>
      </c>
      <c r="AK42" s="1">
        <v>24</v>
      </c>
      <c r="AL42" s="1">
        <v>40</v>
      </c>
      <c r="AM42" s="1">
        <v>10</v>
      </c>
      <c r="AN42" s="1">
        <v>40</v>
      </c>
      <c r="AO42" s="1">
        <v>14</v>
      </c>
      <c r="AP42" s="1">
        <v>26</v>
      </c>
      <c r="AQ42" s="1">
        <v>112</v>
      </c>
      <c r="AR42" s="1">
        <v>111</v>
      </c>
      <c r="AS42" s="1">
        <v>63</v>
      </c>
      <c r="AT42" s="1">
        <v>48</v>
      </c>
      <c r="AU42" s="1">
        <v>166</v>
      </c>
      <c r="AV42" s="1">
        <v>206</v>
      </c>
      <c r="AW42" s="1">
        <v>144</v>
      </c>
      <c r="AX42" s="1">
        <v>193</v>
      </c>
      <c r="AY42" s="1">
        <v>50</v>
      </c>
      <c r="AZ42" s="1">
        <v>76</v>
      </c>
      <c r="BA42" s="1">
        <v>115</v>
      </c>
      <c r="BB42" s="1">
        <v>94</v>
      </c>
      <c r="BC42" s="1">
        <v>11</v>
      </c>
      <c r="BD42" s="1">
        <v>23</v>
      </c>
      <c r="BE42" s="1">
        <v>45</v>
      </c>
      <c r="BF42" s="1">
        <v>44</v>
      </c>
      <c r="BG42" s="1">
        <v>108</v>
      </c>
      <c r="BH42" s="1">
        <v>213</v>
      </c>
      <c r="BI42" s="1">
        <v>66</v>
      </c>
      <c r="BJ42" s="1">
        <v>8</v>
      </c>
      <c r="BK42" s="1">
        <v>41</v>
      </c>
      <c r="BL42" s="1">
        <v>18</v>
      </c>
      <c r="BM42" s="1">
        <v>39</v>
      </c>
      <c r="BN42" s="1">
        <v>630</v>
      </c>
      <c r="BO42" s="1">
        <v>112</v>
      </c>
      <c r="BP42" s="1">
        <v>157</v>
      </c>
      <c r="BQ42" s="1">
        <v>152</v>
      </c>
      <c r="BR42" s="1">
        <v>128</v>
      </c>
      <c r="BS42" s="1">
        <v>25</v>
      </c>
      <c r="BT42" s="1">
        <v>50</v>
      </c>
      <c r="BU42" s="1">
        <v>16</v>
      </c>
      <c r="BV42" s="1">
        <v>55</v>
      </c>
      <c r="BW42" s="1">
        <v>73</v>
      </c>
      <c r="BX42" s="1">
        <v>30</v>
      </c>
      <c r="BY42" s="1">
        <v>25</v>
      </c>
      <c r="BZ42" s="1">
        <v>23</v>
      </c>
      <c r="CA42" s="1">
        <v>45</v>
      </c>
      <c r="CB42" s="1" t="s">
        <v>97</v>
      </c>
      <c r="CC42" s="1" t="s">
        <v>102</v>
      </c>
      <c r="CD42" s="1" t="s">
        <v>13</v>
      </c>
    </row>
    <row r="43" spans="1:82" x14ac:dyDescent="0.25">
      <c r="A43" s="1">
        <v>1589</v>
      </c>
      <c r="B43" s="1">
        <v>131</v>
      </c>
      <c r="C43" s="1">
        <v>33</v>
      </c>
      <c r="D43" s="1">
        <v>40</v>
      </c>
      <c r="E43" s="1">
        <v>121</v>
      </c>
      <c r="F43" s="1">
        <v>16</v>
      </c>
      <c r="G43" s="1">
        <v>45</v>
      </c>
      <c r="H43" s="1">
        <v>28</v>
      </c>
      <c r="I43" s="1">
        <v>26</v>
      </c>
      <c r="J43" s="1">
        <v>65</v>
      </c>
      <c r="K43" s="1">
        <v>18</v>
      </c>
      <c r="L43" s="1">
        <v>41</v>
      </c>
      <c r="M43" s="1">
        <v>98</v>
      </c>
      <c r="N43" s="1">
        <v>8</v>
      </c>
      <c r="O43" s="1">
        <v>0</v>
      </c>
      <c r="P43" s="1">
        <v>70</v>
      </c>
      <c r="Q43" s="1">
        <v>0</v>
      </c>
      <c r="R43" s="1">
        <v>32</v>
      </c>
      <c r="S43" s="1">
        <v>16</v>
      </c>
      <c r="T43" s="1">
        <v>9</v>
      </c>
      <c r="U43" s="1">
        <v>41</v>
      </c>
      <c r="V43" s="1">
        <v>9</v>
      </c>
      <c r="W43" s="1">
        <v>13</v>
      </c>
      <c r="X43" s="1">
        <v>16</v>
      </c>
      <c r="Y43" s="1">
        <v>31</v>
      </c>
      <c r="Z43" s="1">
        <v>0</v>
      </c>
      <c r="AA43" s="1">
        <v>97</v>
      </c>
      <c r="AB43" s="1">
        <v>88</v>
      </c>
      <c r="AC43" s="1">
        <v>77</v>
      </c>
      <c r="AD43" s="1">
        <v>14</v>
      </c>
      <c r="AE43" s="1">
        <v>185</v>
      </c>
      <c r="AF43" s="1">
        <v>43</v>
      </c>
      <c r="AG43" s="1">
        <v>4</v>
      </c>
      <c r="AH43" s="1">
        <v>1</v>
      </c>
      <c r="AI43" s="1">
        <v>0</v>
      </c>
      <c r="AJ43" s="1">
        <v>0</v>
      </c>
      <c r="AK43" s="1">
        <v>16</v>
      </c>
      <c r="AL43" s="1">
        <v>43</v>
      </c>
      <c r="AM43" s="1">
        <v>9</v>
      </c>
      <c r="AN43" s="1">
        <v>10</v>
      </c>
      <c r="AO43" s="1">
        <v>18</v>
      </c>
      <c r="AP43" s="1">
        <v>9</v>
      </c>
      <c r="AQ43" s="1">
        <v>27</v>
      </c>
      <c r="AR43" s="1">
        <v>41</v>
      </c>
      <c r="AS43" s="1">
        <v>41</v>
      </c>
      <c r="AT43" s="1">
        <v>35</v>
      </c>
      <c r="AU43" s="1">
        <v>70</v>
      </c>
      <c r="AV43" s="1">
        <v>86</v>
      </c>
      <c r="AW43" s="1">
        <v>98</v>
      </c>
      <c r="AX43" s="1">
        <v>182</v>
      </c>
      <c r="AY43" s="1">
        <v>6</v>
      </c>
      <c r="AZ43" s="1">
        <v>38</v>
      </c>
      <c r="BA43" s="1">
        <v>73</v>
      </c>
      <c r="BB43" s="1">
        <v>54</v>
      </c>
      <c r="BC43" s="1">
        <v>16</v>
      </c>
      <c r="BD43" s="1">
        <v>1</v>
      </c>
      <c r="BE43" s="1">
        <v>79</v>
      </c>
      <c r="BF43" s="1">
        <v>41</v>
      </c>
      <c r="BG43" s="1">
        <v>59</v>
      </c>
      <c r="BH43" s="1">
        <v>50</v>
      </c>
      <c r="BI43" s="1">
        <v>60</v>
      </c>
      <c r="BJ43" s="1">
        <v>0</v>
      </c>
      <c r="BK43" s="1">
        <v>29</v>
      </c>
      <c r="BL43" s="1">
        <v>9</v>
      </c>
      <c r="BM43" s="1">
        <v>31</v>
      </c>
      <c r="BN43" s="1">
        <v>406</v>
      </c>
      <c r="BO43" s="1">
        <v>80</v>
      </c>
      <c r="BP43" s="1">
        <v>116</v>
      </c>
      <c r="BQ43" s="1">
        <v>48</v>
      </c>
      <c r="BR43" s="1">
        <v>48</v>
      </c>
      <c r="BS43" s="1">
        <v>21</v>
      </c>
      <c r="BT43" s="1">
        <v>26</v>
      </c>
      <c r="BU43" s="1">
        <v>44</v>
      </c>
      <c r="BV43" s="1">
        <v>36</v>
      </c>
      <c r="BW43" s="1">
        <v>21</v>
      </c>
      <c r="BX43" s="1">
        <v>19</v>
      </c>
      <c r="BY43" s="1">
        <v>0</v>
      </c>
      <c r="BZ43" s="1">
        <v>49</v>
      </c>
      <c r="CA43" s="1">
        <v>53</v>
      </c>
      <c r="CB43" s="1" t="s">
        <v>97</v>
      </c>
      <c r="CC43" s="1" t="s">
        <v>102</v>
      </c>
      <c r="CD43" s="1" t="s">
        <v>13</v>
      </c>
    </row>
    <row r="44" spans="1:82" x14ac:dyDescent="0.25">
      <c r="A44" s="1">
        <v>2113</v>
      </c>
      <c r="B44" s="1">
        <v>75</v>
      </c>
      <c r="C44" s="1">
        <v>17</v>
      </c>
      <c r="D44" s="1">
        <v>4</v>
      </c>
      <c r="E44" s="1">
        <v>63</v>
      </c>
      <c r="F44" s="1">
        <v>16</v>
      </c>
      <c r="G44" s="1">
        <v>8</v>
      </c>
      <c r="H44" s="1">
        <v>28</v>
      </c>
      <c r="I44" s="1">
        <v>17</v>
      </c>
      <c r="J44" s="1">
        <v>49</v>
      </c>
      <c r="K44" s="1">
        <v>12</v>
      </c>
      <c r="L44" s="1">
        <v>46</v>
      </c>
      <c r="M44" s="1">
        <v>49</v>
      </c>
      <c r="N44" s="1">
        <v>8</v>
      </c>
      <c r="O44" s="1">
        <v>9</v>
      </c>
      <c r="P44" s="1">
        <v>32</v>
      </c>
      <c r="Q44" s="1">
        <v>4</v>
      </c>
      <c r="R44" s="1">
        <v>10</v>
      </c>
      <c r="S44" s="1">
        <v>33</v>
      </c>
      <c r="T44" s="1">
        <v>29</v>
      </c>
      <c r="U44" s="1">
        <v>45</v>
      </c>
      <c r="V44" s="1">
        <v>16</v>
      </c>
      <c r="W44" s="1">
        <v>21</v>
      </c>
      <c r="X44" s="1">
        <v>4</v>
      </c>
      <c r="Y44" s="1">
        <v>57</v>
      </c>
      <c r="Z44" s="1">
        <v>0</v>
      </c>
      <c r="AA44" s="1">
        <v>36</v>
      </c>
      <c r="AB44" s="1">
        <v>27</v>
      </c>
      <c r="AC44" s="1">
        <v>50</v>
      </c>
      <c r="AD44" s="1">
        <v>16</v>
      </c>
      <c r="AE44" s="1">
        <v>106</v>
      </c>
      <c r="AF44" s="1">
        <v>12</v>
      </c>
      <c r="AG44" s="1">
        <v>13</v>
      </c>
      <c r="AH44" s="1">
        <v>4</v>
      </c>
      <c r="AI44" s="1">
        <v>18</v>
      </c>
      <c r="AJ44" s="1">
        <v>4</v>
      </c>
      <c r="AK44" s="1">
        <v>34</v>
      </c>
      <c r="AL44" s="1">
        <v>10</v>
      </c>
      <c r="AM44" s="1">
        <v>4</v>
      </c>
      <c r="AN44" s="1">
        <v>18</v>
      </c>
      <c r="AO44" s="1">
        <v>12</v>
      </c>
      <c r="AP44" s="1">
        <v>4</v>
      </c>
      <c r="AQ44" s="1">
        <v>26</v>
      </c>
      <c r="AR44" s="1">
        <v>51</v>
      </c>
      <c r="AS44" s="1">
        <v>38</v>
      </c>
      <c r="AT44" s="1">
        <v>16</v>
      </c>
      <c r="AU44" s="1">
        <v>36</v>
      </c>
      <c r="AV44" s="1">
        <v>59</v>
      </c>
      <c r="AW44" s="1">
        <v>55</v>
      </c>
      <c r="AX44" s="1">
        <v>78</v>
      </c>
      <c r="AY44" s="1">
        <v>21</v>
      </c>
      <c r="AZ44" s="1">
        <v>59</v>
      </c>
      <c r="BA44" s="1">
        <v>36</v>
      </c>
      <c r="BB44" s="1">
        <v>37</v>
      </c>
      <c r="BC44" s="1">
        <v>24</v>
      </c>
      <c r="BD44" s="1">
        <v>1</v>
      </c>
      <c r="BE44" s="1">
        <v>22</v>
      </c>
      <c r="BF44" s="1">
        <v>41</v>
      </c>
      <c r="BG44" s="1">
        <v>65</v>
      </c>
      <c r="BH44" s="1">
        <v>36</v>
      </c>
      <c r="BI44" s="1">
        <v>50</v>
      </c>
      <c r="BJ44" s="1">
        <v>0</v>
      </c>
      <c r="BK44" s="1">
        <v>25</v>
      </c>
      <c r="BL44" s="1">
        <v>9</v>
      </c>
      <c r="BM44" s="1">
        <v>17</v>
      </c>
      <c r="BN44" s="1">
        <v>308</v>
      </c>
      <c r="BO44" s="1">
        <v>37</v>
      </c>
      <c r="BP44" s="1">
        <v>62</v>
      </c>
      <c r="BQ44" s="1">
        <v>51</v>
      </c>
      <c r="BR44" s="1">
        <v>39</v>
      </c>
      <c r="BS44" s="1">
        <v>25</v>
      </c>
      <c r="BT44" s="1">
        <v>12</v>
      </c>
      <c r="BU44" s="1">
        <v>8</v>
      </c>
      <c r="BV44" s="1">
        <v>28</v>
      </c>
      <c r="BW44" s="1">
        <v>12</v>
      </c>
      <c r="BX44" s="1">
        <v>4</v>
      </c>
      <c r="BY44" s="1">
        <v>0</v>
      </c>
      <c r="BZ44" s="1">
        <v>36</v>
      </c>
      <c r="CA44" s="1">
        <v>44</v>
      </c>
      <c r="CB44" s="1" t="s">
        <v>97</v>
      </c>
      <c r="CC44" s="1" t="s">
        <v>102</v>
      </c>
      <c r="CD44" s="1" t="s">
        <v>13</v>
      </c>
    </row>
    <row r="45" spans="1:82" x14ac:dyDescent="0.25">
      <c r="A45" s="1">
        <v>4546</v>
      </c>
      <c r="B45" s="1">
        <v>25</v>
      </c>
      <c r="C45" s="1">
        <v>5</v>
      </c>
      <c r="D45" s="1">
        <v>0</v>
      </c>
      <c r="E45" s="1">
        <v>10</v>
      </c>
      <c r="F45" s="1">
        <v>1</v>
      </c>
      <c r="G45" s="1">
        <v>0</v>
      </c>
      <c r="H45" s="1">
        <v>2</v>
      </c>
      <c r="I45" s="1">
        <v>9</v>
      </c>
      <c r="J45" s="1">
        <v>1</v>
      </c>
      <c r="K45" s="1">
        <v>0</v>
      </c>
      <c r="L45" s="1">
        <v>45</v>
      </c>
      <c r="M45" s="1">
        <v>24</v>
      </c>
      <c r="N45" s="1">
        <v>1</v>
      </c>
      <c r="O45" s="1">
        <v>0</v>
      </c>
      <c r="P45" s="1">
        <v>44</v>
      </c>
      <c r="Q45" s="1">
        <v>8</v>
      </c>
      <c r="R45" s="1">
        <v>0</v>
      </c>
      <c r="S45" s="1">
        <v>20</v>
      </c>
      <c r="T45" s="1">
        <v>0</v>
      </c>
      <c r="U45" s="1">
        <v>10</v>
      </c>
      <c r="V45" s="1">
        <v>1</v>
      </c>
      <c r="W45" s="1">
        <v>8</v>
      </c>
      <c r="X45" s="1">
        <v>1</v>
      </c>
      <c r="Y45" s="1">
        <v>17</v>
      </c>
      <c r="Z45" s="1">
        <v>0</v>
      </c>
      <c r="AA45" s="1">
        <v>15</v>
      </c>
      <c r="AB45" s="1">
        <v>12</v>
      </c>
      <c r="AC45" s="1">
        <v>2</v>
      </c>
      <c r="AD45" s="1">
        <v>0</v>
      </c>
      <c r="AE45" s="1">
        <v>36</v>
      </c>
      <c r="AF45" s="1">
        <v>14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4</v>
      </c>
      <c r="AM45" s="1">
        <v>0</v>
      </c>
      <c r="AN45" s="1">
        <v>9</v>
      </c>
      <c r="AO45" s="1">
        <v>9</v>
      </c>
      <c r="AP45" s="1">
        <v>0</v>
      </c>
      <c r="AQ45" s="1">
        <v>9</v>
      </c>
      <c r="AR45" s="1">
        <v>0</v>
      </c>
      <c r="AS45" s="1">
        <v>9</v>
      </c>
      <c r="AT45" s="1">
        <v>4</v>
      </c>
      <c r="AU45" s="1">
        <v>29</v>
      </c>
      <c r="AV45" s="1">
        <v>26</v>
      </c>
      <c r="AW45" s="1">
        <v>21</v>
      </c>
      <c r="AX45" s="1">
        <v>47</v>
      </c>
      <c r="AY45" s="1">
        <v>13</v>
      </c>
      <c r="AZ45" s="1">
        <v>14</v>
      </c>
      <c r="BA45" s="1">
        <v>1</v>
      </c>
      <c r="BB45" s="1">
        <v>1</v>
      </c>
      <c r="BC45" s="1">
        <v>0</v>
      </c>
      <c r="BD45" s="1">
        <v>0</v>
      </c>
      <c r="BE45" s="1">
        <v>0</v>
      </c>
      <c r="BF45" s="1">
        <v>3</v>
      </c>
      <c r="BG45" s="1">
        <v>3</v>
      </c>
      <c r="BH45" s="1">
        <v>0</v>
      </c>
      <c r="BI45" s="1">
        <v>18</v>
      </c>
      <c r="BJ45" s="1">
        <v>0</v>
      </c>
      <c r="BK45" s="1">
        <v>17</v>
      </c>
      <c r="BL45" s="1">
        <v>0</v>
      </c>
      <c r="BM45" s="1">
        <v>41</v>
      </c>
      <c r="BN45" s="1">
        <v>106</v>
      </c>
      <c r="BO45" s="1">
        <v>6</v>
      </c>
      <c r="BP45" s="1">
        <v>33</v>
      </c>
      <c r="BQ45" s="1">
        <v>7</v>
      </c>
      <c r="BR45" s="1">
        <v>30</v>
      </c>
      <c r="BS45" s="1">
        <v>1</v>
      </c>
      <c r="BT45" s="1">
        <v>0</v>
      </c>
      <c r="BU45" s="1">
        <v>8</v>
      </c>
      <c r="BV45" s="1">
        <v>26</v>
      </c>
      <c r="BW45" s="1">
        <v>20</v>
      </c>
      <c r="BX45" s="1">
        <v>0</v>
      </c>
      <c r="BY45" s="1">
        <v>4</v>
      </c>
      <c r="BZ45" s="1">
        <v>0</v>
      </c>
      <c r="CA45" s="1">
        <v>13</v>
      </c>
      <c r="CB45" s="1" t="s">
        <v>97</v>
      </c>
      <c r="CC45" s="1" t="s">
        <v>102</v>
      </c>
      <c r="CD45" s="1" t="s">
        <v>13</v>
      </c>
    </row>
    <row r="46" spans="1:82" x14ac:dyDescent="0.25">
      <c r="A46" s="1">
        <v>4977</v>
      </c>
      <c r="B46" s="1">
        <v>28</v>
      </c>
      <c r="C46" s="1">
        <v>0</v>
      </c>
      <c r="D46" s="1">
        <v>16</v>
      </c>
      <c r="E46" s="1">
        <v>16</v>
      </c>
      <c r="F46" s="1">
        <v>10</v>
      </c>
      <c r="G46" s="1">
        <v>8</v>
      </c>
      <c r="H46" s="1">
        <v>0</v>
      </c>
      <c r="I46" s="1">
        <v>1</v>
      </c>
      <c r="J46" s="1">
        <v>16</v>
      </c>
      <c r="K46" s="1">
        <v>13</v>
      </c>
      <c r="L46" s="1">
        <v>0</v>
      </c>
      <c r="M46" s="1">
        <v>0</v>
      </c>
      <c r="N46" s="1">
        <v>16</v>
      </c>
      <c r="O46" s="1">
        <v>0</v>
      </c>
      <c r="P46" s="1">
        <v>1</v>
      </c>
      <c r="Q46" s="1">
        <v>8</v>
      </c>
      <c r="R46" s="1">
        <v>1</v>
      </c>
      <c r="S46" s="1">
        <v>2</v>
      </c>
      <c r="T46" s="1">
        <v>1</v>
      </c>
      <c r="U46" s="1">
        <v>1</v>
      </c>
      <c r="V46" s="1">
        <v>0</v>
      </c>
      <c r="W46" s="1">
        <v>8</v>
      </c>
      <c r="X46" s="1">
        <v>0</v>
      </c>
      <c r="Y46" s="1">
        <v>16</v>
      </c>
      <c r="Z46" s="1">
        <v>0</v>
      </c>
      <c r="AA46" s="1">
        <v>16</v>
      </c>
      <c r="AB46" s="1">
        <v>40</v>
      </c>
      <c r="AC46" s="1">
        <v>9</v>
      </c>
      <c r="AD46" s="1">
        <v>0</v>
      </c>
      <c r="AE46" s="1">
        <v>10</v>
      </c>
      <c r="AF46" s="1">
        <v>17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3</v>
      </c>
      <c r="AN46" s="1">
        <v>1</v>
      </c>
      <c r="AO46" s="1">
        <v>16</v>
      </c>
      <c r="AP46" s="1">
        <v>8</v>
      </c>
      <c r="AQ46" s="1">
        <v>71</v>
      </c>
      <c r="AR46" s="1">
        <v>8</v>
      </c>
      <c r="AS46" s="1">
        <v>8</v>
      </c>
      <c r="AT46" s="1">
        <v>8</v>
      </c>
      <c r="AU46" s="1">
        <v>26</v>
      </c>
      <c r="AV46" s="1">
        <v>18</v>
      </c>
      <c r="AW46" s="1">
        <v>8</v>
      </c>
      <c r="AX46" s="1">
        <v>9</v>
      </c>
      <c r="AY46" s="1">
        <v>8</v>
      </c>
      <c r="AZ46" s="1">
        <v>0</v>
      </c>
      <c r="BA46" s="1">
        <v>9</v>
      </c>
      <c r="BB46" s="1">
        <v>9</v>
      </c>
      <c r="BC46" s="1">
        <v>1</v>
      </c>
      <c r="BD46" s="1">
        <v>24</v>
      </c>
      <c r="BE46" s="1">
        <v>8</v>
      </c>
      <c r="BF46" s="1">
        <v>1</v>
      </c>
      <c r="BG46" s="1">
        <v>24</v>
      </c>
      <c r="BH46" s="1">
        <v>8</v>
      </c>
      <c r="BI46" s="1">
        <v>6</v>
      </c>
      <c r="BJ46" s="1">
        <v>0</v>
      </c>
      <c r="BK46" s="1">
        <v>8</v>
      </c>
      <c r="BL46" s="1">
        <v>16</v>
      </c>
      <c r="BM46" s="1">
        <v>9</v>
      </c>
      <c r="BN46" s="1">
        <v>13</v>
      </c>
      <c r="BO46" s="1">
        <v>24</v>
      </c>
      <c r="BP46" s="1">
        <v>17</v>
      </c>
      <c r="BQ46" s="1">
        <v>1</v>
      </c>
      <c r="BR46" s="1">
        <v>48</v>
      </c>
      <c r="BS46" s="1">
        <v>10</v>
      </c>
      <c r="BT46" s="1">
        <v>0</v>
      </c>
      <c r="BU46" s="1">
        <v>0</v>
      </c>
      <c r="BV46" s="1">
        <v>2</v>
      </c>
      <c r="BW46" s="1">
        <v>4</v>
      </c>
      <c r="BX46" s="1">
        <v>33</v>
      </c>
      <c r="BY46" s="1">
        <v>8</v>
      </c>
      <c r="BZ46" s="1">
        <v>1</v>
      </c>
      <c r="CA46" s="1">
        <v>1</v>
      </c>
      <c r="CB46" s="1" t="s">
        <v>97</v>
      </c>
      <c r="CC46" s="1" t="s">
        <v>102</v>
      </c>
      <c r="CD46" s="1" t="s">
        <v>13</v>
      </c>
    </row>
    <row r="47" spans="1:82" x14ac:dyDescent="0.25">
      <c r="A47" s="1">
        <v>5253</v>
      </c>
      <c r="B47" s="1">
        <v>47</v>
      </c>
      <c r="C47" s="1">
        <v>0</v>
      </c>
      <c r="D47" s="1">
        <v>0</v>
      </c>
      <c r="E47" s="1">
        <v>50</v>
      </c>
      <c r="F47" s="1">
        <v>0</v>
      </c>
      <c r="G47" s="1">
        <v>0</v>
      </c>
      <c r="H47" s="1">
        <v>1</v>
      </c>
      <c r="I47" s="1">
        <v>17</v>
      </c>
      <c r="J47" s="1">
        <v>10</v>
      </c>
      <c r="K47" s="1">
        <v>0</v>
      </c>
      <c r="L47" s="1">
        <v>16</v>
      </c>
      <c r="M47" s="1">
        <v>17</v>
      </c>
      <c r="N47" s="1">
        <v>0</v>
      </c>
      <c r="O47" s="1">
        <v>0</v>
      </c>
      <c r="P47" s="1">
        <v>8</v>
      </c>
      <c r="Q47" s="1">
        <v>17</v>
      </c>
      <c r="R47" s="1">
        <v>0</v>
      </c>
      <c r="S47" s="1">
        <v>8</v>
      </c>
      <c r="T47" s="1">
        <v>8</v>
      </c>
      <c r="U47" s="1">
        <v>9</v>
      </c>
      <c r="V47" s="1">
        <v>0</v>
      </c>
      <c r="W47" s="1">
        <v>9</v>
      </c>
      <c r="X47" s="1">
        <v>0</v>
      </c>
      <c r="Y47" s="1">
        <v>25</v>
      </c>
      <c r="Z47" s="1">
        <v>0</v>
      </c>
      <c r="AA47" s="1">
        <v>8</v>
      </c>
      <c r="AB47" s="1">
        <v>0</v>
      </c>
      <c r="AC47" s="1">
        <v>9</v>
      </c>
      <c r="AD47" s="1">
        <v>2</v>
      </c>
      <c r="AE47" s="1">
        <v>26</v>
      </c>
      <c r="AF47" s="1">
        <v>8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8</v>
      </c>
      <c r="AM47" s="1">
        <v>0</v>
      </c>
      <c r="AN47" s="1">
        <v>0</v>
      </c>
      <c r="AO47" s="1">
        <v>0</v>
      </c>
      <c r="AP47" s="1">
        <v>0</v>
      </c>
      <c r="AQ47" s="1">
        <v>2</v>
      </c>
      <c r="AR47" s="1">
        <v>25</v>
      </c>
      <c r="AS47" s="1">
        <v>0</v>
      </c>
      <c r="AT47" s="1">
        <v>19</v>
      </c>
      <c r="AU47" s="1">
        <v>9</v>
      </c>
      <c r="AV47" s="1">
        <v>8</v>
      </c>
      <c r="AW47" s="1">
        <v>25</v>
      </c>
      <c r="AX47" s="1">
        <v>8</v>
      </c>
      <c r="AY47" s="1">
        <v>43</v>
      </c>
      <c r="AZ47" s="1">
        <v>41</v>
      </c>
      <c r="BA47" s="1">
        <v>0</v>
      </c>
      <c r="BB47" s="1">
        <v>0</v>
      </c>
      <c r="BC47" s="1">
        <v>0</v>
      </c>
      <c r="BD47" s="1">
        <v>0</v>
      </c>
      <c r="BE47" s="1">
        <v>8</v>
      </c>
      <c r="BF47" s="1">
        <v>2</v>
      </c>
      <c r="BG47" s="1">
        <v>8</v>
      </c>
      <c r="BH47" s="1">
        <v>8</v>
      </c>
      <c r="BI47" s="1">
        <v>12</v>
      </c>
      <c r="BJ47" s="1">
        <v>0</v>
      </c>
      <c r="BK47" s="1">
        <v>1</v>
      </c>
      <c r="BL47" s="1">
        <v>0</v>
      </c>
      <c r="BM47" s="1">
        <v>0</v>
      </c>
      <c r="BN47" s="1">
        <v>46</v>
      </c>
      <c r="BO47" s="1">
        <v>8</v>
      </c>
      <c r="BP47" s="1">
        <v>8</v>
      </c>
      <c r="BQ47" s="1">
        <v>0</v>
      </c>
      <c r="BR47" s="1">
        <v>48</v>
      </c>
      <c r="BS47" s="1">
        <v>0</v>
      </c>
      <c r="BT47" s="1">
        <v>8</v>
      </c>
      <c r="BU47" s="1">
        <v>0</v>
      </c>
      <c r="BV47" s="1">
        <v>0</v>
      </c>
      <c r="BW47" s="1">
        <v>8</v>
      </c>
      <c r="BX47" s="1">
        <v>8</v>
      </c>
      <c r="BY47" s="1">
        <v>0</v>
      </c>
      <c r="BZ47" s="1">
        <v>0</v>
      </c>
      <c r="CA47" s="1">
        <v>8</v>
      </c>
      <c r="CB47" s="1" t="s">
        <v>97</v>
      </c>
      <c r="CC47" s="1" t="s">
        <v>102</v>
      </c>
      <c r="CD47" s="1" t="s">
        <v>13</v>
      </c>
    </row>
    <row r="48" spans="1:82" x14ac:dyDescent="0.25">
      <c r="A48" s="1">
        <v>12029</v>
      </c>
      <c r="B48" s="1">
        <v>1</v>
      </c>
      <c r="C48" s="1">
        <v>0</v>
      </c>
      <c r="D48" s="1">
        <v>0</v>
      </c>
      <c r="E48" s="1">
        <v>8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24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24</v>
      </c>
      <c r="Z48" s="1">
        <v>0</v>
      </c>
      <c r="AA48" s="1">
        <v>8</v>
      </c>
      <c r="AB48" s="1">
        <v>1</v>
      </c>
      <c r="AC48" s="1">
        <v>0</v>
      </c>
      <c r="AD48" s="1">
        <v>0</v>
      </c>
      <c r="AE48" s="1">
        <v>9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8</v>
      </c>
      <c r="AV48" s="1">
        <v>0</v>
      </c>
      <c r="AW48" s="1">
        <v>0</v>
      </c>
      <c r="AX48" s="1">
        <v>2</v>
      </c>
      <c r="AY48" s="1">
        <v>0</v>
      </c>
      <c r="AZ48" s="1">
        <v>8</v>
      </c>
      <c r="BA48" s="1">
        <v>0</v>
      </c>
      <c r="BB48" s="1">
        <v>0</v>
      </c>
      <c r="BC48" s="1">
        <v>8</v>
      </c>
      <c r="BD48" s="1">
        <v>0</v>
      </c>
      <c r="BE48" s="1">
        <v>0</v>
      </c>
      <c r="BF48" s="1">
        <v>0</v>
      </c>
      <c r="BG48" s="1">
        <v>0</v>
      </c>
      <c r="BH48" s="1">
        <v>8</v>
      </c>
      <c r="BI48" s="1">
        <v>0</v>
      </c>
      <c r="BJ48" s="1">
        <v>0</v>
      </c>
      <c r="BK48" s="1">
        <v>0</v>
      </c>
      <c r="BL48" s="1">
        <v>0</v>
      </c>
      <c r="BM48" s="1">
        <v>16</v>
      </c>
      <c r="BN48" s="1">
        <v>24</v>
      </c>
      <c r="BO48" s="1">
        <v>0</v>
      </c>
      <c r="BP48" s="1">
        <v>0</v>
      </c>
      <c r="BQ48" s="1">
        <v>8</v>
      </c>
      <c r="BR48" s="1">
        <v>1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8</v>
      </c>
      <c r="CB48" s="1" t="s">
        <v>97</v>
      </c>
      <c r="CC48" s="1" t="s">
        <v>102</v>
      </c>
      <c r="CD48" s="1" t="s">
        <v>13</v>
      </c>
    </row>
    <row r="49" spans="1:82" x14ac:dyDescent="0.25">
      <c r="A49" s="1">
        <v>28823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8</v>
      </c>
      <c r="O49" s="1">
        <v>0</v>
      </c>
      <c r="P49" s="1">
        <v>0</v>
      </c>
      <c r="Q49" s="1">
        <v>16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0</v>
      </c>
      <c r="AK49" s="1">
        <v>1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 t="s">
        <v>97</v>
      </c>
      <c r="CC49" s="1" t="s">
        <v>102</v>
      </c>
      <c r="CD49" s="1" t="s">
        <v>13</v>
      </c>
    </row>
    <row r="50" spans="1:82" x14ac:dyDescent="0.25">
      <c r="A50" s="1">
        <v>6707</v>
      </c>
      <c r="B50" s="1">
        <v>14</v>
      </c>
      <c r="C50" s="1">
        <v>8</v>
      </c>
      <c r="D50" s="1">
        <v>0</v>
      </c>
      <c r="E50" s="1">
        <v>44</v>
      </c>
      <c r="F50" s="1">
        <v>8</v>
      </c>
      <c r="G50" s="1">
        <v>0</v>
      </c>
      <c r="H50" s="1">
        <v>1</v>
      </c>
      <c r="I50" s="1">
        <v>0</v>
      </c>
      <c r="J50" s="1">
        <v>2</v>
      </c>
      <c r="K50" s="1">
        <v>0</v>
      </c>
      <c r="L50" s="1">
        <v>13</v>
      </c>
      <c r="M50" s="1">
        <v>14</v>
      </c>
      <c r="N50" s="1">
        <v>8</v>
      </c>
      <c r="O50" s="1">
        <v>0</v>
      </c>
      <c r="P50" s="1">
        <v>0</v>
      </c>
      <c r="Q50" s="1">
        <v>44</v>
      </c>
      <c r="R50" s="1">
        <v>0</v>
      </c>
      <c r="S50" s="1">
        <v>4</v>
      </c>
      <c r="T50" s="1">
        <v>5</v>
      </c>
      <c r="U50" s="1">
        <v>10</v>
      </c>
      <c r="V50" s="1">
        <v>0</v>
      </c>
      <c r="W50" s="1">
        <v>9</v>
      </c>
      <c r="X50" s="1">
        <v>0</v>
      </c>
      <c r="Y50" s="1">
        <v>49</v>
      </c>
      <c r="Z50" s="1">
        <v>0</v>
      </c>
      <c r="AA50" s="1">
        <v>0</v>
      </c>
      <c r="AB50" s="1">
        <v>4</v>
      </c>
      <c r="AC50" s="1">
        <v>0</v>
      </c>
      <c r="AD50" s="1">
        <v>4</v>
      </c>
      <c r="AE50" s="1">
        <v>2</v>
      </c>
      <c r="AF50" s="1">
        <v>8</v>
      </c>
      <c r="AG50" s="1">
        <v>1</v>
      </c>
      <c r="AH50" s="1">
        <v>1</v>
      </c>
      <c r="AI50" s="1">
        <v>0</v>
      </c>
      <c r="AJ50" s="1">
        <v>0</v>
      </c>
      <c r="AK50" s="1">
        <v>3</v>
      </c>
      <c r="AL50" s="1">
        <v>0</v>
      </c>
      <c r="AM50" s="1">
        <v>1</v>
      </c>
      <c r="AN50" s="1">
        <v>1</v>
      </c>
      <c r="AO50" s="1">
        <v>0</v>
      </c>
      <c r="AP50" s="1">
        <v>0</v>
      </c>
      <c r="AQ50" s="1">
        <v>22</v>
      </c>
      <c r="AR50" s="1">
        <v>6</v>
      </c>
      <c r="AS50" s="1">
        <v>0</v>
      </c>
      <c r="AT50" s="1">
        <v>24</v>
      </c>
      <c r="AU50" s="1">
        <v>18</v>
      </c>
      <c r="AV50" s="1">
        <v>3</v>
      </c>
      <c r="AW50" s="1">
        <v>0</v>
      </c>
      <c r="AX50" s="1">
        <v>15</v>
      </c>
      <c r="AY50" s="1">
        <v>4</v>
      </c>
      <c r="AZ50" s="1">
        <v>4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8</v>
      </c>
      <c r="BH50" s="1">
        <v>3</v>
      </c>
      <c r="BI50" s="1">
        <v>5</v>
      </c>
      <c r="BJ50" s="1">
        <v>0</v>
      </c>
      <c r="BK50" s="1">
        <v>1</v>
      </c>
      <c r="BL50" s="1">
        <v>16</v>
      </c>
      <c r="BM50" s="1">
        <v>2</v>
      </c>
      <c r="BN50" s="1">
        <v>23</v>
      </c>
      <c r="BO50" s="1">
        <v>1</v>
      </c>
      <c r="BP50" s="1">
        <v>1</v>
      </c>
      <c r="BQ50" s="1">
        <v>0</v>
      </c>
      <c r="BR50" s="1">
        <v>29</v>
      </c>
      <c r="BS50" s="1">
        <v>0</v>
      </c>
      <c r="BT50" s="1">
        <v>0</v>
      </c>
      <c r="BU50" s="1">
        <v>4</v>
      </c>
      <c r="BV50" s="1">
        <v>0</v>
      </c>
      <c r="BW50" s="1">
        <v>5</v>
      </c>
      <c r="BX50" s="1">
        <v>0</v>
      </c>
      <c r="BY50" s="1">
        <v>0</v>
      </c>
      <c r="BZ50" s="1">
        <v>4</v>
      </c>
      <c r="CA50" s="1">
        <v>0</v>
      </c>
      <c r="CB50" s="1" t="s">
        <v>97</v>
      </c>
      <c r="CC50" s="1" t="s">
        <v>102</v>
      </c>
      <c r="CD50" s="1" t="s">
        <v>14</v>
      </c>
    </row>
    <row r="51" spans="1:82" x14ac:dyDescent="0.25">
      <c r="A51" t="s">
        <v>112</v>
      </c>
      <c r="B51">
        <f>COUNTIF(B2:B50, "&gt;0")</f>
        <v>39</v>
      </c>
      <c r="C51">
        <f t="shared" ref="C51:BN51" si="0">COUNTIF(C2:C50, "&gt;0")</f>
        <v>23</v>
      </c>
      <c r="D51">
        <f t="shared" si="0"/>
        <v>24</v>
      </c>
      <c r="E51">
        <f t="shared" si="0"/>
        <v>36</v>
      </c>
      <c r="F51">
        <f t="shared" si="0"/>
        <v>26</v>
      </c>
      <c r="G51">
        <f t="shared" si="0"/>
        <v>22</v>
      </c>
      <c r="H51">
        <f t="shared" si="0"/>
        <v>25</v>
      </c>
      <c r="I51">
        <f t="shared" si="0"/>
        <v>28</v>
      </c>
      <c r="J51">
        <f t="shared" si="0"/>
        <v>27</v>
      </c>
      <c r="K51">
        <f t="shared" si="0"/>
        <v>22</v>
      </c>
      <c r="L51">
        <f t="shared" si="0"/>
        <v>31</v>
      </c>
      <c r="M51">
        <f t="shared" si="0"/>
        <v>38</v>
      </c>
      <c r="N51">
        <f t="shared" si="0"/>
        <v>28</v>
      </c>
      <c r="O51">
        <f t="shared" si="0"/>
        <v>19</v>
      </c>
      <c r="P51">
        <f t="shared" si="0"/>
        <v>28</v>
      </c>
      <c r="Q51">
        <f t="shared" si="0"/>
        <v>31</v>
      </c>
      <c r="R51">
        <f t="shared" si="0"/>
        <v>24</v>
      </c>
      <c r="S51">
        <f t="shared" si="0"/>
        <v>32</v>
      </c>
      <c r="T51">
        <f t="shared" si="0"/>
        <v>30</v>
      </c>
      <c r="U51">
        <f t="shared" si="0"/>
        <v>30</v>
      </c>
      <c r="V51">
        <f t="shared" si="0"/>
        <v>22</v>
      </c>
      <c r="W51">
        <f t="shared" si="0"/>
        <v>26</v>
      </c>
      <c r="X51">
        <f t="shared" si="0"/>
        <v>18</v>
      </c>
      <c r="Y51">
        <f t="shared" si="0"/>
        <v>36</v>
      </c>
      <c r="Z51">
        <f t="shared" si="0"/>
        <v>2</v>
      </c>
      <c r="AA51">
        <f t="shared" si="0"/>
        <v>27</v>
      </c>
      <c r="AB51">
        <f t="shared" si="0"/>
        <v>25</v>
      </c>
      <c r="AC51">
        <f t="shared" si="0"/>
        <v>25</v>
      </c>
      <c r="AD51">
        <f t="shared" si="0"/>
        <v>26</v>
      </c>
      <c r="AE51">
        <f t="shared" si="0"/>
        <v>31</v>
      </c>
      <c r="AF51">
        <f t="shared" si="0"/>
        <v>23</v>
      </c>
      <c r="AG51">
        <f t="shared" si="0"/>
        <v>19</v>
      </c>
      <c r="AH51">
        <f t="shared" si="0"/>
        <v>23</v>
      </c>
      <c r="AI51">
        <f t="shared" si="0"/>
        <v>24</v>
      </c>
      <c r="AJ51">
        <f t="shared" si="0"/>
        <v>10</v>
      </c>
      <c r="AK51">
        <f t="shared" si="0"/>
        <v>27</v>
      </c>
      <c r="AL51">
        <f t="shared" si="0"/>
        <v>22</v>
      </c>
      <c r="AM51">
        <f t="shared" si="0"/>
        <v>22</v>
      </c>
      <c r="AN51">
        <f t="shared" si="0"/>
        <v>28</v>
      </c>
      <c r="AO51">
        <f t="shared" si="0"/>
        <v>22</v>
      </c>
      <c r="AP51">
        <f t="shared" si="0"/>
        <v>17</v>
      </c>
      <c r="AQ51">
        <f t="shared" si="0"/>
        <v>27</v>
      </c>
      <c r="AR51">
        <f t="shared" si="0"/>
        <v>28</v>
      </c>
      <c r="AS51">
        <f t="shared" si="0"/>
        <v>25</v>
      </c>
      <c r="AT51">
        <f t="shared" si="0"/>
        <v>27</v>
      </c>
      <c r="AU51">
        <f t="shared" si="0"/>
        <v>29</v>
      </c>
      <c r="AV51">
        <f t="shared" si="0"/>
        <v>38</v>
      </c>
      <c r="AW51">
        <f t="shared" si="0"/>
        <v>36</v>
      </c>
      <c r="AX51">
        <f t="shared" si="0"/>
        <v>37</v>
      </c>
      <c r="AY51">
        <f t="shared" si="0"/>
        <v>29</v>
      </c>
      <c r="AZ51">
        <f t="shared" si="0"/>
        <v>34</v>
      </c>
      <c r="BA51">
        <f t="shared" si="0"/>
        <v>26</v>
      </c>
      <c r="BB51">
        <f t="shared" si="0"/>
        <v>23</v>
      </c>
      <c r="BC51">
        <f t="shared" si="0"/>
        <v>22</v>
      </c>
      <c r="BD51">
        <f t="shared" si="0"/>
        <v>22</v>
      </c>
      <c r="BE51">
        <f t="shared" si="0"/>
        <v>22</v>
      </c>
      <c r="BF51">
        <f t="shared" si="0"/>
        <v>25</v>
      </c>
      <c r="BG51">
        <f t="shared" si="0"/>
        <v>33</v>
      </c>
      <c r="BH51">
        <f t="shared" si="0"/>
        <v>24</v>
      </c>
      <c r="BI51">
        <f t="shared" si="0"/>
        <v>27</v>
      </c>
      <c r="BJ51">
        <f t="shared" si="0"/>
        <v>7</v>
      </c>
      <c r="BK51">
        <f t="shared" si="0"/>
        <v>32</v>
      </c>
      <c r="BL51">
        <f t="shared" si="0"/>
        <v>22</v>
      </c>
      <c r="BM51">
        <f t="shared" si="0"/>
        <v>35</v>
      </c>
      <c r="BN51">
        <f t="shared" si="0"/>
        <v>42</v>
      </c>
      <c r="BO51">
        <f t="shared" ref="BO51:CA51" si="1">COUNTIF(BO2:BO50, "&gt;0")</f>
        <v>32</v>
      </c>
      <c r="BP51">
        <f t="shared" si="1"/>
        <v>35</v>
      </c>
      <c r="BQ51">
        <f t="shared" si="1"/>
        <v>29</v>
      </c>
      <c r="BR51">
        <f t="shared" si="1"/>
        <v>37</v>
      </c>
      <c r="BS51">
        <f t="shared" si="1"/>
        <v>23</v>
      </c>
      <c r="BT51">
        <f t="shared" si="1"/>
        <v>22</v>
      </c>
      <c r="BU51">
        <f t="shared" si="1"/>
        <v>24</v>
      </c>
      <c r="BV51">
        <f t="shared" si="1"/>
        <v>28</v>
      </c>
      <c r="BW51">
        <f t="shared" si="1"/>
        <v>27</v>
      </c>
      <c r="BX51">
        <f t="shared" si="1"/>
        <v>26</v>
      </c>
      <c r="BY51">
        <f t="shared" si="1"/>
        <v>18</v>
      </c>
      <c r="BZ51">
        <f t="shared" si="1"/>
        <v>23</v>
      </c>
      <c r="CA51">
        <f t="shared" si="1"/>
        <v>27</v>
      </c>
    </row>
    <row r="52" spans="1:82" x14ac:dyDescent="0.25">
      <c r="A52" t="s">
        <v>113</v>
      </c>
      <c r="B52">
        <f>SUM(B2:B50)</f>
        <v>8101</v>
      </c>
      <c r="C52">
        <f t="shared" ref="C52:BN52" si="2">SUM(C2:C50)</f>
        <v>2549</v>
      </c>
      <c r="D52">
        <f t="shared" si="2"/>
        <v>1692</v>
      </c>
      <c r="E52">
        <f t="shared" si="2"/>
        <v>8161</v>
      </c>
      <c r="F52">
        <f t="shared" si="2"/>
        <v>2277</v>
      </c>
      <c r="G52">
        <f t="shared" si="2"/>
        <v>1843</v>
      </c>
      <c r="H52">
        <f t="shared" si="2"/>
        <v>1999</v>
      </c>
      <c r="I52">
        <f t="shared" si="2"/>
        <v>2726</v>
      </c>
      <c r="J52">
        <f t="shared" si="2"/>
        <v>5053</v>
      </c>
      <c r="K52">
        <f t="shared" si="2"/>
        <v>1478</v>
      </c>
      <c r="L52">
        <f t="shared" si="2"/>
        <v>4215</v>
      </c>
      <c r="M52">
        <f t="shared" si="2"/>
        <v>7805</v>
      </c>
      <c r="N52">
        <f t="shared" si="2"/>
        <v>2593</v>
      </c>
      <c r="O52">
        <f t="shared" si="2"/>
        <v>1054</v>
      </c>
      <c r="P52">
        <f t="shared" si="2"/>
        <v>3944</v>
      </c>
      <c r="Q52">
        <f t="shared" si="2"/>
        <v>2232</v>
      </c>
      <c r="R52">
        <f t="shared" si="2"/>
        <v>1802</v>
      </c>
      <c r="S52">
        <f t="shared" si="2"/>
        <v>3074</v>
      </c>
      <c r="T52">
        <f t="shared" si="2"/>
        <v>3227</v>
      </c>
      <c r="U52">
        <f t="shared" si="2"/>
        <v>4859</v>
      </c>
      <c r="V52">
        <f t="shared" si="2"/>
        <v>1030</v>
      </c>
      <c r="W52">
        <f t="shared" si="2"/>
        <v>1636</v>
      </c>
      <c r="X52">
        <f t="shared" si="2"/>
        <v>645</v>
      </c>
      <c r="Y52">
        <f t="shared" si="2"/>
        <v>4239</v>
      </c>
      <c r="Z52">
        <f t="shared" si="2"/>
        <v>24</v>
      </c>
      <c r="AA52">
        <f t="shared" si="2"/>
        <v>3421</v>
      </c>
      <c r="AB52">
        <f t="shared" si="2"/>
        <v>3638</v>
      </c>
      <c r="AC52">
        <f t="shared" si="2"/>
        <v>4214</v>
      </c>
      <c r="AD52">
        <f t="shared" si="2"/>
        <v>1176</v>
      </c>
      <c r="AE52">
        <f t="shared" si="2"/>
        <v>6872</v>
      </c>
      <c r="AF52">
        <f t="shared" si="2"/>
        <v>2150</v>
      </c>
      <c r="AG52">
        <f t="shared" si="2"/>
        <v>632</v>
      </c>
      <c r="AH52">
        <f t="shared" si="2"/>
        <v>1106</v>
      </c>
      <c r="AI52">
        <f t="shared" si="2"/>
        <v>2828</v>
      </c>
      <c r="AJ52">
        <f t="shared" si="2"/>
        <v>130</v>
      </c>
      <c r="AK52">
        <f t="shared" si="2"/>
        <v>2971</v>
      </c>
      <c r="AL52">
        <f t="shared" si="2"/>
        <v>1519</v>
      </c>
      <c r="AM52">
        <f t="shared" si="2"/>
        <v>874</v>
      </c>
      <c r="AN52">
        <f t="shared" si="2"/>
        <v>2963</v>
      </c>
      <c r="AO52">
        <f t="shared" si="2"/>
        <v>1385</v>
      </c>
      <c r="AP52">
        <f t="shared" si="2"/>
        <v>1007</v>
      </c>
      <c r="AQ52">
        <f t="shared" si="2"/>
        <v>8889</v>
      </c>
      <c r="AR52">
        <f t="shared" si="2"/>
        <v>4128</v>
      </c>
      <c r="AS52">
        <f t="shared" si="2"/>
        <v>2626</v>
      </c>
      <c r="AT52">
        <f t="shared" si="2"/>
        <v>1876</v>
      </c>
      <c r="AU52">
        <f t="shared" si="2"/>
        <v>4840</v>
      </c>
      <c r="AV52">
        <f t="shared" si="2"/>
        <v>6609</v>
      </c>
      <c r="AW52">
        <f t="shared" si="2"/>
        <v>9240</v>
      </c>
      <c r="AX52">
        <f t="shared" si="2"/>
        <v>9856</v>
      </c>
      <c r="AY52">
        <f t="shared" si="2"/>
        <v>3841</v>
      </c>
      <c r="AZ52">
        <f t="shared" si="2"/>
        <v>4727</v>
      </c>
      <c r="BA52">
        <f t="shared" si="2"/>
        <v>3842</v>
      </c>
      <c r="BB52">
        <f t="shared" si="2"/>
        <v>2807</v>
      </c>
      <c r="BC52">
        <f t="shared" si="2"/>
        <v>1239</v>
      </c>
      <c r="BD52">
        <f t="shared" si="2"/>
        <v>1299</v>
      </c>
      <c r="BE52">
        <f t="shared" si="2"/>
        <v>2642</v>
      </c>
      <c r="BF52">
        <f t="shared" si="2"/>
        <v>2428</v>
      </c>
      <c r="BG52">
        <f t="shared" si="2"/>
        <v>5475</v>
      </c>
      <c r="BH52">
        <f t="shared" si="2"/>
        <v>4618</v>
      </c>
      <c r="BI52">
        <f t="shared" si="2"/>
        <v>3103</v>
      </c>
      <c r="BJ52">
        <f t="shared" si="2"/>
        <v>100</v>
      </c>
      <c r="BK52">
        <f t="shared" si="2"/>
        <v>2675</v>
      </c>
      <c r="BL52">
        <f t="shared" si="2"/>
        <v>2571</v>
      </c>
      <c r="BM52">
        <f t="shared" si="2"/>
        <v>4332</v>
      </c>
      <c r="BN52">
        <f t="shared" si="2"/>
        <v>22168</v>
      </c>
      <c r="BO52">
        <f t="shared" ref="BO52:CA52" si="3">SUM(BO2:BO50)</f>
        <v>4409</v>
      </c>
      <c r="BP52">
        <f t="shared" si="3"/>
        <v>5640</v>
      </c>
      <c r="BQ52">
        <f t="shared" si="3"/>
        <v>3867</v>
      </c>
      <c r="BR52">
        <f t="shared" si="3"/>
        <v>6431</v>
      </c>
      <c r="BS52">
        <f t="shared" si="3"/>
        <v>2397</v>
      </c>
      <c r="BT52">
        <f t="shared" si="3"/>
        <v>1130</v>
      </c>
      <c r="BU52">
        <f t="shared" si="3"/>
        <v>1091</v>
      </c>
      <c r="BV52">
        <f t="shared" si="3"/>
        <v>3289</v>
      </c>
      <c r="BW52">
        <f t="shared" si="3"/>
        <v>2069</v>
      </c>
      <c r="BX52">
        <f t="shared" si="3"/>
        <v>1435</v>
      </c>
      <c r="BY52">
        <f t="shared" si="3"/>
        <v>500</v>
      </c>
      <c r="BZ52">
        <f t="shared" si="3"/>
        <v>1844</v>
      </c>
      <c r="CA52">
        <f t="shared" si="3"/>
        <v>2744</v>
      </c>
    </row>
    <row r="53" spans="1:82" x14ac:dyDescent="0.25">
      <c r="A53" t="s">
        <v>114</v>
      </c>
      <c r="B53">
        <v>823300</v>
      </c>
      <c r="C53">
        <v>365645</v>
      </c>
      <c r="D53">
        <v>246889</v>
      </c>
      <c r="E53">
        <v>714690</v>
      </c>
      <c r="F53">
        <v>670061</v>
      </c>
      <c r="G53">
        <v>392937</v>
      </c>
      <c r="H53">
        <v>439336</v>
      </c>
      <c r="I53">
        <v>449499</v>
      </c>
      <c r="J53">
        <v>894776</v>
      </c>
      <c r="K53">
        <v>422709</v>
      </c>
      <c r="L53">
        <v>454841</v>
      </c>
      <c r="M53">
        <v>846524</v>
      </c>
      <c r="N53">
        <v>635533</v>
      </c>
      <c r="O53">
        <v>377490</v>
      </c>
      <c r="P53">
        <v>573510</v>
      </c>
      <c r="Q53">
        <v>384992</v>
      </c>
      <c r="R53">
        <v>297765</v>
      </c>
      <c r="S53">
        <v>640161</v>
      </c>
      <c r="T53">
        <v>686806</v>
      </c>
      <c r="U53">
        <v>715115</v>
      </c>
      <c r="V53">
        <v>459725</v>
      </c>
      <c r="W53">
        <v>385955</v>
      </c>
      <c r="X53">
        <v>266258</v>
      </c>
      <c r="Y53">
        <v>407549</v>
      </c>
      <c r="Z53">
        <v>45371</v>
      </c>
      <c r="AA53">
        <v>646487</v>
      </c>
      <c r="AB53">
        <v>721754</v>
      </c>
      <c r="AC53">
        <v>879716</v>
      </c>
      <c r="AD53">
        <v>399834</v>
      </c>
      <c r="AE53">
        <v>790908</v>
      </c>
      <c r="AF53">
        <v>560631</v>
      </c>
      <c r="AG53">
        <v>387301</v>
      </c>
      <c r="AH53">
        <v>473481</v>
      </c>
      <c r="AI53">
        <v>920069</v>
      </c>
      <c r="AJ53">
        <v>29555</v>
      </c>
      <c r="AK53">
        <v>626554</v>
      </c>
      <c r="AL53">
        <v>327751</v>
      </c>
      <c r="AM53">
        <v>303835</v>
      </c>
      <c r="AN53">
        <v>470099</v>
      </c>
      <c r="AO53">
        <v>305991</v>
      </c>
      <c r="AP53">
        <v>279298</v>
      </c>
      <c r="AQ53">
        <v>746993</v>
      </c>
      <c r="AR53">
        <v>510633</v>
      </c>
      <c r="AS53">
        <v>521357</v>
      </c>
      <c r="AT53">
        <v>191726</v>
      </c>
      <c r="AU53">
        <v>762031</v>
      </c>
      <c r="AV53">
        <v>629645</v>
      </c>
      <c r="AW53">
        <v>943860</v>
      </c>
      <c r="AX53">
        <v>715776</v>
      </c>
      <c r="AY53">
        <v>539928</v>
      </c>
      <c r="AZ53">
        <v>560905</v>
      </c>
      <c r="BA53">
        <v>577015</v>
      </c>
      <c r="BB53">
        <v>598873</v>
      </c>
      <c r="BC53">
        <v>303735</v>
      </c>
      <c r="BD53">
        <v>393283</v>
      </c>
      <c r="BE53">
        <v>490098</v>
      </c>
      <c r="BF53">
        <v>568251</v>
      </c>
      <c r="BG53">
        <v>845636</v>
      </c>
      <c r="BH53">
        <v>795887</v>
      </c>
      <c r="BI53">
        <v>419899</v>
      </c>
      <c r="BJ53">
        <v>51895</v>
      </c>
      <c r="BK53">
        <v>275146</v>
      </c>
      <c r="BL53">
        <v>564164</v>
      </c>
      <c r="BM53">
        <v>611785</v>
      </c>
      <c r="BN53">
        <v>1264390</v>
      </c>
      <c r="BO53">
        <v>567145</v>
      </c>
      <c r="BP53">
        <v>608843</v>
      </c>
      <c r="BQ53">
        <v>671522</v>
      </c>
      <c r="BR53">
        <v>741979</v>
      </c>
      <c r="BS53">
        <v>424804</v>
      </c>
      <c r="BT53">
        <v>505185</v>
      </c>
      <c r="BU53">
        <v>318639</v>
      </c>
      <c r="BV53">
        <v>621261</v>
      </c>
      <c r="BW53">
        <v>360741</v>
      </c>
      <c r="BX53">
        <v>394513</v>
      </c>
      <c r="BY53">
        <v>122129</v>
      </c>
      <c r="BZ53">
        <v>539111</v>
      </c>
      <c r="CA53">
        <v>218022</v>
      </c>
    </row>
    <row r="54" spans="1:82" x14ac:dyDescent="0.25">
      <c r="A54" t="s">
        <v>115</v>
      </c>
      <c r="B54">
        <f>B52/B53</f>
        <v>9.8396696222519137E-3</v>
      </c>
      <c r="C54">
        <f t="shared" ref="C54:BN54" si="4">C52/C53</f>
        <v>6.9712425986954559E-3</v>
      </c>
      <c r="D54">
        <f t="shared" si="4"/>
        <v>6.8532822442474144E-3</v>
      </c>
      <c r="E54">
        <f t="shared" si="4"/>
        <v>1.1418936881724944E-2</v>
      </c>
      <c r="F54">
        <f t="shared" si="4"/>
        <v>3.3981980745036648E-3</v>
      </c>
      <c r="G54">
        <f t="shared" si="4"/>
        <v>4.6903193132741385E-3</v>
      </c>
      <c r="H54">
        <f t="shared" si="4"/>
        <v>4.5500482546388188E-3</v>
      </c>
      <c r="I54">
        <f t="shared" si="4"/>
        <v>6.0645296207555519E-3</v>
      </c>
      <c r="J54">
        <f t="shared" si="4"/>
        <v>5.6472234391624276E-3</v>
      </c>
      <c r="K54">
        <f t="shared" si="4"/>
        <v>3.4964952248473535E-3</v>
      </c>
      <c r="L54">
        <f t="shared" si="4"/>
        <v>9.2669746131065576E-3</v>
      </c>
      <c r="M54">
        <f t="shared" si="4"/>
        <v>9.2200575530049945E-3</v>
      </c>
      <c r="N54">
        <f t="shared" si="4"/>
        <v>4.0800399035140584E-3</v>
      </c>
      <c r="O54">
        <f t="shared" si="4"/>
        <v>2.7921269437600994E-3</v>
      </c>
      <c r="P54">
        <f t="shared" si="4"/>
        <v>6.8769507070495723E-3</v>
      </c>
      <c r="Q54">
        <f t="shared" si="4"/>
        <v>5.7975230654143464E-3</v>
      </c>
      <c r="R54">
        <f t="shared" si="4"/>
        <v>6.051752220710963E-3</v>
      </c>
      <c r="S54">
        <f t="shared" si="4"/>
        <v>4.8019170177502225E-3</v>
      </c>
      <c r="T54">
        <f t="shared" si="4"/>
        <v>4.6985611657440387E-3</v>
      </c>
      <c r="U54">
        <f t="shared" si="4"/>
        <v>6.7947113401341042E-3</v>
      </c>
      <c r="V54">
        <f t="shared" si="4"/>
        <v>2.2404698461036491E-3</v>
      </c>
      <c r="W54">
        <f t="shared" si="4"/>
        <v>4.2388361337461619E-3</v>
      </c>
      <c r="X54">
        <f t="shared" si="4"/>
        <v>2.4224624236642654E-3</v>
      </c>
      <c r="Y54">
        <f t="shared" si="4"/>
        <v>1.0401203290892629E-2</v>
      </c>
      <c r="Z54">
        <f t="shared" si="4"/>
        <v>5.2897225099733311E-4</v>
      </c>
      <c r="AA54">
        <f t="shared" si="4"/>
        <v>5.2916763987520248E-3</v>
      </c>
      <c r="AB54">
        <f t="shared" si="4"/>
        <v>5.0404985632223724E-3</v>
      </c>
      <c r="AC54">
        <f t="shared" si="4"/>
        <v>4.7901822861014234E-3</v>
      </c>
      <c r="AD54">
        <f t="shared" si="4"/>
        <v>2.941220606551719E-3</v>
      </c>
      <c r="AE54">
        <f t="shared" si="4"/>
        <v>8.6887476166633785E-3</v>
      </c>
      <c r="AF54">
        <f t="shared" si="4"/>
        <v>3.8349645310373488E-3</v>
      </c>
      <c r="AG54">
        <f t="shared" si="4"/>
        <v>1.6318057531480683E-3</v>
      </c>
      <c r="AH54">
        <f t="shared" si="4"/>
        <v>2.3358909861219352E-3</v>
      </c>
      <c r="AI54">
        <f t="shared" si="4"/>
        <v>3.0736825172894642E-3</v>
      </c>
      <c r="AJ54">
        <f t="shared" si="4"/>
        <v>4.3985789206564029E-3</v>
      </c>
      <c r="AK54">
        <f t="shared" si="4"/>
        <v>4.7418099637062412E-3</v>
      </c>
      <c r="AL54">
        <f t="shared" si="4"/>
        <v>4.634615912689816E-3</v>
      </c>
      <c r="AM54">
        <f t="shared" si="4"/>
        <v>2.8765612914904469E-3</v>
      </c>
      <c r="AN54">
        <f t="shared" si="4"/>
        <v>6.3029276811905578E-3</v>
      </c>
      <c r="AO54">
        <f t="shared" si="4"/>
        <v>4.5262769166413393E-3</v>
      </c>
      <c r="AP54">
        <f t="shared" si="4"/>
        <v>3.6054679947582868E-3</v>
      </c>
      <c r="AQ54">
        <f t="shared" si="4"/>
        <v>1.1899709903573393E-2</v>
      </c>
      <c r="AR54">
        <f t="shared" si="4"/>
        <v>8.0840838723701767E-3</v>
      </c>
      <c r="AS54">
        <f t="shared" si="4"/>
        <v>5.0368557437609927E-3</v>
      </c>
      <c r="AT54">
        <f t="shared" si="4"/>
        <v>9.7847970541293308E-3</v>
      </c>
      <c r="AU54">
        <f t="shared" si="4"/>
        <v>6.3514476445183992E-3</v>
      </c>
      <c r="AV54">
        <f t="shared" si="4"/>
        <v>1.0496390823400488E-2</v>
      </c>
      <c r="AW54">
        <f t="shared" si="4"/>
        <v>9.7895874388150787E-3</v>
      </c>
      <c r="AX54">
        <f t="shared" si="4"/>
        <v>1.376967095851216E-2</v>
      </c>
      <c r="AY54">
        <f t="shared" si="4"/>
        <v>7.1139114844942291E-3</v>
      </c>
      <c r="AZ54">
        <f t="shared" si="4"/>
        <v>8.4274520640750215E-3</v>
      </c>
      <c r="BA54">
        <f t="shared" si="4"/>
        <v>6.6584057606821311E-3</v>
      </c>
      <c r="BB54">
        <f t="shared" si="4"/>
        <v>4.6871373396362836E-3</v>
      </c>
      <c r="BC54">
        <f t="shared" si="4"/>
        <v>4.079213788335226E-3</v>
      </c>
      <c r="BD54">
        <f t="shared" si="4"/>
        <v>3.3029650404416159E-3</v>
      </c>
      <c r="BE54">
        <f t="shared" si="4"/>
        <v>5.3907585829772817E-3</v>
      </c>
      <c r="BF54">
        <f t="shared" si="4"/>
        <v>4.272759748772989E-3</v>
      </c>
      <c r="BG54">
        <f t="shared" si="4"/>
        <v>6.4744168885903629E-3</v>
      </c>
      <c r="BH54">
        <f t="shared" si="4"/>
        <v>5.8023312354643312E-3</v>
      </c>
      <c r="BI54">
        <f t="shared" si="4"/>
        <v>7.3898723264404055E-3</v>
      </c>
      <c r="BJ54">
        <f t="shared" si="4"/>
        <v>1.9269679159841988E-3</v>
      </c>
      <c r="BK54">
        <f t="shared" si="4"/>
        <v>9.7221111700697086E-3</v>
      </c>
      <c r="BL54">
        <f t="shared" si="4"/>
        <v>4.5571854992519905E-3</v>
      </c>
      <c r="BM54">
        <f t="shared" si="4"/>
        <v>7.0809189502848225E-3</v>
      </c>
      <c r="BN54">
        <f t="shared" si="4"/>
        <v>1.7532565110448518E-2</v>
      </c>
      <c r="BO54">
        <f t="shared" ref="BO54:CA54" si="5">BO52/BO53</f>
        <v>7.7740260427227601E-3</v>
      </c>
      <c r="BP54">
        <f t="shared" si="5"/>
        <v>9.2634718638466736E-3</v>
      </c>
      <c r="BQ54">
        <f t="shared" si="5"/>
        <v>5.7585604045734913E-3</v>
      </c>
      <c r="BR54">
        <f t="shared" si="5"/>
        <v>8.6673612056405915E-3</v>
      </c>
      <c r="BS54">
        <f t="shared" si="5"/>
        <v>5.6426022353838479E-3</v>
      </c>
      <c r="BT54">
        <f t="shared" si="5"/>
        <v>2.236804339004523E-3</v>
      </c>
      <c r="BU54">
        <f t="shared" si="5"/>
        <v>3.4239374338985496E-3</v>
      </c>
      <c r="BV54">
        <f t="shared" si="5"/>
        <v>5.2940712518571098E-3</v>
      </c>
      <c r="BW54">
        <f t="shared" si="5"/>
        <v>5.735416822595713E-3</v>
      </c>
      <c r="BX54">
        <f t="shared" si="5"/>
        <v>3.6373959793466882E-3</v>
      </c>
      <c r="BY54">
        <f t="shared" si="5"/>
        <v>4.0940317205577711E-3</v>
      </c>
      <c r="BZ54">
        <f t="shared" si="5"/>
        <v>3.4204458822023665E-3</v>
      </c>
      <c r="CA54">
        <f t="shared" si="5"/>
        <v>1.2585885828035702E-2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workbookViewId="0">
      <selection activeCell="O4" sqref="O4:P8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0.28515625" bestFit="1" customWidth="1"/>
    <col min="4" max="4" width="9.28515625" bestFit="1" customWidth="1"/>
    <col min="5" max="5" width="19.28515625" bestFit="1" customWidth="1"/>
  </cols>
  <sheetData>
    <row r="1" spans="1:16" ht="29.25" customHeight="1" x14ac:dyDescent="0.25">
      <c r="B1" t="s">
        <v>104</v>
      </c>
      <c r="C1" t="s">
        <v>105</v>
      </c>
      <c r="D1" t="s">
        <v>106</v>
      </c>
      <c r="E1" s="2" t="s">
        <v>103</v>
      </c>
      <c r="F1" t="s">
        <v>116</v>
      </c>
      <c r="K1" t="s">
        <v>117</v>
      </c>
    </row>
    <row r="2" spans="1:16" x14ac:dyDescent="0.25">
      <c r="A2" s="1" t="s">
        <v>66</v>
      </c>
      <c r="B2" s="3">
        <v>42186</v>
      </c>
      <c r="C2" t="s">
        <v>107</v>
      </c>
      <c r="D2">
        <v>3</v>
      </c>
      <c r="E2">
        <v>34</v>
      </c>
      <c r="F2">
        <v>8.4274520640750215E-3</v>
      </c>
      <c r="K2" t="s">
        <v>103</v>
      </c>
      <c r="M2" t="s">
        <v>118</v>
      </c>
      <c r="O2" t="s">
        <v>126</v>
      </c>
    </row>
    <row r="3" spans="1:16" x14ac:dyDescent="0.25">
      <c r="A3" s="1" t="s">
        <v>67</v>
      </c>
      <c r="B3" s="3">
        <v>42186</v>
      </c>
      <c r="C3" t="s">
        <v>107</v>
      </c>
      <c r="D3">
        <v>4</v>
      </c>
      <c r="E3">
        <v>26</v>
      </c>
      <c r="F3">
        <v>6.6584057606821311E-3</v>
      </c>
      <c r="K3" t="s">
        <v>119</v>
      </c>
      <c r="L3" t="s">
        <v>120</v>
      </c>
      <c r="M3" t="s">
        <v>119</v>
      </c>
      <c r="N3" t="s">
        <v>120</v>
      </c>
      <c r="O3" t="s">
        <v>119</v>
      </c>
      <c r="P3" t="s">
        <v>120</v>
      </c>
    </row>
    <row r="4" spans="1:16" x14ac:dyDescent="0.25">
      <c r="A4" s="1" t="s">
        <v>68</v>
      </c>
      <c r="B4" s="3">
        <v>42186</v>
      </c>
      <c r="C4" t="s">
        <v>107</v>
      </c>
      <c r="D4">
        <v>5</v>
      </c>
      <c r="E4">
        <v>23</v>
      </c>
      <c r="F4">
        <v>4.6871373396362836E-3</v>
      </c>
      <c r="J4" t="s">
        <v>121</v>
      </c>
      <c r="K4" s="5">
        <f>AVERAGE(E2:E17)</f>
        <v>26.875</v>
      </c>
      <c r="L4" s="4">
        <f>_xlfn.STDEV.P(E2:E17)/SQRT(COUNT(E2:E17))</f>
        <v>1.4839637588229708</v>
      </c>
      <c r="M4" s="6">
        <f>AVERAGE(F2:F17)</f>
        <v>5.9330338650881867E-3</v>
      </c>
      <c r="N4" s="6">
        <f>_xlfn.STDEV.P(F2:F17)/SQRT(COUNT(F2:F17))</f>
        <v>7.0770825955859351E-4</v>
      </c>
      <c r="O4" s="6">
        <f>M4*100</f>
        <v>0.59330338650881864</v>
      </c>
      <c r="P4" s="6">
        <f>N4*100</f>
        <v>7.0770825955859346E-2</v>
      </c>
    </row>
    <row r="5" spans="1:16" x14ac:dyDescent="0.25">
      <c r="A5" s="1" t="s">
        <v>69</v>
      </c>
      <c r="B5" s="3">
        <v>42186</v>
      </c>
      <c r="C5" t="s">
        <v>107</v>
      </c>
      <c r="D5">
        <v>6</v>
      </c>
      <c r="E5">
        <v>22</v>
      </c>
      <c r="F5">
        <v>4.079213788335226E-3</v>
      </c>
      <c r="J5" t="s">
        <v>122</v>
      </c>
      <c r="K5" s="5">
        <f>AVERAGE(E18:E29)</f>
        <v>23.5</v>
      </c>
      <c r="L5" s="4">
        <f>_xlfn.STDEV.P(E18:E29)/SQRT(COUNT(E18:E29))</f>
        <v>2.0531141657924867</v>
      </c>
      <c r="M5" s="6">
        <f>AVERAGE(F18:F29)</f>
        <v>4.4829437519189651E-3</v>
      </c>
      <c r="N5" s="6">
        <f>_xlfn.STDEV.P(F18:F29)/SQRT(COUNT(F18:F29))</f>
        <v>4.3015998951816939E-4</v>
      </c>
      <c r="O5" s="6">
        <f t="shared" ref="O5:P8" si="0">M5*100</f>
        <v>0.44829437519189652</v>
      </c>
      <c r="P5" s="6">
        <f t="shared" si="0"/>
        <v>4.3015998951816938E-2</v>
      </c>
    </row>
    <row r="6" spans="1:16" x14ac:dyDescent="0.25">
      <c r="A6" s="1" t="s">
        <v>16</v>
      </c>
      <c r="B6" s="3">
        <v>42278</v>
      </c>
      <c r="C6" t="s">
        <v>107</v>
      </c>
      <c r="D6">
        <v>3</v>
      </c>
      <c r="E6">
        <v>39</v>
      </c>
      <c r="F6">
        <v>9.8396696222519137E-3</v>
      </c>
      <c r="J6" t="s">
        <v>123</v>
      </c>
      <c r="K6" s="5">
        <f>AVERAGE(E30:E44)</f>
        <v>24.933333333333334</v>
      </c>
      <c r="L6" s="4">
        <f>_xlfn.STDEV.P(E30:E44)/SQRT(COUNT(E30:E44))</f>
        <v>1.7974467488119961</v>
      </c>
      <c r="M6" s="6">
        <f>AVERAGE(F30:F44)</f>
        <v>5.3813763711724879E-3</v>
      </c>
      <c r="N6" s="6">
        <f>_xlfn.STDEV.P(F30:F44)/SQRT(COUNT(F30:F44))</f>
        <v>7.0025608087843276E-4</v>
      </c>
      <c r="O6" s="6">
        <f t="shared" si="0"/>
        <v>0.53813763711724882</v>
      </c>
      <c r="P6" s="6">
        <f t="shared" si="0"/>
        <v>7.0025608087843277E-2</v>
      </c>
    </row>
    <row r="7" spans="1:16" x14ac:dyDescent="0.25">
      <c r="A7" s="1" t="s">
        <v>17</v>
      </c>
      <c r="B7" s="3">
        <v>42278</v>
      </c>
      <c r="C7" t="s">
        <v>107</v>
      </c>
      <c r="D7">
        <v>4</v>
      </c>
      <c r="E7">
        <v>23</v>
      </c>
      <c r="F7">
        <v>6.9712425986954559E-3</v>
      </c>
      <c r="J7" t="s">
        <v>124</v>
      </c>
      <c r="K7" s="5">
        <f>AVERAGE(E45:E57)</f>
        <v>26.76923076923077</v>
      </c>
      <c r="L7" s="4">
        <f>_xlfn.STDEV.P(E45:E57)/SQRT(COUNT(E45:E57))</f>
        <v>2.0844701798813885</v>
      </c>
      <c r="M7" s="6">
        <f>AVERAGE(F45:F57)</f>
        <v>6.4328603414043001E-3</v>
      </c>
      <c r="N7" s="6">
        <f>_xlfn.STDEV.P(F45:F57)/SQRT(COUNT(F45:F57))</f>
        <v>1.1442130944598879E-3</v>
      </c>
      <c r="O7" s="6">
        <f t="shared" si="0"/>
        <v>0.64328603414043006</v>
      </c>
      <c r="P7" s="6">
        <f t="shared" si="0"/>
        <v>0.11442130944598879</v>
      </c>
    </row>
    <row r="8" spans="1:16" x14ac:dyDescent="0.25">
      <c r="A8" s="1" t="s">
        <v>18</v>
      </c>
      <c r="B8" s="3">
        <v>42278</v>
      </c>
      <c r="C8" t="s">
        <v>107</v>
      </c>
      <c r="D8">
        <v>5</v>
      </c>
      <c r="E8">
        <v>24</v>
      </c>
      <c r="F8">
        <v>6.8532822442474144E-3</v>
      </c>
      <c r="J8" t="s">
        <v>125</v>
      </c>
      <c r="K8" s="5">
        <f>AVERAGE(E58:E69)</f>
        <v>27.833333333333332</v>
      </c>
      <c r="L8" s="4">
        <f>_xlfn.STDEV.P(E58:E69)/SQRT(COUNT(E58:E69))</f>
        <v>1.4521695136230812</v>
      </c>
      <c r="M8" s="6">
        <f>AVERAGE(F58:F69)</f>
        <v>5.8349432713163422E-3</v>
      </c>
      <c r="N8" s="6">
        <f>_xlfn.STDEV.P(F58:F69)/SQRT(COUNT(F58:F69))</f>
        <v>4.9491388294080373E-4</v>
      </c>
      <c r="O8" s="6">
        <f t="shared" si="0"/>
        <v>0.58349432713163418</v>
      </c>
      <c r="P8" s="6">
        <f t="shared" si="0"/>
        <v>4.9491388294080375E-2</v>
      </c>
    </row>
    <row r="9" spans="1:16" x14ac:dyDescent="0.25">
      <c r="A9" s="1" t="s">
        <v>19</v>
      </c>
      <c r="B9" s="3">
        <v>42278</v>
      </c>
      <c r="C9" t="s">
        <v>107</v>
      </c>
      <c r="D9">
        <v>6</v>
      </c>
      <c r="E9">
        <v>36</v>
      </c>
      <c r="F9">
        <v>1.1418936881724944E-2</v>
      </c>
    </row>
    <row r="10" spans="1:16" x14ac:dyDescent="0.25">
      <c r="A10" s="1" t="s">
        <v>36</v>
      </c>
      <c r="B10" s="3">
        <v>42644</v>
      </c>
      <c r="C10" t="s">
        <v>107</v>
      </c>
      <c r="D10">
        <v>3</v>
      </c>
      <c r="E10">
        <v>22</v>
      </c>
      <c r="F10">
        <v>2.2404698461036491E-3</v>
      </c>
    </row>
    <row r="11" spans="1:16" x14ac:dyDescent="0.25">
      <c r="A11" s="1" t="s">
        <v>37</v>
      </c>
      <c r="B11" s="3">
        <v>42644</v>
      </c>
      <c r="C11" t="s">
        <v>107</v>
      </c>
      <c r="D11">
        <v>4</v>
      </c>
      <c r="E11">
        <v>26</v>
      </c>
      <c r="F11">
        <v>4.2388361337461619E-3</v>
      </c>
    </row>
    <row r="12" spans="1:16" x14ac:dyDescent="0.25">
      <c r="A12" s="1" t="s">
        <v>38</v>
      </c>
      <c r="B12" s="3">
        <v>42644</v>
      </c>
      <c r="C12" t="s">
        <v>107</v>
      </c>
      <c r="D12">
        <v>5</v>
      </c>
      <c r="E12">
        <v>18</v>
      </c>
      <c r="F12">
        <v>2.4224624236642654E-3</v>
      </c>
    </row>
    <row r="13" spans="1:16" x14ac:dyDescent="0.25">
      <c r="A13" s="1" t="s">
        <v>39</v>
      </c>
      <c r="B13" s="3">
        <v>42644</v>
      </c>
      <c r="C13" t="s">
        <v>107</v>
      </c>
      <c r="D13">
        <v>6</v>
      </c>
      <c r="E13">
        <v>36</v>
      </c>
      <c r="F13">
        <v>1.0401203290892629E-2</v>
      </c>
    </row>
    <row r="14" spans="1:16" x14ac:dyDescent="0.25">
      <c r="A14" s="1" t="s">
        <v>86</v>
      </c>
      <c r="B14" s="3">
        <v>42917</v>
      </c>
      <c r="C14" t="s">
        <v>107</v>
      </c>
      <c r="D14">
        <v>3</v>
      </c>
      <c r="E14">
        <v>22</v>
      </c>
      <c r="F14">
        <v>2.236804339004523E-3</v>
      </c>
    </row>
    <row r="15" spans="1:16" x14ac:dyDescent="0.25">
      <c r="A15" s="1" t="s">
        <v>87</v>
      </c>
      <c r="B15" s="3">
        <v>42917</v>
      </c>
      <c r="C15" t="s">
        <v>107</v>
      </c>
      <c r="D15">
        <v>4</v>
      </c>
      <c r="E15">
        <v>24</v>
      </c>
      <c r="F15">
        <v>3.4239374338985496E-3</v>
      </c>
    </row>
    <row r="16" spans="1:16" x14ac:dyDescent="0.25">
      <c r="A16" s="1" t="s">
        <v>88</v>
      </c>
      <c r="B16" s="3">
        <v>42917</v>
      </c>
      <c r="C16" t="s">
        <v>107</v>
      </c>
      <c r="D16">
        <v>5</v>
      </c>
      <c r="E16">
        <v>28</v>
      </c>
      <c r="F16">
        <v>5.2940712518571098E-3</v>
      </c>
    </row>
    <row r="17" spans="1:6" x14ac:dyDescent="0.25">
      <c r="A17" s="1" t="s">
        <v>89</v>
      </c>
      <c r="B17" s="3">
        <v>42917</v>
      </c>
      <c r="C17" t="s">
        <v>107</v>
      </c>
      <c r="D17">
        <v>6</v>
      </c>
      <c r="E17">
        <v>27</v>
      </c>
      <c r="F17">
        <v>5.735416822595713E-3</v>
      </c>
    </row>
    <row r="18" spans="1:6" x14ac:dyDescent="0.25">
      <c r="A18" s="1" t="s">
        <v>70</v>
      </c>
      <c r="B18" s="3">
        <v>42186</v>
      </c>
      <c r="C18" t="s">
        <v>108</v>
      </c>
      <c r="D18">
        <v>1</v>
      </c>
      <c r="E18">
        <v>22</v>
      </c>
      <c r="F18">
        <v>3.3029650404416159E-3</v>
      </c>
    </row>
    <row r="19" spans="1:6" x14ac:dyDescent="0.25">
      <c r="A19" s="1" t="s">
        <v>71</v>
      </c>
      <c r="B19" s="3">
        <v>42186</v>
      </c>
      <c r="C19" t="s">
        <v>108</v>
      </c>
      <c r="D19">
        <v>4</v>
      </c>
      <c r="E19">
        <v>22</v>
      </c>
      <c r="F19">
        <v>5.3907585829772817E-3</v>
      </c>
    </row>
    <row r="20" spans="1:6" x14ac:dyDescent="0.25">
      <c r="A20" s="1" t="s">
        <v>72</v>
      </c>
      <c r="B20" s="3">
        <v>42186</v>
      </c>
      <c r="C20" t="s">
        <v>108</v>
      </c>
      <c r="D20">
        <v>5</v>
      </c>
      <c r="E20">
        <v>25</v>
      </c>
      <c r="F20">
        <v>4.272759748772989E-3</v>
      </c>
    </row>
    <row r="21" spans="1:6" x14ac:dyDescent="0.25">
      <c r="A21" s="1" t="s">
        <v>73</v>
      </c>
      <c r="B21" s="3">
        <v>42186</v>
      </c>
      <c r="C21" t="s">
        <v>108</v>
      </c>
      <c r="D21">
        <v>6</v>
      </c>
      <c r="E21">
        <v>33</v>
      </c>
      <c r="F21">
        <v>6.4744168885903629E-3</v>
      </c>
    </row>
    <row r="22" spans="1:6" x14ac:dyDescent="0.25">
      <c r="A22" s="1" t="s">
        <v>20</v>
      </c>
      <c r="B22" s="3">
        <v>42278</v>
      </c>
      <c r="C22" t="s">
        <v>108</v>
      </c>
      <c r="D22">
        <v>1</v>
      </c>
      <c r="E22">
        <v>26</v>
      </c>
      <c r="F22">
        <v>3.3981980745036648E-3</v>
      </c>
    </row>
    <row r="23" spans="1:6" x14ac:dyDescent="0.25">
      <c r="A23" s="1" t="s">
        <v>21</v>
      </c>
      <c r="B23" s="3">
        <v>42278</v>
      </c>
      <c r="C23" t="s">
        <v>108</v>
      </c>
      <c r="D23">
        <v>4</v>
      </c>
      <c r="E23">
        <v>22</v>
      </c>
      <c r="F23">
        <v>4.6903193132741385E-3</v>
      </c>
    </row>
    <row r="24" spans="1:6" x14ac:dyDescent="0.25">
      <c r="A24" s="1" t="s">
        <v>22</v>
      </c>
      <c r="B24" s="3">
        <v>42278</v>
      </c>
      <c r="C24" t="s">
        <v>108</v>
      </c>
      <c r="D24">
        <v>5</v>
      </c>
      <c r="E24">
        <v>25</v>
      </c>
      <c r="F24">
        <v>4.5500482546388188E-3</v>
      </c>
    </row>
    <row r="25" spans="1:6" x14ac:dyDescent="0.25">
      <c r="A25" s="1" t="s">
        <v>23</v>
      </c>
      <c r="B25" s="3">
        <v>42278</v>
      </c>
      <c r="C25" t="s">
        <v>108</v>
      </c>
      <c r="D25">
        <v>6</v>
      </c>
      <c r="E25">
        <v>28</v>
      </c>
      <c r="F25">
        <v>6.0645296207555519E-3</v>
      </c>
    </row>
    <row r="26" spans="1:6" x14ac:dyDescent="0.25">
      <c r="A26" s="1" t="s">
        <v>40</v>
      </c>
      <c r="B26" s="3">
        <v>42644</v>
      </c>
      <c r="C26" t="s">
        <v>108</v>
      </c>
      <c r="D26">
        <v>1</v>
      </c>
      <c r="E26">
        <v>2</v>
      </c>
      <c r="F26">
        <v>5.2897225099733311E-4</v>
      </c>
    </row>
    <row r="27" spans="1:6" x14ac:dyDescent="0.25">
      <c r="A27" s="1" t="s">
        <v>41</v>
      </c>
      <c r="B27" s="3">
        <v>42644</v>
      </c>
      <c r="C27" t="s">
        <v>108</v>
      </c>
      <c r="D27">
        <v>4</v>
      </c>
      <c r="E27">
        <v>27</v>
      </c>
      <c r="F27">
        <v>5.2916763987520248E-3</v>
      </c>
    </row>
    <row r="28" spans="1:6" x14ac:dyDescent="0.25">
      <c r="A28" s="1" t="s">
        <v>42</v>
      </c>
      <c r="B28" s="3">
        <v>42644</v>
      </c>
      <c r="C28" t="s">
        <v>108</v>
      </c>
      <c r="D28">
        <v>5</v>
      </c>
      <c r="E28">
        <v>25</v>
      </c>
      <c r="F28">
        <v>5.0404985632223724E-3</v>
      </c>
    </row>
    <row r="29" spans="1:6" x14ac:dyDescent="0.25">
      <c r="A29" s="1" t="s">
        <v>43</v>
      </c>
      <c r="B29" s="3">
        <v>42644</v>
      </c>
      <c r="C29" t="s">
        <v>108</v>
      </c>
      <c r="D29">
        <v>6</v>
      </c>
      <c r="E29">
        <v>25</v>
      </c>
      <c r="F29">
        <v>4.7901822861014234E-3</v>
      </c>
    </row>
    <row r="30" spans="1:6" x14ac:dyDescent="0.25">
      <c r="A30" s="1" t="s">
        <v>74</v>
      </c>
      <c r="B30" s="3">
        <v>42186</v>
      </c>
      <c r="C30" t="s">
        <v>109</v>
      </c>
      <c r="D30">
        <v>3</v>
      </c>
      <c r="E30">
        <v>24</v>
      </c>
      <c r="F30">
        <v>5.8023312354643312E-3</v>
      </c>
    </row>
    <row r="31" spans="1:6" x14ac:dyDescent="0.25">
      <c r="A31" s="1" t="s">
        <v>75</v>
      </c>
      <c r="B31" s="3">
        <v>42186</v>
      </c>
      <c r="C31" t="s">
        <v>109</v>
      </c>
      <c r="D31">
        <v>4</v>
      </c>
      <c r="E31">
        <v>27</v>
      </c>
      <c r="F31">
        <v>7.3898723264404055E-3</v>
      </c>
    </row>
    <row r="32" spans="1:6" x14ac:dyDescent="0.25">
      <c r="A32" s="1" t="s">
        <v>76</v>
      </c>
      <c r="B32" s="3">
        <v>42186</v>
      </c>
      <c r="C32" t="s">
        <v>109</v>
      </c>
      <c r="D32">
        <v>5</v>
      </c>
      <c r="E32">
        <v>7</v>
      </c>
      <c r="F32">
        <v>1.9269679159841988E-3</v>
      </c>
    </row>
    <row r="33" spans="1:6" x14ac:dyDescent="0.25">
      <c r="A33" s="1" t="s">
        <v>77</v>
      </c>
      <c r="B33" s="3">
        <v>42186</v>
      </c>
      <c r="C33" t="s">
        <v>109</v>
      </c>
      <c r="D33">
        <v>6</v>
      </c>
      <c r="E33">
        <v>32</v>
      </c>
      <c r="F33">
        <v>9.7221111700697086E-3</v>
      </c>
    </row>
    <row r="34" spans="1:6" x14ac:dyDescent="0.25">
      <c r="A34" s="1" t="s">
        <v>24</v>
      </c>
      <c r="B34" s="3">
        <v>42278</v>
      </c>
      <c r="C34" t="s">
        <v>109</v>
      </c>
      <c r="D34">
        <v>3</v>
      </c>
      <c r="E34">
        <v>27</v>
      </c>
      <c r="F34">
        <v>5.6472234391624276E-3</v>
      </c>
    </row>
    <row r="35" spans="1:6" x14ac:dyDescent="0.25">
      <c r="A35" s="1" t="s">
        <v>25</v>
      </c>
      <c r="B35" s="3">
        <v>42278</v>
      </c>
      <c r="C35" t="s">
        <v>109</v>
      </c>
      <c r="D35">
        <v>4</v>
      </c>
      <c r="E35">
        <v>22</v>
      </c>
      <c r="F35">
        <v>3.4964952248473535E-3</v>
      </c>
    </row>
    <row r="36" spans="1:6" x14ac:dyDescent="0.25">
      <c r="A36" s="1" t="s">
        <v>26</v>
      </c>
      <c r="B36" s="3">
        <v>42278</v>
      </c>
      <c r="C36" t="s">
        <v>109</v>
      </c>
      <c r="D36">
        <v>5</v>
      </c>
      <c r="E36">
        <v>31</v>
      </c>
      <c r="F36">
        <v>9.2669746131065576E-3</v>
      </c>
    </row>
    <row r="37" spans="1:6" x14ac:dyDescent="0.25">
      <c r="A37" s="1" t="s">
        <v>27</v>
      </c>
      <c r="B37" s="3">
        <v>42278</v>
      </c>
      <c r="C37" t="s">
        <v>109</v>
      </c>
      <c r="D37">
        <v>6</v>
      </c>
      <c r="E37">
        <v>38</v>
      </c>
      <c r="F37">
        <v>9.2200575530049945E-3</v>
      </c>
    </row>
    <row r="38" spans="1:6" x14ac:dyDescent="0.25">
      <c r="A38" s="1" t="s">
        <v>44</v>
      </c>
      <c r="B38" s="3">
        <v>42644</v>
      </c>
      <c r="C38" t="s">
        <v>109</v>
      </c>
      <c r="D38">
        <v>3</v>
      </c>
      <c r="E38">
        <v>26</v>
      </c>
      <c r="F38">
        <v>2.941220606551719E-3</v>
      </c>
    </row>
    <row r="39" spans="1:6" x14ac:dyDescent="0.25">
      <c r="A39" s="1" t="s">
        <v>45</v>
      </c>
      <c r="B39" s="3">
        <v>42644</v>
      </c>
      <c r="C39" t="s">
        <v>109</v>
      </c>
      <c r="D39">
        <v>4</v>
      </c>
      <c r="E39">
        <v>31</v>
      </c>
      <c r="F39">
        <v>8.6887476166633785E-3</v>
      </c>
    </row>
    <row r="40" spans="1:6" x14ac:dyDescent="0.25">
      <c r="A40" s="1" t="s">
        <v>46</v>
      </c>
      <c r="B40" s="3">
        <v>42644</v>
      </c>
      <c r="C40" t="s">
        <v>109</v>
      </c>
      <c r="D40">
        <v>5</v>
      </c>
      <c r="E40">
        <v>23</v>
      </c>
      <c r="F40">
        <v>3.8349645310373488E-3</v>
      </c>
    </row>
    <row r="41" spans="1:6" x14ac:dyDescent="0.25">
      <c r="A41" s="1" t="s">
        <v>47</v>
      </c>
      <c r="B41" s="3">
        <v>42644</v>
      </c>
      <c r="C41" t="s">
        <v>109</v>
      </c>
      <c r="D41">
        <v>6</v>
      </c>
      <c r="E41">
        <v>19</v>
      </c>
      <c r="F41">
        <v>1.6318057531480683E-3</v>
      </c>
    </row>
    <row r="42" spans="1:6" x14ac:dyDescent="0.25">
      <c r="A42" s="1" t="s">
        <v>90</v>
      </c>
      <c r="B42" s="3">
        <v>42917</v>
      </c>
      <c r="C42" t="s">
        <v>109</v>
      </c>
      <c r="D42">
        <v>3</v>
      </c>
      <c r="E42">
        <v>26</v>
      </c>
      <c r="F42">
        <v>3.6373959793466882E-3</v>
      </c>
    </row>
    <row r="43" spans="1:6" x14ac:dyDescent="0.25">
      <c r="A43" s="1" t="s">
        <v>91</v>
      </c>
      <c r="B43" s="3">
        <v>42917</v>
      </c>
      <c r="C43" t="s">
        <v>109</v>
      </c>
      <c r="D43">
        <v>4</v>
      </c>
      <c r="E43">
        <v>18</v>
      </c>
      <c r="F43">
        <v>4.0940317205577711E-3</v>
      </c>
    </row>
    <row r="44" spans="1:6" x14ac:dyDescent="0.25">
      <c r="A44" s="1" t="s">
        <v>92</v>
      </c>
      <c r="B44" s="3">
        <v>42917</v>
      </c>
      <c r="C44" t="s">
        <v>109</v>
      </c>
      <c r="D44">
        <v>5</v>
      </c>
      <c r="E44">
        <v>23</v>
      </c>
      <c r="F44">
        <v>3.4204458822023665E-3</v>
      </c>
    </row>
    <row r="45" spans="1:6" x14ac:dyDescent="0.25">
      <c r="A45" s="1" t="s">
        <v>78</v>
      </c>
      <c r="B45" s="3">
        <v>42186</v>
      </c>
      <c r="C45" t="s">
        <v>110</v>
      </c>
      <c r="D45">
        <v>3</v>
      </c>
      <c r="E45">
        <v>22</v>
      </c>
      <c r="F45">
        <v>4.5571854992519905E-3</v>
      </c>
    </row>
    <row r="46" spans="1:6" x14ac:dyDescent="0.25">
      <c r="A46" s="1" t="s">
        <v>79</v>
      </c>
      <c r="B46" s="3">
        <v>42186</v>
      </c>
      <c r="C46" t="s">
        <v>110</v>
      </c>
      <c r="D46">
        <v>4</v>
      </c>
      <c r="E46">
        <v>35</v>
      </c>
      <c r="F46">
        <v>7.0809189502848225E-3</v>
      </c>
    </row>
    <row r="47" spans="1:6" x14ac:dyDescent="0.25">
      <c r="A47" s="1" t="s">
        <v>80</v>
      </c>
      <c r="B47" s="3">
        <v>42186</v>
      </c>
      <c r="C47" t="s">
        <v>110</v>
      </c>
      <c r="D47">
        <v>5</v>
      </c>
      <c r="E47">
        <v>42</v>
      </c>
      <c r="F47">
        <v>1.7532565110448518E-2</v>
      </c>
    </row>
    <row r="48" spans="1:6" x14ac:dyDescent="0.25">
      <c r="A48" s="1" t="s">
        <v>81</v>
      </c>
      <c r="B48" s="3">
        <v>42186</v>
      </c>
      <c r="C48" t="s">
        <v>110</v>
      </c>
      <c r="D48">
        <v>6</v>
      </c>
      <c r="E48">
        <v>32</v>
      </c>
      <c r="F48">
        <v>7.7740260427227601E-3</v>
      </c>
    </row>
    <row r="49" spans="1:6" x14ac:dyDescent="0.25">
      <c r="A49" s="1" t="s">
        <v>28</v>
      </c>
      <c r="B49" s="3">
        <v>42278</v>
      </c>
      <c r="C49" t="s">
        <v>110</v>
      </c>
      <c r="D49">
        <v>3</v>
      </c>
      <c r="E49">
        <v>28</v>
      </c>
      <c r="F49">
        <v>4.0800399035140584E-3</v>
      </c>
    </row>
    <row r="50" spans="1:6" x14ac:dyDescent="0.25">
      <c r="A50" s="1" t="s">
        <v>29</v>
      </c>
      <c r="B50" s="3">
        <v>42278</v>
      </c>
      <c r="C50" t="s">
        <v>110</v>
      </c>
      <c r="D50">
        <v>4</v>
      </c>
      <c r="E50">
        <v>19</v>
      </c>
      <c r="F50">
        <v>2.7921269437600994E-3</v>
      </c>
    </row>
    <row r="51" spans="1:6" x14ac:dyDescent="0.25">
      <c r="A51" s="1" t="s">
        <v>30</v>
      </c>
      <c r="B51" s="3">
        <v>42278</v>
      </c>
      <c r="C51" t="s">
        <v>110</v>
      </c>
      <c r="D51">
        <v>5</v>
      </c>
      <c r="E51">
        <v>28</v>
      </c>
      <c r="F51">
        <v>6.8769507070495723E-3</v>
      </c>
    </row>
    <row r="52" spans="1:6" x14ac:dyDescent="0.25">
      <c r="A52" s="1" t="s">
        <v>31</v>
      </c>
      <c r="B52" s="3">
        <v>42278</v>
      </c>
      <c r="C52" t="s">
        <v>110</v>
      </c>
      <c r="D52">
        <v>6</v>
      </c>
      <c r="E52">
        <v>31</v>
      </c>
      <c r="F52">
        <v>5.7975230654143464E-3</v>
      </c>
    </row>
    <row r="53" spans="1:6" x14ac:dyDescent="0.25">
      <c r="A53" s="1" t="s">
        <v>48</v>
      </c>
      <c r="B53" s="3">
        <v>42644</v>
      </c>
      <c r="C53" t="s">
        <v>110</v>
      </c>
      <c r="D53">
        <v>3</v>
      </c>
      <c r="E53">
        <v>23</v>
      </c>
      <c r="F53">
        <v>2.3358909861219352E-3</v>
      </c>
    </row>
    <row r="54" spans="1:6" x14ac:dyDescent="0.25">
      <c r="A54" s="1" t="s">
        <v>49</v>
      </c>
      <c r="B54" s="3">
        <v>42644</v>
      </c>
      <c r="C54" t="s">
        <v>110</v>
      </c>
      <c r="D54">
        <v>4</v>
      </c>
      <c r="E54">
        <v>24</v>
      </c>
      <c r="F54">
        <v>3.0736825172894642E-3</v>
      </c>
    </row>
    <row r="55" spans="1:6" x14ac:dyDescent="0.25">
      <c r="A55" s="1" t="s">
        <v>50</v>
      </c>
      <c r="B55" s="3">
        <v>42644</v>
      </c>
      <c r="C55" t="s">
        <v>110</v>
      </c>
      <c r="D55">
        <v>5</v>
      </c>
      <c r="E55">
        <v>10</v>
      </c>
      <c r="F55">
        <v>4.3985789206564029E-3</v>
      </c>
    </row>
    <row r="56" spans="1:6" x14ac:dyDescent="0.25">
      <c r="A56" s="1" t="s">
        <v>51</v>
      </c>
      <c r="B56" s="3">
        <v>42644</v>
      </c>
      <c r="C56" t="s">
        <v>110</v>
      </c>
      <c r="D56">
        <v>6</v>
      </c>
      <c r="E56">
        <v>27</v>
      </c>
      <c r="F56">
        <v>4.7418099637062412E-3</v>
      </c>
    </row>
    <row r="57" spans="1:6" x14ac:dyDescent="0.25">
      <c r="A57" s="1" t="s">
        <v>93</v>
      </c>
      <c r="B57" s="3">
        <v>42917</v>
      </c>
      <c r="C57" t="s">
        <v>110</v>
      </c>
      <c r="D57">
        <v>5</v>
      </c>
      <c r="E57">
        <v>27</v>
      </c>
      <c r="F57">
        <v>1.2585885828035702E-2</v>
      </c>
    </row>
    <row r="58" spans="1:6" x14ac:dyDescent="0.25">
      <c r="A58" s="1" t="s">
        <v>82</v>
      </c>
      <c r="B58" s="3">
        <v>42186</v>
      </c>
      <c r="C58" t="s">
        <v>111</v>
      </c>
      <c r="D58">
        <v>3</v>
      </c>
      <c r="E58">
        <v>35</v>
      </c>
      <c r="F58">
        <v>9.2634718638466736E-3</v>
      </c>
    </row>
    <row r="59" spans="1:6" x14ac:dyDescent="0.25">
      <c r="A59" s="1" t="s">
        <v>83</v>
      </c>
      <c r="B59" s="3">
        <v>42186</v>
      </c>
      <c r="C59" t="s">
        <v>111</v>
      </c>
      <c r="D59">
        <v>4</v>
      </c>
      <c r="E59">
        <v>29</v>
      </c>
      <c r="F59">
        <v>5.7585604045734913E-3</v>
      </c>
    </row>
    <row r="60" spans="1:6" x14ac:dyDescent="0.25">
      <c r="A60" s="1" t="s">
        <v>84</v>
      </c>
      <c r="B60" s="3">
        <v>42186</v>
      </c>
      <c r="C60" t="s">
        <v>111</v>
      </c>
      <c r="D60">
        <v>5</v>
      </c>
      <c r="E60">
        <v>37</v>
      </c>
      <c r="F60">
        <v>8.6673612056405915E-3</v>
      </c>
    </row>
    <row r="61" spans="1:6" x14ac:dyDescent="0.25">
      <c r="A61" s="1" t="s">
        <v>85</v>
      </c>
      <c r="B61" s="3">
        <v>42186</v>
      </c>
      <c r="C61" t="s">
        <v>111</v>
      </c>
      <c r="D61">
        <v>6</v>
      </c>
      <c r="E61">
        <v>23</v>
      </c>
      <c r="F61">
        <v>5.6426022353838479E-3</v>
      </c>
    </row>
    <row r="62" spans="1:6" x14ac:dyDescent="0.25">
      <c r="A62" s="1" t="s">
        <v>32</v>
      </c>
      <c r="B62" s="3">
        <v>42278</v>
      </c>
      <c r="C62" t="s">
        <v>111</v>
      </c>
      <c r="D62">
        <v>3</v>
      </c>
      <c r="E62">
        <v>24</v>
      </c>
      <c r="F62">
        <v>6.051752220710963E-3</v>
      </c>
    </row>
    <row r="63" spans="1:6" x14ac:dyDescent="0.25">
      <c r="A63" s="1" t="s">
        <v>33</v>
      </c>
      <c r="B63" s="3">
        <v>42278</v>
      </c>
      <c r="C63" t="s">
        <v>111</v>
      </c>
      <c r="D63">
        <v>4</v>
      </c>
      <c r="E63">
        <v>32</v>
      </c>
      <c r="F63">
        <v>4.8019170177502225E-3</v>
      </c>
    </row>
    <row r="64" spans="1:6" x14ac:dyDescent="0.25">
      <c r="A64" s="1" t="s">
        <v>34</v>
      </c>
      <c r="B64" s="3">
        <v>42278</v>
      </c>
      <c r="C64" t="s">
        <v>111</v>
      </c>
      <c r="D64">
        <v>5</v>
      </c>
      <c r="E64">
        <v>30</v>
      </c>
      <c r="F64">
        <v>4.6985611657440387E-3</v>
      </c>
    </row>
    <row r="65" spans="1:6" x14ac:dyDescent="0.25">
      <c r="A65" s="1" t="s">
        <v>35</v>
      </c>
      <c r="B65" s="3">
        <v>42278</v>
      </c>
      <c r="C65" t="s">
        <v>111</v>
      </c>
      <c r="D65">
        <v>6</v>
      </c>
      <c r="E65">
        <v>30</v>
      </c>
      <c r="F65">
        <v>6.7947113401341042E-3</v>
      </c>
    </row>
    <row r="66" spans="1:6" x14ac:dyDescent="0.25">
      <c r="A66" s="1" t="s">
        <v>52</v>
      </c>
      <c r="B66" s="3">
        <v>42644</v>
      </c>
      <c r="C66" t="s">
        <v>111</v>
      </c>
      <c r="D66">
        <v>3</v>
      </c>
      <c r="E66">
        <v>22</v>
      </c>
      <c r="F66">
        <v>4.634615912689816E-3</v>
      </c>
    </row>
    <row r="67" spans="1:6" x14ac:dyDescent="0.25">
      <c r="A67" s="1" t="s">
        <v>53</v>
      </c>
      <c r="B67" s="3">
        <v>42644</v>
      </c>
      <c r="C67" t="s">
        <v>111</v>
      </c>
      <c r="D67">
        <v>4</v>
      </c>
      <c r="E67">
        <v>22</v>
      </c>
      <c r="F67">
        <v>2.8765612914904469E-3</v>
      </c>
    </row>
    <row r="68" spans="1:6" x14ac:dyDescent="0.25">
      <c r="A68" s="1" t="s">
        <v>54</v>
      </c>
      <c r="B68" s="3">
        <v>42644</v>
      </c>
      <c r="C68" t="s">
        <v>111</v>
      </c>
      <c r="D68">
        <v>5</v>
      </c>
      <c r="E68">
        <v>28</v>
      </c>
      <c r="F68">
        <v>6.3029276811905578E-3</v>
      </c>
    </row>
    <row r="69" spans="1:6" x14ac:dyDescent="0.25">
      <c r="A69" s="1" t="s">
        <v>55</v>
      </c>
      <c r="B69" s="3">
        <v>42644</v>
      </c>
      <c r="C69" t="s">
        <v>111</v>
      </c>
      <c r="D69">
        <v>6</v>
      </c>
      <c r="E69">
        <v>22</v>
      </c>
      <c r="F69">
        <v>4.5262769166413393E-3</v>
      </c>
    </row>
    <row r="70" spans="1:6" x14ac:dyDescent="0.25">
      <c r="A70" s="1" t="s">
        <v>56</v>
      </c>
      <c r="B70" s="3">
        <v>41699</v>
      </c>
      <c r="C70" t="s">
        <v>107</v>
      </c>
      <c r="D70">
        <v>1</v>
      </c>
      <c r="E70">
        <v>17</v>
      </c>
      <c r="F70">
        <v>3.6054679947582868E-3</v>
      </c>
    </row>
    <row r="71" spans="1:6" x14ac:dyDescent="0.25">
      <c r="A71" s="1" t="s">
        <v>57</v>
      </c>
      <c r="B71" s="3">
        <v>41699</v>
      </c>
      <c r="C71" t="s">
        <v>108</v>
      </c>
      <c r="D71">
        <v>1</v>
      </c>
      <c r="E71">
        <v>27</v>
      </c>
      <c r="F71">
        <v>1.1899709903573393E-2</v>
      </c>
    </row>
    <row r="72" spans="1:6" x14ac:dyDescent="0.25">
      <c r="A72" s="1" t="s">
        <v>58</v>
      </c>
      <c r="B72" s="3">
        <v>41699</v>
      </c>
      <c r="C72" t="s">
        <v>108</v>
      </c>
      <c r="D72">
        <v>3</v>
      </c>
      <c r="E72">
        <v>28</v>
      </c>
      <c r="F72">
        <v>8.0840838723701767E-3</v>
      </c>
    </row>
    <row r="73" spans="1:6" x14ac:dyDescent="0.25">
      <c r="A73" s="1" t="s">
        <v>59</v>
      </c>
      <c r="B73" s="3">
        <v>41699</v>
      </c>
      <c r="C73" t="s">
        <v>109</v>
      </c>
      <c r="D73">
        <v>1</v>
      </c>
      <c r="E73">
        <v>25</v>
      </c>
      <c r="F73">
        <v>5.0368557437609927E-3</v>
      </c>
    </row>
    <row r="74" spans="1:6" x14ac:dyDescent="0.25">
      <c r="A74" s="1" t="s">
        <v>60</v>
      </c>
      <c r="B74" s="3">
        <v>41699</v>
      </c>
      <c r="C74" t="s">
        <v>109</v>
      </c>
      <c r="D74">
        <v>5</v>
      </c>
      <c r="E74">
        <v>27</v>
      </c>
      <c r="F74">
        <v>9.7847970541293308E-3</v>
      </c>
    </row>
    <row r="75" spans="1:6" x14ac:dyDescent="0.25">
      <c r="A75" s="1" t="s">
        <v>61</v>
      </c>
      <c r="B75" s="3">
        <v>41699</v>
      </c>
      <c r="C75" t="s">
        <v>110</v>
      </c>
      <c r="D75">
        <v>3</v>
      </c>
      <c r="E75">
        <v>29</v>
      </c>
      <c r="F75">
        <v>6.3514476445183992E-3</v>
      </c>
    </row>
    <row r="76" spans="1:6" x14ac:dyDescent="0.25">
      <c r="A76" s="1" t="s">
        <v>62</v>
      </c>
      <c r="B76" s="3">
        <v>41699</v>
      </c>
      <c r="C76" t="s">
        <v>110</v>
      </c>
      <c r="D76">
        <v>5</v>
      </c>
      <c r="E76">
        <v>38</v>
      </c>
      <c r="F76">
        <v>1.0496390823400488E-2</v>
      </c>
    </row>
    <row r="77" spans="1:6" x14ac:dyDescent="0.25">
      <c r="A77" s="1" t="s">
        <v>63</v>
      </c>
      <c r="B77" s="3">
        <v>41699</v>
      </c>
      <c r="C77" t="s">
        <v>111</v>
      </c>
      <c r="D77">
        <v>1</v>
      </c>
      <c r="E77">
        <v>36</v>
      </c>
      <c r="F77">
        <v>9.7895874388150787E-3</v>
      </c>
    </row>
    <row r="78" spans="1:6" x14ac:dyDescent="0.25">
      <c r="A78" s="1" t="s">
        <v>64</v>
      </c>
      <c r="B78" s="3">
        <v>41699</v>
      </c>
      <c r="C78" t="s">
        <v>111</v>
      </c>
      <c r="D78">
        <v>3</v>
      </c>
      <c r="E78">
        <v>37</v>
      </c>
      <c r="F78">
        <v>1.376967095851216E-2</v>
      </c>
    </row>
    <row r="79" spans="1:6" x14ac:dyDescent="0.25">
      <c r="A79" s="1" t="s">
        <v>65</v>
      </c>
      <c r="B79" s="3">
        <v>41699</v>
      </c>
      <c r="C79" t="s">
        <v>111</v>
      </c>
      <c r="D79">
        <v>5</v>
      </c>
      <c r="E79">
        <v>29</v>
      </c>
      <c r="F79">
        <v>7.1139114844942291E-3</v>
      </c>
    </row>
  </sheetData>
  <sortState ref="A2:F69">
    <sortCondition ref="C2:C69"/>
    <sortCondition ref="B2:B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Methanogen abundance</vt:lpstr>
      <vt:lpstr>Summary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Widney, Sarah Elizabeth</dc:creator>
  <cp:lastModifiedBy>Widney, Sarah Elizabeth</cp:lastModifiedBy>
  <dcterms:created xsi:type="dcterms:W3CDTF">2018-05-15T14:58:34Z</dcterms:created>
  <dcterms:modified xsi:type="dcterms:W3CDTF">2018-07-06T17:36:32Z</dcterms:modified>
</cp:coreProperties>
</file>