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8560" windowHeight="17100" tabRatio="500"/>
  </bookViews>
  <sheets>
    <sheet name="resource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1" l="1"/>
  <c r="P24" i="1"/>
  <c r="P15" i="1"/>
  <c r="P14" i="1"/>
  <c r="B32" i="1"/>
  <c r="B42" i="1"/>
  <c r="F32" i="1"/>
  <c r="F42" i="1"/>
  <c r="J32" i="1"/>
  <c r="J42" i="1"/>
  <c r="C32" i="1"/>
  <c r="C42" i="1"/>
  <c r="G32" i="1"/>
  <c r="G42" i="1"/>
  <c r="K32" i="1"/>
  <c r="K42" i="1"/>
  <c r="D32" i="1"/>
  <c r="D42" i="1"/>
  <c r="H32" i="1"/>
  <c r="H42" i="1"/>
  <c r="L32" i="1"/>
  <c r="L42" i="1"/>
  <c r="B33" i="1"/>
  <c r="B43" i="1"/>
  <c r="F33" i="1"/>
  <c r="F43" i="1"/>
  <c r="J33" i="1"/>
  <c r="J43" i="1"/>
  <c r="C33" i="1"/>
  <c r="C43" i="1"/>
  <c r="G33" i="1"/>
  <c r="G43" i="1"/>
  <c r="K33" i="1"/>
  <c r="K43" i="1"/>
  <c r="D33" i="1"/>
  <c r="D43" i="1"/>
  <c r="H33" i="1"/>
  <c r="H43" i="1"/>
  <c r="L33" i="1"/>
  <c r="L43" i="1"/>
  <c r="B34" i="1"/>
  <c r="B44" i="1"/>
  <c r="F34" i="1"/>
  <c r="F44" i="1"/>
  <c r="J34" i="1"/>
  <c r="J44" i="1"/>
  <c r="C34" i="1"/>
  <c r="C44" i="1"/>
  <c r="G34" i="1"/>
  <c r="G44" i="1"/>
  <c r="K34" i="1"/>
  <c r="K44" i="1"/>
  <c r="D34" i="1"/>
  <c r="D44" i="1"/>
  <c r="H34" i="1"/>
  <c r="H44" i="1"/>
  <c r="L34" i="1"/>
  <c r="L44" i="1"/>
  <c r="B35" i="1"/>
  <c r="B45" i="1"/>
  <c r="F35" i="1"/>
  <c r="F45" i="1"/>
  <c r="J35" i="1"/>
  <c r="J45" i="1"/>
  <c r="C35" i="1"/>
  <c r="C45" i="1"/>
  <c r="G35" i="1"/>
  <c r="G45" i="1"/>
  <c r="K35" i="1"/>
  <c r="K45" i="1"/>
  <c r="D35" i="1"/>
  <c r="D45" i="1"/>
  <c r="H35" i="1"/>
  <c r="H45" i="1"/>
  <c r="L35" i="1"/>
  <c r="L45" i="1"/>
  <c r="B36" i="1"/>
  <c r="B46" i="1"/>
  <c r="F36" i="1"/>
  <c r="F46" i="1"/>
  <c r="J36" i="1"/>
  <c r="J46" i="1"/>
  <c r="C36" i="1"/>
  <c r="C46" i="1"/>
  <c r="G36" i="1"/>
  <c r="G46" i="1"/>
  <c r="K36" i="1"/>
  <c r="K46" i="1"/>
  <c r="D36" i="1"/>
  <c r="D46" i="1"/>
  <c r="H36" i="1"/>
  <c r="H46" i="1"/>
  <c r="L36" i="1"/>
  <c r="L46" i="1"/>
  <c r="B37" i="1"/>
  <c r="B47" i="1"/>
  <c r="F37" i="1"/>
  <c r="F47" i="1"/>
  <c r="J37" i="1"/>
  <c r="J47" i="1"/>
  <c r="C37" i="1"/>
  <c r="C47" i="1"/>
  <c r="G37" i="1"/>
  <c r="G47" i="1"/>
  <c r="K37" i="1"/>
  <c r="K47" i="1"/>
  <c r="D37" i="1"/>
  <c r="D47" i="1"/>
  <c r="H37" i="1"/>
  <c r="H47" i="1"/>
  <c r="L37" i="1"/>
  <c r="L47" i="1"/>
  <c r="B38" i="1"/>
  <c r="B48" i="1"/>
  <c r="F38" i="1"/>
  <c r="F48" i="1"/>
  <c r="J38" i="1"/>
  <c r="J48" i="1"/>
  <c r="C38" i="1"/>
  <c r="C48" i="1"/>
  <c r="G38" i="1"/>
  <c r="G48" i="1"/>
  <c r="K38" i="1"/>
  <c r="K48" i="1"/>
  <c r="D38" i="1"/>
  <c r="D48" i="1"/>
  <c r="H38" i="1"/>
  <c r="H48" i="1"/>
  <c r="L38" i="1"/>
  <c r="L48" i="1"/>
  <c r="B39" i="1"/>
  <c r="B49" i="1"/>
  <c r="F39" i="1"/>
  <c r="F49" i="1"/>
  <c r="J39" i="1"/>
  <c r="J49" i="1"/>
  <c r="C39" i="1"/>
  <c r="C49" i="1"/>
  <c r="G39" i="1"/>
  <c r="G49" i="1"/>
  <c r="K39" i="1"/>
  <c r="K49" i="1"/>
  <c r="D39" i="1"/>
  <c r="D49" i="1"/>
  <c r="H39" i="1"/>
  <c r="H49" i="1"/>
  <c r="L39" i="1"/>
  <c r="L49" i="1"/>
  <c r="A33" i="1"/>
  <c r="A43" i="1"/>
  <c r="E33" i="1"/>
  <c r="E43" i="1"/>
  <c r="I33" i="1"/>
  <c r="I43" i="1"/>
  <c r="A34" i="1"/>
  <c r="A44" i="1"/>
  <c r="E34" i="1"/>
  <c r="E44" i="1"/>
  <c r="I34" i="1"/>
  <c r="I44" i="1"/>
  <c r="A35" i="1"/>
  <c r="A45" i="1"/>
  <c r="E35" i="1"/>
  <c r="E45" i="1"/>
  <c r="I35" i="1"/>
  <c r="I45" i="1"/>
  <c r="A36" i="1"/>
  <c r="A46" i="1"/>
  <c r="E36" i="1"/>
  <c r="E46" i="1"/>
  <c r="I36" i="1"/>
  <c r="I46" i="1"/>
  <c r="A37" i="1"/>
  <c r="A47" i="1"/>
  <c r="E37" i="1"/>
  <c r="E47" i="1"/>
  <c r="I37" i="1"/>
  <c r="I47" i="1"/>
  <c r="A38" i="1"/>
  <c r="A48" i="1"/>
  <c r="E38" i="1"/>
  <c r="E48" i="1"/>
  <c r="I38" i="1"/>
  <c r="I48" i="1"/>
  <c r="A39" i="1"/>
  <c r="A49" i="1"/>
  <c r="E39" i="1"/>
  <c r="E49" i="1"/>
  <c r="I39" i="1"/>
  <c r="I49" i="1"/>
  <c r="A32" i="1"/>
  <c r="A42" i="1"/>
  <c r="E32" i="1"/>
  <c r="E42" i="1"/>
  <c r="I32" i="1"/>
  <c r="I42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A52" i="1"/>
  <c r="A53" i="1"/>
  <c r="A54" i="1"/>
  <c r="A55" i="1"/>
  <c r="A56" i="1"/>
  <c r="A57" i="1"/>
  <c r="A58" i="1"/>
  <c r="A51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B60" i="1"/>
  <c r="C60" i="1"/>
  <c r="D60" i="1"/>
  <c r="A60" i="1"/>
</calcChain>
</file>

<file path=xl/sharedStrings.xml><?xml version="1.0" encoding="utf-8"?>
<sst xmlns="http://schemas.openxmlformats.org/spreadsheetml/2006/main" count="147" uniqueCount="41">
  <si>
    <t>Water</t>
  </si>
  <si>
    <t>beta-Methyl-D-Glucoside</t>
  </si>
  <si>
    <t>D-Galactonic.Acid.gamma-Lactone</t>
  </si>
  <si>
    <t>L-Arginine</t>
  </si>
  <si>
    <t>Pyruvic.Acid.Methyl.Ester</t>
  </si>
  <si>
    <t>D-Xylose</t>
  </si>
  <si>
    <t>D-Galacturonic.Acid</t>
  </si>
  <si>
    <t>L-Asparagine</t>
  </si>
  <si>
    <t>Tween.40</t>
  </si>
  <si>
    <t>i-Erythritol</t>
  </si>
  <si>
    <t>2-Hydroxy.Benzoic.Acid</t>
  </si>
  <si>
    <t>L-Phenylalanine</t>
  </si>
  <si>
    <t>Tween.80</t>
  </si>
  <si>
    <t>D-Mannitol</t>
  </si>
  <si>
    <t>4-Hydroxy.Benzoic.Acid</t>
  </si>
  <si>
    <t>L-Serine</t>
  </si>
  <si>
    <t>alpha-Cyclodextrin</t>
  </si>
  <si>
    <t>N-Acetyl-D-Glucosamine</t>
  </si>
  <si>
    <t>gamma-Hydroxybutyric.Acid</t>
  </si>
  <si>
    <t>L-Threonine</t>
  </si>
  <si>
    <t>Glycogen</t>
  </si>
  <si>
    <t>D-Glucosaminic.Acid</t>
  </si>
  <si>
    <t>Itaconic.Acid</t>
  </si>
  <si>
    <t>Glycyl-L-Glutamic.Acid</t>
  </si>
  <si>
    <t>D-Cellulobiose</t>
  </si>
  <si>
    <t>Glucose-1-Phosphate</t>
  </si>
  <si>
    <t>alpha-Ketobutyric.Acid</t>
  </si>
  <si>
    <t>Phenylethylamine</t>
  </si>
  <si>
    <t>alpha-D-Lactose</t>
  </si>
  <si>
    <t>D,L-alpha-Glycerol.Phosphate</t>
  </si>
  <si>
    <t>D-Malic.Acid</t>
  </si>
  <si>
    <t>Putrescine</t>
  </si>
  <si>
    <t>Nutrients</t>
  </si>
  <si>
    <t>Ancestor</t>
  </si>
  <si>
    <t>Derived</t>
  </si>
  <si>
    <t>Derived Corrected</t>
  </si>
  <si>
    <t>FoldDifference</t>
  </si>
  <si>
    <t>Replicate#</t>
  </si>
  <si>
    <t>#Resources Used</t>
  </si>
  <si>
    <t>Average</t>
  </si>
  <si>
    <t>StandardDev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</si>
</sst>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8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resource_matrix.txt!$A$73:$AF$73</c:f>
                <c:numCache>
                  <c:formatCode>General</c:formatCode>
                  <c:ptCount val="32"/>
                  <c:pt idx="0">
                    <c:v>0.332204036564344</c:v>
                  </c:pt>
                  <c:pt idx="1">
                    <c:v>0.696047726640461</c:v>
                  </c:pt>
                  <c:pt idx="2">
                    <c:v>0.13348091714476</c:v>
                  </c:pt>
                  <c:pt idx="3">
                    <c:v>0.0176695243865884</c:v>
                  </c:pt>
                  <c:pt idx="4">
                    <c:v>0.060478273502568</c:v>
                  </c:pt>
                  <c:pt idx="5">
                    <c:v>0.00857042116463692</c:v>
                  </c:pt>
                  <c:pt idx="6">
                    <c:v>0.190351160664235</c:v>
                  </c:pt>
                  <c:pt idx="7">
                    <c:v>0.316727272002237</c:v>
                  </c:pt>
                  <c:pt idx="8">
                    <c:v>0.330561062291223</c:v>
                  </c:pt>
                  <c:pt idx="9">
                    <c:v>0.0282406962751933</c:v>
                  </c:pt>
                  <c:pt idx="10">
                    <c:v>0.407229461445028</c:v>
                  </c:pt>
                  <c:pt idx="11">
                    <c:v>0.072007225680273</c:v>
                  </c:pt>
                  <c:pt idx="12">
                    <c:v>0.090287430312302</c:v>
                  </c:pt>
                  <c:pt idx="13">
                    <c:v>0.106205715507985</c:v>
                  </c:pt>
                  <c:pt idx="14">
                    <c:v>0.0759883290386158</c:v>
                  </c:pt>
                  <c:pt idx="15">
                    <c:v>0.625651158265762</c:v>
                  </c:pt>
                  <c:pt idx="16">
                    <c:v>0.697061803905158</c:v>
                  </c:pt>
                  <c:pt idx="17">
                    <c:v>5.635230759868716</c:v>
                  </c:pt>
                  <c:pt idx="18">
                    <c:v>0.232725970790821</c:v>
                  </c:pt>
                  <c:pt idx="19">
                    <c:v>0.546434523467475</c:v>
                  </c:pt>
                  <c:pt idx="20">
                    <c:v>0.0424998763446104</c:v>
                  </c:pt>
                  <c:pt idx="21">
                    <c:v>0.165301967270868</c:v>
                  </c:pt>
                  <c:pt idx="22">
                    <c:v>0.0735689693648814</c:v>
                  </c:pt>
                  <c:pt idx="23">
                    <c:v>0.0416258452834282</c:v>
                  </c:pt>
                  <c:pt idx="24">
                    <c:v>0.0951216075555243</c:v>
                  </c:pt>
                  <c:pt idx="25">
                    <c:v>0.181469941207445</c:v>
                  </c:pt>
                  <c:pt idx="26">
                    <c:v>0.239208613820099</c:v>
                  </c:pt>
                  <c:pt idx="27">
                    <c:v>0.0736318219645381</c:v>
                  </c:pt>
                  <c:pt idx="28">
                    <c:v>0.136738983656543</c:v>
                  </c:pt>
                  <c:pt idx="29">
                    <c:v>0.516147414793563</c:v>
                  </c:pt>
                  <c:pt idx="30">
                    <c:v>0.138511054149516</c:v>
                  </c:pt>
                  <c:pt idx="31">
                    <c:v>0.0231484479095198</c:v>
                  </c:pt>
                </c:numCache>
              </c:numRef>
            </c:plus>
            <c:minus>
              <c:numRef>
                <c:f>resource_matrix.txt!$A$73:$AF$73</c:f>
                <c:numCache>
                  <c:formatCode>General</c:formatCode>
                  <c:ptCount val="32"/>
                  <c:pt idx="0">
                    <c:v>0.332204036564344</c:v>
                  </c:pt>
                  <c:pt idx="1">
                    <c:v>0.696047726640461</c:v>
                  </c:pt>
                  <c:pt idx="2">
                    <c:v>0.13348091714476</c:v>
                  </c:pt>
                  <c:pt idx="3">
                    <c:v>0.0176695243865884</c:v>
                  </c:pt>
                  <c:pt idx="4">
                    <c:v>0.060478273502568</c:v>
                  </c:pt>
                  <c:pt idx="5">
                    <c:v>0.00857042116463692</c:v>
                  </c:pt>
                  <c:pt idx="6">
                    <c:v>0.190351160664235</c:v>
                  </c:pt>
                  <c:pt idx="7">
                    <c:v>0.316727272002237</c:v>
                  </c:pt>
                  <c:pt idx="8">
                    <c:v>0.330561062291223</c:v>
                  </c:pt>
                  <c:pt idx="9">
                    <c:v>0.0282406962751933</c:v>
                  </c:pt>
                  <c:pt idx="10">
                    <c:v>0.407229461445028</c:v>
                  </c:pt>
                  <c:pt idx="11">
                    <c:v>0.072007225680273</c:v>
                  </c:pt>
                  <c:pt idx="12">
                    <c:v>0.090287430312302</c:v>
                  </c:pt>
                  <c:pt idx="13">
                    <c:v>0.106205715507985</c:v>
                  </c:pt>
                  <c:pt idx="14">
                    <c:v>0.0759883290386158</c:v>
                  </c:pt>
                  <c:pt idx="15">
                    <c:v>0.625651158265762</c:v>
                  </c:pt>
                  <c:pt idx="16">
                    <c:v>0.697061803905158</c:v>
                  </c:pt>
                  <c:pt idx="17">
                    <c:v>5.635230759868716</c:v>
                  </c:pt>
                  <c:pt idx="18">
                    <c:v>0.232725970790821</c:v>
                  </c:pt>
                  <c:pt idx="19">
                    <c:v>0.546434523467475</c:v>
                  </c:pt>
                  <c:pt idx="20">
                    <c:v>0.0424998763446104</c:v>
                  </c:pt>
                  <c:pt idx="21">
                    <c:v>0.165301967270868</c:v>
                  </c:pt>
                  <c:pt idx="22">
                    <c:v>0.0735689693648814</c:v>
                  </c:pt>
                  <c:pt idx="23">
                    <c:v>0.0416258452834282</c:v>
                  </c:pt>
                  <c:pt idx="24">
                    <c:v>0.0951216075555243</c:v>
                  </c:pt>
                  <c:pt idx="25">
                    <c:v>0.181469941207445</c:v>
                  </c:pt>
                  <c:pt idx="26">
                    <c:v>0.239208613820099</c:v>
                  </c:pt>
                  <c:pt idx="27">
                    <c:v>0.0736318219645381</c:v>
                  </c:pt>
                  <c:pt idx="28">
                    <c:v>0.136738983656543</c:v>
                  </c:pt>
                  <c:pt idx="29">
                    <c:v>0.516147414793563</c:v>
                  </c:pt>
                  <c:pt idx="30">
                    <c:v>0.138511054149516</c:v>
                  </c:pt>
                  <c:pt idx="31">
                    <c:v>0.0231484479095198</c:v>
                  </c:pt>
                </c:numCache>
              </c:numRef>
            </c:minus>
          </c:errBars>
          <c:cat>
            <c:strRef>
              <c:f>resource_matrix.txt!$A$71:$AF$71</c:f>
              <c:strCache>
                <c:ptCount val="32"/>
                <c:pt idx="0">
                  <c:v>Water</c:v>
                </c:pt>
                <c:pt idx="1">
                  <c:v>Pyruvic.Acid.Methyl.Ester</c:v>
                </c:pt>
                <c:pt idx="2">
                  <c:v>Tween.40</c:v>
                </c:pt>
                <c:pt idx="3">
                  <c:v>Tween.80</c:v>
                </c:pt>
                <c:pt idx="4">
                  <c:v>alpha-Cyclodextrin</c:v>
                </c:pt>
                <c:pt idx="5">
                  <c:v>Glycogen</c:v>
                </c:pt>
                <c:pt idx="6">
                  <c:v>D-Cellulobiose</c:v>
                </c:pt>
                <c:pt idx="7">
                  <c:v>alpha-D-Lactose</c:v>
                </c:pt>
                <c:pt idx="8">
                  <c:v>beta-Methyl-D-Glucoside</c:v>
                </c:pt>
                <c:pt idx="9">
                  <c:v>D-Xylose</c:v>
                </c:pt>
                <c:pt idx="10">
                  <c:v>i-Erythritol</c:v>
                </c:pt>
                <c:pt idx="11">
                  <c:v>D-Mannitol</c:v>
                </c:pt>
                <c:pt idx="12">
                  <c:v>N-Acetyl-D-Glucosamine</c:v>
                </c:pt>
                <c:pt idx="13">
                  <c:v>D-Glucosaminic.Acid</c:v>
                </c:pt>
                <c:pt idx="14">
                  <c:v>Glucose-1-Phosphate</c:v>
                </c:pt>
                <c:pt idx="15">
                  <c:v>D,L-alpha-Glycerol.Phosphate</c:v>
                </c:pt>
                <c:pt idx="16">
                  <c:v>D-Galactonic.Acid.gamma-Lactone</c:v>
                </c:pt>
                <c:pt idx="17">
                  <c:v>D-Galacturonic.Acid</c:v>
                </c:pt>
                <c:pt idx="18">
                  <c:v>2-Hydroxy.Benzoic.Acid</c:v>
                </c:pt>
                <c:pt idx="19">
                  <c:v>4-Hydroxy.Benzoic.Acid</c:v>
                </c:pt>
                <c:pt idx="20">
                  <c:v>gamma-Hydroxybutyric.Acid</c:v>
                </c:pt>
                <c:pt idx="21">
                  <c:v>Itaconic.Acid</c:v>
                </c:pt>
                <c:pt idx="22">
                  <c:v>alpha-Ketobutyric.Acid</c:v>
                </c:pt>
                <c:pt idx="23">
                  <c:v>D-Malic.Acid</c:v>
                </c:pt>
                <c:pt idx="24">
                  <c:v>L-Arginine</c:v>
                </c:pt>
                <c:pt idx="25">
                  <c:v>L-Asparagine</c:v>
                </c:pt>
                <c:pt idx="26">
                  <c:v>L-Phenylalanine</c:v>
                </c:pt>
                <c:pt idx="27">
                  <c:v>L-Serine</c:v>
                </c:pt>
                <c:pt idx="28">
                  <c:v>L-Threonine</c:v>
                </c:pt>
                <c:pt idx="29">
                  <c:v>Glycyl-L-Glutamic.Acid</c:v>
                </c:pt>
                <c:pt idx="30">
                  <c:v>Phenylethylamine</c:v>
                </c:pt>
                <c:pt idx="31">
                  <c:v>Putrescine</c:v>
                </c:pt>
              </c:strCache>
            </c:strRef>
          </c:cat>
          <c:val>
            <c:numRef>
              <c:f>resource_matrix.txt!$A$72:$AF$72</c:f>
              <c:numCache>
                <c:formatCode>General</c:formatCode>
                <c:ptCount val="32"/>
                <c:pt idx="0">
                  <c:v>1.201475059965626</c:v>
                </c:pt>
                <c:pt idx="1">
                  <c:v>1.575862239221018</c:v>
                </c:pt>
                <c:pt idx="2">
                  <c:v>0.309148864757757</c:v>
                </c:pt>
                <c:pt idx="3">
                  <c:v>0.180322605605994</c:v>
                </c:pt>
                <c:pt idx="4">
                  <c:v>0.45474511520409</c:v>
                </c:pt>
                <c:pt idx="5">
                  <c:v>0.596848994109268</c:v>
                </c:pt>
                <c:pt idx="6">
                  <c:v>0.723204435204435</c:v>
                </c:pt>
                <c:pt idx="7">
                  <c:v>0.803157095737478</c:v>
                </c:pt>
                <c:pt idx="8">
                  <c:v>1.062392365840642</c:v>
                </c:pt>
                <c:pt idx="9">
                  <c:v>0.29523118523901</c:v>
                </c:pt>
                <c:pt idx="10">
                  <c:v>1.998177953234133</c:v>
                </c:pt>
                <c:pt idx="11">
                  <c:v>0.833654584872571</c:v>
                </c:pt>
                <c:pt idx="12">
                  <c:v>0.648656451325521</c:v>
                </c:pt>
                <c:pt idx="13">
                  <c:v>0.739728287122374</c:v>
                </c:pt>
                <c:pt idx="14">
                  <c:v>0.615814239436287</c:v>
                </c:pt>
                <c:pt idx="15">
                  <c:v>1.526834023161612</c:v>
                </c:pt>
                <c:pt idx="16">
                  <c:v>10.3659120171081</c:v>
                </c:pt>
                <c:pt idx="17">
                  <c:v>21.1448984932645</c:v>
                </c:pt>
                <c:pt idx="18">
                  <c:v>0.711790354251159</c:v>
                </c:pt>
                <c:pt idx="19">
                  <c:v>1.257968942019158</c:v>
                </c:pt>
                <c:pt idx="20">
                  <c:v>0.957318857318857</c:v>
                </c:pt>
                <c:pt idx="21">
                  <c:v>6.288938711601872</c:v>
                </c:pt>
                <c:pt idx="22">
                  <c:v>0.469233126680677</c:v>
                </c:pt>
                <c:pt idx="23">
                  <c:v>0.543932892957783</c:v>
                </c:pt>
                <c:pt idx="24">
                  <c:v>0.572149325247935</c:v>
                </c:pt>
                <c:pt idx="25">
                  <c:v>1.577691327691328</c:v>
                </c:pt>
                <c:pt idx="26">
                  <c:v>0.530416567799745</c:v>
                </c:pt>
                <c:pt idx="27">
                  <c:v>0.748800740338831</c:v>
                </c:pt>
                <c:pt idx="28">
                  <c:v>0.696478239308315</c:v>
                </c:pt>
                <c:pt idx="29">
                  <c:v>1.565867285486535</c:v>
                </c:pt>
                <c:pt idx="30">
                  <c:v>0.674676361755013</c:v>
                </c:pt>
                <c:pt idx="31">
                  <c:v>0.198885761443523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59592"/>
        <c:axId val="-2053358376"/>
      </c:lineChart>
      <c:catAx>
        <c:axId val="-208305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58376"/>
        <c:crosses val="autoZero"/>
        <c:auto val="1"/>
        <c:lblAlgn val="ctr"/>
        <c:lblOffset val="100"/>
        <c:noMultiLvlLbl val="0"/>
      </c:catAx>
      <c:valAx>
        <c:axId val="-2053358376"/>
        <c:scaling>
          <c:orientation val="minMax"/>
          <c:max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5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resource_matrix.txt!$O$31:$P$31</c:f>
                <c:numCache>
                  <c:formatCode>General</c:formatCode>
                  <c:ptCount val="2"/>
                  <c:pt idx="0">
                    <c:v>0.577350269189626</c:v>
                  </c:pt>
                  <c:pt idx="1">
                    <c:v>0.0</c:v>
                  </c:pt>
                </c:numCache>
              </c:numRef>
            </c:plus>
            <c:minus>
              <c:numRef>
                <c:f>resource_matrix.txt!$O$31:$P$31</c:f>
                <c:numCache>
                  <c:formatCode>General</c:formatCode>
                  <c:ptCount val="2"/>
                  <c:pt idx="0">
                    <c:v>0.577350269189626</c:v>
                  </c:pt>
                  <c:pt idx="1">
                    <c:v>0.0</c:v>
                  </c:pt>
                </c:numCache>
              </c:numRef>
            </c:minus>
          </c:errBars>
          <c:cat>
            <c:strRef>
              <c:f>resource_matrix.txt!$O$29:$P$29</c:f>
              <c:strCache>
                <c:ptCount val="2"/>
                <c:pt idx="0">
                  <c:v>Ancestor</c:v>
                </c:pt>
                <c:pt idx="1">
                  <c:v>Derived</c:v>
                </c:pt>
              </c:strCache>
            </c:strRef>
          </c:cat>
          <c:val>
            <c:numRef>
              <c:f>resource_matrix.txt!$O$30:$P$30</c:f>
              <c:numCache>
                <c:formatCode>General</c:formatCode>
                <c:ptCount val="2"/>
                <c:pt idx="0">
                  <c:v>5.333333333333332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10248"/>
        <c:axId val="1512471992"/>
      </c:barChart>
      <c:catAx>
        <c:axId val="21187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71992"/>
        <c:crosses val="autoZero"/>
        <c:auto val="1"/>
        <c:lblAlgn val="ctr"/>
        <c:lblOffset val="100"/>
        <c:noMultiLvlLbl val="0"/>
      </c:catAx>
      <c:valAx>
        <c:axId val="151247199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76</xdr:row>
      <xdr:rowOff>25400</xdr:rowOff>
    </xdr:from>
    <xdr:to>
      <xdr:col>12</xdr:col>
      <xdr:colOff>711200</xdr:colOff>
      <xdr:row>101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31</xdr:row>
      <xdr:rowOff>101600</xdr:rowOff>
    </xdr:from>
    <xdr:to>
      <xdr:col>19</xdr:col>
      <xdr:colOff>50800</xdr:colOff>
      <xdr:row>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topLeftCell="A17" workbookViewId="0">
      <selection activeCell="C7" sqref="C7"/>
    </sheetView>
  </sheetViews>
  <sheetFormatPr baseColWidth="10" defaultRowHeight="15" x14ac:dyDescent="0"/>
  <sheetData>
    <row r="1" spans="1:18">
      <c r="A1" t="s">
        <v>32</v>
      </c>
    </row>
    <row r="2" spans="1:18">
      <c r="A2" t="s">
        <v>0</v>
      </c>
      <c r="B2" t="s">
        <v>1</v>
      </c>
      <c r="C2" s="3" t="s">
        <v>2</v>
      </c>
      <c r="D2" s="2" t="s">
        <v>3</v>
      </c>
      <c r="E2" t="s">
        <v>0</v>
      </c>
      <c r="F2" t="s">
        <v>1</v>
      </c>
      <c r="G2" s="3" t="s">
        <v>2</v>
      </c>
      <c r="H2" t="s">
        <v>3</v>
      </c>
      <c r="I2" s="3" t="s">
        <v>0</v>
      </c>
      <c r="J2" t="s">
        <v>1</v>
      </c>
      <c r="K2" s="3" t="s">
        <v>2</v>
      </c>
      <c r="L2" t="s">
        <v>3</v>
      </c>
    </row>
    <row r="3" spans="1:18">
      <c r="A3" t="s">
        <v>4</v>
      </c>
      <c r="B3" s="2" t="s">
        <v>5</v>
      </c>
      <c r="C3" s="3" t="s">
        <v>6</v>
      </c>
      <c r="D3" s="3" t="s">
        <v>7</v>
      </c>
      <c r="E3" s="3" t="s">
        <v>4</v>
      </c>
      <c r="F3" s="2" t="s">
        <v>5</v>
      </c>
      <c r="G3" s="3" t="s">
        <v>6</v>
      </c>
      <c r="H3" s="3" t="s">
        <v>7</v>
      </c>
      <c r="I3" s="3" t="s">
        <v>4</v>
      </c>
      <c r="J3" s="2" t="s">
        <v>5</v>
      </c>
      <c r="K3" s="3" t="s">
        <v>6</v>
      </c>
      <c r="L3" t="s">
        <v>7</v>
      </c>
    </row>
    <row r="4" spans="1:18">
      <c r="A4" s="2" t="s">
        <v>8</v>
      </c>
      <c r="B4" s="3" t="s">
        <v>9</v>
      </c>
      <c r="C4" t="s">
        <v>10</v>
      </c>
      <c r="D4" t="s">
        <v>11</v>
      </c>
      <c r="E4" s="2" t="s">
        <v>8</v>
      </c>
      <c r="F4" s="3" t="s">
        <v>9</v>
      </c>
      <c r="G4" t="s">
        <v>10</v>
      </c>
      <c r="H4" t="s">
        <v>11</v>
      </c>
      <c r="I4" s="2" t="s">
        <v>8</v>
      </c>
      <c r="J4" s="3" t="s">
        <v>9</v>
      </c>
      <c r="K4" t="s">
        <v>10</v>
      </c>
      <c r="L4" s="2" t="s">
        <v>11</v>
      </c>
    </row>
    <row r="5" spans="1:18">
      <c r="A5" s="2" t="s">
        <v>12</v>
      </c>
      <c r="B5" t="s">
        <v>13</v>
      </c>
      <c r="C5" t="s">
        <v>14</v>
      </c>
      <c r="D5" t="s">
        <v>15</v>
      </c>
      <c r="E5" s="2" t="s">
        <v>12</v>
      </c>
      <c r="F5" t="s">
        <v>13</v>
      </c>
      <c r="G5" t="s">
        <v>14</v>
      </c>
      <c r="H5" t="s">
        <v>15</v>
      </c>
      <c r="I5" s="2" t="s">
        <v>12</v>
      </c>
      <c r="J5" t="s">
        <v>13</v>
      </c>
      <c r="K5" s="3" t="s">
        <v>14</v>
      </c>
      <c r="L5" t="s">
        <v>15</v>
      </c>
    </row>
    <row r="6" spans="1:18">
      <c r="A6" t="s">
        <v>16</v>
      </c>
      <c r="B6" t="s">
        <v>17</v>
      </c>
      <c r="C6" t="s">
        <v>18</v>
      </c>
      <c r="D6" t="s">
        <v>19</v>
      </c>
      <c r="E6" s="2" t="s">
        <v>16</v>
      </c>
      <c r="F6" t="s">
        <v>17</v>
      </c>
      <c r="G6" t="s">
        <v>18</v>
      </c>
      <c r="H6" t="s">
        <v>19</v>
      </c>
      <c r="I6" s="2" t="s">
        <v>16</v>
      </c>
      <c r="J6" t="s">
        <v>17</v>
      </c>
      <c r="K6" t="s">
        <v>18</v>
      </c>
      <c r="L6" t="s">
        <v>19</v>
      </c>
    </row>
    <row r="7" spans="1:18">
      <c r="A7" t="s">
        <v>20</v>
      </c>
      <c r="B7" t="s">
        <v>21</v>
      </c>
      <c r="C7" s="3" t="s">
        <v>22</v>
      </c>
      <c r="D7" s="3" t="s">
        <v>23</v>
      </c>
      <c r="E7" t="s">
        <v>20</v>
      </c>
      <c r="F7" t="s">
        <v>21</v>
      </c>
      <c r="G7" s="3" t="s">
        <v>22</v>
      </c>
      <c r="H7" s="3" t="s">
        <v>23</v>
      </c>
      <c r="I7" t="s">
        <v>20</v>
      </c>
      <c r="J7" t="s">
        <v>21</v>
      </c>
      <c r="K7" s="3" t="s">
        <v>22</v>
      </c>
      <c r="L7" t="s">
        <v>23</v>
      </c>
    </row>
    <row r="8" spans="1:18">
      <c r="A8" t="s">
        <v>24</v>
      </c>
      <c r="B8" t="s">
        <v>25</v>
      </c>
      <c r="C8" s="2" t="s">
        <v>26</v>
      </c>
      <c r="D8" t="s">
        <v>27</v>
      </c>
      <c r="E8" t="s">
        <v>24</v>
      </c>
      <c r="F8" t="s">
        <v>25</v>
      </c>
      <c r="G8" t="s">
        <v>26</v>
      </c>
      <c r="H8" t="s">
        <v>27</v>
      </c>
      <c r="I8" t="s">
        <v>24</v>
      </c>
      <c r="J8" t="s">
        <v>25</v>
      </c>
      <c r="K8" s="2" t="s">
        <v>26</v>
      </c>
      <c r="L8" t="s">
        <v>27</v>
      </c>
    </row>
    <row r="9" spans="1:18">
      <c r="A9" t="s">
        <v>28</v>
      </c>
      <c r="B9" s="3" t="s">
        <v>29</v>
      </c>
      <c r="C9" t="s">
        <v>30</v>
      </c>
      <c r="D9" s="2" t="s">
        <v>31</v>
      </c>
      <c r="E9" t="s">
        <v>28</v>
      </c>
      <c r="F9" t="s">
        <v>29</v>
      </c>
      <c r="G9" s="2" t="s">
        <v>30</v>
      </c>
      <c r="H9" s="2" t="s">
        <v>31</v>
      </c>
      <c r="I9" t="s">
        <v>28</v>
      </c>
      <c r="J9" t="s">
        <v>29</v>
      </c>
      <c r="K9" t="s">
        <v>30</v>
      </c>
      <c r="L9" s="2" t="s">
        <v>31</v>
      </c>
    </row>
    <row r="10" spans="1:18">
      <c r="A10">
        <v>1</v>
      </c>
      <c r="E10">
        <v>2</v>
      </c>
      <c r="I10">
        <v>3</v>
      </c>
      <c r="O10" t="s">
        <v>33</v>
      </c>
    </row>
    <row r="11" spans="1:18">
      <c r="A11" t="s">
        <v>33</v>
      </c>
      <c r="O11" t="s">
        <v>37</v>
      </c>
      <c r="P11">
        <v>1</v>
      </c>
      <c r="Q11">
        <v>2</v>
      </c>
      <c r="R11">
        <v>3</v>
      </c>
    </row>
    <row r="12" spans="1:18">
      <c r="A12">
        <v>0.112</v>
      </c>
      <c r="B12">
        <v>8.6999999999999994E-2</v>
      </c>
      <c r="C12">
        <v>7.2999999999999995E-2</v>
      </c>
      <c r="D12">
        <v>0.64500000000000002</v>
      </c>
      <c r="E12">
        <v>7.1999999999999995E-2</v>
      </c>
      <c r="F12">
        <v>0.08</v>
      </c>
      <c r="G12">
        <v>6.7000000000000004E-2</v>
      </c>
      <c r="H12">
        <v>0.54600000000000004</v>
      </c>
      <c r="I12">
        <v>5.2999999999999999E-2</v>
      </c>
      <c r="J12">
        <v>7.8E-2</v>
      </c>
      <c r="K12" s="7">
        <v>7.2999999999999995E-2</v>
      </c>
      <c r="L12" s="5">
        <v>0.71599999999999997</v>
      </c>
      <c r="O12" t="s">
        <v>38</v>
      </c>
      <c r="P12">
        <v>5</v>
      </c>
      <c r="Q12">
        <v>5</v>
      </c>
      <c r="R12">
        <v>6</v>
      </c>
    </row>
    <row r="13" spans="1:18">
      <c r="A13">
        <v>0.13100000000000001</v>
      </c>
      <c r="B13">
        <v>0.47099999999999997</v>
      </c>
      <c r="C13">
        <v>0.08</v>
      </c>
      <c r="D13" s="4">
        <v>0.88</v>
      </c>
      <c r="E13">
        <v>0.105</v>
      </c>
      <c r="F13">
        <v>0.40300000000000002</v>
      </c>
      <c r="G13">
        <v>5.0999999999999997E-2</v>
      </c>
      <c r="H13" s="4">
        <v>0.79200000000000004</v>
      </c>
      <c r="I13">
        <v>0.104</v>
      </c>
      <c r="J13">
        <v>0.47</v>
      </c>
      <c r="K13" s="7">
        <v>8.1000000000000003E-2</v>
      </c>
      <c r="L13" s="4">
        <v>0.84699999999999998</v>
      </c>
    </row>
    <row r="14" spans="1:18">
      <c r="A14" s="5">
        <v>0.81</v>
      </c>
      <c r="B14">
        <v>8.8999999999999996E-2</v>
      </c>
      <c r="C14">
        <v>8.3000000000000004E-2</v>
      </c>
      <c r="D14">
        <v>0.107</v>
      </c>
      <c r="E14" s="5">
        <v>0.78100000000000003</v>
      </c>
      <c r="F14">
        <v>0.1</v>
      </c>
      <c r="G14">
        <v>8.2000000000000003E-2</v>
      </c>
      <c r="H14">
        <v>0.105</v>
      </c>
      <c r="I14" s="5">
        <v>0.75700000000000001</v>
      </c>
      <c r="J14">
        <v>0.1</v>
      </c>
      <c r="K14">
        <v>8.5000000000000006E-2</v>
      </c>
      <c r="L14">
        <v>0.16500000000000001</v>
      </c>
      <c r="O14" t="s">
        <v>39</v>
      </c>
      <c r="P14">
        <f>AVERAGE(P12:R12)</f>
        <v>5.333333333333333</v>
      </c>
    </row>
    <row r="15" spans="1:18">
      <c r="A15" s="5">
        <v>0.94399999999999995</v>
      </c>
      <c r="B15" s="4">
        <v>0.98299999999999998</v>
      </c>
      <c r="C15">
        <v>0.113</v>
      </c>
      <c r="D15">
        <v>0.61</v>
      </c>
      <c r="E15" s="5">
        <v>0.877</v>
      </c>
      <c r="F15" s="4">
        <v>0.90100000000000002</v>
      </c>
      <c r="G15">
        <v>5.5E-2</v>
      </c>
      <c r="H15">
        <v>0.54400000000000004</v>
      </c>
      <c r="I15" s="5">
        <v>0.84399999999999997</v>
      </c>
      <c r="J15" s="4">
        <v>0.90100000000000002</v>
      </c>
      <c r="K15">
        <v>4.2999999999999997E-2</v>
      </c>
      <c r="L15">
        <v>0.61599999999999999</v>
      </c>
      <c r="O15" t="s">
        <v>40</v>
      </c>
      <c r="P15">
        <f>STDEV(P12:R12)</f>
        <v>0.57735026918962584</v>
      </c>
    </row>
    <row r="16" spans="1:18">
      <c r="A16">
        <v>0.14199999999999999</v>
      </c>
      <c r="B16">
        <v>0.57399999999999995</v>
      </c>
      <c r="C16">
        <v>0.12</v>
      </c>
      <c r="D16">
        <v>0.218</v>
      </c>
      <c r="E16">
        <v>0.18099999999999999</v>
      </c>
      <c r="F16">
        <v>0.50600000000000001</v>
      </c>
      <c r="G16">
        <v>0.11700000000000001</v>
      </c>
      <c r="H16">
        <v>0.184</v>
      </c>
      <c r="I16">
        <v>0.16300000000000001</v>
      </c>
      <c r="J16">
        <v>0.626</v>
      </c>
      <c r="K16">
        <v>0.11700000000000001</v>
      </c>
      <c r="L16">
        <v>0.224</v>
      </c>
    </row>
    <row r="17" spans="1:18">
      <c r="A17">
        <v>0.14699999999999999</v>
      </c>
      <c r="B17" s="4">
        <v>0.72799999999999998</v>
      </c>
      <c r="C17">
        <v>9.4E-2</v>
      </c>
      <c r="D17">
        <v>0.11</v>
      </c>
      <c r="E17">
        <v>0.156</v>
      </c>
      <c r="F17" s="4">
        <v>0.66300000000000003</v>
      </c>
      <c r="G17">
        <v>9.4E-2</v>
      </c>
      <c r="H17">
        <v>0.124</v>
      </c>
      <c r="I17">
        <v>0.14599999999999999</v>
      </c>
      <c r="J17" s="4">
        <v>0.77200000000000002</v>
      </c>
      <c r="K17" s="7">
        <v>8.8999999999999996E-2</v>
      </c>
      <c r="L17">
        <v>0.122</v>
      </c>
    </row>
    <row r="18" spans="1:18">
      <c r="A18">
        <v>9.0999999999999998E-2</v>
      </c>
      <c r="B18">
        <v>0.112</v>
      </c>
      <c r="C18">
        <v>0.23899999999999999</v>
      </c>
      <c r="D18">
        <v>0.09</v>
      </c>
      <c r="E18">
        <v>0.125</v>
      </c>
      <c r="F18">
        <v>0.105</v>
      </c>
      <c r="G18">
        <v>0.19400000000000001</v>
      </c>
      <c r="H18">
        <v>9.6000000000000002E-2</v>
      </c>
      <c r="I18">
        <v>0.13</v>
      </c>
      <c r="J18">
        <v>0.127</v>
      </c>
      <c r="K18">
        <v>0.183</v>
      </c>
      <c r="L18">
        <v>8.8999999999999996E-2</v>
      </c>
    </row>
    <row r="19" spans="1:18">
      <c r="A19">
        <v>5.8999999999999997E-2</v>
      </c>
      <c r="B19">
        <v>0.124</v>
      </c>
      <c r="C19">
        <v>0.14599999999999999</v>
      </c>
      <c r="D19">
        <v>0.52700000000000002</v>
      </c>
      <c r="E19">
        <v>0.115</v>
      </c>
      <c r="F19">
        <v>0.214</v>
      </c>
      <c r="G19">
        <v>0.16200000000000001</v>
      </c>
      <c r="H19">
        <v>0.57599999999999996</v>
      </c>
      <c r="I19">
        <v>0.114</v>
      </c>
      <c r="J19">
        <v>0.317</v>
      </c>
      <c r="K19">
        <v>0.13900000000000001</v>
      </c>
      <c r="L19">
        <v>0.57899999999999996</v>
      </c>
    </row>
    <row r="20" spans="1:18">
      <c r="O20" t="s">
        <v>34</v>
      </c>
    </row>
    <row r="21" spans="1:18">
      <c r="A21" t="s">
        <v>34</v>
      </c>
      <c r="O21" t="s">
        <v>37</v>
      </c>
      <c r="P21">
        <v>1</v>
      </c>
      <c r="Q21">
        <v>2</v>
      </c>
      <c r="R21">
        <v>3</v>
      </c>
    </row>
    <row r="22" spans="1:18">
      <c r="A22">
        <v>0.14799999999999999</v>
      </c>
      <c r="B22">
        <v>8.5000000000000006E-2</v>
      </c>
      <c r="C22" s="6">
        <v>0.92500000000000004</v>
      </c>
      <c r="D22">
        <v>0.39800000000000002</v>
      </c>
      <c r="E22">
        <v>9.7000000000000003E-2</v>
      </c>
      <c r="F22">
        <v>0.14799999999999999</v>
      </c>
      <c r="G22" s="6">
        <v>0.93600000000000005</v>
      </c>
      <c r="H22">
        <v>0.43099999999999999</v>
      </c>
      <c r="I22">
        <v>0.111</v>
      </c>
      <c r="J22">
        <v>0.108</v>
      </c>
      <c r="K22" s="6">
        <v>1.0549999999999999</v>
      </c>
      <c r="L22">
        <v>0.61699999999999999</v>
      </c>
      <c r="O22" t="s">
        <v>38</v>
      </c>
      <c r="P22">
        <v>6</v>
      </c>
      <c r="Q22">
        <v>6</v>
      </c>
      <c r="R22">
        <v>6</v>
      </c>
    </row>
    <row r="23" spans="1:18">
      <c r="A23">
        <v>0.13400000000000001</v>
      </c>
      <c r="B23">
        <v>0.16500000000000001</v>
      </c>
      <c r="C23" s="6">
        <v>1.794</v>
      </c>
      <c r="D23" s="4">
        <v>1.895</v>
      </c>
      <c r="E23">
        <v>0.28100000000000003</v>
      </c>
      <c r="F23">
        <v>0.17100000000000001</v>
      </c>
      <c r="G23" s="6">
        <v>1.857</v>
      </c>
      <c r="H23" s="4">
        <v>1.8080000000000001</v>
      </c>
      <c r="I23">
        <v>0.26500000000000001</v>
      </c>
      <c r="J23">
        <v>0.186</v>
      </c>
      <c r="K23" s="6">
        <v>2.024</v>
      </c>
      <c r="L23" s="4">
        <v>1.54</v>
      </c>
    </row>
    <row r="24" spans="1:18">
      <c r="A24">
        <v>0.23799999999999999</v>
      </c>
      <c r="B24">
        <v>0.26</v>
      </c>
      <c r="C24">
        <v>6.0999999999999999E-2</v>
      </c>
      <c r="D24">
        <v>9.9000000000000005E-2</v>
      </c>
      <c r="E24">
        <v>0.25</v>
      </c>
      <c r="F24">
        <v>0.29799999999999999</v>
      </c>
      <c r="G24">
        <v>6.5000000000000002E-2</v>
      </c>
      <c r="H24">
        <v>8.7999999999999995E-2</v>
      </c>
      <c r="I24">
        <v>0.46300000000000002</v>
      </c>
      <c r="J24">
        <v>0.20200000000000001</v>
      </c>
      <c r="K24">
        <v>0.11</v>
      </c>
      <c r="L24">
        <v>5.6000000000000001E-2</v>
      </c>
      <c r="O24" t="s">
        <v>39</v>
      </c>
      <c r="P24">
        <f>AVERAGE(P22:R22)</f>
        <v>6</v>
      </c>
    </row>
    <row r="25" spans="1:18">
      <c r="A25">
        <v>0.222</v>
      </c>
      <c r="B25" s="4">
        <v>0.999</v>
      </c>
      <c r="C25">
        <v>9.7000000000000003E-2</v>
      </c>
      <c r="D25">
        <v>0.54400000000000004</v>
      </c>
      <c r="E25">
        <v>0.19</v>
      </c>
      <c r="F25" s="4">
        <v>1.085</v>
      </c>
      <c r="G25">
        <v>0.10299999999999999</v>
      </c>
      <c r="H25">
        <v>0.59099999999999997</v>
      </c>
      <c r="I25">
        <v>0.222</v>
      </c>
      <c r="J25" s="4">
        <v>0.97699999999999998</v>
      </c>
      <c r="K25">
        <v>9.7000000000000003E-2</v>
      </c>
      <c r="L25">
        <v>0.61</v>
      </c>
      <c r="O25" t="s">
        <v>40</v>
      </c>
      <c r="P25">
        <f>STDEV(P22:R22)</f>
        <v>0</v>
      </c>
    </row>
    <row r="26" spans="1:18">
      <c r="A26">
        <v>9.8000000000000004E-2</v>
      </c>
      <c r="B26">
        <v>0.47899999999999998</v>
      </c>
      <c r="C26">
        <v>0.159</v>
      </c>
      <c r="D26">
        <v>0.20200000000000001</v>
      </c>
      <c r="E26">
        <v>9.7000000000000003E-2</v>
      </c>
      <c r="F26">
        <v>0.499</v>
      </c>
      <c r="G26">
        <v>0.14699999999999999</v>
      </c>
      <c r="H26">
        <v>0.20200000000000001</v>
      </c>
      <c r="I26">
        <v>9.4E-2</v>
      </c>
      <c r="J26">
        <v>0.47</v>
      </c>
      <c r="K26">
        <v>0.14199999999999999</v>
      </c>
      <c r="L26">
        <v>0.16500000000000001</v>
      </c>
    </row>
    <row r="27" spans="1:18">
      <c r="A27">
        <v>0.11700000000000001</v>
      </c>
      <c r="B27" s="4">
        <v>0.68799999999999994</v>
      </c>
      <c r="C27" s="6">
        <v>0.78500000000000003</v>
      </c>
      <c r="D27">
        <v>0.28399999999999997</v>
      </c>
      <c r="E27">
        <v>0.121</v>
      </c>
      <c r="F27" s="4">
        <v>0.75</v>
      </c>
      <c r="G27" s="6">
        <v>0.75900000000000001</v>
      </c>
      <c r="H27">
        <v>0.28899999999999998</v>
      </c>
      <c r="I27">
        <v>0.11600000000000001</v>
      </c>
      <c r="J27" s="4">
        <v>0.66100000000000003</v>
      </c>
      <c r="K27" s="6">
        <v>0.75700000000000001</v>
      </c>
      <c r="L27">
        <v>0.158</v>
      </c>
    </row>
    <row r="28" spans="1:18">
      <c r="A28">
        <v>0.113</v>
      </c>
      <c r="B28">
        <v>0.1</v>
      </c>
      <c r="C28">
        <v>0.123</v>
      </c>
      <c r="D28">
        <v>7.6999999999999999E-2</v>
      </c>
      <c r="E28">
        <v>0.107</v>
      </c>
      <c r="F28">
        <v>8.8999999999999996E-2</v>
      </c>
      <c r="G28">
        <v>0.13700000000000001</v>
      </c>
      <c r="H28">
        <v>7.0000000000000007E-2</v>
      </c>
      <c r="I28">
        <v>0.1</v>
      </c>
      <c r="J28">
        <v>8.8999999999999996E-2</v>
      </c>
      <c r="K28">
        <v>0.11700000000000001</v>
      </c>
      <c r="L28">
        <v>9.7000000000000003E-2</v>
      </c>
    </row>
    <row r="29" spans="1:18">
      <c r="A29">
        <v>9.0999999999999998E-2</v>
      </c>
      <c r="B29">
        <v>0.36299999999999999</v>
      </c>
      <c r="C29">
        <v>0.106</v>
      </c>
      <c r="D29">
        <v>0.14000000000000001</v>
      </c>
      <c r="E29">
        <v>9.9000000000000005E-2</v>
      </c>
      <c r="F29">
        <v>0.38800000000000001</v>
      </c>
      <c r="G29">
        <v>0.107</v>
      </c>
      <c r="H29">
        <v>0.13300000000000001</v>
      </c>
      <c r="I29">
        <v>8.8999999999999996E-2</v>
      </c>
      <c r="J29">
        <v>0.41599999999999998</v>
      </c>
      <c r="K29">
        <v>0.107</v>
      </c>
      <c r="L29">
        <v>0.16900000000000001</v>
      </c>
      <c r="O29" t="s">
        <v>33</v>
      </c>
      <c r="P29" t="s">
        <v>34</v>
      </c>
    </row>
    <row r="30" spans="1:18">
      <c r="N30" t="s">
        <v>39</v>
      </c>
      <c r="O30">
        <v>5.333333333333333</v>
      </c>
      <c r="P30">
        <v>6</v>
      </c>
    </row>
    <row r="31" spans="1:18">
      <c r="A31" t="s">
        <v>35</v>
      </c>
      <c r="N31" t="s">
        <v>40</v>
      </c>
      <c r="O31">
        <v>0.57735026918962584</v>
      </c>
      <c r="P31">
        <v>0</v>
      </c>
    </row>
    <row r="32" spans="1:18">
      <c r="A32" s="1">
        <f>A22*($A$12/$A$22)</f>
        <v>0.112</v>
      </c>
      <c r="B32" s="1">
        <f t="shared" ref="B32:L32" si="0">B22*($A$12/$A$22)</f>
        <v>6.4324324324324333E-2</v>
      </c>
      <c r="C32" s="1">
        <f t="shared" si="0"/>
        <v>0.70000000000000007</v>
      </c>
      <c r="D32" s="1">
        <f t="shared" si="0"/>
        <v>0.30118918918918924</v>
      </c>
      <c r="E32" s="1">
        <f t="shared" si="0"/>
        <v>7.3405405405405411E-2</v>
      </c>
      <c r="F32" s="1">
        <f t="shared" si="0"/>
        <v>0.112</v>
      </c>
      <c r="G32" s="1">
        <f t="shared" si="0"/>
        <v>0.70832432432432435</v>
      </c>
      <c r="H32" s="1">
        <f t="shared" si="0"/>
        <v>0.32616216216216215</v>
      </c>
      <c r="I32" s="1">
        <f t="shared" si="0"/>
        <v>8.4000000000000005E-2</v>
      </c>
      <c r="J32" s="1">
        <f t="shared" si="0"/>
        <v>8.1729729729729736E-2</v>
      </c>
      <c r="K32" s="1">
        <f t="shared" si="0"/>
        <v>0.79837837837837833</v>
      </c>
      <c r="L32" s="1">
        <f t="shared" si="0"/>
        <v>0.46691891891891896</v>
      </c>
    </row>
    <row r="33" spans="1:12">
      <c r="A33" s="1">
        <f t="shared" ref="A33:L33" si="1">A23*($A$12/$A$22)</f>
        <v>0.10140540540540542</v>
      </c>
      <c r="B33" s="1">
        <f t="shared" si="1"/>
        <v>0.12486486486486488</v>
      </c>
      <c r="C33" s="1">
        <f t="shared" si="1"/>
        <v>1.3576216216216217</v>
      </c>
      <c r="D33" s="1">
        <f t="shared" si="1"/>
        <v>1.4340540540540541</v>
      </c>
      <c r="E33" s="1">
        <f t="shared" si="1"/>
        <v>0.21264864864864869</v>
      </c>
      <c r="F33" s="1">
        <f t="shared" si="1"/>
        <v>0.12940540540540543</v>
      </c>
      <c r="G33" s="1">
        <f t="shared" si="1"/>
        <v>1.4052972972972975</v>
      </c>
      <c r="H33" s="1">
        <f t="shared" si="1"/>
        <v>1.3682162162162164</v>
      </c>
      <c r="I33" s="1">
        <f t="shared" si="1"/>
        <v>0.20054054054054057</v>
      </c>
      <c r="J33" s="1">
        <f t="shared" si="1"/>
        <v>0.14075675675675675</v>
      </c>
      <c r="K33" s="1">
        <f t="shared" si="1"/>
        <v>1.5316756756756758</v>
      </c>
      <c r="L33" s="1">
        <f t="shared" si="1"/>
        <v>1.1654054054054055</v>
      </c>
    </row>
    <row r="34" spans="1:12">
      <c r="A34" s="1">
        <f t="shared" ref="A34:L34" si="2">A24*($A$12/$A$22)</f>
        <v>0.18010810810810812</v>
      </c>
      <c r="B34" s="1">
        <f t="shared" si="2"/>
        <v>0.19675675675675677</v>
      </c>
      <c r="C34" s="1">
        <f t="shared" si="2"/>
        <v>4.6162162162162165E-2</v>
      </c>
      <c r="D34" s="1">
        <f t="shared" si="2"/>
        <v>7.4918918918918928E-2</v>
      </c>
      <c r="E34" s="1">
        <f t="shared" si="2"/>
        <v>0.1891891891891892</v>
      </c>
      <c r="F34" s="1">
        <f t="shared" si="2"/>
        <v>0.22551351351351351</v>
      </c>
      <c r="G34" s="1">
        <f t="shared" si="2"/>
        <v>4.9189189189189193E-2</v>
      </c>
      <c r="H34" s="1">
        <f t="shared" si="2"/>
        <v>6.6594594594594589E-2</v>
      </c>
      <c r="I34" s="1">
        <f t="shared" si="2"/>
        <v>0.35037837837837843</v>
      </c>
      <c r="J34" s="1">
        <f t="shared" si="2"/>
        <v>0.15286486486486489</v>
      </c>
      <c r="K34" s="1">
        <f t="shared" si="2"/>
        <v>8.3243243243243253E-2</v>
      </c>
      <c r="L34" s="1">
        <f t="shared" si="2"/>
        <v>4.2378378378378379E-2</v>
      </c>
    </row>
    <row r="35" spans="1:12">
      <c r="A35" s="1">
        <f t="shared" ref="A35:L35" si="3">A25*($A$12/$A$22)</f>
        <v>0.16800000000000001</v>
      </c>
      <c r="B35" s="1">
        <f t="shared" si="3"/>
        <v>0.75600000000000001</v>
      </c>
      <c r="C35" s="1">
        <f t="shared" si="3"/>
        <v>7.3405405405405411E-2</v>
      </c>
      <c r="D35" s="1">
        <f t="shared" si="3"/>
        <v>0.4116756756756757</v>
      </c>
      <c r="E35" s="1">
        <f t="shared" si="3"/>
        <v>0.14378378378378379</v>
      </c>
      <c r="F35" s="1">
        <f t="shared" si="3"/>
        <v>0.82108108108108113</v>
      </c>
      <c r="G35" s="1">
        <f t="shared" si="3"/>
        <v>7.7945945945945949E-2</v>
      </c>
      <c r="H35" s="1">
        <f t="shared" si="3"/>
        <v>0.44724324324324327</v>
      </c>
      <c r="I35" s="1">
        <f t="shared" si="3"/>
        <v>0.16800000000000001</v>
      </c>
      <c r="J35" s="1">
        <f t="shared" si="3"/>
        <v>0.73935135135135133</v>
      </c>
      <c r="K35" s="1">
        <f t="shared" si="3"/>
        <v>7.3405405405405411E-2</v>
      </c>
      <c r="L35" s="1">
        <f t="shared" si="3"/>
        <v>0.46162162162162163</v>
      </c>
    </row>
    <row r="36" spans="1:12">
      <c r="A36" s="1">
        <f t="shared" ref="A36:L36" si="4">A26*($A$12/$A$22)</f>
        <v>7.4162162162162162E-2</v>
      </c>
      <c r="B36" s="1">
        <f t="shared" si="4"/>
        <v>0.36248648648648651</v>
      </c>
      <c r="C36" s="1">
        <f t="shared" si="4"/>
        <v>0.12032432432432433</v>
      </c>
      <c r="D36" s="1">
        <f t="shared" si="4"/>
        <v>0.15286486486486489</v>
      </c>
      <c r="E36" s="1">
        <f t="shared" si="4"/>
        <v>7.3405405405405411E-2</v>
      </c>
      <c r="F36" s="1">
        <f t="shared" si="4"/>
        <v>0.37762162162162166</v>
      </c>
      <c r="G36" s="1">
        <f t="shared" si="4"/>
        <v>0.11124324324324324</v>
      </c>
      <c r="H36" s="1">
        <f t="shared" si="4"/>
        <v>0.15286486486486489</v>
      </c>
      <c r="I36" s="1">
        <f t="shared" si="4"/>
        <v>7.1135135135135141E-2</v>
      </c>
      <c r="J36" s="1">
        <f t="shared" si="4"/>
        <v>0.35567567567567565</v>
      </c>
      <c r="K36" s="1">
        <f t="shared" si="4"/>
        <v>0.10745945945945945</v>
      </c>
      <c r="L36" s="1">
        <f t="shared" si="4"/>
        <v>0.12486486486486488</v>
      </c>
    </row>
    <row r="37" spans="1:12">
      <c r="A37" s="1">
        <f t="shared" ref="A37:L37" si="5">A27*($A$12/$A$22)</f>
        <v>8.8540540540540544E-2</v>
      </c>
      <c r="B37" s="1">
        <f t="shared" si="5"/>
        <v>0.52064864864864868</v>
      </c>
      <c r="C37" s="1">
        <f t="shared" si="5"/>
        <v>0.59405405405405409</v>
      </c>
      <c r="D37" s="1">
        <f t="shared" si="5"/>
        <v>0.2149189189189189</v>
      </c>
      <c r="E37" s="1">
        <f t="shared" si="5"/>
        <v>9.1567567567567565E-2</v>
      </c>
      <c r="F37" s="1">
        <f t="shared" si="5"/>
        <v>0.56756756756756754</v>
      </c>
      <c r="G37" s="1">
        <f t="shared" si="5"/>
        <v>0.57437837837837846</v>
      </c>
      <c r="H37" s="1">
        <f t="shared" si="5"/>
        <v>0.2187027027027027</v>
      </c>
      <c r="I37" s="1">
        <f t="shared" si="5"/>
        <v>8.7783783783783792E-2</v>
      </c>
      <c r="J37" s="1">
        <f t="shared" si="5"/>
        <v>0.50021621621621626</v>
      </c>
      <c r="K37" s="1">
        <f t="shared" si="5"/>
        <v>0.57286486486486488</v>
      </c>
      <c r="L37" s="1">
        <f t="shared" si="5"/>
        <v>0.11956756756756758</v>
      </c>
    </row>
    <row r="38" spans="1:12">
      <c r="A38" s="1">
        <f t="shared" ref="A38:L38" si="6">A28*($A$12/$A$22)</f>
        <v>8.5513513513513523E-2</v>
      </c>
      <c r="B38" s="1">
        <f t="shared" si="6"/>
        <v>7.567567567567568E-2</v>
      </c>
      <c r="C38" s="1">
        <f t="shared" si="6"/>
        <v>9.3081081081081082E-2</v>
      </c>
      <c r="D38" s="1">
        <f t="shared" si="6"/>
        <v>5.827027027027027E-2</v>
      </c>
      <c r="E38" s="1">
        <f t="shared" si="6"/>
        <v>8.097297297297297E-2</v>
      </c>
      <c r="F38" s="1">
        <f t="shared" si="6"/>
        <v>6.7351351351351355E-2</v>
      </c>
      <c r="G38" s="1">
        <f t="shared" si="6"/>
        <v>0.10367567567567569</v>
      </c>
      <c r="H38" s="1">
        <f t="shared" si="6"/>
        <v>5.297297297297298E-2</v>
      </c>
      <c r="I38" s="1">
        <f t="shared" si="6"/>
        <v>7.567567567567568E-2</v>
      </c>
      <c r="J38" s="1">
        <f t="shared" si="6"/>
        <v>6.7351351351351355E-2</v>
      </c>
      <c r="K38" s="1">
        <f t="shared" si="6"/>
        <v>8.8540540540540544E-2</v>
      </c>
      <c r="L38" s="1">
        <f t="shared" si="6"/>
        <v>7.3405405405405411E-2</v>
      </c>
    </row>
    <row r="39" spans="1:12">
      <c r="A39" s="1">
        <f t="shared" ref="A39:L39" si="7">A29*($A$12/$A$22)</f>
        <v>6.8864864864864872E-2</v>
      </c>
      <c r="B39" s="1">
        <f t="shared" si="7"/>
        <v>0.27470270270270269</v>
      </c>
      <c r="C39" s="1">
        <f t="shared" si="7"/>
        <v>8.0216216216216218E-2</v>
      </c>
      <c r="D39" s="1">
        <f t="shared" si="7"/>
        <v>0.10594594594594596</v>
      </c>
      <c r="E39" s="1">
        <f t="shared" si="7"/>
        <v>7.4918918918918928E-2</v>
      </c>
      <c r="F39" s="1">
        <f t="shared" si="7"/>
        <v>0.29362162162162164</v>
      </c>
      <c r="G39" s="1">
        <f t="shared" si="7"/>
        <v>8.097297297297297E-2</v>
      </c>
      <c r="H39" s="1">
        <f t="shared" si="7"/>
        <v>0.10064864864864866</v>
      </c>
      <c r="I39" s="1">
        <f t="shared" si="7"/>
        <v>6.7351351351351355E-2</v>
      </c>
      <c r="J39" s="1">
        <f t="shared" si="7"/>
        <v>0.3148108108108108</v>
      </c>
      <c r="K39" s="1">
        <f t="shared" si="7"/>
        <v>8.097297297297297E-2</v>
      </c>
      <c r="L39" s="1">
        <f t="shared" si="7"/>
        <v>0.1278918918918919</v>
      </c>
    </row>
    <row r="41" spans="1:12">
      <c r="A41" t="s">
        <v>36</v>
      </c>
    </row>
    <row r="42" spans="1:12">
      <c r="A42">
        <f>A32/A12</f>
        <v>1</v>
      </c>
      <c r="B42">
        <f t="shared" ref="B42:L42" si="8">B32/B12</f>
        <v>0.73936004970487745</v>
      </c>
      <c r="C42">
        <f t="shared" si="8"/>
        <v>9.589041095890412</v>
      </c>
      <c r="D42">
        <f t="shared" si="8"/>
        <v>0.46695998323905308</v>
      </c>
      <c r="E42">
        <f t="shared" si="8"/>
        <v>1.0195195195195197</v>
      </c>
      <c r="F42">
        <f t="shared" si="8"/>
        <v>1.4</v>
      </c>
      <c r="G42">
        <f t="shared" si="8"/>
        <v>10.572004840661556</v>
      </c>
      <c r="H42">
        <f t="shared" si="8"/>
        <v>0.59736659736659725</v>
      </c>
      <c r="I42">
        <f t="shared" si="8"/>
        <v>1.5849056603773586</v>
      </c>
      <c r="J42">
        <f t="shared" si="8"/>
        <v>1.0478170478170479</v>
      </c>
      <c r="K42">
        <f t="shared" si="8"/>
        <v>10.936690114772306</v>
      </c>
      <c r="L42">
        <f t="shared" si="8"/>
        <v>0.65212139513815504</v>
      </c>
    </row>
    <row r="43" spans="1:12">
      <c r="A43">
        <f t="shared" ref="A43:L49" si="9">A33/A13</f>
        <v>0.77408706416340012</v>
      </c>
      <c r="B43">
        <f t="shared" si="9"/>
        <v>0.26510587020141163</v>
      </c>
      <c r="C43">
        <f t="shared" si="9"/>
        <v>16.970270270270269</v>
      </c>
      <c r="D43">
        <f t="shared" si="9"/>
        <v>1.6296068796068797</v>
      </c>
      <c r="E43">
        <f t="shared" si="9"/>
        <v>2.0252252252252259</v>
      </c>
      <c r="F43">
        <f t="shared" si="9"/>
        <v>0.32110522433103084</v>
      </c>
      <c r="G43">
        <f t="shared" si="9"/>
        <v>27.554848966613676</v>
      </c>
      <c r="H43">
        <f t="shared" si="9"/>
        <v>1.7275457275457275</v>
      </c>
      <c r="I43">
        <f t="shared" si="9"/>
        <v>1.9282744282744286</v>
      </c>
      <c r="J43">
        <f t="shared" si="9"/>
        <v>0.29948246118458882</v>
      </c>
      <c r="K43">
        <f t="shared" si="9"/>
        <v>18.909576242909576</v>
      </c>
      <c r="L43">
        <f t="shared" si="9"/>
        <v>1.375921375921376</v>
      </c>
    </row>
    <row r="44" spans="1:12">
      <c r="A44">
        <f t="shared" si="9"/>
        <v>0.2223556890223557</v>
      </c>
      <c r="B44">
        <f t="shared" si="9"/>
        <v>2.2107500759186154</v>
      </c>
      <c r="C44">
        <f t="shared" si="9"/>
        <v>0.55617062845978504</v>
      </c>
      <c r="D44">
        <f t="shared" si="9"/>
        <v>0.7001768123263451</v>
      </c>
      <c r="E44">
        <f t="shared" si="9"/>
        <v>0.24223967885939718</v>
      </c>
      <c r="F44">
        <f t="shared" si="9"/>
        <v>2.2551351351351347</v>
      </c>
      <c r="G44">
        <f t="shared" si="9"/>
        <v>0.59986816084377059</v>
      </c>
      <c r="H44">
        <f t="shared" si="9"/>
        <v>0.6342342342342342</v>
      </c>
      <c r="I44">
        <f t="shared" si="9"/>
        <v>0.4628512263915171</v>
      </c>
      <c r="J44">
        <f t="shared" si="9"/>
        <v>1.5286486486486488</v>
      </c>
      <c r="K44">
        <f t="shared" si="9"/>
        <v>0.97933227344992058</v>
      </c>
      <c r="L44">
        <f t="shared" si="9"/>
        <v>0.25683865683865681</v>
      </c>
    </row>
    <row r="45" spans="1:12">
      <c r="A45">
        <f t="shared" si="9"/>
        <v>0.17796610169491528</v>
      </c>
      <c r="B45">
        <f t="shared" si="9"/>
        <v>0.76907426246185151</v>
      </c>
      <c r="C45">
        <f t="shared" si="9"/>
        <v>0.64960535756995941</v>
      </c>
      <c r="D45">
        <f t="shared" si="9"/>
        <v>0.67487815684537</v>
      </c>
      <c r="E45">
        <f t="shared" si="9"/>
        <v>0.16394958242164628</v>
      </c>
      <c r="F45">
        <f t="shared" si="9"/>
        <v>0.91129975702672705</v>
      </c>
      <c r="G45">
        <f t="shared" si="9"/>
        <v>1.4171990171990172</v>
      </c>
      <c r="H45">
        <f t="shared" si="9"/>
        <v>0.82213831478537358</v>
      </c>
      <c r="I45">
        <f t="shared" si="9"/>
        <v>0.19905213270142183</v>
      </c>
      <c r="J45">
        <f t="shared" si="9"/>
        <v>0.8205897351291358</v>
      </c>
      <c r="K45">
        <f t="shared" si="9"/>
        <v>1.707102451288498</v>
      </c>
      <c r="L45">
        <f t="shared" si="9"/>
        <v>0.74938574938574942</v>
      </c>
    </row>
    <row r="46" spans="1:12">
      <c r="A46">
        <f t="shared" si="9"/>
        <v>0.5222687476208604</v>
      </c>
      <c r="B46">
        <f t="shared" si="9"/>
        <v>0.63150955833882672</v>
      </c>
      <c r="C46">
        <f t="shared" si="9"/>
        <v>1.0027027027027027</v>
      </c>
      <c r="D46">
        <f t="shared" si="9"/>
        <v>0.70121497644433439</v>
      </c>
      <c r="E46">
        <f t="shared" si="9"/>
        <v>0.40555472599671499</v>
      </c>
      <c r="F46">
        <f t="shared" si="9"/>
        <v>0.7462877897660507</v>
      </c>
      <c r="G46">
        <f t="shared" si="9"/>
        <v>0.9507969507969507</v>
      </c>
      <c r="H46">
        <f t="shared" si="9"/>
        <v>0.83078730904817877</v>
      </c>
      <c r="I46">
        <f t="shared" si="9"/>
        <v>0.43641187199469411</v>
      </c>
      <c r="J46">
        <f t="shared" si="9"/>
        <v>0.56817200587168637</v>
      </c>
      <c r="K46">
        <f t="shared" si="9"/>
        <v>0.91845691845691835</v>
      </c>
      <c r="L46">
        <f t="shared" si="9"/>
        <v>0.55743243243243246</v>
      </c>
    </row>
    <row r="47" spans="1:12">
      <c r="A47">
        <f t="shared" si="9"/>
        <v>0.60231660231660233</v>
      </c>
      <c r="B47">
        <f t="shared" si="9"/>
        <v>0.71517671517671522</v>
      </c>
      <c r="C47">
        <f t="shared" si="9"/>
        <v>6.3197239792984474</v>
      </c>
      <c r="D47">
        <f t="shared" si="9"/>
        <v>1.9538083538083537</v>
      </c>
      <c r="E47">
        <f t="shared" si="9"/>
        <v>0.58697158697158691</v>
      </c>
      <c r="F47">
        <f t="shared" si="9"/>
        <v>0.85605967958909124</v>
      </c>
      <c r="G47">
        <f t="shared" si="9"/>
        <v>6.1104082806210478</v>
      </c>
      <c r="H47">
        <f t="shared" si="9"/>
        <v>1.7637314734088927</v>
      </c>
      <c r="I47">
        <f t="shared" si="9"/>
        <v>0.60125879303961505</v>
      </c>
      <c r="J47">
        <f t="shared" si="9"/>
        <v>0.64794846660131633</v>
      </c>
      <c r="K47">
        <f t="shared" si="9"/>
        <v>6.4366838748861221</v>
      </c>
      <c r="L47">
        <f t="shared" si="9"/>
        <v>0.98006202924235719</v>
      </c>
    </row>
    <row r="48" spans="1:12">
      <c r="A48">
        <f t="shared" si="9"/>
        <v>0.93970893970893987</v>
      </c>
      <c r="B48">
        <f t="shared" si="9"/>
        <v>0.67567567567567566</v>
      </c>
      <c r="C48">
        <f t="shared" si="9"/>
        <v>0.38946059029741043</v>
      </c>
      <c r="D48">
        <f t="shared" si="9"/>
        <v>0.64744744744744742</v>
      </c>
      <c r="E48">
        <f t="shared" si="9"/>
        <v>0.64778378378378376</v>
      </c>
      <c r="F48">
        <f t="shared" si="9"/>
        <v>0.64144144144144144</v>
      </c>
      <c r="G48">
        <f t="shared" si="9"/>
        <v>0.53441069935915309</v>
      </c>
      <c r="H48">
        <f t="shared" si="9"/>
        <v>0.55180180180180183</v>
      </c>
      <c r="I48">
        <f t="shared" si="9"/>
        <v>0.58212058212058215</v>
      </c>
      <c r="J48">
        <f t="shared" si="9"/>
        <v>0.53032560119174299</v>
      </c>
      <c r="K48">
        <f t="shared" si="9"/>
        <v>0.48382809038546748</v>
      </c>
      <c r="L48">
        <f t="shared" si="9"/>
        <v>0.82477983601579119</v>
      </c>
    </row>
    <row r="49" spans="1:12">
      <c r="A49">
        <f t="shared" si="9"/>
        <v>1.1672010994044895</v>
      </c>
      <c r="B49">
        <f t="shared" si="9"/>
        <v>2.215344376634699</v>
      </c>
      <c r="C49">
        <f t="shared" si="9"/>
        <v>0.54942613846723443</v>
      </c>
      <c r="D49">
        <f t="shared" si="9"/>
        <v>0.20103595056156728</v>
      </c>
      <c r="E49">
        <f t="shared" si="9"/>
        <v>0.65146886016451244</v>
      </c>
      <c r="F49">
        <f t="shared" si="9"/>
        <v>1.3720636524374843</v>
      </c>
      <c r="G49">
        <f t="shared" si="9"/>
        <v>0.49983316649983311</v>
      </c>
      <c r="H49">
        <f t="shared" si="9"/>
        <v>0.17473723723723728</v>
      </c>
      <c r="I49">
        <f t="shared" si="9"/>
        <v>0.59080132764343296</v>
      </c>
      <c r="J49">
        <f t="shared" si="9"/>
        <v>0.99309404041265237</v>
      </c>
      <c r="K49">
        <f t="shared" si="9"/>
        <v>0.5825393739062803</v>
      </c>
      <c r="L49">
        <f t="shared" si="9"/>
        <v>0.22088409653176497</v>
      </c>
    </row>
    <row r="51" spans="1:12">
      <c r="A51">
        <f>AVERAGE(A42,E42,I42)</f>
        <v>1.2014750599656261</v>
      </c>
      <c r="B51">
        <f t="shared" ref="B51:D58" si="10">AVERAGE(B42,F42,J42)</f>
        <v>1.0623923658406418</v>
      </c>
      <c r="C51">
        <f t="shared" si="10"/>
        <v>10.365912017108093</v>
      </c>
      <c r="D51">
        <f t="shared" si="10"/>
        <v>0.57214932524793516</v>
      </c>
    </row>
    <row r="52" spans="1:12">
      <c r="A52">
        <f t="shared" ref="A52:A58" si="11">AVERAGE(A43,E43,I43)</f>
        <v>1.5758622392210182</v>
      </c>
      <c r="B52">
        <f t="shared" si="10"/>
        <v>0.29523118523901043</v>
      </c>
      <c r="C52">
        <f t="shared" si="10"/>
        <v>21.144898493264506</v>
      </c>
      <c r="D52">
        <f t="shared" si="10"/>
        <v>1.5776913276913278</v>
      </c>
    </row>
    <row r="53" spans="1:12">
      <c r="A53">
        <f t="shared" si="11"/>
        <v>0.30914886475775666</v>
      </c>
      <c r="B53">
        <f t="shared" si="10"/>
        <v>1.9981779532341333</v>
      </c>
      <c r="C53">
        <f t="shared" si="10"/>
        <v>0.71179035425115877</v>
      </c>
      <c r="D53">
        <f t="shared" si="10"/>
        <v>0.53041656779974533</v>
      </c>
    </row>
    <row r="54" spans="1:12">
      <c r="A54">
        <f t="shared" si="11"/>
        <v>0.18032260560599447</v>
      </c>
      <c r="B54">
        <f t="shared" si="10"/>
        <v>0.83365458487257149</v>
      </c>
      <c r="C54">
        <f t="shared" si="10"/>
        <v>1.2579689420191582</v>
      </c>
      <c r="D54">
        <f t="shared" si="10"/>
        <v>0.74880074033883093</v>
      </c>
    </row>
    <row r="55" spans="1:12">
      <c r="A55">
        <f t="shared" si="11"/>
        <v>0.45474511520408983</v>
      </c>
      <c r="B55">
        <f t="shared" si="10"/>
        <v>0.6486564513255213</v>
      </c>
      <c r="C55">
        <f t="shared" si="10"/>
        <v>0.95731885731885724</v>
      </c>
      <c r="D55">
        <f t="shared" si="10"/>
        <v>0.69647823930831521</v>
      </c>
    </row>
    <row r="56" spans="1:12">
      <c r="A56">
        <f t="shared" si="11"/>
        <v>0.59684899410926817</v>
      </c>
      <c r="B56">
        <f t="shared" si="10"/>
        <v>0.73972828712237426</v>
      </c>
      <c r="C56">
        <f t="shared" si="10"/>
        <v>6.2889387116018725</v>
      </c>
      <c r="D56">
        <f t="shared" si="10"/>
        <v>1.5658672854865345</v>
      </c>
    </row>
    <row r="57" spans="1:12">
      <c r="A57">
        <f t="shared" si="11"/>
        <v>0.72320443520443523</v>
      </c>
      <c r="B57">
        <f t="shared" si="10"/>
        <v>0.61581423943628666</v>
      </c>
      <c r="C57">
        <f t="shared" si="10"/>
        <v>0.46923312668067702</v>
      </c>
      <c r="D57">
        <f t="shared" si="10"/>
        <v>0.67467636175501344</v>
      </c>
    </row>
    <row r="58" spans="1:12">
      <c r="A58">
        <f t="shared" si="11"/>
        <v>0.8031570957374784</v>
      </c>
      <c r="B58">
        <f t="shared" si="10"/>
        <v>1.526834023161612</v>
      </c>
      <c r="C58">
        <f t="shared" si="10"/>
        <v>0.54393289295778258</v>
      </c>
      <c r="D58">
        <f t="shared" si="10"/>
        <v>0.19888576144352318</v>
      </c>
    </row>
    <row r="60" spans="1:12">
      <c r="A60">
        <f>STDEV(A42,E42,I42)</f>
        <v>0.33220403656434438</v>
      </c>
      <c r="B60">
        <f t="shared" ref="B60:D60" si="12">STDEV(B42,F42,J42)</f>
        <v>0.33056106229122334</v>
      </c>
      <c r="C60">
        <f t="shared" si="12"/>
        <v>0.69706180390515771</v>
      </c>
      <c r="D60">
        <f t="shared" si="12"/>
        <v>9.5121607555524346E-2</v>
      </c>
    </row>
    <row r="61" spans="1:12">
      <c r="A61">
        <f t="shared" ref="A61:A67" si="13">STDEV(A43,E43,I43)</f>
        <v>0.69604772664046088</v>
      </c>
      <c r="B61">
        <f t="shared" ref="B61:B67" si="14">STDEV(B43,F43,J43)</f>
        <v>2.824069627519327E-2</v>
      </c>
      <c r="C61">
        <f t="shared" ref="C61:C67" si="15">STDEV(C43,G43,K43)</f>
        <v>5.6352307598687164</v>
      </c>
      <c r="D61">
        <f t="shared" ref="D61:D67" si="16">STDEV(D43,H43,L43)</f>
        <v>0.18146994120744539</v>
      </c>
    </row>
    <row r="62" spans="1:12">
      <c r="A62">
        <f t="shared" si="13"/>
        <v>0.13348091714476026</v>
      </c>
      <c r="B62">
        <f t="shared" si="14"/>
        <v>0.40722946144502775</v>
      </c>
      <c r="C62">
        <f t="shared" si="15"/>
        <v>0.23272597079082052</v>
      </c>
      <c r="D62">
        <f t="shared" si="16"/>
        <v>0.23920861382009945</v>
      </c>
    </row>
    <row r="63" spans="1:12">
      <c r="A63">
        <f t="shared" si="13"/>
        <v>1.7669524386588371E-2</v>
      </c>
      <c r="B63">
        <f t="shared" si="14"/>
        <v>7.200722568027304E-2</v>
      </c>
      <c r="C63">
        <f t="shared" si="15"/>
        <v>0.54643452346747523</v>
      </c>
      <c r="D63">
        <f t="shared" si="16"/>
        <v>7.3631821964538088E-2</v>
      </c>
    </row>
    <row r="64" spans="1:12">
      <c r="A64">
        <f t="shared" si="13"/>
        <v>6.0478273502568021E-2</v>
      </c>
      <c r="B64">
        <f t="shared" si="14"/>
        <v>9.0287430312301978E-2</v>
      </c>
      <c r="C64">
        <f t="shared" si="15"/>
        <v>4.2499876344610416E-2</v>
      </c>
      <c r="D64">
        <f t="shared" si="16"/>
        <v>0.13673898365654341</v>
      </c>
    </row>
    <row r="65" spans="1:32">
      <c r="A65">
        <f t="shared" si="13"/>
        <v>8.5704211646369238E-3</v>
      </c>
      <c r="B65">
        <f t="shared" si="14"/>
        <v>0.10620571550798452</v>
      </c>
      <c r="C65">
        <f t="shared" si="15"/>
        <v>0.16530196727086824</v>
      </c>
      <c r="D65">
        <f t="shared" si="16"/>
        <v>0.51614741479356263</v>
      </c>
    </row>
    <row r="66" spans="1:32">
      <c r="A66">
        <f t="shared" si="13"/>
        <v>0.19035116066423466</v>
      </c>
      <c r="B66">
        <f t="shared" si="14"/>
        <v>7.5988329038615798E-2</v>
      </c>
      <c r="C66">
        <f t="shared" si="15"/>
        <v>7.3568969364881442E-2</v>
      </c>
      <c r="D66">
        <f t="shared" si="16"/>
        <v>0.13851105414951589</v>
      </c>
    </row>
    <row r="67" spans="1:32">
      <c r="A67">
        <f t="shared" si="13"/>
        <v>0.31672727200223688</v>
      </c>
      <c r="B67">
        <f t="shared" si="14"/>
        <v>0.62565115826576212</v>
      </c>
      <c r="C67">
        <f t="shared" si="15"/>
        <v>4.1625845283428171E-2</v>
      </c>
      <c r="D67">
        <f t="shared" si="16"/>
        <v>2.3148447909519778E-2</v>
      </c>
    </row>
    <row r="71" spans="1:32">
      <c r="A71" t="s">
        <v>0</v>
      </c>
      <c r="B71" t="s">
        <v>4</v>
      </c>
      <c r="C71" s="2" t="s">
        <v>8</v>
      </c>
      <c r="D71" s="2" t="s">
        <v>12</v>
      </c>
      <c r="E71" t="s">
        <v>16</v>
      </c>
      <c r="F71" t="s">
        <v>20</v>
      </c>
      <c r="G71" t="s">
        <v>24</v>
      </c>
      <c r="H71" t="s">
        <v>28</v>
      </c>
      <c r="I71" t="s">
        <v>1</v>
      </c>
      <c r="J71" t="s">
        <v>5</v>
      </c>
      <c r="K71" t="s">
        <v>9</v>
      </c>
      <c r="L71" t="s">
        <v>13</v>
      </c>
      <c r="M71" t="s">
        <v>17</v>
      </c>
      <c r="N71" t="s">
        <v>21</v>
      </c>
      <c r="O71" t="s">
        <v>25</v>
      </c>
      <c r="P71" t="s">
        <v>29</v>
      </c>
      <c r="Q71" t="s">
        <v>2</v>
      </c>
      <c r="R71" t="s">
        <v>6</v>
      </c>
      <c r="S71" t="s">
        <v>10</v>
      </c>
      <c r="T71" t="s">
        <v>14</v>
      </c>
      <c r="U71" t="s">
        <v>18</v>
      </c>
      <c r="V71" t="s">
        <v>22</v>
      </c>
      <c r="W71" t="s">
        <v>26</v>
      </c>
      <c r="X71" t="s">
        <v>30</v>
      </c>
      <c r="Y71" t="s">
        <v>3</v>
      </c>
      <c r="Z71" t="s">
        <v>7</v>
      </c>
      <c r="AA71" t="s">
        <v>11</v>
      </c>
      <c r="AB71" t="s">
        <v>15</v>
      </c>
      <c r="AC71" t="s">
        <v>19</v>
      </c>
      <c r="AD71" t="s">
        <v>23</v>
      </c>
      <c r="AE71" t="s">
        <v>27</v>
      </c>
      <c r="AF71" t="s">
        <v>31</v>
      </c>
    </row>
    <row r="72" spans="1:32">
      <c r="A72">
        <v>1.2014750599656261</v>
      </c>
      <c r="B72">
        <v>1.5758622392210182</v>
      </c>
      <c r="C72">
        <v>0.30914886475775666</v>
      </c>
      <c r="D72">
        <v>0.18032260560599447</v>
      </c>
      <c r="E72">
        <v>0.45474511520408983</v>
      </c>
      <c r="F72">
        <v>0.59684899410926817</v>
      </c>
      <c r="G72">
        <v>0.72320443520443523</v>
      </c>
      <c r="H72">
        <v>0.8031570957374784</v>
      </c>
      <c r="I72">
        <v>1.0623923658406418</v>
      </c>
      <c r="J72">
        <v>0.29523118523901043</v>
      </c>
      <c r="K72">
        <v>1.9981779532341333</v>
      </c>
      <c r="L72">
        <v>0.83365458487257149</v>
      </c>
      <c r="M72">
        <v>0.6486564513255213</v>
      </c>
      <c r="N72">
        <v>0.73972828712237426</v>
      </c>
      <c r="O72">
        <v>0.61581423943628666</v>
      </c>
      <c r="P72">
        <v>1.526834023161612</v>
      </c>
      <c r="Q72">
        <v>10.365912017108093</v>
      </c>
      <c r="R72">
        <v>21.144898493264506</v>
      </c>
      <c r="S72">
        <v>0.71179035425115877</v>
      </c>
      <c r="T72">
        <v>1.2579689420191582</v>
      </c>
      <c r="U72">
        <v>0.95731885731885724</v>
      </c>
      <c r="V72">
        <v>6.2889387116018725</v>
      </c>
      <c r="W72">
        <v>0.46923312668067702</v>
      </c>
      <c r="X72">
        <v>0.54393289295778258</v>
      </c>
      <c r="Y72">
        <v>0.57214932524793516</v>
      </c>
      <c r="Z72">
        <v>1.5776913276913278</v>
      </c>
      <c r="AA72">
        <v>0.53041656779974533</v>
      </c>
      <c r="AB72">
        <v>0.74880074033883093</v>
      </c>
      <c r="AC72">
        <v>0.69647823930831521</v>
      </c>
      <c r="AD72">
        <v>1.5658672854865345</v>
      </c>
      <c r="AE72">
        <v>0.67467636175501344</v>
      </c>
      <c r="AF72">
        <v>0.19888576144352318</v>
      </c>
    </row>
    <row r="73" spans="1:32">
      <c r="A73">
        <v>0.33220403656434438</v>
      </c>
      <c r="B73">
        <v>0.69604772664046088</v>
      </c>
      <c r="C73">
        <v>0.13348091714476026</v>
      </c>
      <c r="D73">
        <v>1.7669524386588371E-2</v>
      </c>
      <c r="E73">
        <v>6.0478273502568021E-2</v>
      </c>
      <c r="F73">
        <v>8.5704211646369238E-3</v>
      </c>
      <c r="G73">
        <v>0.19035116066423466</v>
      </c>
      <c r="H73">
        <v>0.31672727200223688</v>
      </c>
      <c r="I73">
        <v>0.33056106229122334</v>
      </c>
      <c r="J73">
        <v>2.824069627519327E-2</v>
      </c>
      <c r="K73">
        <v>0.40722946144502775</v>
      </c>
      <c r="L73">
        <v>7.200722568027304E-2</v>
      </c>
      <c r="M73">
        <v>9.0287430312301978E-2</v>
      </c>
      <c r="N73">
        <v>0.10620571550798452</v>
      </c>
      <c r="O73">
        <v>7.5988329038615798E-2</v>
      </c>
      <c r="P73">
        <v>0.62565115826576212</v>
      </c>
      <c r="Q73">
        <v>0.69706180390515771</v>
      </c>
      <c r="R73">
        <v>5.6352307598687164</v>
      </c>
      <c r="S73">
        <v>0.23272597079082052</v>
      </c>
      <c r="T73">
        <v>0.54643452346747523</v>
      </c>
      <c r="U73">
        <v>4.2499876344610416E-2</v>
      </c>
      <c r="V73">
        <v>0.16530196727086824</v>
      </c>
      <c r="W73">
        <v>7.3568969364881442E-2</v>
      </c>
      <c r="X73">
        <v>4.1625845283428171E-2</v>
      </c>
      <c r="Y73">
        <v>9.5121607555524346E-2</v>
      </c>
      <c r="Z73">
        <v>0.18146994120744539</v>
      </c>
      <c r="AA73">
        <v>0.23920861382009945</v>
      </c>
      <c r="AB73">
        <v>7.3631821964538088E-2</v>
      </c>
      <c r="AC73">
        <v>0.13673898365654341</v>
      </c>
      <c r="AD73">
        <v>0.51614741479356263</v>
      </c>
      <c r="AE73">
        <v>0.13851105414951589</v>
      </c>
      <c r="AF73">
        <v>2.3148447909519778E-2</v>
      </c>
    </row>
  </sheetData>
  <conditionalFormatting sqref="N44">
    <cfRule type="cellIs" dxfId="2" priority="4" operator="greaterThan">
      <formula>$A$12</formula>
    </cfRule>
  </conditionalFormatting>
  <conditionalFormatting sqref="A42:L49">
    <cfRule type="cellIs" dxfId="1" priority="1" operator="lessThan">
      <formula>0.5</formula>
    </cfRule>
    <cfRule type="cellIs" dxfId="0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resource_matrix.txt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2015-07-14T16:18:54Z</dcterms:created>
  <dcterms:modified xsi:type="dcterms:W3CDTF">2015-07-16T14:10:15Z</dcterms:modified>
</cp:coreProperties>
</file>