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304"/>
  <workbookPr/>
  <mc:AlternateContent xmlns:mc="http://schemas.openxmlformats.org/markup-compatibility/2006">
    <mc:Choice Requires="x15">
      <x15ac:absPath xmlns:x15ac="http://schemas.microsoft.com/office/spreadsheetml/2010/11/ac" url="C:\Users\RZM\Box Sync\JTL_Lab\Lab.Notebook\20170903_DR_Evolution\data\CLS\"/>
    </mc:Choice>
  </mc:AlternateContent>
  <bookViews>
    <workbookView xWindow="0" yWindow="465" windowWidth="28800" windowHeight="15945" tabRatio="500" activeTab="1" xr2:uid="{00000000-000D-0000-FFFF-FFFF00000000}"/>
  </bookViews>
  <sheets>
    <sheet name="Group One 5w(1-5),20w(1-2),LY1" sheetId="1" r:id="rId1"/>
    <sheet name="Group Two 20w(3-5), Rw(1-5)" sheetId="2" r:id="rId2"/>
    <sheet name="Sheet1" sheetId="4" r:id="rId3"/>
    <sheet name="Sheet3" sheetId="3" r:id="rId4"/>
  </sheets>
  <calcPr calcId="17901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6" i="2" l="1"/>
  <c r="Q16" i="2"/>
  <c r="R16" i="2"/>
  <c r="P25" i="2"/>
  <c r="Q25" i="2"/>
  <c r="S16" i="2"/>
  <c r="T16" i="2"/>
  <c r="U16" i="2"/>
  <c r="S25" i="2"/>
  <c r="T25" i="2"/>
  <c r="V16" i="2"/>
  <c r="W16" i="2"/>
  <c r="X16" i="2"/>
  <c r="V25" i="2"/>
  <c r="W25" i="2"/>
  <c r="Y16" i="2"/>
  <c r="Z16" i="2"/>
  <c r="AA16" i="2"/>
  <c r="Y25" i="2"/>
  <c r="Z25" i="2"/>
  <c r="P35" i="2"/>
  <c r="P17" i="2"/>
  <c r="Q17" i="2"/>
  <c r="R17" i="2"/>
  <c r="P26" i="2"/>
  <c r="Q26" i="2"/>
  <c r="S17" i="2"/>
  <c r="T17" i="2"/>
  <c r="U17" i="2"/>
  <c r="S26" i="2"/>
  <c r="T26" i="2"/>
  <c r="V17" i="2"/>
  <c r="W17" i="2"/>
  <c r="X17" i="2"/>
  <c r="V26" i="2"/>
  <c r="W26" i="2"/>
  <c r="Y17" i="2"/>
  <c r="Z17" i="2"/>
  <c r="AA17" i="2"/>
  <c r="Y26" i="2"/>
  <c r="Z26" i="2"/>
  <c r="P36" i="2"/>
  <c r="P18" i="2"/>
  <c r="Q18" i="2"/>
  <c r="R18" i="2"/>
  <c r="P27" i="2"/>
  <c r="Q27" i="2"/>
  <c r="S18" i="2"/>
  <c r="T18" i="2"/>
  <c r="U18" i="2"/>
  <c r="S27" i="2"/>
  <c r="T27" i="2"/>
  <c r="V18" i="2"/>
  <c r="W18" i="2"/>
  <c r="X18" i="2"/>
  <c r="V27" i="2"/>
  <c r="W27" i="2"/>
  <c r="Y18" i="2"/>
  <c r="Z18" i="2"/>
  <c r="AA18" i="2"/>
  <c r="Y27" i="2"/>
  <c r="Z27" i="2"/>
  <c r="P37" i="2"/>
  <c r="P19" i="2"/>
  <c r="Q19" i="2"/>
  <c r="R19" i="2"/>
  <c r="P28" i="2"/>
  <c r="Q28" i="2"/>
  <c r="P38" i="2"/>
  <c r="P20" i="2"/>
  <c r="Q20" i="2"/>
  <c r="R20" i="2"/>
  <c r="P29" i="2"/>
  <c r="Q29" i="2"/>
  <c r="S20" i="2"/>
  <c r="T20" i="2"/>
  <c r="U20" i="2"/>
  <c r="S29" i="2"/>
  <c r="T29" i="2"/>
  <c r="V20" i="2"/>
  <c r="W20" i="2"/>
  <c r="X20" i="2"/>
  <c r="V29" i="2"/>
  <c r="W29" i="2"/>
  <c r="Y20" i="2"/>
  <c r="Z20" i="2"/>
  <c r="AA20" i="2"/>
  <c r="Y29" i="2"/>
  <c r="Z29" i="2"/>
  <c r="P39" i="2"/>
  <c r="P21" i="2"/>
  <c r="Q21" i="2"/>
  <c r="R21" i="2"/>
  <c r="P30" i="2"/>
  <c r="Q30" i="2"/>
  <c r="P40" i="2"/>
  <c r="P15" i="2"/>
  <c r="Q15" i="2"/>
  <c r="R15" i="2"/>
  <c r="P24" i="2"/>
  <c r="Q24" i="2"/>
  <c r="S15" i="2"/>
  <c r="T15" i="2"/>
  <c r="U15" i="2"/>
  <c r="S24" i="2"/>
  <c r="T24" i="2"/>
  <c r="V15" i="2"/>
  <c r="W15" i="2"/>
  <c r="X15" i="2"/>
  <c r="V24" i="2"/>
  <c r="W24" i="2"/>
  <c r="Y15" i="2"/>
  <c r="Z15" i="2"/>
  <c r="AA15" i="2"/>
  <c r="Y24" i="2"/>
  <c r="Z24" i="2"/>
  <c r="P34" i="2"/>
  <c r="S19" i="2"/>
  <c r="T19" i="2"/>
  <c r="U19" i="2"/>
  <c r="S28" i="2"/>
  <c r="T28" i="2"/>
  <c r="S21" i="2"/>
  <c r="T21" i="2"/>
  <c r="U21" i="2"/>
  <c r="S30" i="2"/>
  <c r="T30" i="2"/>
  <c r="V19" i="2"/>
  <c r="W19" i="2"/>
  <c r="X19" i="2"/>
  <c r="V28" i="2"/>
  <c r="W28" i="2"/>
  <c r="V21" i="2"/>
  <c r="W21" i="2"/>
  <c r="X21" i="2"/>
  <c r="V30" i="2"/>
  <c r="W30" i="2"/>
  <c r="Y19" i="2"/>
  <c r="Z19" i="2"/>
  <c r="AA19" i="2"/>
  <c r="Y28" i="2"/>
  <c r="Z28" i="2"/>
  <c r="Y21" i="2"/>
  <c r="Z21" i="2"/>
  <c r="AA21" i="2"/>
  <c r="Y30" i="2"/>
  <c r="Z30" i="2"/>
  <c r="D16" i="2"/>
  <c r="E16" i="2"/>
  <c r="F16" i="2"/>
  <c r="G16" i="2"/>
  <c r="H16" i="2"/>
  <c r="I16" i="2"/>
  <c r="J16" i="2"/>
  <c r="K16" i="2"/>
  <c r="L16" i="2"/>
  <c r="M16" i="2"/>
  <c r="N16" i="2"/>
  <c r="O16" i="2"/>
  <c r="D17" i="2"/>
  <c r="E17" i="2"/>
  <c r="F17" i="2"/>
  <c r="G17" i="2"/>
  <c r="H17" i="2"/>
  <c r="I17" i="2"/>
  <c r="J17" i="2"/>
  <c r="K17" i="2"/>
  <c r="L17" i="2"/>
  <c r="M17" i="2"/>
  <c r="N17" i="2"/>
  <c r="O17" i="2"/>
  <c r="D18" i="2"/>
  <c r="E18" i="2"/>
  <c r="F18" i="2"/>
  <c r="G18" i="2"/>
  <c r="H18" i="2"/>
  <c r="I18" i="2"/>
  <c r="J18" i="2"/>
  <c r="K18" i="2"/>
  <c r="L18" i="2"/>
  <c r="M18" i="2"/>
  <c r="N18" i="2"/>
  <c r="O18" i="2"/>
  <c r="D19" i="2"/>
  <c r="E19" i="2"/>
  <c r="F19" i="2"/>
  <c r="G19" i="2"/>
  <c r="H19" i="2"/>
  <c r="I19" i="2"/>
  <c r="J19" i="2"/>
  <c r="K19" i="2"/>
  <c r="L19" i="2"/>
  <c r="M19" i="2"/>
  <c r="N19" i="2"/>
  <c r="O19" i="2"/>
  <c r="D20" i="2"/>
  <c r="E20" i="2"/>
  <c r="F20" i="2"/>
  <c r="G20" i="2"/>
  <c r="H20" i="2"/>
  <c r="I20" i="2"/>
  <c r="J20" i="2"/>
  <c r="K20" i="2"/>
  <c r="L20" i="2"/>
  <c r="M20" i="2"/>
  <c r="N20" i="2"/>
  <c r="O20" i="2"/>
  <c r="D21" i="2"/>
  <c r="E21" i="2"/>
  <c r="F21" i="2"/>
  <c r="G21" i="2"/>
  <c r="H21" i="2"/>
  <c r="I21" i="2"/>
  <c r="J21" i="2"/>
  <c r="K21" i="2"/>
  <c r="L21" i="2"/>
  <c r="M21" i="2"/>
  <c r="N21" i="2"/>
  <c r="O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D15" i="2"/>
  <c r="E15" i="2"/>
  <c r="F15" i="2"/>
  <c r="G15" i="2"/>
  <c r="H15" i="2"/>
  <c r="I15" i="2"/>
  <c r="J15" i="2"/>
  <c r="K15" i="2"/>
  <c r="L15" i="2"/>
  <c r="M15" i="2"/>
  <c r="N15" i="2"/>
  <c r="O15" i="2"/>
  <c r="Y26" i="1"/>
  <c r="Z26" i="1"/>
  <c r="AA26" i="1"/>
  <c r="Y38" i="1"/>
  <c r="Z38" i="1"/>
  <c r="Y27" i="1"/>
  <c r="Z27" i="1"/>
  <c r="AA27" i="1"/>
  <c r="Y39" i="1"/>
  <c r="Z39" i="1"/>
  <c r="Y28" i="1"/>
  <c r="Z28" i="1"/>
  <c r="AA28" i="1"/>
  <c r="Y40" i="1"/>
  <c r="Z40" i="1"/>
  <c r="Y29" i="1"/>
  <c r="Z29" i="1"/>
  <c r="AA29" i="1"/>
  <c r="Y41" i="1"/>
  <c r="Z41" i="1"/>
  <c r="Y30" i="1"/>
  <c r="Z30" i="1"/>
  <c r="AA30" i="1"/>
  <c r="Y42" i="1"/>
  <c r="Z42" i="1"/>
  <c r="Y31" i="1"/>
  <c r="Z31" i="1"/>
  <c r="AA31" i="1"/>
  <c r="Y43" i="1"/>
  <c r="Z43" i="1"/>
  <c r="Y24" i="1"/>
  <c r="Z24" i="1"/>
  <c r="AA24" i="1"/>
  <c r="Y36" i="1"/>
  <c r="Z36" i="1"/>
  <c r="Y25" i="1"/>
  <c r="Z25" i="1"/>
  <c r="AA25" i="1"/>
  <c r="Y37" i="1"/>
  <c r="Z37" i="1"/>
  <c r="G24" i="1"/>
  <c r="H24" i="1"/>
  <c r="I24" i="1"/>
  <c r="G36" i="1"/>
  <c r="J24" i="1"/>
  <c r="K24" i="1"/>
  <c r="L24" i="1"/>
  <c r="J36" i="1"/>
  <c r="M24" i="1"/>
  <c r="N24" i="1"/>
  <c r="O24" i="1"/>
  <c r="M36" i="1"/>
  <c r="P24" i="1"/>
  <c r="Q24" i="1"/>
  <c r="R24" i="1"/>
  <c r="P36" i="1"/>
  <c r="S24" i="1"/>
  <c r="T24" i="1"/>
  <c r="U24" i="1"/>
  <c r="S36" i="1"/>
  <c r="V24" i="1"/>
  <c r="W24" i="1"/>
  <c r="X24" i="1"/>
  <c r="V36" i="1"/>
  <c r="G25" i="1"/>
  <c r="H25" i="1"/>
  <c r="I25" i="1"/>
  <c r="G37" i="1"/>
  <c r="J25" i="1"/>
  <c r="K25" i="1"/>
  <c r="L25" i="1"/>
  <c r="J37" i="1"/>
  <c r="M25" i="1"/>
  <c r="N25" i="1"/>
  <c r="O25" i="1"/>
  <c r="M37" i="1"/>
  <c r="P25" i="1"/>
  <c r="Q25" i="1"/>
  <c r="R25" i="1"/>
  <c r="P37" i="1"/>
  <c r="S25" i="1"/>
  <c r="T25" i="1"/>
  <c r="U25" i="1"/>
  <c r="S37" i="1"/>
  <c r="V25" i="1"/>
  <c r="W25" i="1"/>
  <c r="X25" i="1"/>
  <c r="V37" i="1"/>
  <c r="G26" i="1"/>
  <c r="H26" i="1"/>
  <c r="I26" i="1"/>
  <c r="G38" i="1"/>
  <c r="J26" i="1"/>
  <c r="K26" i="1"/>
  <c r="L26" i="1"/>
  <c r="J38" i="1"/>
  <c r="M26" i="1"/>
  <c r="N26" i="1"/>
  <c r="O26" i="1"/>
  <c r="M38" i="1"/>
  <c r="P26" i="1"/>
  <c r="Q26" i="1"/>
  <c r="R26" i="1"/>
  <c r="P38" i="1"/>
  <c r="S26" i="1"/>
  <c r="T26" i="1"/>
  <c r="U26" i="1"/>
  <c r="S38" i="1"/>
  <c r="V26" i="1"/>
  <c r="W26" i="1"/>
  <c r="X26" i="1"/>
  <c r="V38" i="1"/>
  <c r="G27" i="1"/>
  <c r="H27" i="1"/>
  <c r="I27" i="1"/>
  <c r="G39" i="1"/>
  <c r="J27" i="1"/>
  <c r="K27" i="1"/>
  <c r="L27" i="1"/>
  <c r="J39" i="1"/>
  <c r="M27" i="1"/>
  <c r="N27" i="1"/>
  <c r="O27" i="1"/>
  <c r="M39" i="1"/>
  <c r="P27" i="1"/>
  <c r="Q27" i="1"/>
  <c r="R27" i="1"/>
  <c r="P39" i="1"/>
  <c r="S27" i="1"/>
  <c r="T27" i="1"/>
  <c r="U27" i="1"/>
  <c r="S39" i="1"/>
  <c r="V27" i="1"/>
  <c r="W27" i="1"/>
  <c r="X27" i="1"/>
  <c r="V39" i="1"/>
  <c r="G28" i="1"/>
  <c r="H28" i="1"/>
  <c r="I28" i="1"/>
  <c r="G40" i="1"/>
  <c r="J28" i="1"/>
  <c r="K28" i="1"/>
  <c r="L28" i="1"/>
  <c r="J40" i="1"/>
  <c r="M28" i="1"/>
  <c r="N28" i="1"/>
  <c r="O28" i="1"/>
  <c r="M40" i="1"/>
  <c r="P28" i="1"/>
  <c r="Q28" i="1"/>
  <c r="R28" i="1"/>
  <c r="P40" i="1"/>
  <c r="S28" i="1"/>
  <c r="T28" i="1"/>
  <c r="U28" i="1"/>
  <c r="S40" i="1"/>
  <c r="V28" i="1"/>
  <c r="W28" i="1"/>
  <c r="X28" i="1"/>
  <c r="V40" i="1"/>
  <c r="J29" i="1"/>
  <c r="K29" i="1"/>
  <c r="L29" i="1"/>
  <c r="J41" i="1"/>
  <c r="M29" i="1"/>
  <c r="N29" i="1"/>
  <c r="O29" i="1"/>
  <c r="M41" i="1"/>
  <c r="P29" i="1"/>
  <c r="Q29" i="1"/>
  <c r="R29" i="1"/>
  <c r="P41" i="1"/>
  <c r="S29" i="1"/>
  <c r="T29" i="1"/>
  <c r="U29" i="1"/>
  <c r="S41" i="1"/>
  <c r="V29" i="1"/>
  <c r="W29" i="1"/>
  <c r="X29" i="1"/>
  <c r="V41" i="1"/>
  <c r="G30" i="1"/>
  <c r="H30" i="1"/>
  <c r="I30" i="1"/>
  <c r="G42" i="1"/>
  <c r="J30" i="1"/>
  <c r="K30" i="1"/>
  <c r="L30" i="1"/>
  <c r="J42" i="1"/>
  <c r="M30" i="1"/>
  <c r="N30" i="1"/>
  <c r="O30" i="1"/>
  <c r="M42" i="1"/>
  <c r="P30" i="1"/>
  <c r="Q30" i="1"/>
  <c r="R30" i="1"/>
  <c r="P42" i="1"/>
  <c r="S30" i="1"/>
  <c r="T30" i="1"/>
  <c r="U30" i="1"/>
  <c r="S42" i="1"/>
  <c r="V30" i="1"/>
  <c r="W30" i="1"/>
  <c r="X30" i="1"/>
  <c r="V42" i="1"/>
  <c r="G31" i="1"/>
  <c r="H31" i="1"/>
  <c r="I31" i="1"/>
  <c r="G43" i="1"/>
  <c r="J31" i="1"/>
  <c r="K31" i="1"/>
  <c r="L31" i="1"/>
  <c r="J43" i="1"/>
  <c r="M31" i="1"/>
  <c r="N31" i="1"/>
  <c r="O31" i="1"/>
  <c r="M43" i="1"/>
  <c r="P31" i="1"/>
  <c r="Q31" i="1"/>
  <c r="R31" i="1"/>
  <c r="P43" i="1"/>
  <c r="S31" i="1"/>
  <c r="T31" i="1"/>
  <c r="U31" i="1"/>
  <c r="S43" i="1"/>
  <c r="V31" i="1"/>
  <c r="W31" i="1"/>
  <c r="X31" i="1"/>
  <c r="V43" i="1"/>
  <c r="G32" i="1"/>
  <c r="H32" i="1"/>
  <c r="I32" i="1"/>
  <c r="G44" i="1"/>
  <c r="J32" i="1"/>
  <c r="K32" i="1"/>
  <c r="L32" i="1"/>
  <c r="J44" i="1"/>
  <c r="M32" i="1"/>
  <c r="N32" i="1"/>
  <c r="O32" i="1"/>
  <c r="M44" i="1"/>
  <c r="P32" i="1"/>
  <c r="Q32" i="1"/>
  <c r="R32" i="1"/>
  <c r="P44" i="1"/>
  <c r="S32" i="1"/>
  <c r="T32" i="1"/>
  <c r="U32" i="1"/>
  <c r="S44" i="1"/>
  <c r="V32" i="1"/>
  <c r="W32" i="1"/>
  <c r="X32" i="1"/>
  <c r="V44" i="1"/>
  <c r="Y32" i="1"/>
  <c r="Z32" i="1"/>
  <c r="AA32" i="1"/>
  <c r="Y44" i="1"/>
  <c r="D32" i="1"/>
  <c r="E32" i="1"/>
  <c r="F32" i="1"/>
  <c r="D44" i="1"/>
  <c r="D25" i="1"/>
  <c r="E25" i="1"/>
  <c r="F25" i="1"/>
  <c r="D37" i="1"/>
  <c r="D26" i="1"/>
  <c r="E26" i="1"/>
  <c r="F26" i="1"/>
  <c r="D38" i="1"/>
  <c r="D27" i="1"/>
  <c r="E27" i="1"/>
  <c r="F27" i="1"/>
  <c r="D39" i="1"/>
  <c r="D28" i="1"/>
  <c r="E28" i="1"/>
  <c r="F28" i="1"/>
  <c r="D40" i="1"/>
  <c r="D29" i="1"/>
  <c r="E29" i="1"/>
  <c r="F29" i="1"/>
  <c r="D41" i="1"/>
  <c r="D30" i="1"/>
  <c r="E30" i="1"/>
  <c r="F30" i="1"/>
  <c r="D42" i="1"/>
  <c r="D31" i="1"/>
  <c r="E31" i="1"/>
  <c r="F31" i="1"/>
  <c r="D43" i="1"/>
  <c r="D24" i="1"/>
  <c r="E24" i="1"/>
  <c r="F24" i="1"/>
  <c r="D36" i="1"/>
  <c r="G29" i="1"/>
  <c r="H29" i="1"/>
  <c r="I29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D33" i="1"/>
  <c r="D34" i="1"/>
  <c r="C11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</calcChain>
</file>

<file path=xl/sharedStrings.xml><?xml version="1.0" encoding="utf-8"?>
<sst xmlns="http://schemas.openxmlformats.org/spreadsheetml/2006/main" count="98" uniqueCount="84">
  <si>
    <t>T</t>
  </si>
  <si>
    <t>Date</t>
  </si>
  <si>
    <t>Hours since T0</t>
  </si>
  <si>
    <t>5w1.1</t>
  </si>
  <si>
    <t>5w1.2</t>
  </si>
  <si>
    <t>5w1.3</t>
  </si>
  <si>
    <t>5w2.1</t>
  </si>
  <si>
    <t>5w2.2</t>
  </si>
  <si>
    <t>5w2.3</t>
  </si>
  <si>
    <t>5w3.1</t>
  </si>
  <si>
    <t>5w3.2</t>
  </si>
  <si>
    <t>5w3.3</t>
  </si>
  <si>
    <t>5w4.1</t>
  </si>
  <si>
    <t>5w4.2</t>
  </si>
  <si>
    <t>5w4.3</t>
  </si>
  <si>
    <t>5w5.1</t>
  </si>
  <si>
    <t>5w5.2</t>
  </si>
  <si>
    <t>5w5.3</t>
  </si>
  <si>
    <t>20w1.1</t>
  </si>
  <si>
    <t>20w1.2</t>
  </si>
  <si>
    <t>20w1.3</t>
  </si>
  <si>
    <t>20w2.1</t>
  </si>
  <si>
    <t>20w2.2</t>
  </si>
  <si>
    <t>20w2.3</t>
  </si>
  <si>
    <t>LY1.1</t>
  </si>
  <si>
    <t>LY1.2</t>
  </si>
  <si>
    <t>LY1.3</t>
  </si>
  <si>
    <t>T0</t>
  </si>
  <si>
    <t>T1</t>
  </si>
  <si>
    <t>T2</t>
  </si>
  <si>
    <t>T3</t>
  </si>
  <si>
    <t>T4</t>
  </si>
  <si>
    <t>T5</t>
  </si>
  <si>
    <t>Contaminated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</si>
  <si>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</si>
  <si>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</si>
  <si>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</si>
  <si>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</si>
  <si>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</si>
  <si>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</si>
  <si>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</si>
  <si>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</si>
  <si>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</si>
  <si>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</si>
  <si>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</si>
  <si>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</si>
  <si>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</si>
  <si>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</si>
  <si>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</si>
  <si>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</si>
  <si>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</si>
  <si>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</si>
  <si>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</si>
  <si>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</si>
  <si>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</si>
  <si>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 xml:space="preserve">Notes: </t>
  </si>
  <si>
    <t xml:space="preserve">Yellow box indicates contamintation of some kind - on these plates there is a yellow, lacey colonies </t>
  </si>
  <si>
    <t xml:space="preserve">Grey box indicated contamination - white colonies with frayed edges, mildly transclucent </t>
  </si>
  <si>
    <t>orange box indicated both contaminations present ^^</t>
  </si>
  <si>
    <t>green box indicates a bright orange opaque contamination with colonies that have crips edges</t>
  </si>
  <si>
    <t>20w3.1</t>
  </si>
  <si>
    <t>20w3.2</t>
  </si>
  <si>
    <t>20w3.3</t>
  </si>
  <si>
    <t>20w4.1</t>
  </si>
  <si>
    <t>20w4.2</t>
  </si>
  <si>
    <t>20w4.3</t>
  </si>
  <si>
    <t>20w5.1</t>
  </si>
  <si>
    <t>20w5.2</t>
  </si>
  <si>
    <t>20w5.3</t>
  </si>
  <si>
    <t>Rw1.1</t>
  </si>
  <si>
    <t>Rw1.2</t>
  </si>
  <si>
    <t>Rw1.3</t>
  </si>
  <si>
    <t>Rw2.1</t>
  </si>
  <si>
    <t>Rw2.2</t>
  </si>
  <si>
    <t>Rw2.3</t>
  </si>
  <si>
    <t>Rw3.1</t>
  </si>
  <si>
    <t>Rw3.2</t>
  </si>
  <si>
    <t>Rw3.3</t>
  </si>
  <si>
    <t>Rw4.1</t>
  </si>
  <si>
    <t>Rw4.2</t>
  </si>
  <si>
    <t>Rw4.3</t>
  </si>
  <si>
    <t>Rw5.1</t>
  </si>
  <si>
    <t>Rw5.2</t>
  </si>
  <si>
    <t>Rw5.3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</si>
</sst>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2" borderId="0" xfId="0" applyFill="1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1"/>
  <sheetViews>
    <sheetView topLeftCell="M1" zoomScale="70" zoomScaleNormal="70" workbookViewId="0" xr3:uid="{AEA406A1-0E4B-5B11-9CD5-51D6E497D94C}">
      <selection activeCell="AB12" sqref="AB12"/>
    </sheetView>
  </sheetViews>
  <sheetFormatPr defaultColWidth="11" defaultRowHeight="15.75"/>
  <cols>
    <col min="1" max="1" width="4" bestFit="1" customWidth="1"/>
    <col min="2" max="2" width="17.75" customWidth="1"/>
    <col min="3" max="3" width="13.125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 t="s">
        <v>27</v>
      </c>
      <c r="B2" s="1">
        <v>43186.9375</v>
      </c>
      <c r="C2">
        <v>0</v>
      </c>
      <c r="D2">
        <v>261</v>
      </c>
      <c r="E2">
        <v>138</v>
      </c>
      <c r="F2">
        <v>133</v>
      </c>
      <c r="G2">
        <v>183</v>
      </c>
      <c r="H2">
        <v>287</v>
      </c>
      <c r="I2">
        <v>267</v>
      </c>
      <c r="J2">
        <v>136</v>
      </c>
      <c r="K2">
        <v>182</v>
      </c>
      <c r="L2">
        <v>233</v>
      </c>
      <c r="M2">
        <v>453</v>
      </c>
      <c r="N2">
        <v>239</v>
      </c>
      <c r="O2">
        <v>369</v>
      </c>
      <c r="P2">
        <v>173</v>
      </c>
      <c r="Q2">
        <v>306</v>
      </c>
      <c r="R2">
        <v>260</v>
      </c>
      <c r="S2">
        <v>188</v>
      </c>
      <c r="T2">
        <v>971</v>
      </c>
      <c r="U2">
        <v>145</v>
      </c>
      <c r="V2">
        <v>141</v>
      </c>
      <c r="W2">
        <v>119</v>
      </c>
      <c r="X2">
        <v>312</v>
      </c>
      <c r="Y2">
        <v>84</v>
      </c>
      <c r="Z2">
        <v>158</v>
      </c>
      <c r="AA2">
        <v>80</v>
      </c>
    </row>
    <row r="3" spans="1:27">
      <c r="A3" t="s">
        <v>28</v>
      </c>
      <c r="B3" s="1">
        <v>43187.625</v>
      </c>
      <c r="C3">
        <f>(B3-$B$2) * 24</f>
        <v>16.5</v>
      </c>
      <c r="D3">
        <v>456</v>
      </c>
      <c r="M3">
        <v>854</v>
      </c>
      <c r="N3">
        <v>667</v>
      </c>
      <c r="O3">
        <v>573</v>
      </c>
      <c r="P3">
        <v>711</v>
      </c>
      <c r="Q3">
        <v>974</v>
      </c>
      <c r="R3">
        <v>1095</v>
      </c>
      <c r="S3">
        <v>0</v>
      </c>
      <c r="T3">
        <v>713</v>
      </c>
      <c r="U3">
        <v>769</v>
      </c>
      <c r="V3">
        <v>456</v>
      </c>
      <c r="W3">
        <v>387</v>
      </c>
      <c r="Y3">
        <v>287</v>
      </c>
      <c r="Z3">
        <v>106</v>
      </c>
      <c r="AA3">
        <v>432</v>
      </c>
    </row>
    <row r="4" spans="1:27">
      <c r="A4" t="s">
        <v>29</v>
      </c>
      <c r="B4" s="1">
        <v>43188.6875</v>
      </c>
      <c r="C4">
        <f t="shared" ref="C4:C23" si="0">(B4-$B$2) * 24</f>
        <v>42</v>
      </c>
      <c r="D4">
        <v>162</v>
      </c>
      <c r="E4">
        <v>191</v>
      </c>
      <c r="F4">
        <v>198</v>
      </c>
      <c r="G4" s="2">
        <v>118</v>
      </c>
      <c r="H4">
        <v>577</v>
      </c>
      <c r="I4">
        <v>210</v>
      </c>
      <c r="J4">
        <v>321</v>
      </c>
      <c r="K4">
        <v>101</v>
      </c>
      <c r="L4">
        <v>791</v>
      </c>
      <c r="M4">
        <v>603</v>
      </c>
      <c r="N4">
        <v>9</v>
      </c>
      <c r="O4">
        <v>427</v>
      </c>
      <c r="P4">
        <v>87</v>
      </c>
      <c r="Q4">
        <v>211</v>
      </c>
      <c r="R4">
        <v>257</v>
      </c>
      <c r="S4">
        <v>78</v>
      </c>
      <c r="T4">
        <v>145</v>
      </c>
      <c r="U4">
        <v>393</v>
      </c>
      <c r="V4">
        <v>347</v>
      </c>
      <c r="W4">
        <v>255</v>
      </c>
      <c r="X4">
        <v>99</v>
      </c>
      <c r="Y4">
        <v>36</v>
      </c>
      <c r="Z4">
        <v>179</v>
      </c>
      <c r="AA4">
        <v>120</v>
      </c>
    </row>
    <row r="5" spans="1:27">
      <c r="A5" t="s">
        <v>30</v>
      </c>
      <c r="B5" s="1">
        <v>43189.75</v>
      </c>
      <c r="C5">
        <f t="shared" si="0"/>
        <v>67.5</v>
      </c>
      <c r="D5">
        <v>7</v>
      </c>
      <c r="E5">
        <v>133</v>
      </c>
      <c r="F5">
        <v>117</v>
      </c>
      <c r="G5" s="2">
        <v>217</v>
      </c>
      <c r="H5">
        <v>223</v>
      </c>
      <c r="I5">
        <v>278</v>
      </c>
      <c r="J5">
        <v>267</v>
      </c>
      <c r="K5">
        <v>219</v>
      </c>
      <c r="L5">
        <v>238</v>
      </c>
      <c r="M5">
        <v>195</v>
      </c>
      <c r="N5">
        <v>252</v>
      </c>
      <c r="O5">
        <v>200</v>
      </c>
      <c r="P5">
        <v>208</v>
      </c>
      <c r="Q5">
        <v>218</v>
      </c>
      <c r="R5">
        <v>193</v>
      </c>
      <c r="S5">
        <v>119</v>
      </c>
      <c r="T5">
        <v>168</v>
      </c>
      <c r="U5">
        <v>179</v>
      </c>
      <c r="V5">
        <v>323</v>
      </c>
      <c r="W5">
        <v>232</v>
      </c>
      <c r="X5">
        <v>201</v>
      </c>
      <c r="Y5">
        <v>48</v>
      </c>
      <c r="Z5">
        <v>33</v>
      </c>
      <c r="AA5">
        <v>72</v>
      </c>
    </row>
    <row r="6" spans="1:27">
      <c r="A6" t="s">
        <v>31</v>
      </c>
      <c r="B6" s="1">
        <v>43190.895833333336</v>
      </c>
      <c r="C6">
        <f t="shared" si="0"/>
        <v>95.000000000058208</v>
      </c>
      <c r="D6">
        <v>233</v>
      </c>
      <c r="E6">
        <v>103</v>
      </c>
      <c r="F6">
        <v>100</v>
      </c>
      <c r="G6" s="2">
        <v>262</v>
      </c>
      <c r="H6" s="2">
        <v>248</v>
      </c>
      <c r="I6">
        <v>100</v>
      </c>
      <c r="J6">
        <v>228</v>
      </c>
      <c r="K6">
        <v>237</v>
      </c>
      <c r="L6">
        <v>218</v>
      </c>
      <c r="M6">
        <v>293</v>
      </c>
      <c r="N6">
        <v>184</v>
      </c>
      <c r="O6">
        <v>151</v>
      </c>
      <c r="P6">
        <v>0</v>
      </c>
      <c r="Q6">
        <v>266</v>
      </c>
      <c r="R6">
        <v>220</v>
      </c>
      <c r="S6">
        <v>113</v>
      </c>
      <c r="T6">
        <v>119</v>
      </c>
      <c r="U6">
        <v>123</v>
      </c>
      <c r="V6">
        <v>191</v>
      </c>
      <c r="W6">
        <v>137</v>
      </c>
      <c r="X6">
        <v>132</v>
      </c>
      <c r="Y6">
        <v>37</v>
      </c>
      <c r="Z6">
        <v>20</v>
      </c>
      <c r="AA6">
        <v>57</v>
      </c>
    </row>
    <row r="7" spans="1:27">
      <c r="A7" t="s">
        <v>32</v>
      </c>
      <c r="B7" s="1">
        <v>43191.5625</v>
      </c>
      <c r="C7">
        <f t="shared" si="0"/>
        <v>111</v>
      </c>
      <c r="D7">
        <v>257</v>
      </c>
      <c r="E7">
        <v>149</v>
      </c>
      <c r="F7">
        <v>112</v>
      </c>
      <c r="G7" s="2" t="s">
        <v>33</v>
      </c>
      <c r="H7" s="2">
        <v>298</v>
      </c>
      <c r="I7">
        <v>311</v>
      </c>
      <c r="J7">
        <v>222</v>
      </c>
      <c r="K7">
        <v>254</v>
      </c>
      <c r="L7">
        <v>155</v>
      </c>
      <c r="M7">
        <v>363</v>
      </c>
      <c r="N7">
        <v>245</v>
      </c>
      <c r="O7">
        <v>228</v>
      </c>
      <c r="P7">
        <v>200</v>
      </c>
      <c r="Q7">
        <v>335</v>
      </c>
      <c r="R7">
        <v>274</v>
      </c>
      <c r="S7">
        <v>165</v>
      </c>
      <c r="T7">
        <v>278</v>
      </c>
      <c r="U7">
        <v>197</v>
      </c>
      <c r="V7">
        <v>393</v>
      </c>
      <c r="Y7">
        <v>114</v>
      </c>
      <c r="Z7">
        <v>39</v>
      </c>
      <c r="AA7">
        <v>206</v>
      </c>
    </row>
    <row r="8" spans="1:27">
      <c r="A8" t="s">
        <v>34</v>
      </c>
      <c r="B8" s="1">
        <v>43192.666666666664</v>
      </c>
      <c r="C8">
        <f t="shared" si="0"/>
        <v>137.49999999994179</v>
      </c>
      <c r="D8">
        <v>230</v>
      </c>
      <c r="E8">
        <v>137</v>
      </c>
      <c r="F8">
        <v>105</v>
      </c>
      <c r="G8" s="2">
        <v>287</v>
      </c>
      <c r="H8" s="2">
        <v>276</v>
      </c>
      <c r="I8">
        <v>308</v>
      </c>
      <c r="J8">
        <v>256</v>
      </c>
      <c r="K8">
        <v>350</v>
      </c>
      <c r="L8">
        <v>345</v>
      </c>
      <c r="M8">
        <v>378</v>
      </c>
      <c r="N8">
        <v>367</v>
      </c>
      <c r="O8">
        <v>179</v>
      </c>
      <c r="P8">
        <v>141</v>
      </c>
      <c r="Q8">
        <v>255</v>
      </c>
      <c r="R8">
        <v>248</v>
      </c>
      <c r="S8">
        <v>225</v>
      </c>
      <c r="T8">
        <v>121</v>
      </c>
      <c r="U8">
        <v>120</v>
      </c>
      <c r="V8">
        <v>111</v>
      </c>
      <c r="W8">
        <v>64</v>
      </c>
      <c r="X8">
        <v>198</v>
      </c>
      <c r="Y8">
        <v>56</v>
      </c>
      <c r="Z8">
        <v>38</v>
      </c>
      <c r="AA8">
        <v>37</v>
      </c>
    </row>
    <row r="9" spans="1:27">
      <c r="A9" t="s">
        <v>35</v>
      </c>
      <c r="B9" s="3">
        <v>43193.666666666664</v>
      </c>
      <c r="C9">
        <f t="shared" si="0"/>
        <v>161.49999999994179</v>
      </c>
      <c r="D9" s="6">
        <v>223</v>
      </c>
      <c r="E9" s="7">
        <v>256</v>
      </c>
      <c r="F9">
        <v>166</v>
      </c>
      <c r="G9">
        <v>144</v>
      </c>
      <c r="H9" s="2">
        <v>354</v>
      </c>
      <c r="I9" s="5">
        <v>174</v>
      </c>
      <c r="J9" s="4">
        <v>309</v>
      </c>
      <c r="K9" s="4">
        <v>416</v>
      </c>
      <c r="L9">
        <v>409</v>
      </c>
      <c r="M9">
        <v>389</v>
      </c>
      <c r="N9">
        <v>412</v>
      </c>
      <c r="O9">
        <v>347</v>
      </c>
      <c r="P9">
        <v>276</v>
      </c>
      <c r="Q9">
        <v>152</v>
      </c>
      <c r="R9">
        <v>367</v>
      </c>
      <c r="S9">
        <v>253</v>
      </c>
      <c r="T9">
        <v>240</v>
      </c>
      <c r="U9">
        <v>235</v>
      </c>
      <c r="V9">
        <v>340</v>
      </c>
      <c r="W9">
        <v>234</v>
      </c>
      <c r="X9">
        <v>309</v>
      </c>
      <c r="Y9">
        <v>96</v>
      </c>
      <c r="Z9">
        <v>82</v>
      </c>
      <c r="AA9">
        <v>5</v>
      </c>
    </row>
    <row r="10" spans="1:27">
      <c r="A10" t="s">
        <v>36</v>
      </c>
      <c r="B10" s="3">
        <v>43194.666666666664</v>
      </c>
      <c r="C10">
        <f t="shared" si="0"/>
        <v>185.49999999994179</v>
      </c>
    </row>
    <row r="11" spans="1:27">
      <c r="A11" t="s">
        <v>37</v>
      </c>
      <c r="B11" s="3">
        <v>43195.875</v>
      </c>
      <c r="C11">
        <f t="shared" si="0"/>
        <v>214.5</v>
      </c>
    </row>
    <row r="12" spans="1:27">
      <c r="A12" t="s">
        <v>38</v>
      </c>
      <c r="B12" s="3">
        <v>43196.708333333336</v>
      </c>
      <c r="C12">
        <f t="shared" si="0"/>
        <v>234.50000000005821</v>
      </c>
      <c r="D12">
        <v>152</v>
      </c>
      <c r="E12">
        <v>384</v>
      </c>
      <c r="F12">
        <v>314</v>
      </c>
      <c r="G12">
        <v>113</v>
      </c>
      <c r="H12">
        <v>190</v>
      </c>
      <c r="I12">
        <v>172</v>
      </c>
      <c r="J12">
        <v>221</v>
      </c>
      <c r="K12">
        <v>168</v>
      </c>
      <c r="L12">
        <v>258</v>
      </c>
      <c r="M12">
        <v>168</v>
      </c>
      <c r="N12">
        <v>240</v>
      </c>
      <c r="O12">
        <v>160</v>
      </c>
      <c r="P12">
        <v>383</v>
      </c>
      <c r="Q12">
        <v>176</v>
      </c>
      <c r="R12">
        <v>227</v>
      </c>
      <c r="S12">
        <v>95</v>
      </c>
      <c r="T12">
        <v>134</v>
      </c>
      <c r="U12">
        <v>229</v>
      </c>
      <c r="V12">
        <v>327</v>
      </c>
      <c r="W12">
        <v>126</v>
      </c>
      <c r="X12">
        <v>165</v>
      </c>
      <c r="Y12">
        <v>46</v>
      </c>
      <c r="Z12">
        <v>27</v>
      </c>
      <c r="AA12">
        <v>67</v>
      </c>
    </row>
    <row r="13" spans="1:27">
      <c r="A13" t="s">
        <v>39</v>
      </c>
      <c r="B13" s="3">
        <v>43198.666666666664</v>
      </c>
      <c r="C13">
        <f t="shared" si="0"/>
        <v>281.49999999994179</v>
      </c>
    </row>
    <row r="14" spans="1:27">
      <c r="A14" t="s">
        <v>40</v>
      </c>
      <c r="B14" s="1">
        <v>43200.541666666664</v>
      </c>
      <c r="C14">
        <f t="shared" si="0"/>
        <v>326.49999999994179</v>
      </c>
    </row>
    <row r="15" spans="1:27">
      <c r="A15" t="s">
        <v>41</v>
      </c>
      <c r="C15">
        <f t="shared" si="0"/>
        <v>-1036486.5</v>
      </c>
    </row>
    <row r="16" spans="1:27">
      <c r="A16" t="s">
        <v>42</v>
      </c>
      <c r="C16">
        <f t="shared" si="0"/>
        <v>-1036486.5</v>
      </c>
    </row>
    <row r="17" spans="1:27">
      <c r="A17" t="s">
        <v>43</v>
      </c>
      <c r="C17">
        <f t="shared" si="0"/>
        <v>-1036486.5</v>
      </c>
    </row>
    <row r="18" spans="1:27">
      <c r="A18" t="s">
        <v>44</v>
      </c>
      <c r="C18">
        <f t="shared" si="0"/>
        <v>-1036486.5</v>
      </c>
    </row>
    <row r="19" spans="1:27">
      <c r="A19" t="s">
        <v>45</v>
      </c>
      <c r="C19">
        <f t="shared" si="0"/>
        <v>-1036486.5</v>
      </c>
    </row>
    <row r="20" spans="1:27">
      <c r="A20" t="s">
        <v>46</v>
      </c>
      <c r="C20">
        <f t="shared" si="0"/>
        <v>-1036486.5</v>
      </c>
    </row>
    <row r="21" spans="1:27">
      <c r="A21" t="s">
        <v>47</v>
      </c>
      <c r="C21">
        <f t="shared" si="0"/>
        <v>-1036486.5</v>
      </c>
    </row>
    <row r="22" spans="1:27">
      <c r="A22" t="s">
        <v>48</v>
      </c>
      <c r="C22">
        <f t="shared" si="0"/>
        <v>-1036486.5</v>
      </c>
    </row>
    <row r="23" spans="1:27">
      <c r="A23" t="s">
        <v>49</v>
      </c>
      <c r="C23">
        <f t="shared" si="0"/>
        <v>-1036486.5</v>
      </c>
    </row>
    <row r="24" spans="1:27">
      <c r="A24" t="s">
        <v>50</v>
      </c>
      <c r="D24">
        <f>D2/D$2*100</f>
        <v>100</v>
      </c>
      <c r="E24">
        <f t="shared" ref="E24:AA35" si="1">E2/E$2*100</f>
        <v>100</v>
      </c>
      <c r="F24">
        <f t="shared" si="1"/>
        <v>100</v>
      </c>
      <c r="G24">
        <f t="shared" si="1"/>
        <v>100</v>
      </c>
      <c r="H24">
        <f t="shared" si="1"/>
        <v>100</v>
      </c>
      <c r="I24">
        <f t="shared" si="1"/>
        <v>100</v>
      </c>
      <c r="J24">
        <f t="shared" si="1"/>
        <v>100</v>
      </c>
      <c r="K24">
        <f t="shared" si="1"/>
        <v>100</v>
      </c>
      <c r="L24">
        <f t="shared" si="1"/>
        <v>100</v>
      </c>
      <c r="M24">
        <f t="shared" si="1"/>
        <v>100</v>
      </c>
      <c r="N24">
        <f t="shared" si="1"/>
        <v>100</v>
      </c>
      <c r="O24">
        <f t="shared" si="1"/>
        <v>100</v>
      </c>
      <c r="P24">
        <f t="shared" si="1"/>
        <v>100</v>
      </c>
      <c r="Q24">
        <f t="shared" si="1"/>
        <v>100</v>
      </c>
      <c r="R24">
        <f t="shared" si="1"/>
        <v>100</v>
      </c>
      <c r="S24">
        <f t="shared" si="1"/>
        <v>100</v>
      </c>
      <c r="T24">
        <f t="shared" si="1"/>
        <v>100</v>
      </c>
      <c r="U24">
        <f t="shared" si="1"/>
        <v>100</v>
      </c>
      <c r="V24">
        <f t="shared" si="1"/>
        <v>100</v>
      </c>
      <c r="W24">
        <f t="shared" si="1"/>
        <v>100</v>
      </c>
      <c r="X24">
        <f t="shared" si="1"/>
        <v>100</v>
      </c>
      <c r="Y24">
        <f t="shared" si="1"/>
        <v>100</v>
      </c>
      <c r="Z24">
        <f t="shared" si="1"/>
        <v>100</v>
      </c>
      <c r="AA24">
        <f t="shared" si="1"/>
        <v>100</v>
      </c>
    </row>
    <row r="25" spans="1:27">
      <c r="A25" t="s">
        <v>51</v>
      </c>
      <c r="D25">
        <f t="shared" ref="D25:S40" si="2">D3/D$2*100</f>
        <v>174.71264367816093</v>
      </c>
      <c r="E25">
        <f t="shared" si="2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188.52097130242825</v>
      </c>
      <c r="N25">
        <f t="shared" si="2"/>
        <v>279.07949790794981</v>
      </c>
      <c r="O25">
        <f t="shared" si="2"/>
        <v>155.28455284552845</v>
      </c>
      <c r="P25">
        <f t="shared" si="2"/>
        <v>410.98265895953762</v>
      </c>
      <c r="Q25">
        <f t="shared" si="2"/>
        <v>318.30065359477123</v>
      </c>
      <c r="R25">
        <f t="shared" si="2"/>
        <v>421.15384615384619</v>
      </c>
      <c r="S25">
        <f t="shared" si="2"/>
        <v>0</v>
      </c>
      <c r="T25">
        <f t="shared" si="1"/>
        <v>73.429454170957769</v>
      </c>
      <c r="U25">
        <f t="shared" si="1"/>
        <v>530.34482758620686</v>
      </c>
      <c r="V25">
        <f t="shared" si="1"/>
        <v>323.40425531914889</v>
      </c>
      <c r="W25">
        <f t="shared" si="1"/>
        <v>325.21008403361344</v>
      </c>
      <c r="X25">
        <f t="shared" si="1"/>
        <v>0</v>
      </c>
      <c r="Y25">
        <f t="shared" si="1"/>
        <v>341.66666666666663</v>
      </c>
      <c r="Z25">
        <f t="shared" si="1"/>
        <v>67.088607594936718</v>
      </c>
      <c r="AA25">
        <f t="shared" si="1"/>
        <v>540</v>
      </c>
    </row>
    <row r="26" spans="1:27">
      <c r="A26" t="s">
        <v>52</v>
      </c>
      <c r="D26">
        <f t="shared" si="2"/>
        <v>62.068965517241381</v>
      </c>
      <c r="E26">
        <f t="shared" si="1"/>
        <v>138.40579710144928</v>
      </c>
      <c r="F26">
        <f t="shared" si="1"/>
        <v>148.87218045112783</v>
      </c>
      <c r="G26">
        <f t="shared" si="1"/>
        <v>64.480874316939889</v>
      </c>
      <c r="H26">
        <f t="shared" si="1"/>
        <v>201.04529616724739</v>
      </c>
      <c r="I26">
        <f t="shared" si="1"/>
        <v>78.651685393258433</v>
      </c>
      <c r="J26">
        <f t="shared" si="1"/>
        <v>236.02941176470588</v>
      </c>
      <c r="K26">
        <f t="shared" si="1"/>
        <v>55.494505494505496</v>
      </c>
      <c r="L26">
        <f t="shared" si="1"/>
        <v>339.48497854077254</v>
      </c>
      <c r="M26">
        <f t="shared" si="1"/>
        <v>133.11258278145695</v>
      </c>
      <c r="N26">
        <f t="shared" si="1"/>
        <v>3.7656903765690379</v>
      </c>
      <c r="O26">
        <f t="shared" si="1"/>
        <v>115.71815718157181</v>
      </c>
      <c r="P26">
        <f t="shared" si="1"/>
        <v>50.289017341040463</v>
      </c>
      <c r="Q26">
        <f t="shared" si="1"/>
        <v>68.954248366013076</v>
      </c>
      <c r="R26">
        <f t="shared" si="1"/>
        <v>98.846153846153854</v>
      </c>
      <c r="S26">
        <f t="shared" si="1"/>
        <v>41.48936170212766</v>
      </c>
      <c r="T26">
        <f t="shared" si="1"/>
        <v>14.933058702368692</v>
      </c>
      <c r="U26">
        <f t="shared" si="1"/>
        <v>271.0344827586207</v>
      </c>
      <c r="V26">
        <f t="shared" si="1"/>
        <v>246.09929078014184</v>
      </c>
      <c r="W26">
        <f t="shared" si="1"/>
        <v>214.28571428571428</v>
      </c>
      <c r="X26">
        <f t="shared" si="1"/>
        <v>31.73076923076923</v>
      </c>
      <c r="Y26">
        <f t="shared" si="1"/>
        <v>42.857142857142854</v>
      </c>
      <c r="Z26">
        <f t="shared" si="1"/>
        <v>113.29113924050634</v>
      </c>
      <c r="AA26">
        <f t="shared" si="1"/>
        <v>150</v>
      </c>
    </row>
    <row r="27" spans="1:27">
      <c r="A27" t="s">
        <v>53</v>
      </c>
      <c r="D27">
        <f t="shared" si="2"/>
        <v>2.6819923371647509</v>
      </c>
      <c r="E27">
        <f t="shared" si="1"/>
        <v>96.376811594202891</v>
      </c>
      <c r="F27">
        <f t="shared" si="1"/>
        <v>87.969924812030072</v>
      </c>
      <c r="G27">
        <f t="shared" si="1"/>
        <v>118.5792349726776</v>
      </c>
      <c r="H27">
        <f t="shared" si="1"/>
        <v>77.700348432055748</v>
      </c>
      <c r="I27">
        <f t="shared" si="1"/>
        <v>104.11985018726593</v>
      </c>
      <c r="J27">
        <f t="shared" si="1"/>
        <v>196.3235294117647</v>
      </c>
      <c r="K27">
        <f t="shared" si="1"/>
        <v>120.32967032967032</v>
      </c>
      <c r="L27">
        <f t="shared" si="1"/>
        <v>102.14592274678111</v>
      </c>
      <c r="M27">
        <f t="shared" si="1"/>
        <v>43.046357615894038</v>
      </c>
      <c r="N27">
        <f t="shared" si="1"/>
        <v>105.43933054393307</v>
      </c>
      <c r="O27">
        <f t="shared" si="1"/>
        <v>54.200542005420047</v>
      </c>
      <c r="P27">
        <f t="shared" si="1"/>
        <v>120.23121387283237</v>
      </c>
      <c r="Q27">
        <f t="shared" si="1"/>
        <v>71.24183006535948</v>
      </c>
      <c r="R27">
        <f t="shared" si="1"/>
        <v>74.230769230769226</v>
      </c>
      <c r="S27">
        <f t="shared" si="1"/>
        <v>63.297872340425535</v>
      </c>
      <c r="T27">
        <f t="shared" si="1"/>
        <v>17.301750772399586</v>
      </c>
      <c r="U27">
        <f t="shared" si="1"/>
        <v>123.44827586206897</v>
      </c>
      <c r="V27">
        <f t="shared" si="1"/>
        <v>229.07801418439715</v>
      </c>
      <c r="W27">
        <f t="shared" si="1"/>
        <v>194.9579831932773</v>
      </c>
      <c r="X27">
        <f t="shared" si="1"/>
        <v>64.423076923076934</v>
      </c>
      <c r="Y27">
        <f t="shared" si="1"/>
        <v>57.142857142857139</v>
      </c>
      <c r="Z27">
        <f t="shared" si="1"/>
        <v>20.88607594936709</v>
      </c>
      <c r="AA27">
        <f t="shared" si="1"/>
        <v>90</v>
      </c>
    </row>
    <row r="28" spans="1:27">
      <c r="A28" t="s">
        <v>54</v>
      </c>
      <c r="D28">
        <f t="shared" si="2"/>
        <v>89.272030651340998</v>
      </c>
      <c r="E28">
        <f t="shared" si="1"/>
        <v>74.637681159420282</v>
      </c>
      <c r="F28">
        <f t="shared" si="1"/>
        <v>75.187969924812023</v>
      </c>
      <c r="G28">
        <f t="shared" si="1"/>
        <v>143.16939890710384</v>
      </c>
      <c r="H28">
        <f t="shared" si="1"/>
        <v>86.41114982578398</v>
      </c>
      <c r="I28">
        <f t="shared" si="1"/>
        <v>37.453183520599254</v>
      </c>
      <c r="J28">
        <f t="shared" si="1"/>
        <v>167.64705882352942</v>
      </c>
      <c r="K28">
        <f t="shared" si="1"/>
        <v>130.21978021978023</v>
      </c>
      <c r="L28">
        <f t="shared" si="1"/>
        <v>93.562231759656655</v>
      </c>
      <c r="M28">
        <f t="shared" si="1"/>
        <v>64.67991169977924</v>
      </c>
      <c r="N28">
        <f t="shared" si="1"/>
        <v>76.987447698744774</v>
      </c>
      <c r="O28">
        <f t="shared" si="1"/>
        <v>40.921409214092144</v>
      </c>
      <c r="P28">
        <f t="shared" si="1"/>
        <v>0</v>
      </c>
      <c r="Q28">
        <f t="shared" si="1"/>
        <v>86.928104575163403</v>
      </c>
      <c r="R28">
        <f t="shared" si="1"/>
        <v>84.615384615384613</v>
      </c>
      <c r="S28">
        <f t="shared" si="1"/>
        <v>60.106382978723403</v>
      </c>
      <c r="T28">
        <f t="shared" si="1"/>
        <v>12.255406797116375</v>
      </c>
      <c r="U28">
        <f t="shared" si="1"/>
        <v>84.827586206896555</v>
      </c>
      <c r="V28">
        <f t="shared" si="1"/>
        <v>135.46099290780143</v>
      </c>
      <c r="W28">
        <f t="shared" si="1"/>
        <v>115.12605042016806</v>
      </c>
      <c r="X28">
        <f t="shared" si="1"/>
        <v>42.307692307692307</v>
      </c>
      <c r="Y28">
        <f t="shared" si="1"/>
        <v>44.047619047619044</v>
      </c>
      <c r="Z28">
        <f t="shared" si="1"/>
        <v>12.658227848101266</v>
      </c>
      <c r="AA28">
        <f t="shared" si="1"/>
        <v>71.25</v>
      </c>
    </row>
    <row r="29" spans="1:27">
      <c r="D29">
        <f t="shared" si="2"/>
        <v>98.467432950191565</v>
      </c>
      <c r="E29">
        <f t="shared" si="1"/>
        <v>107.97101449275361</v>
      </c>
      <c r="F29">
        <f t="shared" si="1"/>
        <v>84.210526315789465</v>
      </c>
      <c r="G29" t="e">
        <f t="shared" si="1"/>
        <v>#VALUE!</v>
      </c>
      <c r="H29">
        <f t="shared" si="1"/>
        <v>103.83275261324042</v>
      </c>
      <c r="I29">
        <f t="shared" si="1"/>
        <v>116.47940074906367</v>
      </c>
      <c r="J29">
        <f t="shared" si="1"/>
        <v>163.23529411764704</v>
      </c>
      <c r="K29">
        <f t="shared" si="1"/>
        <v>139.56043956043956</v>
      </c>
      <c r="L29">
        <f t="shared" si="1"/>
        <v>66.523605150214593</v>
      </c>
      <c r="M29">
        <f t="shared" si="1"/>
        <v>80.132450331125824</v>
      </c>
      <c r="N29">
        <f t="shared" si="1"/>
        <v>102.51046025104603</v>
      </c>
      <c r="O29">
        <f t="shared" si="1"/>
        <v>61.788617886178862</v>
      </c>
      <c r="P29">
        <f t="shared" si="1"/>
        <v>115.60693641618498</v>
      </c>
      <c r="Q29">
        <f t="shared" si="1"/>
        <v>109.47712418300655</v>
      </c>
      <c r="R29">
        <f t="shared" si="1"/>
        <v>105.38461538461539</v>
      </c>
      <c r="S29">
        <f t="shared" si="1"/>
        <v>87.7659574468085</v>
      </c>
      <c r="T29">
        <f t="shared" si="1"/>
        <v>28.630278063851698</v>
      </c>
      <c r="U29">
        <f t="shared" si="1"/>
        <v>135.86206896551724</v>
      </c>
      <c r="V29">
        <f t="shared" si="1"/>
        <v>278.72340425531917</v>
      </c>
      <c r="W29">
        <f t="shared" si="1"/>
        <v>0</v>
      </c>
      <c r="X29">
        <f t="shared" si="1"/>
        <v>0</v>
      </c>
      <c r="Y29">
        <f t="shared" si="1"/>
        <v>135.71428571428572</v>
      </c>
      <c r="Z29">
        <f t="shared" si="1"/>
        <v>24.683544303797468</v>
      </c>
      <c r="AA29">
        <f t="shared" si="1"/>
        <v>257.5</v>
      </c>
    </row>
    <row r="30" spans="1:27">
      <c r="D30">
        <f t="shared" si="2"/>
        <v>88.122605363984675</v>
      </c>
      <c r="E30">
        <f t="shared" si="1"/>
        <v>99.275362318840578</v>
      </c>
      <c r="F30">
        <f t="shared" si="1"/>
        <v>78.94736842105263</v>
      </c>
      <c r="G30">
        <f t="shared" si="1"/>
        <v>156.83060109289616</v>
      </c>
      <c r="H30">
        <f t="shared" si="1"/>
        <v>96.167247386759584</v>
      </c>
      <c r="I30">
        <f t="shared" si="1"/>
        <v>115.35580524344569</v>
      </c>
      <c r="J30">
        <f t="shared" si="1"/>
        <v>188.23529411764704</v>
      </c>
      <c r="K30">
        <f t="shared" si="1"/>
        <v>192.30769230769232</v>
      </c>
      <c r="L30">
        <f t="shared" si="1"/>
        <v>148.06866952789699</v>
      </c>
      <c r="M30">
        <f t="shared" si="1"/>
        <v>83.443708609271525</v>
      </c>
      <c r="N30">
        <f t="shared" si="1"/>
        <v>153.55648535564853</v>
      </c>
      <c r="O30">
        <f t="shared" si="1"/>
        <v>48.509485094850945</v>
      </c>
      <c r="P30">
        <f t="shared" si="1"/>
        <v>81.502890173410407</v>
      </c>
      <c r="Q30">
        <f t="shared" si="1"/>
        <v>83.333333333333343</v>
      </c>
      <c r="R30">
        <f t="shared" si="1"/>
        <v>95.384615384615387</v>
      </c>
      <c r="S30">
        <f t="shared" si="1"/>
        <v>119.68085106382979</v>
      </c>
      <c r="T30">
        <f t="shared" si="1"/>
        <v>12.461380020597321</v>
      </c>
      <c r="U30">
        <f t="shared" si="1"/>
        <v>82.758620689655174</v>
      </c>
      <c r="V30">
        <f t="shared" si="1"/>
        <v>78.723404255319153</v>
      </c>
      <c r="W30">
        <f t="shared" si="1"/>
        <v>53.781512605042018</v>
      </c>
      <c r="X30">
        <f t="shared" si="1"/>
        <v>63.46153846153846</v>
      </c>
      <c r="Y30">
        <f t="shared" si="1"/>
        <v>66.666666666666657</v>
      </c>
      <c r="Z30">
        <f t="shared" si="1"/>
        <v>24.050632911392405</v>
      </c>
      <c r="AA30">
        <f t="shared" si="1"/>
        <v>46.25</v>
      </c>
    </row>
    <row r="31" spans="1:27">
      <c r="D31">
        <f t="shared" si="2"/>
        <v>85.440613026819918</v>
      </c>
      <c r="E31">
        <f t="shared" si="1"/>
        <v>185.50724637681159</v>
      </c>
      <c r="F31">
        <f t="shared" si="1"/>
        <v>124.81203007518798</v>
      </c>
      <c r="G31">
        <f t="shared" si="1"/>
        <v>78.688524590163937</v>
      </c>
      <c r="H31">
        <f t="shared" si="1"/>
        <v>123.34494773519165</v>
      </c>
      <c r="I31">
        <f t="shared" si="1"/>
        <v>65.168539325842701</v>
      </c>
      <c r="J31">
        <f t="shared" si="1"/>
        <v>227.20588235294116</v>
      </c>
      <c r="K31">
        <f t="shared" si="1"/>
        <v>228.57142857142856</v>
      </c>
      <c r="L31">
        <f t="shared" si="1"/>
        <v>175.53648068669528</v>
      </c>
      <c r="M31">
        <f t="shared" si="1"/>
        <v>85.871964679911699</v>
      </c>
      <c r="N31">
        <f t="shared" si="1"/>
        <v>172.38493723849373</v>
      </c>
      <c r="O31">
        <f t="shared" si="1"/>
        <v>94.037940379403793</v>
      </c>
      <c r="P31">
        <f t="shared" si="1"/>
        <v>159.53757225433526</v>
      </c>
      <c r="Q31">
        <f t="shared" si="1"/>
        <v>49.673202614379086</v>
      </c>
      <c r="R31">
        <f t="shared" si="1"/>
        <v>141.15384615384616</v>
      </c>
      <c r="S31">
        <f t="shared" si="1"/>
        <v>134.57446808510639</v>
      </c>
      <c r="T31">
        <f t="shared" si="1"/>
        <v>24.716786817713697</v>
      </c>
      <c r="U31">
        <f t="shared" si="1"/>
        <v>162.06896551724137</v>
      </c>
      <c r="V31">
        <f t="shared" si="1"/>
        <v>241.13475177304963</v>
      </c>
      <c r="W31">
        <f t="shared" si="1"/>
        <v>196.63865546218486</v>
      </c>
      <c r="X31">
        <f t="shared" si="1"/>
        <v>99.038461538461547</v>
      </c>
      <c r="Y31">
        <f t="shared" si="1"/>
        <v>114.28571428571428</v>
      </c>
      <c r="Z31">
        <f t="shared" si="1"/>
        <v>51.898734177215189</v>
      </c>
      <c r="AA31">
        <f t="shared" si="1"/>
        <v>6.25</v>
      </c>
    </row>
    <row r="32" spans="1:27">
      <c r="D32">
        <f t="shared" si="2"/>
        <v>0</v>
      </c>
      <c r="E32">
        <f t="shared" si="1"/>
        <v>0</v>
      </c>
      <c r="F32">
        <f t="shared" si="1"/>
        <v>0</v>
      </c>
      <c r="G32">
        <f t="shared" si="1"/>
        <v>0</v>
      </c>
      <c r="H32">
        <f t="shared" si="1"/>
        <v>0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  <c r="Q32">
        <f t="shared" si="1"/>
        <v>0</v>
      </c>
      <c r="R32">
        <f t="shared" si="1"/>
        <v>0</v>
      </c>
      <c r="S32">
        <f t="shared" si="1"/>
        <v>0</v>
      </c>
      <c r="T32">
        <f t="shared" si="1"/>
        <v>0</v>
      </c>
      <c r="U32">
        <f t="shared" si="1"/>
        <v>0</v>
      </c>
      <c r="V32">
        <f t="shared" si="1"/>
        <v>0</v>
      </c>
      <c r="W32">
        <f t="shared" si="1"/>
        <v>0</v>
      </c>
      <c r="X32">
        <f t="shared" si="1"/>
        <v>0</v>
      </c>
      <c r="Y32">
        <f t="shared" si="1"/>
        <v>0</v>
      </c>
      <c r="Z32">
        <f t="shared" si="1"/>
        <v>0</v>
      </c>
      <c r="AA32">
        <f t="shared" si="1"/>
        <v>0</v>
      </c>
    </row>
    <row r="33" spans="2:27">
      <c r="D33">
        <f t="shared" si="2"/>
        <v>0</v>
      </c>
      <c r="E33">
        <f t="shared" si="1"/>
        <v>0</v>
      </c>
      <c r="F33">
        <f t="shared" si="1"/>
        <v>0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  <c r="Q33">
        <f t="shared" si="1"/>
        <v>0</v>
      </c>
      <c r="R33">
        <f t="shared" si="1"/>
        <v>0</v>
      </c>
      <c r="S33">
        <f t="shared" si="1"/>
        <v>0</v>
      </c>
      <c r="T33">
        <f t="shared" si="1"/>
        <v>0</v>
      </c>
      <c r="U33">
        <f t="shared" si="1"/>
        <v>0</v>
      </c>
      <c r="V33">
        <f t="shared" si="1"/>
        <v>0</v>
      </c>
      <c r="W33">
        <f t="shared" si="1"/>
        <v>0</v>
      </c>
      <c r="X33">
        <f t="shared" si="1"/>
        <v>0</v>
      </c>
      <c r="Y33">
        <f t="shared" si="1"/>
        <v>0</v>
      </c>
      <c r="Z33">
        <f t="shared" si="1"/>
        <v>0</v>
      </c>
      <c r="AA33">
        <f t="shared" si="1"/>
        <v>0</v>
      </c>
    </row>
    <row r="34" spans="2:27">
      <c r="D34">
        <f t="shared" si="2"/>
        <v>58.237547892720308</v>
      </c>
      <c r="E34">
        <f t="shared" si="1"/>
        <v>278.26086956521738</v>
      </c>
      <c r="F34">
        <f t="shared" si="1"/>
        <v>236.09022556390977</v>
      </c>
      <c r="G34">
        <f t="shared" si="1"/>
        <v>61.748633879781423</v>
      </c>
      <c r="H34">
        <f t="shared" si="1"/>
        <v>66.2020905923345</v>
      </c>
      <c r="I34">
        <f t="shared" si="1"/>
        <v>64.419475655430716</v>
      </c>
      <c r="J34">
        <f t="shared" si="1"/>
        <v>162.5</v>
      </c>
      <c r="K34">
        <f t="shared" si="1"/>
        <v>92.307692307692307</v>
      </c>
      <c r="L34">
        <f t="shared" si="1"/>
        <v>110.72961373390558</v>
      </c>
      <c r="M34">
        <f t="shared" si="1"/>
        <v>37.086092715231786</v>
      </c>
      <c r="N34">
        <f t="shared" si="1"/>
        <v>100.418410041841</v>
      </c>
      <c r="O34">
        <f t="shared" si="1"/>
        <v>43.360433604336045</v>
      </c>
      <c r="P34">
        <f t="shared" si="1"/>
        <v>221.38728323699422</v>
      </c>
      <c r="Q34">
        <f t="shared" si="1"/>
        <v>57.51633986928104</v>
      </c>
      <c r="R34">
        <f t="shared" si="1"/>
        <v>87.307692307692307</v>
      </c>
      <c r="S34">
        <f t="shared" si="1"/>
        <v>50.531914893617028</v>
      </c>
      <c r="T34">
        <f t="shared" si="1"/>
        <v>13.800205973223481</v>
      </c>
      <c r="U34">
        <f t="shared" si="1"/>
        <v>157.93103448275863</v>
      </c>
      <c r="V34">
        <f t="shared" si="1"/>
        <v>231.91489361702128</v>
      </c>
      <c r="W34">
        <f t="shared" si="1"/>
        <v>105.88235294117648</v>
      </c>
      <c r="X34">
        <f t="shared" si="1"/>
        <v>52.884615384615387</v>
      </c>
      <c r="Y34">
        <f t="shared" si="1"/>
        <v>54.761904761904766</v>
      </c>
      <c r="Z34">
        <f t="shared" si="1"/>
        <v>17.088607594936708</v>
      </c>
      <c r="AA34">
        <f t="shared" si="1"/>
        <v>83.75</v>
      </c>
    </row>
    <row r="36" spans="2:27">
      <c r="D36">
        <f>AVERAGE(D24:F24)</f>
        <v>100</v>
      </c>
      <c r="G36">
        <f t="shared" ref="E36:AA43" si="3">AVERAGE(G24:I24)</f>
        <v>100</v>
      </c>
      <c r="J36">
        <f t="shared" si="3"/>
        <v>100</v>
      </c>
      <c r="M36">
        <f t="shared" si="3"/>
        <v>100</v>
      </c>
      <c r="P36">
        <f t="shared" si="3"/>
        <v>100</v>
      </c>
      <c r="S36">
        <f t="shared" si="3"/>
        <v>100</v>
      </c>
      <c r="V36">
        <f t="shared" si="3"/>
        <v>100</v>
      </c>
      <c r="Y36">
        <f t="shared" si="3"/>
        <v>100</v>
      </c>
      <c r="Z36">
        <f>LN(Y36)</f>
        <v>4.6051701859880918</v>
      </c>
    </row>
    <row r="37" spans="2:27">
      <c r="D37">
        <f t="shared" ref="D37:D43" si="4">AVERAGE(D25:F25)</f>
        <v>58.237547892720308</v>
      </c>
      <c r="G37">
        <f t="shared" si="3"/>
        <v>0</v>
      </c>
      <c r="J37">
        <f t="shared" si="3"/>
        <v>0</v>
      </c>
      <c r="M37">
        <f t="shared" si="3"/>
        <v>207.62834068530216</v>
      </c>
      <c r="P37">
        <f t="shared" si="3"/>
        <v>383.47905290271837</v>
      </c>
      <c r="S37">
        <f t="shared" si="3"/>
        <v>201.25809391905489</v>
      </c>
      <c r="V37">
        <f t="shared" si="3"/>
        <v>216.2047797842541</v>
      </c>
      <c r="Y37">
        <f t="shared" si="3"/>
        <v>316.2517580872011</v>
      </c>
      <c r="Z37">
        <f>LN(Y37)</f>
        <v>5.7565385991952933</v>
      </c>
    </row>
    <row r="38" spans="2:27">
      <c r="D38">
        <f t="shared" si="4"/>
        <v>116.44898102327284</v>
      </c>
      <c r="G38">
        <f t="shared" si="3"/>
        <v>114.72595195914857</v>
      </c>
      <c r="J38">
        <f t="shared" si="3"/>
        <v>210.33629859999465</v>
      </c>
      <c r="M38">
        <f t="shared" si="3"/>
        <v>84.198810113199272</v>
      </c>
      <c r="P38">
        <f t="shared" si="3"/>
        <v>72.696473184402464</v>
      </c>
      <c r="S38">
        <f t="shared" si="3"/>
        <v>109.15230105437234</v>
      </c>
      <c r="V38">
        <f t="shared" si="3"/>
        <v>164.03859143220845</v>
      </c>
      <c r="Y38">
        <f t="shared" si="3"/>
        <v>102.04942736588306</v>
      </c>
      <c r="Z38">
        <f t="shared" ref="Z38:Z43" si="5">LN(Y38)</f>
        <v>4.6254572779307823</v>
      </c>
    </row>
    <row r="39" spans="2:27">
      <c r="D39">
        <f t="shared" si="4"/>
        <v>62.342909581132574</v>
      </c>
      <c r="G39">
        <f t="shared" si="3"/>
        <v>100.13314453066641</v>
      </c>
      <c r="J39">
        <f t="shared" si="3"/>
        <v>139.59970749607203</v>
      </c>
      <c r="M39">
        <f t="shared" si="3"/>
        <v>67.562076721749051</v>
      </c>
      <c r="P39">
        <f t="shared" si="3"/>
        <v>88.567937722987025</v>
      </c>
      <c r="S39">
        <f t="shared" si="3"/>
        <v>68.015966324964708</v>
      </c>
      <c r="V39">
        <f t="shared" si="3"/>
        <v>162.81969143358378</v>
      </c>
      <c r="Y39">
        <f t="shared" si="3"/>
        <v>56.009644364074745</v>
      </c>
      <c r="Z39">
        <f t="shared" si="5"/>
        <v>4.0255238966939011</v>
      </c>
    </row>
    <row r="40" spans="2:27">
      <c r="D40">
        <f t="shared" si="4"/>
        <v>79.699227245191096</v>
      </c>
      <c r="G40">
        <f t="shared" si="3"/>
        <v>89.011244084495686</v>
      </c>
      <c r="J40">
        <f t="shared" si="3"/>
        <v>130.4763569343221</v>
      </c>
      <c r="M40">
        <f t="shared" si="3"/>
        <v>60.862922870872048</v>
      </c>
      <c r="P40">
        <f t="shared" si="3"/>
        <v>57.18116306351601</v>
      </c>
      <c r="S40">
        <f t="shared" si="3"/>
        <v>52.396458660912117</v>
      </c>
      <c r="V40">
        <f t="shared" si="3"/>
        <v>97.631578545220592</v>
      </c>
      <c r="Y40">
        <f t="shared" si="3"/>
        <v>42.651948965240102</v>
      </c>
      <c r="Z40">
        <f t="shared" si="5"/>
        <v>3.753072969616722</v>
      </c>
    </row>
    <row r="41" spans="2:27">
      <c r="D41">
        <f t="shared" si="4"/>
        <v>96.882991252911552</v>
      </c>
      <c r="J41">
        <f t="shared" si="3"/>
        <v>123.10644627610039</v>
      </c>
      <c r="M41">
        <f t="shared" si="3"/>
        <v>81.477176156116897</v>
      </c>
      <c r="P41">
        <f t="shared" si="3"/>
        <v>110.15622532793564</v>
      </c>
      <c r="S41">
        <f t="shared" si="3"/>
        <v>84.086101492059143</v>
      </c>
      <c r="V41">
        <f t="shared" si="3"/>
        <v>92.907801418439718</v>
      </c>
      <c r="Y41">
        <f t="shared" si="3"/>
        <v>139.29927667269439</v>
      </c>
      <c r="Z41">
        <f t="shared" si="5"/>
        <v>4.9366246881857343</v>
      </c>
    </row>
    <row r="42" spans="2:27">
      <c r="D42">
        <f t="shared" si="4"/>
        <v>88.781778701292637</v>
      </c>
      <c r="G42">
        <f t="shared" si="3"/>
        <v>122.78455124103381</v>
      </c>
      <c r="J42">
        <f t="shared" si="3"/>
        <v>176.20388531774543</v>
      </c>
      <c r="M42">
        <f t="shared" si="3"/>
        <v>95.169893019923677</v>
      </c>
      <c r="P42">
        <f t="shared" si="3"/>
        <v>86.740279630453031</v>
      </c>
      <c r="S42">
        <f t="shared" si="3"/>
        <v>71.633617258027428</v>
      </c>
      <c r="V42">
        <f t="shared" si="3"/>
        <v>65.322151773966539</v>
      </c>
      <c r="Y42">
        <f t="shared" si="3"/>
        <v>45.655766526019683</v>
      </c>
      <c r="Z42">
        <f t="shared" si="5"/>
        <v>3.821129919457964</v>
      </c>
    </row>
    <row r="43" spans="2:27">
      <c r="D43">
        <f t="shared" si="4"/>
        <v>131.91996315960651</v>
      </c>
      <c r="G43">
        <f t="shared" si="3"/>
        <v>89.067337217066097</v>
      </c>
      <c r="J43">
        <f t="shared" si="3"/>
        <v>210.43793053702166</v>
      </c>
      <c r="M43">
        <f t="shared" si="3"/>
        <v>117.43161409926974</v>
      </c>
      <c r="P43">
        <f t="shared" si="3"/>
        <v>116.78820700752017</v>
      </c>
      <c r="S43">
        <f t="shared" si="3"/>
        <v>107.1200734733538</v>
      </c>
      <c r="V43">
        <f t="shared" si="3"/>
        <v>178.937289591232</v>
      </c>
      <c r="Y43">
        <f t="shared" si="3"/>
        <v>57.478149487643158</v>
      </c>
      <c r="Z43">
        <f t="shared" si="5"/>
        <v>4.051404866671068</v>
      </c>
    </row>
    <row r="44" spans="2:27">
      <c r="D44">
        <f>AVERAGE(D32:F32)</f>
        <v>0</v>
      </c>
      <c r="G44">
        <f t="shared" ref="E44:AA44" si="6">AVERAGE(G32:I32)</f>
        <v>0</v>
      </c>
      <c r="J44">
        <f t="shared" si="6"/>
        <v>0</v>
      </c>
      <c r="M44">
        <f t="shared" si="6"/>
        <v>0</v>
      </c>
      <c r="P44">
        <f t="shared" si="6"/>
        <v>0</v>
      </c>
      <c r="S44">
        <f t="shared" si="6"/>
        <v>0</v>
      </c>
      <c r="V44">
        <f t="shared" si="6"/>
        <v>0</v>
      </c>
      <c r="Y44">
        <f t="shared" si="6"/>
        <v>0</v>
      </c>
    </row>
    <row r="47" spans="2:27">
      <c r="B47" t="s">
        <v>55</v>
      </c>
    </row>
    <row r="48" spans="2:27">
      <c r="B48" t="s">
        <v>56</v>
      </c>
    </row>
    <row r="49" spans="2:2">
      <c r="B49" t="s">
        <v>57</v>
      </c>
    </row>
    <row r="50" spans="2:2">
      <c r="B50" t="s">
        <v>58</v>
      </c>
    </row>
    <row r="51" spans="2:2">
      <c r="B5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0"/>
  <sheetViews>
    <sheetView tabSelected="1" topLeftCell="M1" zoomScale="70" zoomScaleNormal="70" workbookViewId="0" xr3:uid="{958C4451-9541-5A59-BF78-D2F731DF1C81}">
      <selection activeCell="AB10" sqref="AB10"/>
    </sheetView>
  </sheetViews>
  <sheetFormatPr defaultColWidth="11" defaultRowHeight="15.75"/>
  <cols>
    <col min="1" max="1" width="4" bestFit="1" customWidth="1"/>
    <col min="2" max="2" width="14.625" bestFit="1" customWidth="1"/>
    <col min="3" max="3" width="13.125" bestFit="1" customWidth="1"/>
  </cols>
  <sheetData>
    <row r="1" spans="1:27">
      <c r="A1" t="s">
        <v>0</v>
      </c>
      <c r="B1" t="s">
        <v>1</v>
      </c>
      <c r="C1" t="s">
        <v>2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</row>
    <row r="2" spans="1:27">
      <c r="A2" t="s">
        <v>27</v>
      </c>
      <c r="B2" s="1">
        <v>43188.625</v>
      </c>
      <c r="C2">
        <v>0</v>
      </c>
      <c r="D2">
        <v>917</v>
      </c>
      <c r="E2">
        <v>381</v>
      </c>
      <c r="F2">
        <v>520</v>
      </c>
      <c r="G2">
        <v>270</v>
      </c>
      <c r="H2">
        <v>336</v>
      </c>
      <c r="I2">
        <v>350</v>
      </c>
      <c r="J2">
        <v>248</v>
      </c>
      <c r="K2">
        <v>479</v>
      </c>
      <c r="L2">
        <v>301</v>
      </c>
      <c r="M2">
        <v>325</v>
      </c>
      <c r="N2">
        <v>433</v>
      </c>
      <c r="O2">
        <v>415</v>
      </c>
      <c r="P2">
        <v>629</v>
      </c>
      <c r="Q2">
        <v>670</v>
      </c>
      <c r="R2">
        <v>618</v>
      </c>
      <c r="S2">
        <v>435</v>
      </c>
      <c r="T2">
        <v>3416</v>
      </c>
      <c r="U2">
        <v>472</v>
      </c>
      <c r="V2">
        <v>294</v>
      </c>
      <c r="W2">
        <v>1146</v>
      </c>
      <c r="X2">
        <v>715</v>
      </c>
      <c r="Y2">
        <v>782</v>
      </c>
      <c r="Z2">
        <v>1537</v>
      </c>
      <c r="AA2">
        <v>705</v>
      </c>
    </row>
    <row r="3" spans="1:27">
      <c r="A3" t="s">
        <v>28</v>
      </c>
      <c r="B3" s="1">
        <v>43189.625</v>
      </c>
      <c r="C3">
        <f>(B3-$B$2) * 24</f>
        <v>24</v>
      </c>
      <c r="D3">
        <v>164</v>
      </c>
      <c r="E3">
        <v>173</v>
      </c>
      <c r="F3">
        <v>151</v>
      </c>
      <c r="G3">
        <v>156</v>
      </c>
      <c r="H3">
        <v>101</v>
      </c>
      <c r="I3">
        <v>129</v>
      </c>
      <c r="J3">
        <v>67</v>
      </c>
      <c r="K3">
        <v>220</v>
      </c>
      <c r="L3">
        <v>85</v>
      </c>
      <c r="M3">
        <v>137</v>
      </c>
      <c r="N3">
        <v>183</v>
      </c>
      <c r="O3">
        <v>127</v>
      </c>
      <c r="P3">
        <v>202</v>
      </c>
      <c r="Q3">
        <v>221</v>
      </c>
      <c r="R3">
        <v>708</v>
      </c>
      <c r="S3">
        <v>164</v>
      </c>
      <c r="T3">
        <v>142</v>
      </c>
      <c r="U3">
        <v>146</v>
      </c>
      <c r="V3">
        <v>135</v>
      </c>
      <c r="W3">
        <v>372</v>
      </c>
      <c r="X3">
        <v>113</v>
      </c>
      <c r="Y3">
        <v>190</v>
      </c>
      <c r="Z3">
        <v>194</v>
      </c>
      <c r="AA3">
        <v>182</v>
      </c>
    </row>
    <row r="4" spans="1:27">
      <c r="A4" t="s">
        <v>29</v>
      </c>
      <c r="B4" s="1">
        <v>43190.895833333336</v>
      </c>
      <c r="C4">
        <f t="shared" ref="C4:C24" si="0">(B4-$B$2) * 24</f>
        <v>54.500000000058208</v>
      </c>
      <c r="D4">
        <v>254</v>
      </c>
      <c r="E4">
        <v>85</v>
      </c>
      <c r="F4">
        <v>76</v>
      </c>
      <c r="G4">
        <v>84</v>
      </c>
      <c r="H4">
        <v>43</v>
      </c>
      <c r="I4">
        <v>74</v>
      </c>
      <c r="J4">
        <v>28</v>
      </c>
      <c r="K4">
        <v>120</v>
      </c>
      <c r="L4">
        <v>83</v>
      </c>
      <c r="M4">
        <v>51</v>
      </c>
      <c r="N4">
        <v>45</v>
      </c>
      <c r="O4">
        <v>64</v>
      </c>
      <c r="P4">
        <v>65</v>
      </c>
      <c r="Q4">
        <v>75</v>
      </c>
      <c r="R4">
        <v>133</v>
      </c>
      <c r="S4">
        <v>51</v>
      </c>
      <c r="T4">
        <v>308</v>
      </c>
      <c r="U4">
        <v>255</v>
      </c>
      <c r="V4">
        <v>41</v>
      </c>
      <c r="W4">
        <v>64</v>
      </c>
      <c r="X4">
        <v>45</v>
      </c>
      <c r="Y4">
        <v>326</v>
      </c>
      <c r="Z4">
        <v>236</v>
      </c>
      <c r="AA4">
        <v>366</v>
      </c>
    </row>
    <row r="5" spans="1:27">
      <c r="A5" t="s">
        <v>30</v>
      </c>
      <c r="B5" s="1">
        <v>43191.604166666664</v>
      </c>
      <c r="C5">
        <f t="shared" si="0"/>
        <v>71.499999999941792</v>
      </c>
      <c r="D5">
        <v>186</v>
      </c>
      <c r="E5">
        <v>123</v>
      </c>
      <c r="F5">
        <v>104</v>
      </c>
      <c r="G5">
        <v>32</v>
      </c>
      <c r="H5">
        <v>62</v>
      </c>
      <c r="I5">
        <v>63</v>
      </c>
      <c r="J5">
        <v>47</v>
      </c>
      <c r="K5">
        <v>75</v>
      </c>
      <c r="L5">
        <v>56</v>
      </c>
      <c r="M5">
        <v>46</v>
      </c>
      <c r="N5">
        <v>55</v>
      </c>
      <c r="O5">
        <v>56</v>
      </c>
      <c r="P5">
        <v>172</v>
      </c>
      <c r="Q5">
        <v>187</v>
      </c>
      <c r="R5">
        <v>245</v>
      </c>
      <c r="S5">
        <v>97</v>
      </c>
      <c r="T5">
        <v>143</v>
      </c>
      <c r="U5">
        <v>155</v>
      </c>
      <c r="V5">
        <v>114</v>
      </c>
      <c r="W5">
        <v>152</v>
      </c>
      <c r="X5">
        <v>87</v>
      </c>
      <c r="Y5">
        <v>183</v>
      </c>
      <c r="Z5">
        <v>160</v>
      </c>
      <c r="AA5">
        <v>146</v>
      </c>
    </row>
    <row r="6" spans="1:27">
      <c r="A6" t="s">
        <v>31</v>
      </c>
      <c r="B6" s="1">
        <v>43192.604166666664</v>
      </c>
      <c r="C6">
        <f t="shared" si="0"/>
        <v>95.499999999941792</v>
      </c>
    </row>
    <row r="7" spans="1:27">
      <c r="A7" t="s">
        <v>32</v>
      </c>
      <c r="B7" s="1">
        <v>43193.645833333336</v>
      </c>
      <c r="C7">
        <f t="shared" si="0"/>
        <v>120.50000000005821</v>
      </c>
      <c r="D7">
        <v>0</v>
      </c>
      <c r="E7">
        <v>397</v>
      </c>
      <c r="F7">
        <v>142</v>
      </c>
      <c r="G7">
        <v>119</v>
      </c>
      <c r="H7">
        <v>0</v>
      </c>
      <c r="I7">
        <v>13</v>
      </c>
      <c r="P7">
        <v>283</v>
      </c>
      <c r="Q7">
        <v>131</v>
      </c>
      <c r="R7">
        <v>336</v>
      </c>
      <c r="S7">
        <v>123</v>
      </c>
      <c r="T7">
        <v>3</v>
      </c>
      <c r="U7">
        <v>233</v>
      </c>
      <c r="V7">
        <v>50</v>
      </c>
      <c r="W7">
        <v>723</v>
      </c>
      <c r="X7">
        <v>130</v>
      </c>
      <c r="Y7">
        <v>305</v>
      </c>
      <c r="Z7">
        <v>366</v>
      </c>
      <c r="AA7">
        <v>361</v>
      </c>
    </row>
    <row r="8" spans="1:27">
      <c r="A8" t="s">
        <v>34</v>
      </c>
      <c r="B8" s="1">
        <v>43194.645833333336</v>
      </c>
      <c r="C8">
        <f t="shared" si="0"/>
        <v>144.50000000005821</v>
      </c>
    </row>
    <row r="9" spans="1:27">
      <c r="A9" t="s">
        <v>35</v>
      </c>
      <c r="B9" s="3">
        <v>43195</v>
      </c>
      <c r="C9">
        <f t="shared" si="0"/>
        <v>153</v>
      </c>
    </row>
    <row r="10" spans="1:27">
      <c r="A10" t="s">
        <v>36</v>
      </c>
      <c r="B10" s="3">
        <v>43196</v>
      </c>
      <c r="C10">
        <f t="shared" si="0"/>
        <v>177</v>
      </c>
      <c r="D10">
        <v>451</v>
      </c>
      <c r="E10">
        <v>385</v>
      </c>
      <c r="F10">
        <v>287</v>
      </c>
      <c r="G10">
        <v>153</v>
      </c>
      <c r="H10">
        <v>139</v>
      </c>
      <c r="I10">
        <v>236</v>
      </c>
      <c r="J10">
        <v>202</v>
      </c>
      <c r="K10">
        <v>242</v>
      </c>
      <c r="L10">
        <v>189</v>
      </c>
      <c r="M10">
        <v>182</v>
      </c>
      <c r="N10">
        <v>76</v>
      </c>
      <c r="O10">
        <v>363</v>
      </c>
      <c r="P10">
        <v>179</v>
      </c>
      <c r="Q10">
        <v>363</v>
      </c>
      <c r="R10">
        <v>215</v>
      </c>
      <c r="S10">
        <v>245</v>
      </c>
      <c r="T10">
        <v>121</v>
      </c>
      <c r="U10">
        <v>248</v>
      </c>
      <c r="V10">
        <v>432</v>
      </c>
      <c r="W10">
        <v>323</v>
      </c>
      <c r="X10">
        <v>358</v>
      </c>
      <c r="Y10">
        <v>354</v>
      </c>
      <c r="Z10">
        <v>297</v>
      </c>
      <c r="AA10">
        <v>246</v>
      </c>
    </row>
    <row r="11" spans="1:27">
      <c r="A11" t="s">
        <v>37</v>
      </c>
      <c r="B11" s="3">
        <v>43197</v>
      </c>
      <c r="C11">
        <f t="shared" si="0"/>
        <v>201</v>
      </c>
    </row>
    <row r="12" spans="1:27">
      <c r="A12" t="s">
        <v>38</v>
      </c>
      <c r="B12" s="1">
        <v>43198.729166666664</v>
      </c>
      <c r="C12">
        <f t="shared" si="0"/>
        <v>242.49999999994179</v>
      </c>
    </row>
    <row r="13" spans="1:27">
      <c r="C13">
        <f t="shared" si="0"/>
        <v>-1036527</v>
      </c>
    </row>
    <row r="14" spans="1:27">
      <c r="C14">
        <f t="shared" si="0"/>
        <v>-1036527</v>
      </c>
    </row>
    <row r="15" spans="1:27">
      <c r="C15">
        <f t="shared" si="0"/>
        <v>-1036527</v>
      </c>
      <c r="D15">
        <f t="shared" ref="D15:O15" si="1">D2/D$2*100</f>
        <v>100</v>
      </c>
      <c r="E15">
        <f t="shared" si="1"/>
        <v>100</v>
      </c>
      <c r="F15">
        <f t="shared" si="1"/>
        <v>100</v>
      </c>
      <c r="G15">
        <f t="shared" si="1"/>
        <v>100</v>
      </c>
      <c r="H15">
        <f t="shared" si="1"/>
        <v>100</v>
      </c>
      <c r="I15">
        <f t="shared" si="1"/>
        <v>100</v>
      </c>
      <c r="J15">
        <f t="shared" si="1"/>
        <v>100</v>
      </c>
      <c r="K15">
        <f t="shared" si="1"/>
        <v>100</v>
      </c>
      <c r="L15">
        <f t="shared" si="1"/>
        <v>100</v>
      </c>
      <c r="M15">
        <f t="shared" si="1"/>
        <v>100</v>
      </c>
      <c r="N15">
        <f t="shared" si="1"/>
        <v>100</v>
      </c>
      <c r="O15">
        <f t="shared" si="1"/>
        <v>100</v>
      </c>
      <c r="P15">
        <f>P2/P$2*100</f>
        <v>100</v>
      </c>
      <c r="Q15">
        <f t="shared" ref="Q15:AA15" si="2">Q2/Q$2*100</f>
        <v>100</v>
      </c>
      <c r="R15">
        <f t="shared" si="2"/>
        <v>100</v>
      </c>
      <c r="S15">
        <f t="shared" si="2"/>
        <v>100</v>
      </c>
      <c r="T15">
        <f t="shared" si="2"/>
        <v>100</v>
      </c>
      <c r="U15">
        <f t="shared" si="2"/>
        <v>100</v>
      </c>
      <c r="V15">
        <f t="shared" si="2"/>
        <v>100</v>
      </c>
      <c r="W15">
        <f t="shared" si="2"/>
        <v>100</v>
      </c>
      <c r="X15">
        <f t="shared" si="2"/>
        <v>100</v>
      </c>
      <c r="Y15">
        <f t="shared" si="2"/>
        <v>100</v>
      </c>
      <c r="Z15">
        <f t="shared" si="2"/>
        <v>100</v>
      </c>
      <c r="AA15">
        <f t="shared" si="2"/>
        <v>100</v>
      </c>
    </row>
    <row r="16" spans="1:27">
      <c r="C16">
        <f t="shared" si="0"/>
        <v>-1036527</v>
      </c>
      <c r="D16">
        <f t="shared" ref="D16:AA16" si="3">D3/D$2*100</f>
        <v>17.884405670665213</v>
      </c>
      <c r="E16">
        <f t="shared" si="3"/>
        <v>45.406824146981627</v>
      </c>
      <c r="F16">
        <f t="shared" si="3"/>
        <v>29.03846153846154</v>
      </c>
      <c r="G16">
        <f t="shared" si="3"/>
        <v>57.777777777777771</v>
      </c>
      <c r="H16">
        <f t="shared" si="3"/>
        <v>30.059523809523807</v>
      </c>
      <c r="I16">
        <f t="shared" si="3"/>
        <v>36.857142857142854</v>
      </c>
      <c r="J16">
        <f t="shared" si="3"/>
        <v>27.016129032258064</v>
      </c>
      <c r="K16">
        <f t="shared" si="3"/>
        <v>45.929018789144052</v>
      </c>
      <c r="L16">
        <f t="shared" si="3"/>
        <v>28.239202657807311</v>
      </c>
      <c r="M16">
        <f t="shared" si="3"/>
        <v>42.153846153846153</v>
      </c>
      <c r="N16">
        <f t="shared" si="3"/>
        <v>42.263279445727484</v>
      </c>
      <c r="O16">
        <f t="shared" si="3"/>
        <v>30.602409638554217</v>
      </c>
      <c r="P16">
        <f t="shared" si="3"/>
        <v>32.114467408585057</v>
      </c>
      <c r="Q16">
        <f t="shared" si="3"/>
        <v>32.985074626865675</v>
      </c>
      <c r="R16">
        <f t="shared" si="3"/>
        <v>114.5631067961165</v>
      </c>
      <c r="S16">
        <f t="shared" si="3"/>
        <v>37.701149425287355</v>
      </c>
      <c r="T16">
        <f t="shared" si="3"/>
        <v>4.1569086651053864</v>
      </c>
      <c r="U16">
        <f t="shared" si="3"/>
        <v>30.932203389830509</v>
      </c>
      <c r="V16">
        <f t="shared" si="3"/>
        <v>45.91836734693878</v>
      </c>
      <c r="W16">
        <f t="shared" si="3"/>
        <v>32.460732984293195</v>
      </c>
      <c r="X16">
        <f t="shared" si="3"/>
        <v>15.804195804195803</v>
      </c>
      <c r="Y16">
        <f t="shared" si="3"/>
        <v>24.296675191815854</v>
      </c>
      <c r="Z16">
        <f t="shared" si="3"/>
        <v>12.62199089134678</v>
      </c>
      <c r="AA16">
        <f t="shared" si="3"/>
        <v>25.815602836879432</v>
      </c>
    </row>
    <row r="17" spans="3:27">
      <c r="C17">
        <f t="shared" si="0"/>
        <v>-1036527</v>
      </c>
      <c r="D17">
        <f t="shared" ref="D17:AA17" si="4">D4/D$2*100</f>
        <v>27.699018538713194</v>
      </c>
      <c r="E17">
        <f t="shared" si="4"/>
        <v>22.309711286089239</v>
      </c>
      <c r="F17">
        <f t="shared" si="4"/>
        <v>14.615384615384617</v>
      </c>
      <c r="G17">
        <f t="shared" si="4"/>
        <v>31.111111111111111</v>
      </c>
      <c r="H17">
        <f t="shared" si="4"/>
        <v>12.797619047619047</v>
      </c>
      <c r="I17">
        <f t="shared" si="4"/>
        <v>21.142857142857142</v>
      </c>
      <c r="J17">
        <f t="shared" si="4"/>
        <v>11.29032258064516</v>
      </c>
      <c r="K17">
        <f t="shared" si="4"/>
        <v>25.052192066805844</v>
      </c>
      <c r="L17">
        <f t="shared" si="4"/>
        <v>27.574750830564781</v>
      </c>
      <c r="M17">
        <f t="shared" si="4"/>
        <v>15.692307692307692</v>
      </c>
      <c r="N17">
        <f t="shared" si="4"/>
        <v>10.392609699769054</v>
      </c>
      <c r="O17">
        <f t="shared" si="4"/>
        <v>15.421686746987953</v>
      </c>
      <c r="P17">
        <f t="shared" si="4"/>
        <v>10.333863275039745</v>
      </c>
      <c r="Q17">
        <f t="shared" si="4"/>
        <v>11.194029850746269</v>
      </c>
      <c r="R17">
        <f t="shared" si="4"/>
        <v>21.521035598705502</v>
      </c>
      <c r="S17">
        <f t="shared" si="4"/>
        <v>11.724137931034482</v>
      </c>
      <c r="T17">
        <f t="shared" si="4"/>
        <v>9.0163934426229506</v>
      </c>
      <c r="U17">
        <f t="shared" si="4"/>
        <v>54.025423728813557</v>
      </c>
      <c r="V17">
        <f t="shared" si="4"/>
        <v>13.945578231292515</v>
      </c>
      <c r="W17">
        <f t="shared" si="4"/>
        <v>5.5846422338568935</v>
      </c>
      <c r="X17">
        <f t="shared" si="4"/>
        <v>6.2937062937062942</v>
      </c>
      <c r="Y17">
        <f t="shared" si="4"/>
        <v>41.687979539641944</v>
      </c>
      <c r="Z17">
        <f t="shared" si="4"/>
        <v>15.354586857514638</v>
      </c>
      <c r="AA17">
        <f t="shared" si="4"/>
        <v>51.914893617021271</v>
      </c>
    </row>
    <row r="18" spans="3:27">
      <c r="C18">
        <f t="shared" si="0"/>
        <v>-1036527</v>
      </c>
      <c r="D18">
        <f t="shared" ref="D18:AA18" si="5">D5/D$2*100</f>
        <v>20.283533260632495</v>
      </c>
      <c r="E18">
        <f t="shared" si="5"/>
        <v>32.283464566929133</v>
      </c>
      <c r="F18">
        <f t="shared" si="5"/>
        <v>20</v>
      </c>
      <c r="G18">
        <f t="shared" si="5"/>
        <v>11.851851851851853</v>
      </c>
      <c r="H18">
        <f t="shared" si="5"/>
        <v>18.452380952380953</v>
      </c>
      <c r="I18">
        <f t="shared" si="5"/>
        <v>18</v>
      </c>
      <c r="J18">
        <f t="shared" si="5"/>
        <v>18.951612903225808</v>
      </c>
      <c r="K18">
        <f t="shared" si="5"/>
        <v>15.657620041753653</v>
      </c>
      <c r="L18">
        <f t="shared" si="5"/>
        <v>18.604651162790699</v>
      </c>
      <c r="M18">
        <f t="shared" si="5"/>
        <v>14.153846153846153</v>
      </c>
      <c r="N18">
        <f t="shared" si="5"/>
        <v>12.702078521939955</v>
      </c>
      <c r="O18">
        <f t="shared" si="5"/>
        <v>13.493975903614459</v>
      </c>
      <c r="P18">
        <f t="shared" si="5"/>
        <v>27.344992050874406</v>
      </c>
      <c r="Q18">
        <f t="shared" si="5"/>
        <v>27.910447761194028</v>
      </c>
      <c r="R18">
        <f t="shared" si="5"/>
        <v>39.644012944983821</v>
      </c>
      <c r="S18">
        <f t="shared" si="5"/>
        <v>22.298850574712645</v>
      </c>
      <c r="T18">
        <f t="shared" si="5"/>
        <v>4.1861826697892273</v>
      </c>
      <c r="U18">
        <f t="shared" si="5"/>
        <v>32.83898305084746</v>
      </c>
      <c r="V18">
        <f t="shared" si="5"/>
        <v>38.775510204081634</v>
      </c>
      <c r="W18">
        <f t="shared" si="5"/>
        <v>13.263525305410123</v>
      </c>
      <c r="X18">
        <f t="shared" si="5"/>
        <v>12.167832167832168</v>
      </c>
      <c r="Y18">
        <f t="shared" si="5"/>
        <v>23.401534526854221</v>
      </c>
      <c r="Z18">
        <f t="shared" si="5"/>
        <v>10.409889394925179</v>
      </c>
      <c r="AA18">
        <f t="shared" si="5"/>
        <v>20.709219858156029</v>
      </c>
    </row>
    <row r="19" spans="3:27">
      <c r="C19">
        <f t="shared" si="0"/>
        <v>-1036527</v>
      </c>
      <c r="D19">
        <f t="shared" ref="D19:AA19" si="6">D6/D$2*100</f>
        <v>0</v>
      </c>
      <c r="E19">
        <f t="shared" si="6"/>
        <v>0</v>
      </c>
      <c r="F19">
        <f t="shared" si="6"/>
        <v>0</v>
      </c>
      <c r="G19">
        <f t="shared" si="6"/>
        <v>0</v>
      </c>
      <c r="H19">
        <f t="shared" si="6"/>
        <v>0</v>
      </c>
      <c r="I19">
        <f t="shared" si="6"/>
        <v>0</v>
      </c>
      <c r="J19">
        <f t="shared" si="6"/>
        <v>0</v>
      </c>
      <c r="K19">
        <f t="shared" si="6"/>
        <v>0</v>
      </c>
      <c r="L19">
        <f t="shared" si="6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6"/>
        <v>0</v>
      </c>
      <c r="S19">
        <f t="shared" si="6"/>
        <v>0</v>
      </c>
      <c r="T19">
        <f t="shared" si="6"/>
        <v>0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</row>
    <row r="20" spans="3:27">
      <c r="C20">
        <f t="shared" si="0"/>
        <v>-1036527</v>
      </c>
      <c r="D20">
        <f t="shared" ref="D20:AA20" si="7">D7/D$2*100</f>
        <v>0</v>
      </c>
      <c r="E20">
        <f t="shared" si="7"/>
        <v>104.1994750656168</v>
      </c>
      <c r="F20">
        <f t="shared" si="7"/>
        <v>27.307692307692307</v>
      </c>
      <c r="G20">
        <f t="shared" si="7"/>
        <v>44.074074074074076</v>
      </c>
      <c r="H20">
        <f t="shared" si="7"/>
        <v>0</v>
      </c>
      <c r="I20">
        <f t="shared" si="7"/>
        <v>3.7142857142857144</v>
      </c>
      <c r="J20">
        <f t="shared" si="7"/>
        <v>0</v>
      </c>
      <c r="K20">
        <f t="shared" si="7"/>
        <v>0</v>
      </c>
      <c r="L20">
        <f t="shared" si="7"/>
        <v>0</v>
      </c>
      <c r="M20">
        <f t="shared" si="7"/>
        <v>0</v>
      </c>
      <c r="N20">
        <f t="shared" si="7"/>
        <v>0</v>
      </c>
      <c r="O20">
        <f t="shared" si="7"/>
        <v>0</v>
      </c>
      <c r="P20">
        <f t="shared" si="7"/>
        <v>44.992050874403816</v>
      </c>
      <c r="Q20">
        <f t="shared" si="7"/>
        <v>19.552238805970148</v>
      </c>
      <c r="R20">
        <f t="shared" si="7"/>
        <v>54.368932038834949</v>
      </c>
      <c r="S20">
        <f t="shared" si="7"/>
        <v>28.27586206896552</v>
      </c>
      <c r="T20">
        <f t="shared" si="7"/>
        <v>8.7822014051522249E-2</v>
      </c>
      <c r="U20">
        <f t="shared" si="7"/>
        <v>49.364406779661017</v>
      </c>
      <c r="V20">
        <f t="shared" si="7"/>
        <v>17.006802721088434</v>
      </c>
      <c r="W20">
        <f t="shared" si="7"/>
        <v>63.089005235602095</v>
      </c>
      <c r="X20">
        <f t="shared" si="7"/>
        <v>18.181818181818183</v>
      </c>
      <c r="Y20">
        <f t="shared" si="7"/>
        <v>39.002557544757032</v>
      </c>
      <c r="Z20">
        <f t="shared" si="7"/>
        <v>23.812621990891348</v>
      </c>
      <c r="AA20">
        <f t="shared" si="7"/>
        <v>51.205673758865245</v>
      </c>
    </row>
    <row r="21" spans="3:27">
      <c r="C21">
        <f t="shared" si="0"/>
        <v>-1036527</v>
      </c>
      <c r="D21">
        <f t="shared" ref="D21:AA21" si="8">D8/D$2*100</f>
        <v>0</v>
      </c>
      <c r="E21">
        <f t="shared" si="8"/>
        <v>0</v>
      </c>
      <c r="F21">
        <f t="shared" si="8"/>
        <v>0</v>
      </c>
      <c r="G21">
        <f t="shared" si="8"/>
        <v>0</v>
      </c>
      <c r="H21">
        <f t="shared" si="8"/>
        <v>0</v>
      </c>
      <c r="I21">
        <f t="shared" si="8"/>
        <v>0</v>
      </c>
      <c r="J21">
        <f t="shared" si="8"/>
        <v>0</v>
      </c>
      <c r="K21">
        <f t="shared" si="8"/>
        <v>0</v>
      </c>
      <c r="L21">
        <f t="shared" si="8"/>
        <v>0</v>
      </c>
      <c r="M21">
        <f t="shared" si="8"/>
        <v>0</v>
      </c>
      <c r="N21">
        <f t="shared" si="8"/>
        <v>0</v>
      </c>
      <c r="O21">
        <f t="shared" si="8"/>
        <v>0</v>
      </c>
      <c r="P21">
        <f t="shared" si="8"/>
        <v>0</v>
      </c>
      <c r="Q21">
        <f t="shared" si="8"/>
        <v>0</v>
      </c>
      <c r="R21">
        <f t="shared" si="8"/>
        <v>0</v>
      </c>
      <c r="S21">
        <f t="shared" si="8"/>
        <v>0</v>
      </c>
      <c r="T21">
        <f t="shared" si="8"/>
        <v>0</v>
      </c>
      <c r="U21">
        <f t="shared" si="8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</row>
    <row r="22" spans="3:27">
      <c r="C22">
        <f t="shared" si="0"/>
        <v>-1036527</v>
      </c>
      <c r="D22">
        <f t="shared" ref="D22:AA22" si="9">D9/D$2*100</f>
        <v>0</v>
      </c>
      <c r="E22">
        <f t="shared" si="9"/>
        <v>0</v>
      </c>
      <c r="F22">
        <f t="shared" si="9"/>
        <v>0</v>
      </c>
      <c r="G22">
        <f t="shared" si="9"/>
        <v>0</v>
      </c>
      <c r="H22">
        <f t="shared" si="9"/>
        <v>0</v>
      </c>
      <c r="I22">
        <f t="shared" si="9"/>
        <v>0</v>
      </c>
      <c r="J22">
        <f t="shared" si="9"/>
        <v>0</v>
      </c>
      <c r="K22">
        <f t="shared" si="9"/>
        <v>0</v>
      </c>
      <c r="L22">
        <f t="shared" si="9"/>
        <v>0</v>
      </c>
      <c r="M22">
        <f t="shared" si="9"/>
        <v>0</v>
      </c>
      <c r="N22">
        <f t="shared" si="9"/>
        <v>0</v>
      </c>
      <c r="O22">
        <f t="shared" si="9"/>
        <v>0</v>
      </c>
      <c r="P22">
        <f t="shared" si="9"/>
        <v>0</v>
      </c>
      <c r="Q22">
        <f t="shared" si="9"/>
        <v>0</v>
      </c>
      <c r="R22">
        <f t="shared" si="9"/>
        <v>0</v>
      </c>
      <c r="S22">
        <f t="shared" si="9"/>
        <v>0</v>
      </c>
      <c r="T22">
        <f t="shared" si="9"/>
        <v>0</v>
      </c>
      <c r="U22">
        <f t="shared" si="9"/>
        <v>0</v>
      </c>
      <c r="V22">
        <f t="shared" si="9"/>
        <v>0</v>
      </c>
      <c r="W22">
        <f t="shared" si="9"/>
        <v>0</v>
      </c>
      <c r="X22">
        <f t="shared" si="9"/>
        <v>0</v>
      </c>
      <c r="Y22">
        <f t="shared" si="9"/>
        <v>0</v>
      </c>
      <c r="Z22">
        <f t="shared" si="9"/>
        <v>0</v>
      </c>
      <c r="AA22">
        <f t="shared" si="9"/>
        <v>0</v>
      </c>
    </row>
    <row r="23" spans="3:27">
      <c r="C23">
        <f t="shared" si="0"/>
        <v>-1036527</v>
      </c>
    </row>
    <row r="24" spans="3:27">
      <c r="C24">
        <f t="shared" si="0"/>
        <v>-1036527</v>
      </c>
      <c r="P24">
        <f>AVERAGE(P15:R15)</f>
        <v>100</v>
      </c>
      <c r="Q24">
        <f>LN(P24)</f>
        <v>4.6051701859880918</v>
      </c>
      <c r="S24">
        <f t="shared" ref="Q24:AA28" si="10">AVERAGE(S15:U15)</f>
        <v>100</v>
      </c>
      <c r="T24">
        <f>LN(S24)</f>
        <v>4.6051701859880918</v>
      </c>
      <c r="V24">
        <f t="shared" si="10"/>
        <v>100</v>
      </c>
      <c r="W24">
        <f>LN(V24)</f>
        <v>4.6051701859880918</v>
      </c>
      <c r="Y24">
        <f t="shared" si="10"/>
        <v>100</v>
      </c>
      <c r="Z24">
        <f>LN(Y24)</f>
        <v>4.6051701859880918</v>
      </c>
    </row>
    <row r="25" spans="3:27">
      <c r="P25">
        <f t="shared" ref="P25:P30" si="11">AVERAGE(P16:R16)</f>
        <v>59.887549610522406</v>
      </c>
      <c r="Q25">
        <f t="shared" ref="Q25:Q30" si="12">LN(P25)</f>
        <v>4.0924686306041789</v>
      </c>
      <c r="S25">
        <f t="shared" si="10"/>
        <v>24.26342049340775</v>
      </c>
      <c r="T25">
        <f t="shared" ref="T25:T30" si="13">LN(S25)</f>
        <v>3.1889698867103546</v>
      </c>
      <c r="V25">
        <f t="shared" si="10"/>
        <v>31.39443204514259</v>
      </c>
      <c r="W25">
        <f t="shared" ref="W25:W30" si="14">LN(V25)</f>
        <v>3.4466305537874522</v>
      </c>
      <c r="Y25">
        <f t="shared" si="10"/>
        <v>20.911422973347356</v>
      </c>
      <c r="Z25">
        <f t="shared" ref="Z25:Z30" si="15">LN(Y25)</f>
        <v>3.0402955634133426</v>
      </c>
    </row>
    <row r="26" spans="3:27">
      <c r="P26">
        <f t="shared" si="11"/>
        <v>14.349642908163839</v>
      </c>
      <c r="Q26">
        <f t="shared" si="12"/>
        <v>2.6637250574474942</v>
      </c>
      <c r="S26">
        <f t="shared" si="10"/>
        <v>24.921985034157</v>
      </c>
      <c r="T26">
        <f t="shared" si="13"/>
        <v>3.2157503470131927</v>
      </c>
      <c r="V26">
        <f t="shared" si="10"/>
        <v>8.6079755862852334</v>
      </c>
      <c r="W26">
        <f t="shared" si="14"/>
        <v>2.1526891672496578</v>
      </c>
      <c r="Y26">
        <f t="shared" si="10"/>
        <v>36.319153338059287</v>
      </c>
      <c r="Z26">
        <f t="shared" si="15"/>
        <v>3.5923452422846012</v>
      </c>
    </row>
    <row r="27" spans="3:27">
      <c r="P27">
        <f t="shared" si="11"/>
        <v>31.633150919017414</v>
      </c>
      <c r="Q27">
        <f t="shared" si="12"/>
        <v>3.4542056504090413</v>
      </c>
      <c r="S27">
        <f t="shared" si="10"/>
        <v>19.774672098449777</v>
      </c>
      <c r="T27">
        <f t="shared" si="13"/>
        <v>2.9844019318954964</v>
      </c>
      <c r="V27">
        <f t="shared" si="10"/>
        <v>21.402289225774641</v>
      </c>
      <c r="W27">
        <f t="shared" si="14"/>
        <v>3.063497889473624</v>
      </c>
      <c r="Y27">
        <f t="shared" si="10"/>
        <v>18.173547926645142</v>
      </c>
      <c r="Z27">
        <f t="shared" si="15"/>
        <v>2.8999671262331228</v>
      </c>
    </row>
    <row r="28" spans="3:27">
      <c r="P28">
        <f t="shared" si="11"/>
        <v>0</v>
      </c>
      <c r="Q28" t="e">
        <f t="shared" si="12"/>
        <v>#NUM!</v>
      </c>
      <c r="S28">
        <f t="shared" si="10"/>
        <v>0</v>
      </c>
      <c r="T28" t="e">
        <f t="shared" si="13"/>
        <v>#NUM!</v>
      </c>
      <c r="V28">
        <f t="shared" si="10"/>
        <v>0</v>
      </c>
      <c r="W28" t="e">
        <f t="shared" si="14"/>
        <v>#NUM!</v>
      </c>
      <c r="Y28">
        <f t="shared" si="10"/>
        <v>0</v>
      </c>
      <c r="Z28" t="e">
        <f t="shared" si="15"/>
        <v>#NUM!</v>
      </c>
    </row>
    <row r="29" spans="3:27">
      <c r="P29">
        <f>AVERAGE(P20:R20)</f>
        <v>39.637740573069635</v>
      </c>
      <c r="Q29">
        <f t="shared" si="12"/>
        <v>3.6797817091760918</v>
      </c>
      <c r="S29">
        <f t="shared" ref="Q29:AA30" si="16">AVERAGE(S20:U20)</f>
        <v>25.909363620892687</v>
      </c>
      <c r="T29">
        <f t="shared" si="13"/>
        <v>3.25460443313355</v>
      </c>
      <c r="V29">
        <f t="shared" si="16"/>
        <v>32.759208712836234</v>
      </c>
      <c r="W29">
        <f t="shared" si="14"/>
        <v>3.4891841046283267</v>
      </c>
      <c r="Y29">
        <f t="shared" si="16"/>
        <v>38.006951098171207</v>
      </c>
      <c r="Z29">
        <f t="shared" si="15"/>
        <v>3.6377690666339819</v>
      </c>
    </row>
    <row r="30" spans="3:27">
      <c r="P30">
        <f t="shared" si="11"/>
        <v>0</v>
      </c>
      <c r="Q30" t="e">
        <f t="shared" si="12"/>
        <v>#NUM!</v>
      </c>
      <c r="S30">
        <f t="shared" si="16"/>
        <v>0</v>
      </c>
      <c r="T30" t="e">
        <f t="shared" si="13"/>
        <v>#NUM!</v>
      </c>
      <c r="V30">
        <f t="shared" si="16"/>
        <v>0</v>
      </c>
      <c r="W30" t="e">
        <f t="shared" si="14"/>
        <v>#NUM!</v>
      </c>
      <c r="Y30">
        <f t="shared" si="16"/>
        <v>0</v>
      </c>
      <c r="Z30" t="e">
        <f t="shared" si="15"/>
        <v>#NUM!</v>
      </c>
    </row>
    <row r="34" spans="16:16">
      <c r="P34">
        <f>AVERAGE(Q24,T24,W24,Z24)</f>
        <v>4.6051701859880918</v>
      </c>
    </row>
    <row r="35" spans="16:16">
      <c r="P35">
        <f t="shared" ref="P35:P40" si="17">AVERAGE(Q25,T25,W25,Z25)</f>
        <v>3.4420911586288323</v>
      </c>
    </row>
    <row r="36" spans="16:16">
      <c r="P36">
        <f t="shared" si="17"/>
        <v>2.9061274534987365</v>
      </c>
    </row>
    <row r="37" spans="16:16">
      <c r="P37">
        <f t="shared" si="17"/>
        <v>3.1005181495028209</v>
      </c>
    </row>
    <row r="38" spans="16:16">
      <c r="P38" t="e">
        <f t="shared" si="17"/>
        <v>#NUM!</v>
      </c>
    </row>
    <row r="39" spans="16:16">
      <c r="P39">
        <f t="shared" si="17"/>
        <v>3.5153348283929877</v>
      </c>
    </row>
    <row r="40" spans="16:16">
      <c r="P40" t="e">
        <f t="shared" si="17"/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DD4AA-7450-4728-925F-3BC51F5DCB24}">
  <dimension ref="A1"/>
  <sheetViews>
    <sheetView workbookViewId="0" xr3:uid="{6373FAB6-87A5-5F4D-A4F0-4996BE542346}"/>
  </sheetViews>
  <sheetFormatPr defaultRowHeight="15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ColWidth="11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Danielle M Boylan</cp:lastModifiedBy>
  <cp:revision/>
  <dcterms:created xsi:type="dcterms:W3CDTF">2018-03-29T18:58:35Z</dcterms:created>
  <dcterms:modified xsi:type="dcterms:W3CDTF">2018-04-10T20:55:35Z</dcterms:modified>
  <cp:category/>
  <cp:contentStatus/>
</cp:coreProperties>
</file>