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moge\Box Sync\JTL_Lab\Lab.Notebook\20170903_DR_Evolution\data\CLS\Day.275_DR\"/>
    </mc:Choice>
  </mc:AlternateContent>
  <xr:revisionPtr revIDLastSave="0" documentId="13_ncr:1_{7F1A75D3-934A-4AFF-98F4-50B6820F49D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ombined_DR_30_0.corrected.xlsx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8" i="1" l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8" i="1"/>
  <c r="M28" i="1" l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51" i="1"/>
  <c r="J28" i="1"/>
  <c r="K28" i="1"/>
  <c r="L28" i="1"/>
  <c r="N28" i="1"/>
  <c r="O28" i="1"/>
  <c r="P28" i="1"/>
  <c r="Q28" i="1"/>
  <c r="I28" i="1"/>
  <c r="H28" i="1"/>
  <c r="G28" i="1"/>
  <c r="F28" i="1"/>
  <c r="E28" i="1"/>
  <c r="D28" i="1"/>
  <c r="C28" i="1"/>
  <c r="B28" i="1"/>
  <c r="L32" i="1" l="1"/>
  <c r="M32" i="1" s="1"/>
  <c r="N32" i="1" s="1"/>
  <c r="G32" i="1"/>
  <c r="H32" i="1" s="1"/>
  <c r="I32" i="1" s="1"/>
  <c r="B32" i="1"/>
  <c r="C32" i="1" s="1"/>
  <c r="D32" i="1" l="1"/>
  <c r="B35" i="1" l="1"/>
</calcChain>
</file>

<file path=xl/sharedStrings.xml><?xml version="1.0" encoding="utf-8"?>
<sst xmlns="http://schemas.openxmlformats.org/spreadsheetml/2006/main" count="28" uniqueCount="22">
  <si>
    <t>T</t>
  </si>
  <si>
    <t>5w1</t>
  </si>
  <si>
    <t>5w2</t>
  </si>
  <si>
    <t>5w3</t>
  </si>
  <si>
    <t>5w4</t>
  </si>
  <si>
    <t>5w5</t>
  </si>
  <si>
    <t>2w1</t>
  </si>
  <si>
    <t>2w2</t>
  </si>
  <si>
    <t>2w3</t>
  </si>
  <si>
    <t>2w4</t>
  </si>
  <si>
    <t>2w5</t>
  </si>
  <si>
    <t>Rw1</t>
  </si>
  <si>
    <t>Rw2</t>
  </si>
  <si>
    <t>Rw3</t>
  </si>
  <si>
    <t>Rw4</t>
  </si>
  <si>
    <t>Rw5</t>
  </si>
  <si>
    <t>LY1</t>
  </si>
  <si>
    <t>e0</t>
  </si>
  <si>
    <t>std error</t>
  </si>
  <si>
    <t>t</t>
  </si>
  <si>
    <t>p</t>
  </si>
  <si>
    <t>e0/LY1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</si>
</sst>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WT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'combined_DR_30_0.corrected.xlsx'!$A$51:$A$69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'combined_DR_30_0.corrected.xlsx'!$Q$51:$Q$69</c:f>
              <c:numCache>
                <c:formatCode>General</c:formatCode>
                <c:ptCount val="19"/>
                <c:pt idx="0">
                  <c:v>1</c:v>
                </c:pt>
                <c:pt idx="1">
                  <c:v>0.77427180900000003</c:v>
                </c:pt>
                <c:pt idx="2">
                  <c:v>0.797219609</c:v>
                </c:pt>
                <c:pt idx="3">
                  <c:v>0.83345134899999995</c:v>
                </c:pt>
                <c:pt idx="4">
                  <c:v>0.74884553099999995</c:v>
                </c:pt>
                <c:pt idx="5">
                  <c:v>0.51470807900000004</c:v>
                </c:pt>
                <c:pt idx="6">
                  <c:v>0.38214065400000002</c:v>
                </c:pt>
                <c:pt idx="7">
                  <c:v>0.17385272500000001</c:v>
                </c:pt>
                <c:pt idx="8">
                  <c:v>7.6113940000000005E-2</c:v>
                </c:pt>
                <c:pt idx="9">
                  <c:v>2.7558543000000001E-2</c:v>
                </c:pt>
                <c:pt idx="10">
                  <c:v>1.3045691999999999E-2</c:v>
                </c:pt>
                <c:pt idx="11">
                  <c:v>4.9792220000000002E-3</c:v>
                </c:pt>
                <c:pt idx="12">
                  <c:v>6.0970929999999996E-3</c:v>
                </c:pt>
                <c:pt idx="13">
                  <c:v>5.7388049999999996E-3</c:v>
                </c:pt>
                <c:pt idx="14">
                  <c:v>3.898786E-3</c:v>
                </c:pt>
                <c:pt idx="15">
                  <c:v>4.4969249999999997E-3</c:v>
                </c:pt>
                <c:pt idx="16">
                  <c:v>2.8446286990563199E-3</c:v>
                </c:pt>
                <c:pt idx="17">
                  <c:v>1.93956394615076E-3</c:v>
                </c:pt>
                <c:pt idx="18">
                  <c:v>1.5889298054187701E-3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CE-419F-A167-D668AB776050}"/>
            </c:ext>
          </c:extLst>
        </c:ser>
        <c:ser>
          <c:idx val="2"/>
          <c:order val="1"/>
          <c:tx>
            <c:v>YPD-evolved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'combined_DR_30_0.corrected.xlsx'!$A$51:$A$69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'combined_DR_30_0.corrected.xlsx'!$G$51:$G$69</c:f>
              <c:numCache>
                <c:formatCode>General</c:formatCode>
                <c:ptCount val="19"/>
                <c:pt idx="0">
                  <c:v>1</c:v>
                </c:pt>
                <c:pt idx="1">
                  <c:v>0.63605683260000001</c:v>
                </c:pt>
                <c:pt idx="2">
                  <c:v>0.68835887660000006</c:v>
                </c:pt>
                <c:pt idx="3">
                  <c:v>0.65393397479999993</c:v>
                </c:pt>
                <c:pt idx="4">
                  <c:v>0.65708782160000001</c:v>
                </c:pt>
                <c:pt idx="5">
                  <c:v>0.29555806420000003</c:v>
                </c:pt>
                <c:pt idx="6">
                  <c:v>0.26874521499999998</c:v>
                </c:pt>
                <c:pt idx="7">
                  <c:v>0.19426044239999998</c:v>
                </c:pt>
                <c:pt idx="8">
                  <c:v>0.1106969686</c:v>
                </c:pt>
                <c:pt idx="9">
                  <c:v>3.3979456200000001E-2</c:v>
                </c:pt>
                <c:pt idx="10">
                  <c:v>2.9306885599999999E-2</c:v>
                </c:pt>
                <c:pt idx="11">
                  <c:v>1.1722546E-2</c:v>
                </c:pt>
                <c:pt idx="12">
                  <c:v>7.7803504000000011E-3</c:v>
                </c:pt>
                <c:pt idx="13">
                  <c:v>6.9538887999999995E-3</c:v>
                </c:pt>
                <c:pt idx="14">
                  <c:v>6.4801168000000004E-3</c:v>
                </c:pt>
                <c:pt idx="15">
                  <c:v>7.5220586000000009E-3</c:v>
                </c:pt>
                <c:pt idx="16">
                  <c:v>6.4426530471239276E-3</c:v>
                </c:pt>
                <c:pt idx="17">
                  <c:v>4.4431748321152502E-3</c:v>
                </c:pt>
                <c:pt idx="18">
                  <c:v>3.9960160792773302E-3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CE-419F-A167-D668AB776050}"/>
            </c:ext>
          </c:extLst>
        </c:ser>
        <c:ser>
          <c:idx val="1"/>
          <c:order val="2"/>
          <c:tx>
            <c:v>DR-evolved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'combined_DR_30_0.corrected.xlsx'!$A$51:$A$69</c:f>
              <c:numCache>
                <c:formatCode>General</c:formatCode>
                <c:ptCount val="1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34</c:v>
                </c:pt>
                <c:pt idx="17">
                  <c:v>36</c:v>
                </c:pt>
                <c:pt idx="18">
                  <c:v>38</c:v>
                </c:pt>
              </c:numCache>
            </c:numRef>
          </c:xVal>
          <c:yVal>
            <c:numRef>
              <c:f>'combined_DR_30_0.corrected.xlsx'!$B$51:$B$69</c:f>
              <c:numCache>
                <c:formatCode>General</c:formatCode>
                <c:ptCount val="19"/>
                <c:pt idx="0">
                  <c:v>1</c:v>
                </c:pt>
                <c:pt idx="1">
                  <c:v>0.6860423242</c:v>
                </c:pt>
                <c:pt idx="2">
                  <c:v>0.83811326599999991</c:v>
                </c:pt>
                <c:pt idx="3">
                  <c:v>0.79949972599999997</c:v>
                </c:pt>
                <c:pt idx="4">
                  <c:v>0.86096903480000009</c:v>
                </c:pt>
                <c:pt idx="5">
                  <c:v>0.44176451880000006</c:v>
                </c:pt>
                <c:pt idx="6">
                  <c:v>0.3948970108</c:v>
                </c:pt>
                <c:pt idx="7">
                  <c:v>0.24296134719999998</c:v>
                </c:pt>
                <c:pt idx="8">
                  <c:v>0.13632646679999999</c:v>
                </c:pt>
                <c:pt idx="9">
                  <c:v>2.7538941800000001E-2</c:v>
                </c:pt>
                <c:pt idx="10">
                  <c:v>1.4600422800000002E-2</c:v>
                </c:pt>
                <c:pt idx="11">
                  <c:v>9.2861360000000004E-3</c:v>
                </c:pt>
                <c:pt idx="12">
                  <c:v>6.1273077999999996E-3</c:v>
                </c:pt>
                <c:pt idx="13">
                  <c:v>4.6692443999999996E-3</c:v>
                </c:pt>
                <c:pt idx="14">
                  <c:v>4.4454912000000003E-3</c:v>
                </c:pt>
                <c:pt idx="15">
                  <c:v>6.788194E-3</c:v>
                </c:pt>
                <c:pt idx="16">
                  <c:v>4.7712805085018267E-3</c:v>
                </c:pt>
                <c:pt idx="17">
                  <c:v>4.8205744329903903E-3</c:v>
                </c:pt>
                <c:pt idx="18">
                  <c:v>5.1315714957295882E-3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CE-419F-A167-D668AB776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23224"/>
        <c:axId val="542815024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RSV evolved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'combined_DR_30_0.corrected.xlsx'!$A$51:$A$66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'combined_DR_30_0.corrected.xlsx'!$L$51:$L$66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0.78428595199999995</c:v>
                      </c:pt>
                      <c:pt idx="2">
                        <c:v>0.64848702480000009</c:v>
                      </c:pt>
                      <c:pt idx="3">
                        <c:v>0.53226151979999992</c:v>
                      </c:pt>
                      <c:pt idx="4">
                        <c:v>0.54697360719999999</c:v>
                      </c:pt>
                      <c:pt idx="5">
                        <c:v>0.25126672239999998</c:v>
                      </c:pt>
                      <c:pt idx="6">
                        <c:v>0.20524777319999998</c:v>
                      </c:pt>
                      <c:pt idx="7">
                        <c:v>6.5184596399999989E-2</c:v>
                      </c:pt>
                      <c:pt idx="8">
                        <c:v>5.3477968399999999E-2</c:v>
                      </c:pt>
                      <c:pt idx="9">
                        <c:v>2.7127996199999997E-2</c:v>
                      </c:pt>
                      <c:pt idx="10">
                        <c:v>2.3284818199999998E-2</c:v>
                      </c:pt>
                      <c:pt idx="11">
                        <c:v>1.70685894E-2</c:v>
                      </c:pt>
                      <c:pt idx="12">
                        <c:v>1.18666316E-2</c:v>
                      </c:pt>
                      <c:pt idx="13">
                        <c:v>8.2792530000000003E-3</c:v>
                      </c:pt>
                      <c:pt idx="14">
                        <c:v>6.5270484000000007E-3</c:v>
                      </c:pt>
                      <c:pt idx="15">
                        <c:v>6.4194050000000004E-3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B5CE-419F-A167-D668AB776050}"/>
                  </c:ext>
                </c:extLst>
              </c15:ser>
            </c15:filteredScatterSeries>
          </c:ext>
        </c:extLst>
      </c:scatterChart>
      <c:valAx>
        <c:axId val="542823224"/>
        <c:scaling>
          <c:orientation val="minMax"/>
          <c:max val="3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15024"/>
        <c:crosses val="autoZero"/>
        <c:crossBetween val="midCat"/>
      </c:valAx>
      <c:valAx>
        <c:axId val="5428150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23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57150</xdr:colOff>
      <xdr:row>8</xdr:row>
      <xdr:rowOff>166687</xdr:rowOff>
    </xdr:from>
    <xdr:to>
      <xdr:col>27</xdr:col>
      <xdr:colOff>361950</xdr:colOff>
      <xdr:row>23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0BEF1-E67C-4C43-ABB1-7077551C3F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9"/>
  <sheetViews>
    <sheetView tabSelected="1" workbookViewId="0">
      <selection activeCell="I32" sqref="I32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x14ac:dyDescent="0.25">
      <c r="A3">
        <v>2</v>
      </c>
      <c r="B3">
        <v>0.74637681199999995</v>
      </c>
      <c r="C3">
        <v>0.793466224</v>
      </c>
      <c r="D3">
        <v>0.422969188</v>
      </c>
      <c r="E3">
        <v>0.760108593</v>
      </c>
      <c r="F3">
        <v>0.707290804</v>
      </c>
      <c r="G3">
        <v>0.88114754100000003</v>
      </c>
      <c r="H3">
        <v>0.58423280399999999</v>
      </c>
      <c r="I3">
        <v>0.47916666699999999</v>
      </c>
      <c r="J3">
        <v>0.62563131299999997</v>
      </c>
      <c r="K3">
        <v>0.61010583799999996</v>
      </c>
      <c r="L3">
        <v>0.661161161</v>
      </c>
      <c r="M3">
        <v>0.65109034300000002</v>
      </c>
      <c r="N3">
        <v>0.94512195099999996</v>
      </c>
      <c r="O3">
        <v>0.66405630500000001</v>
      </c>
      <c r="P3">
        <v>1</v>
      </c>
      <c r="Q3">
        <v>0.77427180900000003</v>
      </c>
    </row>
    <row r="4" spans="1:17" x14ac:dyDescent="0.25">
      <c r="A4">
        <v>4</v>
      </c>
      <c r="B4">
        <v>0.89130434800000002</v>
      </c>
      <c r="C4">
        <v>0.90476190499999998</v>
      </c>
      <c r="D4">
        <v>0.69852941199999996</v>
      </c>
      <c r="E4">
        <v>0.75595409499999999</v>
      </c>
      <c r="F4">
        <v>0.94001657000000005</v>
      </c>
      <c r="G4">
        <v>0.88749999999999996</v>
      </c>
      <c r="H4">
        <v>0.86</v>
      </c>
      <c r="I4">
        <v>0.23088972399999999</v>
      </c>
      <c r="J4">
        <v>0.76982323200000002</v>
      </c>
      <c r="K4">
        <v>0.69358142700000003</v>
      </c>
      <c r="L4">
        <v>0.73736236200000005</v>
      </c>
      <c r="M4">
        <v>0.33529035899999998</v>
      </c>
      <c r="N4">
        <v>0.768477458</v>
      </c>
      <c r="O4">
        <v>0.91826923100000002</v>
      </c>
      <c r="P4">
        <v>0.483035714</v>
      </c>
      <c r="Q4">
        <v>0.797219609</v>
      </c>
    </row>
    <row r="5" spans="1:17" x14ac:dyDescent="0.25">
      <c r="A5">
        <v>6</v>
      </c>
      <c r="B5">
        <v>0.91304347799999996</v>
      </c>
      <c r="C5">
        <v>0.88953488400000003</v>
      </c>
      <c r="D5">
        <v>0.61274509799999999</v>
      </c>
      <c r="E5">
        <v>0.81456953600000004</v>
      </c>
      <c r="F5">
        <v>0.76760563400000004</v>
      </c>
      <c r="G5">
        <v>0.72015027300000001</v>
      </c>
      <c r="H5">
        <v>0.76201058200000005</v>
      </c>
      <c r="I5">
        <v>8.9285700000000005E-4</v>
      </c>
      <c r="J5">
        <v>0.78661616199999995</v>
      </c>
      <c r="K5">
        <v>1</v>
      </c>
      <c r="L5">
        <v>0.56293793800000003</v>
      </c>
      <c r="M5">
        <v>9.7212237000000007E-2</v>
      </c>
      <c r="N5">
        <v>0.74692042400000003</v>
      </c>
      <c r="O5">
        <v>0.93541831900000005</v>
      </c>
      <c r="P5">
        <v>0.31881868099999999</v>
      </c>
      <c r="Q5">
        <v>0.83345134899999995</v>
      </c>
    </row>
    <row r="6" spans="1:17" x14ac:dyDescent="0.25">
      <c r="A6">
        <v>8</v>
      </c>
      <c r="B6">
        <v>0.768115942</v>
      </c>
      <c r="C6">
        <v>0.77242524899999998</v>
      </c>
      <c r="D6">
        <v>0.78571428600000004</v>
      </c>
      <c r="E6">
        <v>0.98447205000000004</v>
      </c>
      <c r="F6">
        <v>0.99411764700000005</v>
      </c>
      <c r="G6">
        <v>0.70580601099999996</v>
      </c>
      <c r="H6">
        <v>0.79259259299999996</v>
      </c>
      <c r="I6">
        <v>1.4481520000000001E-3</v>
      </c>
      <c r="J6">
        <v>1</v>
      </c>
      <c r="K6">
        <v>0.78559235199999999</v>
      </c>
      <c r="L6">
        <v>1</v>
      </c>
      <c r="M6">
        <v>0</v>
      </c>
      <c r="N6">
        <v>0.71119733900000004</v>
      </c>
      <c r="O6">
        <v>0.98453608199999998</v>
      </c>
      <c r="P6">
        <v>3.9134614999999998E-2</v>
      </c>
      <c r="Q6">
        <v>0.74884553099999995</v>
      </c>
    </row>
    <row r="7" spans="1:17" x14ac:dyDescent="0.25">
      <c r="A7">
        <v>10</v>
      </c>
      <c r="B7">
        <v>0.32608695700000001</v>
      </c>
      <c r="C7">
        <v>0.46594684400000003</v>
      </c>
      <c r="D7">
        <v>0.41701680699999999</v>
      </c>
      <c r="E7">
        <v>0.78949858100000003</v>
      </c>
      <c r="F7">
        <v>0.210273405</v>
      </c>
      <c r="G7">
        <v>0.21024590200000001</v>
      </c>
      <c r="H7">
        <v>0.340529101</v>
      </c>
      <c r="I7">
        <v>9.4710209999999996E-3</v>
      </c>
      <c r="J7">
        <v>0.46982323199999998</v>
      </c>
      <c r="K7">
        <v>0.44772106499999997</v>
      </c>
      <c r="L7">
        <v>0.34471972000000001</v>
      </c>
      <c r="M7">
        <v>3.4188000000000003E-4</v>
      </c>
      <c r="N7">
        <v>0.318920916</v>
      </c>
      <c r="O7">
        <v>0.576080492</v>
      </c>
      <c r="P7">
        <v>1.6270604000000001E-2</v>
      </c>
      <c r="Q7">
        <v>0.51470807900000004</v>
      </c>
    </row>
    <row r="8" spans="1:17" x14ac:dyDescent="0.25">
      <c r="A8">
        <v>12</v>
      </c>
      <c r="B8">
        <v>0.16666666699999999</v>
      </c>
      <c r="C8">
        <v>0.46677740899999998</v>
      </c>
      <c r="D8">
        <v>0.63410364100000005</v>
      </c>
      <c r="E8">
        <v>0.37446012099999998</v>
      </c>
      <c r="F8">
        <v>0.33247721600000002</v>
      </c>
      <c r="G8">
        <v>0.119398907</v>
      </c>
      <c r="H8">
        <v>0.40772486800000002</v>
      </c>
      <c r="I8">
        <v>1.7457709999999999E-3</v>
      </c>
      <c r="J8">
        <v>0.42159090900000001</v>
      </c>
      <c r="K8">
        <v>0.39326561999999998</v>
      </c>
      <c r="L8">
        <v>0.26326326300000003</v>
      </c>
      <c r="M8">
        <v>1.292435E-3</v>
      </c>
      <c r="N8">
        <v>0.39400098500000003</v>
      </c>
      <c r="O8">
        <v>0.362757732</v>
      </c>
      <c r="P8">
        <v>4.9244509999999998E-3</v>
      </c>
      <c r="Q8">
        <v>0.38214065400000002</v>
      </c>
    </row>
    <row r="9" spans="1:17" x14ac:dyDescent="0.25">
      <c r="A9">
        <v>14</v>
      </c>
      <c r="B9">
        <v>8.1159419999999996E-2</v>
      </c>
      <c r="C9">
        <v>0.34357696599999998</v>
      </c>
      <c r="D9">
        <v>0.35836834699999998</v>
      </c>
      <c r="E9">
        <v>0.21586936000000001</v>
      </c>
      <c r="F9">
        <v>0.21583264299999999</v>
      </c>
      <c r="G9">
        <v>8.6680328000000001E-2</v>
      </c>
      <c r="H9">
        <v>0.231428571</v>
      </c>
      <c r="I9">
        <v>3.9299809999999999E-3</v>
      </c>
      <c r="J9">
        <v>0.37335858599999999</v>
      </c>
      <c r="K9">
        <v>0.27590474599999998</v>
      </c>
      <c r="L9">
        <v>8.3958959E-2</v>
      </c>
      <c r="M9">
        <v>2.4700849999999999E-3</v>
      </c>
      <c r="N9">
        <v>0.12872628699999999</v>
      </c>
      <c r="O9">
        <v>0.10958564599999999</v>
      </c>
      <c r="P9">
        <v>1.1820050000000001E-3</v>
      </c>
      <c r="Q9">
        <v>0.17385272500000001</v>
      </c>
    </row>
    <row r="10" spans="1:17" x14ac:dyDescent="0.25">
      <c r="A10">
        <v>16</v>
      </c>
      <c r="B10">
        <v>4.0579709999999998E-2</v>
      </c>
      <c r="C10">
        <v>0.21926910299999999</v>
      </c>
      <c r="D10">
        <v>0.19905462199999999</v>
      </c>
      <c r="E10">
        <v>0.16330056400000001</v>
      </c>
      <c r="F10">
        <v>5.9428334999999999E-2</v>
      </c>
      <c r="G10">
        <v>3.8879781000000002E-2</v>
      </c>
      <c r="H10">
        <v>0.139259259</v>
      </c>
      <c r="I10">
        <v>7.5131579999999998E-3</v>
      </c>
      <c r="J10">
        <v>0.152272727</v>
      </c>
      <c r="K10">
        <v>0.21555991799999999</v>
      </c>
      <c r="L10">
        <v>4.7297297000000002E-2</v>
      </c>
      <c r="M10">
        <v>2.8528239999999999E-3</v>
      </c>
      <c r="N10">
        <v>0.14597191400000001</v>
      </c>
      <c r="O10">
        <v>6.4581681000000002E-2</v>
      </c>
      <c r="P10">
        <v>6.6861259999999997E-3</v>
      </c>
      <c r="Q10">
        <v>7.6113940000000005E-2</v>
      </c>
    </row>
    <row r="11" spans="1:17" x14ac:dyDescent="0.25">
      <c r="A11">
        <v>18</v>
      </c>
      <c r="B11">
        <v>2.8985510000000001E-3</v>
      </c>
      <c r="C11">
        <v>4.0365448999999998E-2</v>
      </c>
      <c r="D11">
        <v>4.5343136999999999E-2</v>
      </c>
      <c r="E11">
        <v>2.2666694000000001E-2</v>
      </c>
      <c r="F11">
        <v>2.6420877999999998E-2</v>
      </c>
      <c r="G11">
        <v>1.1919399000000001E-2</v>
      </c>
      <c r="H11">
        <v>1.0264550000000001E-2</v>
      </c>
      <c r="I11">
        <v>4.5996240000000001E-3</v>
      </c>
      <c r="J11">
        <v>5.3535354E-2</v>
      </c>
      <c r="K11">
        <v>8.9578353999999999E-2</v>
      </c>
      <c r="L11">
        <v>2.5375374999999999E-2</v>
      </c>
      <c r="M11">
        <v>4.0022369999999996E-3</v>
      </c>
      <c r="N11">
        <v>6.3038925999999995E-2</v>
      </c>
      <c r="O11">
        <v>3.1259913E-2</v>
      </c>
      <c r="P11">
        <v>1.196353E-2</v>
      </c>
      <c r="Q11">
        <v>2.7558543000000001E-2</v>
      </c>
    </row>
    <row r="12" spans="1:17" x14ac:dyDescent="0.25">
      <c r="A12">
        <v>20</v>
      </c>
      <c r="B12">
        <v>7.24638E-4</v>
      </c>
      <c r="C12">
        <v>2.4404762E-2</v>
      </c>
      <c r="D12">
        <v>3.0094538000000001E-2</v>
      </c>
      <c r="E12">
        <v>1.3537082000000001E-2</v>
      </c>
      <c r="F12">
        <v>4.2410939999999999E-3</v>
      </c>
      <c r="G12">
        <v>8.2650269999999994E-3</v>
      </c>
      <c r="H12">
        <v>1.0328042000000001E-2</v>
      </c>
      <c r="I12">
        <v>2.793233E-3</v>
      </c>
      <c r="J12">
        <v>3.5454544999999997E-2</v>
      </c>
      <c r="K12">
        <v>8.9693580999999994E-2</v>
      </c>
      <c r="L12">
        <v>1.7154655000000001E-2</v>
      </c>
      <c r="M12">
        <v>4.7548130000000001E-3</v>
      </c>
      <c r="N12">
        <v>4.2713723000000002E-2</v>
      </c>
      <c r="O12">
        <v>3.7202617E-2</v>
      </c>
      <c r="P12">
        <v>1.4598283E-2</v>
      </c>
      <c r="Q12">
        <v>1.3045691999999999E-2</v>
      </c>
    </row>
    <row r="13" spans="1:17" x14ac:dyDescent="0.25">
      <c r="A13">
        <v>22</v>
      </c>
      <c r="B13">
        <v>2.9710140000000001E-3</v>
      </c>
      <c r="C13">
        <v>1.408361E-2</v>
      </c>
      <c r="D13">
        <v>1.5493697000000001E-2</v>
      </c>
      <c r="E13">
        <v>8.0107770000000002E-3</v>
      </c>
      <c r="F13">
        <v>5.8715820000000002E-3</v>
      </c>
      <c r="G13">
        <v>7.532787E-3</v>
      </c>
      <c r="H13">
        <v>8.3947090000000002E-3</v>
      </c>
      <c r="I13">
        <v>1.5830200000000001E-3</v>
      </c>
      <c r="J13">
        <v>2.4368687E-2</v>
      </c>
      <c r="K13">
        <v>1.6733527000000002E-2</v>
      </c>
      <c r="L13">
        <v>5.6831829999999996E-3</v>
      </c>
      <c r="M13">
        <v>2.6636709999999998E-3</v>
      </c>
      <c r="N13">
        <v>3.2766691000000001E-2</v>
      </c>
      <c r="O13">
        <v>2.0886201E-2</v>
      </c>
      <c r="P13">
        <v>2.3343201000000001E-2</v>
      </c>
      <c r="Q13">
        <v>4.9792220000000002E-3</v>
      </c>
    </row>
    <row r="14" spans="1:17" x14ac:dyDescent="0.25">
      <c r="A14">
        <v>24</v>
      </c>
      <c r="B14">
        <v>4.5217390000000003E-3</v>
      </c>
      <c r="C14">
        <v>9.3333329999999992E-3</v>
      </c>
      <c r="D14">
        <v>5.8823529999999999E-3</v>
      </c>
      <c r="E14">
        <v>6.5519719999999997E-3</v>
      </c>
      <c r="F14">
        <v>4.347142E-3</v>
      </c>
      <c r="G14">
        <v>6.3599729999999997E-3</v>
      </c>
      <c r="H14">
        <v>9.2105820000000001E-3</v>
      </c>
      <c r="I14">
        <v>2.620144E-3</v>
      </c>
      <c r="J14">
        <v>1.7373737E-2</v>
      </c>
      <c r="K14">
        <v>3.3373159999999999E-3</v>
      </c>
      <c r="L14">
        <v>2.3523519999999998E-3</v>
      </c>
      <c r="M14">
        <v>1.365724E-3</v>
      </c>
      <c r="N14">
        <v>2.5991624000000001E-2</v>
      </c>
      <c r="O14">
        <v>1.3808485000000001E-2</v>
      </c>
      <c r="P14">
        <v>1.5814973E-2</v>
      </c>
      <c r="Q14">
        <v>6.0970929999999996E-3</v>
      </c>
    </row>
    <row r="15" spans="1:17" x14ac:dyDescent="0.25">
      <c r="A15">
        <v>26</v>
      </c>
      <c r="B15">
        <v>3.7971010000000002E-3</v>
      </c>
      <c r="C15">
        <v>2.9817279999999999E-3</v>
      </c>
      <c r="D15">
        <v>5.1820729999999997E-3</v>
      </c>
      <c r="E15">
        <v>6.2477890000000001E-3</v>
      </c>
      <c r="F15">
        <v>5.1375309999999999E-3</v>
      </c>
      <c r="G15">
        <v>4.7923499999999999E-3</v>
      </c>
      <c r="H15">
        <v>8.5862430000000003E-3</v>
      </c>
      <c r="I15">
        <v>1.5692359999999999E-3</v>
      </c>
      <c r="J15">
        <v>1.5883838000000001E-2</v>
      </c>
      <c r="K15">
        <v>3.9377769999999999E-3</v>
      </c>
      <c r="L15">
        <v>9.1466500000000005E-4</v>
      </c>
      <c r="M15">
        <v>7.4319000000000002E-4</v>
      </c>
      <c r="N15">
        <v>1.6740576E-2</v>
      </c>
      <c r="O15">
        <v>1.0614592000000001E-2</v>
      </c>
      <c r="P15">
        <v>1.2383241999999999E-2</v>
      </c>
      <c r="Q15">
        <v>5.7388049999999996E-3</v>
      </c>
    </row>
    <row r="16" spans="1:17" x14ac:dyDescent="0.25">
      <c r="A16">
        <v>28</v>
      </c>
      <c r="B16">
        <v>5.3115940000000002E-3</v>
      </c>
      <c r="C16">
        <v>2.1353819999999999E-3</v>
      </c>
      <c r="D16">
        <v>3.9180669999999999E-3</v>
      </c>
      <c r="E16">
        <v>5.2418660000000004E-3</v>
      </c>
      <c r="F16">
        <v>5.620547E-3</v>
      </c>
      <c r="G16">
        <v>4.2896169999999999E-3</v>
      </c>
      <c r="H16">
        <v>8.1724870000000008E-3</v>
      </c>
      <c r="I16">
        <v>1.2037910000000001E-3</v>
      </c>
      <c r="J16">
        <v>1.4356061E-2</v>
      </c>
      <c r="K16">
        <v>4.3786279999999999E-3</v>
      </c>
      <c r="L16">
        <v>7.0533E-4</v>
      </c>
      <c r="M16">
        <v>1.066179E-3</v>
      </c>
      <c r="N16">
        <v>9.5392949999999997E-3</v>
      </c>
      <c r="O16">
        <v>9.0929819999999995E-3</v>
      </c>
      <c r="P16">
        <v>1.2231456E-2</v>
      </c>
      <c r="Q16">
        <v>3.898786E-3</v>
      </c>
    </row>
    <row r="17" spans="1:17" x14ac:dyDescent="0.25">
      <c r="A17">
        <v>30</v>
      </c>
      <c r="B17">
        <v>5.905797E-3</v>
      </c>
      <c r="C17">
        <v>3.616279E-3</v>
      </c>
      <c r="D17">
        <v>4.8004199999999997E-3</v>
      </c>
      <c r="E17">
        <v>1.108202E-2</v>
      </c>
      <c r="F17">
        <v>8.5364540000000006E-3</v>
      </c>
      <c r="G17">
        <v>5.7814210000000001E-3</v>
      </c>
      <c r="H17">
        <v>8.1650790000000004E-3</v>
      </c>
      <c r="I17">
        <v>1.0465229999999999E-3</v>
      </c>
      <c r="J17">
        <v>1.7689394000000001E-2</v>
      </c>
      <c r="K17">
        <v>4.9278760000000003E-3</v>
      </c>
      <c r="L17">
        <v>6.8005500000000005E-4</v>
      </c>
      <c r="M17">
        <v>1.5768030000000001E-3</v>
      </c>
      <c r="N17">
        <v>9.2048530000000007E-3</v>
      </c>
      <c r="O17">
        <v>7.9559869999999994E-3</v>
      </c>
      <c r="P17">
        <v>1.2679327000000001E-2</v>
      </c>
      <c r="Q17">
        <v>4.4969249999999997E-3</v>
      </c>
    </row>
    <row r="18" spans="1:17" x14ac:dyDescent="0.25">
      <c r="A18">
        <v>34</v>
      </c>
      <c r="B18">
        <v>3.7681159420289798E-3</v>
      </c>
      <c r="C18">
        <v>6.5503875968992197E-3</v>
      </c>
      <c r="D18">
        <v>8.0882352941176396E-4</v>
      </c>
      <c r="E18">
        <v>7.76677224301756E-3</v>
      </c>
      <c r="F18">
        <v>4.9623032311516104E-3</v>
      </c>
      <c r="G18">
        <v>4.7144808743169401E-3</v>
      </c>
      <c r="H18">
        <v>4.9798941798941797E-3</v>
      </c>
      <c r="I18">
        <v>5.4370300751879698E-4</v>
      </c>
      <c r="J18">
        <v>9.75126262626262E-3</v>
      </c>
      <c r="K18">
        <v>1.2223924547627101E-2</v>
      </c>
      <c r="L18">
        <v>2.3592342342342301E-3</v>
      </c>
      <c r="M18">
        <v>2.4047447879223501E-3</v>
      </c>
      <c r="N18">
        <v>5.1459719142645903E-3</v>
      </c>
      <c r="O18">
        <v>4.7164948453608203E-3</v>
      </c>
      <c r="P18">
        <v>6.9975961538461503E-3</v>
      </c>
      <c r="Q18">
        <v>2.8446286990563199E-3</v>
      </c>
    </row>
    <row r="19" spans="1:17" x14ac:dyDescent="0.25">
      <c r="A19">
        <v>36</v>
      </c>
      <c r="B19">
        <v>6.3768115942028896E-3</v>
      </c>
      <c r="C19">
        <v>3.16998892580287E-3</v>
      </c>
      <c r="D19">
        <v>3.7850140056022402E-3</v>
      </c>
      <c r="E19">
        <v>4.8986467031384897E-3</v>
      </c>
      <c r="F19">
        <v>5.8724109362054602E-3</v>
      </c>
      <c r="G19">
        <v>5.1174863387978102E-3</v>
      </c>
      <c r="H19">
        <v>3.7322751322751298E-3</v>
      </c>
      <c r="I19">
        <v>1.1485275689223E-3</v>
      </c>
      <c r="J19">
        <v>6.6022727272727197E-3</v>
      </c>
      <c r="K19">
        <v>5.6153123933082904E-3</v>
      </c>
      <c r="L19">
        <v>2.76438938938938E-3</v>
      </c>
      <c r="M19">
        <v>1.74670500838725E-3</v>
      </c>
      <c r="N19">
        <v>4.0570337521557004E-3</v>
      </c>
      <c r="O19">
        <v>3.31185567010309E-3</v>
      </c>
      <c r="P19">
        <v>5.37795329670329E-3</v>
      </c>
      <c r="Q19">
        <v>1.93956394615076E-3</v>
      </c>
    </row>
    <row r="20" spans="1:17" x14ac:dyDescent="0.25">
      <c r="A20">
        <v>38</v>
      </c>
      <c r="B20">
        <v>4.2971014492753602E-3</v>
      </c>
      <c r="C20">
        <v>9.9224806201550393E-3</v>
      </c>
      <c r="D20">
        <v>3.4154411764705799E-3</v>
      </c>
      <c r="E20">
        <v>3.2589568508082701E-3</v>
      </c>
      <c r="F20">
        <v>4.7638773819386896E-3</v>
      </c>
      <c r="G20">
        <v>4.9153005464480804E-3</v>
      </c>
      <c r="H20">
        <v>2.68571428571428E-3</v>
      </c>
      <c r="I20">
        <v>1.10953947368421E-3</v>
      </c>
      <c r="J20">
        <v>4.6843434343434298E-3</v>
      </c>
      <c r="K20">
        <v>6.5851826561966502E-3</v>
      </c>
      <c r="L20">
        <v>1.7850350350350299E-3</v>
      </c>
      <c r="M20">
        <v>1.02164709641345E-3</v>
      </c>
      <c r="N20">
        <v>2.2884947031288402E-3</v>
      </c>
      <c r="O20">
        <v>3.39413164155432E-3</v>
      </c>
      <c r="P20">
        <v>3.6491071428571401E-3</v>
      </c>
      <c r="Q20">
        <v>1.5889298054187701E-3</v>
      </c>
    </row>
    <row r="28" spans="1:17" x14ac:dyDescent="0.25">
      <c r="A28" t="s">
        <v>17</v>
      </c>
      <c r="B28">
        <f t="shared" ref="B28:Q28" si="0">(0.5+SUM(B3:B20)/B2)*2</f>
        <v>8.9478115939710143</v>
      </c>
      <c r="C28">
        <f t="shared" si="0"/>
        <v>10.944643968285712</v>
      </c>
      <c r="D28">
        <f t="shared" si="0"/>
        <v>9.4944499294229701</v>
      </c>
      <c r="E28">
        <f t="shared" si="0"/>
        <v>10.894990951593927</v>
      </c>
      <c r="F28">
        <f t="shared" si="0"/>
        <v>9.6056321470985893</v>
      </c>
      <c r="G28">
        <f t="shared" si="0"/>
        <v>8.4269931695191254</v>
      </c>
      <c r="H28">
        <f t="shared" si="0"/>
        <v>9.3845947071957685</v>
      </c>
      <c r="I28">
        <f t="shared" si="0"/>
        <v>2.5065493441002502</v>
      </c>
      <c r="J28">
        <f t="shared" si="0"/>
        <v>10.597631311575755</v>
      </c>
      <c r="K28">
        <f t="shared" si="0"/>
        <v>10.317484889194265</v>
      </c>
      <c r="L28">
        <f t="shared" si="0"/>
        <v>8.520949947317316</v>
      </c>
      <c r="M28">
        <f t="shared" si="0"/>
        <v>3.2237917537854455</v>
      </c>
      <c r="N28">
        <f t="shared" si="0"/>
        <v>9.7416489247390992</v>
      </c>
      <c r="O28">
        <f t="shared" si="0"/>
        <v>10.515057494314037</v>
      </c>
      <c r="P28">
        <f t="shared" si="0"/>
        <v>4.9781817291868133</v>
      </c>
      <c r="Q28">
        <f t="shared" si="0"/>
        <v>9.7455837689012466</v>
      </c>
    </row>
    <row r="31" spans="1:17" x14ac:dyDescent="0.25">
      <c r="B31" t="s">
        <v>18</v>
      </c>
      <c r="C31" t="s">
        <v>19</v>
      </c>
      <c r="D31" t="s">
        <v>20</v>
      </c>
      <c r="G31" t="s">
        <v>18</v>
      </c>
      <c r="H31" t="s">
        <v>19</v>
      </c>
      <c r="I31" t="s">
        <v>20</v>
      </c>
      <c r="L31" t="s">
        <v>18</v>
      </c>
      <c r="M31" t="s">
        <v>19</v>
      </c>
      <c r="N31" t="s">
        <v>20</v>
      </c>
    </row>
    <row r="32" spans="1:17" x14ac:dyDescent="0.25">
      <c r="B32">
        <f>_xlfn.STDEV.S(B28:F28)/SQRT(5)</f>
        <v>0.40056450077991029</v>
      </c>
      <c r="C32">
        <f>ABS(((AVERAGE(B28:F28)-$Q28)/(B32)))</f>
        <v>0.57898777530619472</v>
      </c>
      <c r="D32">
        <f t="shared" ref="D32" si="1">_xlfn.T.DIST.2T(C32,4)</f>
        <v>0.59363731280215049</v>
      </c>
      <c r="G32">
        <f>_xlfn.STDEV.S(G28:K28)/SQRT(5)</f>
        <v>1.4847839509667429</v>
      </c>
      <c r="H32">
        <f>ABS(((AVERAGE(G28:K28)-$Q28)/(G32)))</f>
        <v>1.0095294225185145</v>
      </c>
      <c r="I32">
        <f t="shared" ref="I32" si="2">_xlfn.T.DIST.2T(H32,4)</f>
        <v>0.36982921495140136</v>
      </c>
      <c r="L32">
        <f>_xlfn.STDEV.S(L28:P28)/SQRT(5)</f>
        <v>1.4097742324214895</v>
      </c>
      <c r="M32">
        <f>ABS(((AVERAGE(L28:P28)-$Q28)/(L32)))</f>
        <v>1.6666908395657292</v>
      </c>
      <c r="N32">
        <f t="shared" ref="N32" si="3">_xlfn.T.DIST.2T(M32,4)</f>
        <v>0.17090387748278552</v>
      </c>
    </row>
    <row r="35" spans="1:17" x14ac:dyDescent="0.25">
      <c r="B35">
        <f>_xlfn.T.TEST(B28:F28,G28:K28,2,2)</f>
        <v>0.29301082647972726</v>
      </c>
    </row>
    <row r="38" spans="1:17" x14ac:dyDescent="0.25">
      <c r="A38" t="s">
        <v>21</v>
      </c>
      <c r="B38">
        <f>B28/$Q$28</f>
        <v>0.91814013466530631</v>
      </c>
      <c r="C38">
        <f t="shared" ref="C38:P38" si="4">C28/$Q$28</f>
        <v>1.1230362621488863</v>
      </c>
      <c r="D38">
        <f t="shared" si="4"/>
        <v>0.97423101114992616</v>
      </c>
      <c r="E38">
        <f t="shared" si="4"/>
        <v>1.1179413373225018</v>
      </c>
      <c r="F38">
        <f t="shared" si="4"/>
        <v>0.98563948295747539</v>
      </c>
      <c r="G38">
        <f t="shared" si="4"/>
        <v>0.86469865421609482</v>
      </c>
      <c r="H38">
        <f t="shared" si="4"/>
        <v>0.96295870311459264</v>
      </c>
      <c r="I38">
        <f t="shared" si="4"/>
        <v>0.25719848123401312</v>
      </c>
      <c r="J38">
        <f t="shared" si="4"/>
        <v>1.0874290922821315</v>
      </c>
      <c r="K38">
        <f t="shared" si="4"/>
        <v>1.058683105481889</v>
      </c>
      <c r="L38">
        <f t="shared" si="4"/>
        <v>0.87433961365230761</v>
      </c>
      <c r="M38">
        <f t="shared" si="4"/>
        <v>0.33079514067415461</v>
      </c>
      <c r="N38">
        <f t="shared" si="4"/>
        <v>0.99959624335950981</v>
      </c>
      <c r="O38">
        <f t="shared" si="4"/>
        <v>1.0789561450252194</v>
      </c>
      <c r="P38">
        <f t="shared" si="4"/>
        <v>0.51081411306242064</v>
      </c>
      <c r="Q38">
        <f>Q28/$Q$28</f>
        <v>1</v>
      </c>
    </row>
    <row r="41" spans="1:17" x14ac:dyDescent="0.25">
      <c r="B41">
        <v>0.91814013466530631</v>
      </c>
      <c r="C41">
        <v>1.1230362621488863</v>
      </c>
      <c r="D41">
        <v>0.97423101114992616</v>
      </c>
      <c r="E41">
        <v>1.1179413373225018</v>
      </c>
      <c r="F41">
        <v>0.98563948295747539</v>
      </c>
      <c r="G41">
        <v>0.86469865421609482</v>
      </c>
      <c r="H41">
        <v>0.96295870311459264</v>
      </c>
      <c r="I41">
        <v>0.25719848123401312</v>
      </c>
      <c r="J41">
        <v>1.0874290922821315</v>
      </c>
      <c r="K41">
        <v>1.058683105481889</v>
      </c>
    </row>
    <row r="51" spans="1:17" x14ac:dyDescent="0.25">
      <c r="A51">
        <v>0</v>
      </c>
      <c r="B51">
        <f>AVERAGE(B2:F2)</f>
        <v>1</v>
      </c>
      <c r="G51">
        <f>AVERAGE(G2:K2)</f>
        <v>1</v>
      </c>
      <c r="L51">
        <f>AVERAGE(L2:P2)</f>
        <v>1</v>
      </c>
      <c r="Q51">
        <v>1</v>
      </c>
    </row>
    <row r="52" spans="1:17" x14ac:dyDescent="0.25">
      <c r="A52">
        <v>2</v>
      </c>
      <c r="B52">
        <f t="shared" ref="B52:B69" si="5">AVERAGE(B3:F3)</f>
        <v>0.6860423242</v>
      </c>
      <c r="G52">
        <f t="shared" ref="G52:G69" si="6">AVERAGE(G3:K3)</f>
        <v>0.63605683260000001</v>
      </c>
      <c r="L52">
        <f t="shared" ref="L52:L69" si="7">AVERAGE(L3:P3)</f>
        <v>0.78428595199999995</v>
      </c>
      <c r="Q52">
        <v>0.77427180900000003</v>
      </c>
    </row>
    <row r="53" spans="1:17" x14ac:dyDescent="0.25">
      <c r="A53">
        <v>4</v>
      </c>
      <c r="B53">
        <f t="shared" si="5"/>
        <v>0.83811326599999991</v>
      </c>
      <c r="G53">
        <f t="shared" si="6"/>
        <v>0.68835887660000006</v>
      </c>
      <c r="L53">
        <f t="shared" si="7"/>
        <v>0.64848702480000009</v>
      </c>
      <c r="Q53">
        <v>0.797219609</v>
      </c>
    </row>
    <row r="54" spans="1:17" x14ac:dyDescent="0.25">
      <c r="A54">
        <v>6</v>
      </c>
      <c r="B54">
        <f t="shared" si="5"/>
        <v>0.79949972599999997</v>
      </c>
      <c r="G54">
        <f t="shared" si="6"/>
        <v>0.65393397479999993</v>
      </c>
      <c r="L54">
        <f t="shared" si="7"/>
        <v>0.53226151979999992</v>
      </c>
      <c r="Q54">
        <v>0.83345134899999995</v>
      </c>
    </row>
    <row r="55" spans="1:17" x14ac:dyDescent="0.25">
      <c r="A55">
        <v>8</v>
      </c>
      <c r="B55">
        <f t="shared" si="5"/>
        <v>0.86096903480000009</v>
      </c>
      <c r="G55">
        <f t="shared" si="6"/>
        <v>0.65708782160000001</v>
      </c>
      <c r="L55">
        <f t="shared" si="7"/>
        <v>0.54697360719999999</v>
      </c>
      <c r="Q55">
        <v>0.74884553099999995</v>
      </c>
    </row>
    <row r="56" spans="1:17" x14ac:dyDescent="0.25">
      <c r="A56">
        <v>10</v>
      </c>
      <c r="B56">
        <f t="shared" si="5"/>
        <v>0.44176451880000006</v>
      </c>
      <c r="G56">
        <f t="shared" si="6"/>
        <v>0.29555806420000003</v>
      </c>
      <c r="L56">
        <f t="shared" si="7"/>
        <v>0.25126672239999998</v>
      </c>
      <c r="Q56">
        <v>0.51470807900000004</v>
      </c>
    </row>
    <row r="57" spans="1:17" x14ac:dyDescent="0.25">
      <c r="A57">
        <v>12</v>
      </c>
      <c r="B57">
        <f t="shared" si="5"/>
        <v>0.3948970108</v>
      </c>
      <c r="G57">
        <f t="shared" si="6"/>
        <v>0.26874521499999998</v>
      </c>
      <c r="L57">
        <f t="shared" si="7"/>
        <v>0.20524777319999998</v>
      </c>
      <c r="Q57">
        <v>0.38214065400000002</v>
      </c>
    </row>
    <row r="58" spans="1:17" x14ac:dyDescent="0.25">
      <c r="A58">
        <v>14</v>
      </c>
      <c r="B58">
        <f t="shared" si="5"/>
        <v>0.24296134719999998</v>
      </c>
      <c r="G58">
        <f t="shared" si="6"/>
        <v>0.19426044239999998</v>
      </c>
      <c r="L58">
        <f t="shared" si="7"/>
        <v>6.5184596399999989E-2</v>
      </c>
      <c r="Q58">
        <v>0.17385272500000001</v>
      </c>
    </row>
    <row r="59" spans="1:17" x14ac:dyDescent="0.25">
      <c r="A59">
        <v>16</v>
      </c>
      <c r="B59">
        <f t="shared" si="5"/>
        <v>0.13632646679999999</v>
      </c>
      <c r="G59">
        <f t="shared" si="6"/>
        <v>0.1106969686</v>
      </c>
      <c r="L59">
        <f t="shared" si="7"/>
        <v>5.3477968399999999E-2</v>
      </c>
      <c r="Q59">
        <v>7.6113940000000005E-2</v>
      </c>
    </row>
    <row r="60" spans="1:17" x14ac:dyDescent="0.25">
      <c r="A60">
        <v>18</v>
      </c>
      <c r="B60">
        <f t="shared" si="5"/>
        <v>2.7538941800000001E-2</v>
      </c>
      <c r="G60">
        <f t="shared" si="6"/>
        <v>3.3979456200000001E-2</v>
      </c>
      <c r="L60">
        <f t="shared" si="7"/>
        <v>2.7127996199999997E-2</v>
      </c>
      <c r="Q60">
        <v>2.7558543000000001E-2</v>
      </c>
    </row>
    <row r="61" spans="1:17" x14ac:dyDescent="0.25">
      <c r="A61">
        <v>20</v>
      </c>
      <c r="B61">
        <f t="shared" si="5"/>
        <v>1.4600422800000002E-2</v>
      </c>
      <c r="G61">
        <f t="shared" si="6"/>
        <v>2.9306885599999999E-2</v>
      </c>
      <c r="L61">
        <f t="shared" si="7"/>
        <v>2.3284818199999998E-2</v>
      </c>
      <c r="Q61">
        <v>1.3045691999999999E-2</v>
      </c>
    </row>
    <row r="62" spans="1:17" x14ac:dyDescent="0.25">
      <c r="A62">
        <v>22</v>
      </c>
      <c r="B62">
        <f t="shared" si="5"/>
        <v>9.2861360000000004E-3</v>
      </c>
      <c r="G62">
        <f t="shared" si="6"/>
        <v>1.1722546E-2</v>
      </c>
      <c r="L62">
        <f t="shared" si="7"/>
        <v>1.70685894E-2</v>
      </c>
      <c r="Q62">
        <v>4.9792220000000002E-3</v>
      </c>
    </row>
    <row r="63" spans="1:17" x14ac:dyDescent="0.25">
      <c r="A63">
        <v>24</v>
      </c>
      <c r="B63">
        <f t="shared" si="5"/>
        <v>6.1273077999999996E-3</v>
      </c>
      <c r="G63">
        <f t="shared" si="6"/>
        <v>7.7803504000000011E-3</v>
      </c>
      <c r="L63">
        <f t="shared" si="7"/>
        <v>1.18666316E-2</v>
      </c>
      <c r="Q63">
        <v>6.0970929999999996E-3</v>
      </c>
    </row>
    <row r="64" spans="1:17" x14ac:dyDescent="0.25">
      <c r="A64">
        <v>26</v>
      </c>
      <c r="B64">
        <f t="shared" si="5"/>
        <v>4.6692443999999996E-3</v>
      </c>
      <c r="G64">
        <f t="shared" si="6"/>
        <v>6.9538887999999995E-3</v>
      </c>
      <c r="L64">
        <f t="shared" si="7"/>
        <v>8.2792530000000003E-3</v>
      </c>
      <c r="Q64">
        <v>5.7388049999999996E-3</v>
      </c>
    </row>
    <row r="65" spans="1:17" x14ac:dyDescent="0.25">
      <c r="A65">
        <v>28</v>
      </c>
      <c r="B65">
        <f t="shared" si="5"/>
        <v>4.4454912000000003E-3</v>
      </c>
      <c r="G65">
        <f t="shared" si="6"/>
        <v>6.4801168000000004E-3</v>
      </c>
      <c r="L65">
        <f t="shared" si="7"/>
        <v>6.5270484000000007E-3</v>
      </c>
      <c r="Q65">
        <v>3.898786E-3</v>
      </c>
    </row>
    <row r="66" spans="1:17" x14ac:dyDescent="0.25">
      <c r="A66">
        <v>30</v>
      </c>
      <c r="B66">
        <f t="shared" si="5"/>
        <v>6.788194E-3</v>
      </c>
      <c r="G66">
        <f t="shared" si="6"/>
        <v>7.5220586000000009E-3</v>
      </c>
      <c r="L66">
        <f t="shared" si="7"/>
        <v>6.4194050000000004E-3</v>
      </c>
      <c r="Q66">
        <v>4.4969249999999997E-3</v>
      </c>
    </row>
    <row r="67" spans="1:17" x14ac:dyDescent="0.25">
      <c r="A67">
        <v>34</v>
      </c>
      <c r="B67">
        <f t="shared" si="5"/>
        <v>4.7712805085018267E-3</v>
      </c>
      <c r="G67">
        <f t="shared" si="6"/>
        <v>6.4426530471239276E-3</v>
      </c>
      <c r="L67">
        <f t="shared" si="7"/>
        <v>4.3248083871256279E-3</v>
      </c>
      <c r="Q67">
        <v>2.8446286990563199E-3</v>
      </c>
    </row>
    <row r="68" spans="1:17" x14ac:dyDescent="0.25">
      <c r="A68">
        <v>36</v>
      </c>
      <c r="B68">
        <f t="shared" si="5"/>
        <v>4.8205744329903903E-3</v>
      </c>
      <c r="G68">
        <f t="shared" si="6"/>
        <v>4.4431748321152502E-3</v>
      </c>
      <c r="L68">
        <f t="shared" si="7"/>
        <v>3.4515874233477422E-3</v>
      </c>
      <c r="Q68">
        <v>1.93956394615076E-3</v>
      </c>
    </row>
    <row r="69" spans="1:17" x14ac:dyDescent="0.25">
      <c r="A69">
        <v>38</v>
      </c>
      <c r="B69">
        <f t="shared" si="5"/>
        <v>5.1315714957295882E-3</v>
      </c>
      <c r="G69">
        <f t="shared" si="6"/>
        <v>3.9960160792773302E-3</v>
      </c>
      <c r="L69">
        <f t="shared" si="7"/>
        <v>2.4276831237977558E-3</v>
      </c>
      <c r="Q69">
        <v>1.5889298054187701E-3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combined_DR_30_0.corrected.xlsx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Moger-Reischer</dc:creator>
  <cp:lastModifiedBy>Roy Moger-Reischer</cp:lastModifiedBy>
  <dcterms:created xsi:type="dcterms:W3CDTF">2018-08-28T16:52:18Z</dcterms:created>
  <dcterms:modified xsi:type="dcterms:W3CDTF">2019-07-15T20:33:02Z</dcterms:modified>
</cp:coreProperties>
</file>