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ge\Box Sync\JTL_Lab\Lab.Notebook\20170903_DR_Evolution\data\CLS\Day.275_DR\"/>
    </mc:Choice>
  </mc:AlternateContent>
  <xr:revisionPtr revIDLastSave="0" documentId="13_ncr:1_{A88BB106-7EB2-4582-B4A8-4EF8F19C0C79}" xr6:coauthVersionLast="45" xr6:coauthVersionMax="45" xr10:uidLastSave="{00000000-0000-0000-0000-000000000000}"/>
  <bookViews>
    <workbookView minimized="1" xWindow="-16860" yWindow="4125" windowWidth="14400" windowHeight="11385" xr2:uid="{00000000-000D-0000-FFFF-FFFF00000000}"/>
  </bookViews>
  <sheets>
    <sheet name="combined_DR_30_0.corrected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8" i="1" l="1"/>
  <c r="G29" i="1" l="1"/>
  <c r="B29" i="1"/>
  <c r="M28" i="1" l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51" i="1"/>
  <c r="J28" i="1"/>
  <c r="J38" i="1" s="1"/>
  <c r="K28" i="1"/>
  <c r="K38" i="1" s="1"/>
  <c r="L28" i="1"/>
  <c r="N28" i="1"/>
  <c r="O28" i="1"/>
  <c r="P28" i="1"/>
  <c r="Q28" i="1"/>
  <c r="Q38" i="1" s="1"/>
  <c r="I28" i="1"/>
  <c r="H28" i="1"/>
  <c r="G28" i="1"/>
  <c r="F28" i="1"/>
  <c r="E28" i="1"/>
  <c r="E38" i="1" s="1"/>
  <c r="D28" i="1"/>
  <c r="D38" i="1" s="1"/>
  <c r="C28" i="1"/>
  <c r="C38" i="1" s="1"/>
  <c r="F38" i="1" l="1"/>
  <c r="H38" i="1"/>
  <c r="G38" i="1"/>
  <c r="B38" i="1"/>
  <c r="L38" i="1"/>
  <c r="O38" i="1"/>
  <c r="N38" i="1"/>
  <c r="I38" i="1"/>
  <c r="P38" i="1"/>
  <c r="M38" i="1"/>
  <c r="L32" i="1"/>
  <c r="M32" i="1" s="1"/>
  <c r="N32" i="1" s="1"/>
  <c r="G32" i="1"/>
  <c r="H32" i="1" s="1"/>
  <c r="I32" i="1" s="1"/>
  <c r="B32" i="1"/>
  <c r="C32" i="1" s="1"/>
  <c r="D32" i="1" l="1"/>
  <c r="B35" i="1" l="1"/>
</calcChain>
</file>

<file path=xl/sharedStrings.xml><?xml version="1.0" encoding="utf-8"?>
<sst xmlns="http://schemas.openxmlformats.org/spreadsheetml/2006/main" count="28" uniqueCount="22">
  <si>
    <t>T</t>
  </si>
  <si>
    <t>5w1</t>
  </si>
  <si>
    <t>5w2</t>
  </si>
  <si>
    <t>5w3</t>
  </si>
  <si>
    <t>5w4</t>
  </si>
  <si>
    <t>5w5</t>
  </si>
  <si>
    <t>2w1</t>
  </si>
  <si>
    <t>2w2</t>
  </si>
  <si>
    <t>2w3</t>
  </si>
  <si>
    <t>2w4</t>
  </si>
  <si>
    <t>2w5</t>
  </si>
  <si>
    <t>Rw1</t>
  </si>
  <si>
    <t>Rw2</t>
  </si>
  <si>
    <t>Rw3</t>
  </si>
  <si>
    <t>Rw4</t>
  </si>
  <si>
    <t>Rw5</t>
  </si>
  <si>
    <t>LY1</t>
  </si>
  <si>
    <t>e0</t>
  </si>
  <si>
    <t>std error</t>
  </si>
  <si>
    <t>t</t>
  </si>
  <si>
    <t>p</t>
  </si>
  <si>
    <t>e0/LY1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</si>
</sst>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WT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'combined_DR_30_0.corrected.xlsx'!$A$51:$A$69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</c:numCache>
            </c:numRef>
          </c:xVal>
          <c:yVal>
            <c:numRef>
              <c:f>'combined_DR_30_0.corrected.xlsx'!$Q$51:$Q$69</c:f>
              <c:numCache>
                <c:formatCode>General</c:formatCode>
                <c:ptCount val="19"/>
                <c:pt idx="0">
                  <c:v>1</c:v>
                </c:pt>
                <c:pt idx="1">
                  <c:v>0.77427180900000003</c:v>
                </c:pt>
                <c:pt idx="2">
                  <c:v>0.797219609</c:v>
                </c:pt>
                <c:pt idx="3">
                  <c:v>0.83345134899999995</c:v>
                </c:pt>
                <c:pt idx="4">
                  <c:v>0.74884553099999995</c:v>
                </c:pt>
                <c:pt idx="5">
                  <c:v>0.51470807900000004</c:v>
                </c:pt>
                <c:pt idx="6">
                  <c:v>0.38214065400000002</c:v>
                </c:pt>
                <c:pt idx="7">
                  <c:v>0.17385272500000001</c:v>
                </c:pt>
                <c:pt idx="8">
                  <c:v>7.6113940000000005E-2</c:v>
                </c:pt>
                <c:pt idx="9">
                  <c:v>2.7558543000000001E-2</c:v>
                </c:pt>
                <c:pt idx="10">
                  <c:v>1.3045691999999999E-2</c:v>
                </c:pt>
                <c:pt idx="11">
                  <c:v>4.9792220000000002E-3</c:v>
                </c:pt>
                <c:pt idx="12">
                  <c:v>6.0970929999999996E-3</c:v>
                </c:pt>
                <c:pt idx="13">
                  <c:v>5.7388049999999996E-3</c:v>
                </c:pt>
                <c:pt idx="14">
                  <c:v>3.898786E-3</c:v>
                </c:pt>
                <c:pt idx="15">
                  <c:v>4.4969249999999997E-3</c:v>
                </c:pt>
                <c:pt idx="16">
                  <c:v>2.8446286990563199E-3</c:v>
                </c:pt>
                <c:pt idx="17">
                  <c:v>1.93956394615076E-3</c:v>
                </c:pt>
                <c:pt idx="18">
                  <c:v>1.5889298054187701E-3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CE-419F-A167-D668AB776050}"/>
            </c:ext>
          </c:extLst>
        </c:ser>
        <c:ser>
          <c:idx val="2"/>
          <c:order val="1"/>
          <c:tx>
            <c:v>YPD-evolved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'combined_DR_30_0.corrected.xlsx'!$A$51:$A$69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</c:numCache>
            </c:numRef>
          </c:xVal>
          <c:yVal>
            <c:numRef>
              <c:f>'combined_DR_30_0.corrected.xlsx'!$G$51:$G$69</c:f>
              <c:numCache>
                <c:formatCode>General</c:formatCode>
                <c:ptCount val="19"/>
                <c:pt idx="0">
                  <c:v>1</c:v>
                </c:pt>
                <c:pt idx="1">
                  <c:v>0.9826293732236332</c:v>
                </c:pt>
                <c:pt idx="2">
                  <c:v>1.0941307097787731</c:v>
                </c:pt>
                <c:pt idx="3">
                  <c:v>1.0571526810608112</c:v>
                </c:pt>
                <c:pt idx="4">
                  <c:v>1.1203862749770646</c:v>
                </c:pt>
                <c:pt idx="5">
                  <c:v>0.48205563126558137</c:v>
                </c:pt>
                <c:pt idx="6">
                  <c:v>0.45351176724752235</c:v>
                </c:pt>
                <c:pt idx="7">
                  <c:v>0.32543200859819205</c:v>
                </c:pt>
                <c:pt idx="8">
                  <c:v>0.18992540951908982</c:v>
                </c:pt>
                <c:pt idx="9">
                  <c:v>5.6060558552926E-2</c:v>
                </c:pt>
                <c:pt idx="10">
                  <c:v>4.951340610054035E-2</c:v>
                </c:pt>
                <c:pt idx="11">
                  <c:v>1.9268533919467281E-2</c:v>
                </c:pt>
                <c:pt idx="12">
                  <c:v>1.2423891860781532E-2</c:v>
                </c:pt>
                <c:pt idx="13">
                  <c:v>1.1187815222204947E-2</c:v>
                </c:pt>
                <c:pt idx="14">
                  <c:v>1.0397428779128387E-2</c:v>
                </c:pt>
                <c:pt idx="15">
                  <c:v>1.1935594802674126E-2</c:v>
                </c:pt>
                <c:pt idx="16">
                  <c:v>6.4426530471239276E-3</c:v>
                </c:pt>
                <c:pt idx="17">
                  <c:v>4.4431748321152502E-3</c:v>
                </c:pt>
                <c:pt idx="18">
                  <c:v>3.9960160792773302E-3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CE-419F-A167-D668AB776050}"/>
            </c:ext>
          </c:extLst>
        </c:ser>
        <c:ser>
          <c:idx val="1"/>
          <c:order val="2"/>
          <c:tx>
            <c:v>DR-evolved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'combined_DR_30_0.corrected.xlsx'!$A$51:$A$69</c:f>
              <c:numCache>
                <c:formatCode>General</c:formatCode>
                <c:ptCount val="1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</c:numCache>
            </c:numRef>
          </c:xVal>
          <c:yVal>
            <c:numRef>
              <c:f>'combined_DR_30_0.corrected.xlsx'!$B$51:$B$69</c:f>
              <c:numCache>
                <c:formatCode>General</c:formatCode>
                <c:ptCount val="19"/>
                <c:pt idx="0">
                  <c:v>1</c:v>
                </c:pt>
                <c:pt idx="1">
                  <c:v>1.0317964928262109</c:v>
                </c:pt>
                <c:pt idx="2">
                  <c:v>1.3556413782504559</c:v>
                </c:pt>
                <c:pt idx="3">
                  <c:v>1.306282371987624</c:v>
                </c:pt>
                <c:pt idx="4">
                  <c:v>1.3757826658395367</c:v>
                </c:pt>
                <c:pt idx="5">
                  <c:v>0.70288782193382082</c:v>
                </c:pt>
                <c:pt idx="6">
                  <c:v>0.65696671332806411</c:v>
                </c:pt>
                <c:pt idx="7">
                  <c:v>0.40800482766804108</c:v>
                </c:pt>
                <c:pt idx="8">
                  <c:v>0.21824812287302472</c:v>
                </c:pt>
                <c:pt idx="9">
                  <c:v>4.7137422006770562E-2</c:v>
                </c:pt>
                <c:pt idx="10">
                  <c:v>2.5338964622055416E-2</c:v>
                </c:pt>
                <c:pt idx="11">
                  <c:v>1.5295451204252014E-2</c:v>
                </c:pt>
                <c:pt idx="12">
                  <c:v>1.0163675766913282E-2</c:v>
                </c:pt>
                <c:pt idx="13">
                  <c:v>8.2635210216409176E-3</c:v>
                </c:pt>
                <c:pt idx="14">
                  <c:v>7.8233702257060507E-3</c:v>
                </c:pt>
                <c:pt idx="15">
                  <c:v>1.1898613377545256E-2</c:v>
                </c:pt>
                <c:pt idx="16">
                  <c:v>4.7712805085018267E-3</c:v>
                </c:pt>
                <c:pt idx="17">
                  <c:v>4.8205744329903903E-3</c:v>
                </c:pt>
                <c:pt idx="18">
                  <c:v>5.1315714957295882E-3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CE-419F-A167-D668AB776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823224"/>
        <c:axId val="542815024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RSV evolved</c:v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'combined_DR_30_0.corrected.xlsx'!$A$51:$A$66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2</c:v>
                      </c:pt>
                      <c:pt idx="2">
                        <c:v>4</c:v>
                      </c:pt>
                      <c:pt idx="3">
                        <c:v>6</c:v>
                      </c:pt>
                      <c:pt idx="4">
                        <c:v>8</c:v>
                      </c:pt>
                      <c:pt idx="5">
                        <c:v>10</c:v>
                      </c:pt>
                      <c:pt idx="6">
                        <c:v>12</c:v>
                      </c:pt>
                      <c:pt idx="7">
                        <c:v>14</c:v>
                      </c:pt>
                      <c:pt idx="8">
                        <c:v>16</c:v>
                      </c:pt>
                      <c:pt idx="9">
                        <c:v>18</c:v>
                      </c:pt>
                      <c:pt idx="10">
                        <c:v>20</c:v>
                      </c:pt>
                      <c:pt idx="11">
                        <c:v>22</c:v>
                      </c:pt>
                      <c:pt idx="12">
                        <c:v>24</c:v>
                      </c:pt>
                      <c:pt idx="13">
                        <c:v>26</c:v>
                      </c:pt>
                      <c:pt idx="14">
                        <c:v>28</c:v>
                      </c:pt>
                      <c:pt idx="15">
                        <c:v>30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'combined_DR_30_0.corrected.xlsx'!$L$51:$L$66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</c:v>
                      </c:pt>
                      <c:pt idx="1">
                        <c:v>1.0328023617309294</c:v>
                      </c:pt>
                      <c:pt idx="2">
                        <c:v>0.92748775120114801</c:v>
                      </c:pt>
                      <c:pt idx="3">
                        <c:v>0.76833160936037159</c:v>
                      </c:pt>
                      <c:pt idx="4">
                        <c:v>0.85777157686239813</c:v>
                      </c:pt>
                      <c:pt idx="5">
                        <c:v>0.38131414804794195</c:v>
                      </c:pt>
                      <c:pt idx="6">
                        <c:v>0.30169338599128548</c:v>
                      </c:pt>
                      <c:pt idx="7">
                        <c:v>9.3842784935515566E-2</c:v>
                      </c:pt>
                      <c:pt idx="8">
                        <c:v>7.4626995903404741E-2</c:v>
                      </c:pt>
                      <c:pt idx="9">
                        <c:v>3.8158877797684308E-2</c:v>
                      </c:pt>
                      <c:pt idx="10">
                        <c:v>3.2355286041070602E-2</c:v>
                      </c:pt>
                      <c:pt idx="11">
                        <c:v>2.2093459395161073E-2</c:v>
                      </c:pt>
                      <c:pt idx="12">
                        <c:v>1.4915699538284186E-2</c:v>
                      </c:pt>
                      <c:pt idx="13">
                        <c:v>1.0675039284977091E-2</c:v>
                      </c:pt>
                      <c:pt idx="14">
                        <c:v>8.4559122222524763E-3</c:v>
                      </c:pt>
                      <c:pt idx="15">
                        <c:v>8.2271413722398885E-3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B5CE-419F-A167-D668AB776050}"/>
                  </c:ext>
                </c:extLst>
              </c15:ser>
            </c15:filteredScatterSeries>
          </c:ext>
        </c:extLst>
      </c:scatterChart>
      <c:valAx>
        <c:axId val="542823224"/>
        <c:scaling>
          <c:orientation val="minMax"/>
          <c:max val="3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815024"/>
        <c:crosses val="autoZero"/>
        <c:crossBetween val="midCat"/>
      </c:valAx>
      <c:valAx>
        <c:axId val="5428150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823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57150</xdr:colOff>
      <xdr:row>8</xdr:row>
      <xdr:rowOff>166687</xdr:rowOff>
    </xdr:from>
    <xdr:to>
      <xdr:col>27</xdr:col>
      <xdr:colOff>361950</xdr:colOff>
      <xdr:row>23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40BEF1-E67C-4C43-ABB1-7077551C3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"/>
  <sheetViews>
    <sheetView tabSelected="1" workbookViewId="0">
      <selection activeCell="B28" sqref="B2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25">
      <c r="A3">
        <v>2</v>
      </c>
      <c r="B3">
        <v>0.88011363636363604</v>
      </c>
      <c r="C3">
        <v>0.90633484162895905</v>
      </c>
      <c r="D3">
        <v>1.0592515592515499</v>
      </c>
      <c r="E3">
        <v>1.1780167264038199</v>
      </c>
      <c r="F3">
        <v>1.1352657004830899</v>
      </c>
      <c r="G3">
        <v>1.3707236842105199</v>
      </c>
      <c r="H3">
        <v>1.0102401129943499</v>
      </c>
      <c r="I3">
        <v>0.47916666666666602</v>
      </c>
      <c r="J3">
        <v>1.0061648280337401</v>
      </c>
      <c r="K3">
        <v>1.0468515742128901</v>
      </c>
      <c r="L3">
        <v>1.15923076923076</v>
      </c>
      <c r="M3">
        <v>0.65109034267912702</v>
      </c>
      <c r="N3">
        <v>1.1625132555673301</v>
      </c>
      <c r="O3">
        <v>1.0634920634920599</v>
      </c>
      <c r="P3">
        <v>1.1276853776853699</v>
      </c>
      <c r="Q3">
        <v>1.15654370435445</v>
      </c>
    </row>
    <row r="4" spans="1:17" x14ac:dyDescent="0.25">
      <c r="A4">
        <v>4</v>
      </c>
      <c r="B4">
        <v>1.0299715909090901</v>
      </c>
      <c r="C4">
        <v>1.0289592760180899</v>
      </c>
      <c r="D4">
        <v>1.9802494802494801</v>
      </c>
      <c r="E4">
        <v>1.17622461170848</v>
      </c>
      <c r="F4">
        <v>1.56280193236714</v>
      </c>
      <c r="G4">
        <v>1.3743421052631499</v>
      </c>
      <c r="H4">
        <v>1.4470338983050799</v>
      </c>
      <c r="I4">
        <v>0.23088972431077601</v>
      </c>
      <c r="J4">
        <v>1.23447977503785</v>
      </c>
      <c r="K4">
        <v>1.1839080459770099</v>
      </c>
      <c r="L4">
        <v>1.31884615384615</v>
      </c>
      <c r="M4">
        <v>0.33529035865484402</v>
      </c>
      <c r="N4">
        <v>0.97269353128313796</v>
      </c>
      <c r="O4">
        <v>1.47145417306707</v>
      </c>
      <c r="P4">
        <v>0.53915453915453904</v>
      </c>
      <c r="Q4">
        <v>1.1490887422768601</v>
      </c>
    </row>
    <row r="5" spans="1:17" x14ac:dyDescent="0.25">
      <c r="A5">
        <v>6</v>
      </c>
      <c r="B5">
        <v>1.0725852272727201</v>
      </c>
      <c r="C5">
        <v>1.04027149321266</v>
      </c>
      <c r="D5">
        <v>1.7065142065142</v>
      </c>
      <c r="E5">
        <v>1.2561230585424099</v>
      </c>
      <c r="F5">
        <v>1.4559178743961301</v>
      </c>
      <c r="G5">
        <v>1.12138157894736</v>
      </c>
      <c r="H5">
        <v>1.2136299435028199</v>
      </c>
      <c r="I5">
        <v>8.9285714285714196E-4</v>
      </c>
      <c r="J5">
        <v>1.2385896603936799</v>
      </c>
      <c r="K5">
        <v>1.7112693653173401</v>
      </c>
      <c r="L5">
        <v>0.98192307692307601</v>
      </c>
      <c r="M5">
        <v>9.7212237399153203E-2</v>
      </c>
      <c r="N5">
        <v>0.894043831742665</v>
      </c>
      <c r="O5">
        <v>1.50448028673835</v>
      </c>
      <c r="P5">
        <v>0.363998613998614</v>
      </c>
      <c r="Q5">
        <v>1.34851354344517</v>
      </c>
    </row>
    <row r="6" spans="1:17" x14ac:dyDescent="0.25">
      <c r="A6">
        <v>8</v>
      </c>
      <c r="B6">
        <v>0.90994318181818101</v>
      </c>
      <c r="C6">
        <v>0.91176470588235203</v>
      </c>
      <c r="D6">
        <v>1.84199584199584</v>
      </c>
      <c r="E6">
        <v>1.53405017921146</v>
      </c>
      <c r="F6">
        <v>1.6811594202898501</v>
      </c>
      <c r="G6">
        <v>1.0927631578947301</v>
      </c>
      <c r="H6">
        <v>1.5500235404896401</v>
      </c>
      <c r="I6">
        <v>1.44815162907268E-3</v>
      </c>
      <c r="J6">
        <v>1.60837118754055</v>
      </c>
      <c r="K6">
        <v>1.3493253373313301</v>
      </c>
      <c r="L6">
        <v>1.79153846153846</v>
      </c>
      <c r="M6">
        <v>0</v>
      </c>
      <c r="N6">
        <v>0.869300106044538</v>
      </c>
      <c r="O6">
        <v>1.5847414234510999</v>
      </c>
      <c r="P6">
        <v>4.3277893277893199E-2</v>
      </c>
      <c r="Q6">
        <v>1.16323448646377</v>
      </c>
    </row>
    <row r="7" spans="1:17" x14ac:dyDescent="0.25">
      <c r="A7">
        <v>10</v>
      </c>
      <c r="B7">
        <v>0.37968750000000001</v>
      </c>
      <c r="C7">
        <v>0.55158371040723897</v>
      </c>
      <c r="D7">
        <v>1.0400207900207901</v>
      </c>
      <c r="E7">
        <v>1.22491039426523</v>
      </c>
      <c r="F7">
        <v>0.31823671497584499</v>
      </c>
      <c r="G7">
        <v>0.32467105263157803</v>
      </c>
      <c r="H7">
        <v>0.55131826741996204</v>
      </c>
      <c r="I7">
        <v>9.4710213032581404E-3</v>
      </c>
      <c r="J7">
        <v>0.75632706035042097</v>
      </c>
      <c r="K7">
        <v>0.76849075462268801</v>
      </c>
      <c r="L7">
        <v>0.55538461538461503</v>
      </c>
      <c r="M7">
        <v>3.4188034188034101E-4</v>
      </c>
      <c r="N7">
        <v>0.40455991516436901</v>
      </c>
      <c r="O7">
        <v>0.92869943676395295</v>
      </c>
      <c r="P7">
        <v>1.75848925848925E-2</v>
      </c>
      <c r="Q7">
        <v>0.83818577869464705</v>
      </c>
    </row>
    <row r="8" spans="1:17" x14ac:dyDescent="0.25">
      <c r="A8">
        <v>12</v>
      </c>
      <c r="B8">
        <v>0.18735795454545401</v>
      </c>
      <c r="C8">
        <v>0.56244343891402704</v>
      </c>
      <c r="D8">
        <v>1.43069993069993</v>
      </c>
      <c r="E8">
        <v>0.581989247311828</v>
      </c>
      <c r="F8">
        <v>0.522342995169082</v>
      </c>
      <c r="G8">
        <v>0.18388157894736801</v>
      </c>
      <c r="H8">
        <v>0.73846516007532903</v>
      </c>
      <c r="I8">
        <v>1.74577067669172E-3</v>
      </c>
      <c r="J8">
        <v>0.66980315812243096</v>
      </c>
      <c r="K8">
        <v>0.67366316841579199</v>
      </c>
      <c r="L8">
        <v>0.42923076923076903</v>
      </c>
      <c r="M8">
        <v>1.2924354980429699E-3</v>
      </c>
      <c r="N8">
        <v>0.48842347119123303</v>
      </c>
      <c r="O8">
        <v>0.584357398873527</v>
      </c>
      <c r="P8">
        <v>5.16285516285516E-3</v>
      </c>
      <c r="Q8">
        <v>0.64716308744825402</v>
      </c>
    </row>
    <row r="9" spans="1:17" x14ac:dyDescent="0.25">
      <c r="A9">
        <v>14</v>
      </c>
      <c r="B9">
        <v>9.3892045454545395E-2</v>
      </c>
      <c r="C9">
        <v>0.42443438914027098</v>
      </c>
      <c r="D9">
        <v>0.89492376992376999</v>
      </c>
      <c r="E9">
        <v>0.34513142174432498</v>
      </c>
      <c r="F9">
        <v>0.28164251207729402</v>
      </c>
      <c r="G9">
        <v>0.134210526315789</v>
      </c>
      <c r="H9">
        <v>0.43385122410546101</v>
      </c>
      <c r="I9">
        <v>3.92998120300751E-3</v>
      </c>
      <c r="J9">
        <v>0.58327925589443996</v>
      </c>
      <c r="K9">
        <v>0.47188905547226301</v>
      </c>
      <c r="L9">
        <v>0.136538461538461</v>
      </c>
      <c r="M9">
        <v>2.47008547008547E-3</v>
      </c>
      <c r="N9">
        <v>0.152880876634853</v>
      </c>
      <c r="O9">
        <v>0.176011264720942</v>
      </c>
      <c r="P9">
        <v>1.3132363132363099E-3</v>
      </c>
      <c r="Q9">
        <v>0.282938678646525</v>
      </c>
    </row>
    <row r="10" spans="1:17" x14ac:dyDescent="0.25">
      <c r="A10">
        <v>16</v>
      </c>
      <c r="B10">
        <v>4.7585227272727203E-2</v>
      </c>
      <c r="C10">
        <v>0.27194570135746599</v>
      </c>
      <c r="D10">
        <v>0.42801455301455299</v>
      </c>
      <c r="E10">
        <v>0.26060334528076401</v>
      </c>
      <c r="F10">
        <v>8.3091787439613499E-2</v>
      </c>
      <c r="G10">
        <v>6.0460526315789402E-2</v>
      </c>
      <c r="H10">
        <v>0.26224105461393599</v>
      </c>
      <c r="I10">
        <v>7.5131578947368396E-3</v>
      </c>
      <c r="J10">
        <v>0.248972528661042</v>
      </c>
      <c r="K10">
        <v>0.37043978010994499</v>
      </c>
      <c r="L10">
        <v>8.5730769230769194E-2</v>
      </c>
      <c r="M10">
        <v>2.8528237079638902E-3</v>
      </c>
      <c r="N10">
        <v>0.17232237539766701</v>
      </c>
      <c r="O10">
        <v>0.104070660522273</v>
      </c>
      <c r="P10">
        <v>8.15835065835065E-3</v>
      </c>
      <c r="Q10">
        <v>0.124068329353173</v>
      </c>
    </row>
    <row r="11" spans="1:17" x14ac:dyDescent="0.25">
      <c r="A11">
        <v>18</v>
      </c>
      <c r="B11">
        <v>3.1249999999999902E-3</v>
      </c>
      <c r="C11">
        <v>5.08597285067873E-2</v>
      </c>
      <c r="D11">
        <v>0.112352737352737</v>
      </c>
      <c r="E11">
        <v>3.51105137395459E-2</v>
      </c>
      <c r="F11">
        <v>3.4239130434782598E-2</v>
      </c>
      <c r="G11">
        <v>1.8289473684210501E-2</v>
      </c>
      <c r="H11">
        <v>1.54190207156308E-2</v>
      </c>
      <c r="I11">
        <v>4.59962406015037E-3</v>
      </c>
      <c r="J11">
        <v>8.7821760761410295E-2</v>
      </c>
      <c r="K11">
        <v>0.15417291354322801</v>
      </c>
      <c r="L11">
        <v>4.6346153846153801E-2</v>
      </c>
      <c r="M11">
        <v>4.00223660036744E-3</v>
      </c>
      <c r="N11">
        <v>7.5335807705903104E-2</v>
      </c>
      <c r="O11">
        <v>5.0448028673835098E-2</v>
      </c>
      <c r="P11">
        <v>1.4662162162162099E-2</v>
      </c>
      <c r="Q11">
        <v>4.8970566609540397E-2</v>
      </c>
    </row>
    <row r="12" spans="1:17" x14ac:dyDescent="0.25">
      <c r="A12">
        <v>20</v>
      </c>
      <c r="B12">
        <v>7.8124999999999896E-4</v>
      </c>
      <c r="C12">
        <v>3.1538461538461501E-2</v>
      </c>
      <c r="D12">
        <v>6.6502079002078995E-2</v>
      </c>
      <c r="E12">
        <v>2.1236559139784901E-2</v>
      </c>
      <c r="F12">
        <v>6.6364734299516901E-3</v>
      </c>
      <c r="G12">
        <v>1.2828947368421001E-2</v>
      </c>
      <c r="H12">
        <v>1.8432203389830499E-2</v>
      </c>
      <c r="I12">
        <v>2.7932330827067598E-3</v>
      </c>
      <c r="J12">
        <v>5.8490157906121498E-2</v>
      </c>
      <c r="K12">
        <v>0.155022488755622</v>
      </c>
      <c r="L12">
        <v>3.1576923076923002E-2</v>
      </c>
      <c r="M12">
        <v>4.7548126847192203E-3</v>
      </c>
      <c r="N12">
        <v>4.7764227642276398E-2</v>
      </c>
      <c r="O12">
        <v>6.0061443932411598E-2</v>
      </c>
      <c r="P12">
        <v>1.76190228690228E-2</v>
      </c>
      <c r="Q12">
        <v>2.1060334613557101E-2</v>
      </c>
    </row>
    <row r="13" spans="1:17" x14ac:dyDescent="0.25">
      <c r="A13">
        <v>22</v>
      </c>
      <c r="B13">
        <v>3.6250000000000002E-3</v>
      </c>
      <c r="C13">
        <v>1.7923076923076899E-2</v>
      </c>
      <c r="D13">
        <v>3.4693347193347102E-2</v>
      </c>
      <c r="E13">
        <v>1.24701314217443E-2</v>
      </c>
      <c r="F13">
        <v>7.7657004830917796E-3</v>
      </c>
      <c r="G13">
        <v>1.17302631578947E-2</v>
      </c>
      <c r="H13">
        <v>1.28754708097928E-2</v>
      </c>
      <c r="I13">
        <v>1.58302005012531E-3</v>
      </c>
      <c r="J13">
        <v>4.1455764654985898E-2</v>
      </c>
      <c r="K13">
        <v>2.8698150924537699E-2</v>
      </c>
      <c r="L13">
        <v>1.0134615384615299E-2</v>
      </c>
      <c r="M13">
        <v>2.6636712197459799E-3</v>
      </c>
      <c r="N13">
        <v>3.6938847649345997E-2</v>
      </c>
      <c r="O13">
        <v>3.3614951356886802E-2</v>
      </c>
      <c r="P13">
        <v>2.7115211365211299E-2</v>
      </c>
      <c r="Q13">
        <v>8.0572833270057594E-3</v>
      </c>
    </row>
    <row r="14" spans="1:17" x14ac:dyDescent="0.25">
      <c r="A14">
        <v>24</v>
      </c>
      <c r="B14">
        <v>5.4106534090908997E-3</v>
      </c>
      <c r="C14">
        <v>1.1780995475113101E-2</v>
      </c>
      <c r="D14">
        <v>1.6614691614691601E-2</v>
      </c>
      <c r="E14">
        <v>1.00313620071684E-2</v>
      </c>
      <c r="F14">
        <v>6.9806763285024101E-3</v>
      </c>
      <c r="G14">
        <v>9.8585526315789398E-3</v>
      </c>
      <c r="H14">
        <v>1.4286723163841801E-2</v>
      </c>
      <c r="I14">
        <v>2.6201441102756801E-3</v>
      </c>
      <c r="J14">
        <v>2.9594419208306199E-2</v>
      </c>
      <c r="K14">
        <v>5.7596201899050396E-3</v>
      </c>
      <c r="L14">
        <v>4.2346153846153801E-3</v>
      </c>
      <c r="M14">
        <v>1.3657240993689499E-3</v>
      </c>
      <c r="N14">
        <v>2.77483209614704E-2</v>
      </c>
      <c r="O14">
        <v>2.2452636968765999E-2</v>
      </c>
      <c r="P14">
        <v>1.8777200277200201E-2</v>
      </c>
      <c r="Q14">
        <v>9.5780562287456003E-3</v>
      </c>
    </row>
    <row r="15" spans="1:17" x14ac:dyDescent="0.25">
      <c r="A15">
        <v>26</v>
      </c>
      <c r="B15">
        <v>4.4887784090908997E-3</v>
      </c>
      <c r="C15">
        <v>3.56787330316742E-3</v>
      </c>
      <c r="D15">
        <v>1.3669438669438601E-2</v>
      </c>
      <c r="E15">
        <v>9.5250896057347597E-3</v>
      </c>
      <c r="F15">
        <v>1.0066425120772901E-2</v>
      </c>
      <c r="G15">
        <v>7.4342105263157897E-3</v>
      </c>
      <c r="H15">
        <v>1.33886534839924E-2</v>
      </c>
      <c r="I15">
        <v>1.5692355889724301E-3</v>
      </c>
      <c r="J15">
        <v>2.6739130434782599E-2</v>
      </c>
      <c r="K15">
        <v>6.8078460769615198E-3</v>
      </c>
      <c r="L15">
        <v>1.67692307692307E-3</v>
      </c>
      <c r="M15">
        <v>7.4319035066698603E-4</v>
      </c>
      <c r="N15">
        <v>1.8716861081654199E-2</v>
      </c>
      <c r="O15">
        <v>1.71377368151561E-2</v>
      </c>
      <c r="P15">
        <v>1.51004851004851E-2</v>
      </c>
      <c r="Q15">
        <v>9.1271205195353495E-3</v>
      </c>
    </row>
    <row r="16" spans="1:17" x14ac:dyDescent="0.25">
      <c r="A16">
        <v>28</v>
      </c>
      <c r="B16">
        <v>6.2916193181818099E-3</v>
      </c>
      <c r="C16">
        <v>2.4610859728506698E-3</v>
      </c>
      <c r="D16">
        <v>1.08489258489258E-2</v>
      </c>
      <c r="E16">
        <v>7.9330943847072798E-3</v>
      </c>
      <c r="F16">
        <v>1.15821256038647E-2</v>
      </c>
      <c r="G16">
        <v>6.6315789473684198E-3</v>
      </c>
      <c r="H16">
        <v>1.2621233521657199E-2</v>
      </c>
      <c r="I16">
        <v>1.2037907268170401E-3</v>
      </c>
      <c r="J16">
        <v>2.3936837551373501E-2</v>
      </c>
      <c r="K16">
        <v>7.5937031484257797E-3</v>
      </c>
      <c r="L16">
        <v>1.2596153846153801E-3</v>
      </c>
      <c r="M16">
        <v>1.0661794073009E-3</v>
      </c>
      <c r="N16">
        <v>1.0505478967833101E-2</v>
      </c>
      <c r="O16">
        <v>1.4649257552483299E-2</v>
      </c>
      <c r="P16">
        <v>1.47990297990297E-2</v>
      </c>
      <c r="Q16">
        <v>6.6135415164019704E-3</v>
      </c>
    </row>
    <row r="17" spans="1:21" x14ac:dyDescent="0.25">
      <c r="A17">
        <v>30</v>
      </c>
      <c r="B17">
        <v>6.9130681818181799E-3</v>
      </c>
      <c r="C17">
        <v>3.9393665158371002E-3</v>
      </c>
      <c r="D17">
        <v>1.30509355509355E-2</v>
      </c>
      <c r="E17">
        <v>1.6775686977299802E-2</v>
      </c>
      <c r="F17">
        <v>1.88140096618357E-2</v>
      </c>
      <c r="G17">
        <v>8.9605263157894691E-3</v>
      </c>
      <c r="H17">
        <v>1.1840866290018799E-2</v>
      </c>
      <c r="I17">
        <v>1.04652255639097E-3</v>
      </c>
      <c r="J17">
        <v>2.9298074843175401E-2</v>
      </c>
      <c r="K17">
        <v>8.5319840079960008E-3</v>
      </c>
      <c r="L17">
        <v>1.2099999999999999E-3</v>
      </c>
      <c r="M17">
        <v>1.5768032590462401E-3</v>
      </c>
      <c r="N17">
        <v>1.0105160834216999E-2</v>
      </c>
      <c r="O17">
        <v>1.28059395801331E-2</v>
      </c>
      <c r="P17">
        <v>1.5437803187803099E-2</v>
      </c>
      <c r="Q17">
        <v>7.9195693790118597E-3</v>
      </c>
    </row>
    <row r="18" spans="1:21" x14ac:dyDescent="0.25">
      <c r="A18">
        <v>34</v>
      </c>
      <c r="B18">
        <v>3.7681159420289798E-3</v>
      </c>
      <c r="C18">
        <v>6.5503875968992197E-3</v>
      </c>
      <c r="D18">
        <v>8.0882352941176396E-4</v>
      </c>
      <c r="E18">
        <v>7.76677224301756E-3</v>
      </c>
      <c r="F18">
        <v>4.9623032311516104E-3</v>
      </c>
      <c r="G18">
        <v>4.7144808743169401E-3</v>
      </c>
      <c r="H18">
        <v>4.9798941798941797E-3</v>
      </c>
      <c r="I18">
        <v>5.4370300751879698E-4</v>
      </c>
      <c r="J18">
        <v>9.75126262626262E-3</v>
      </c>
      <c r="K18">
        <v>1.2223924547627101E-2</v>
      </c>
      <c r="L18">
        <v>2.3592342342342301E-3</v>
      </c>
      <c r="M18">
        <v>2.4047447879223501E-3</v>
      </c>
      <c r="N18">
        <v>5.1459719142645903E-3</v>
      </c>
      <c r="O18">
        <v>4.7164948453608203E-3</v>
      </c>
      <c r="P18">
        <v>6.9975961538461503E-3</v>
      </c>
      <c r="Q18">
        <v>2.8446286990563199E-3</v>
      </c>
    </row>
    <row r="19" spans="1:21" x14ac:dyDescent="0.25">
      <c r="A19">
        <v>36</v>
      </c>
      <c r="B19">
        <v>6.3768115942028896E-3</v>
      </c>
      <c r="C19">
        <v>3.16998892580287E-3</v>
      </c>
      <c r="D19">
        <v>3.7850140056022402E-3</v>
      </c>
      <c r="E19">
        <v>4.8986467031384897E-3</v>
      </c>
      <c r="F19">
        <v>5.8724109362054602E-3</v>
      </c>
      <c r="G19">
        <v>5.1174863387978102E-3</v>
      </c>
      <c r="H19">
        <v>3.7322751322751298E-3</v>
      </c>
      <c r="I19">
        <v>1.1485275689223E-3</v>
      </c>
      <c r="J19">
        <v>6.6022727272727197E-3</v>
      </c>
      <c r="K19">
        <v>5.6153123933082904E-3</v>
      </c>
      <c r="L19">
        <v>2.76438938938938E-3</v>
      </c>
      <c r="M19">
        <v>1.74670500838725E-3</v>
      </c>
      <c r="N19">
        <v>4.0570337521557004E-3</v>
      </c>
      <c r="O19">
        <v>3.31185567010309E-3</v>
      </c>
      <c r="P19">
        <v>5.37795329670329E-3</v>
      </c>
      <c r="Q19">
        <v>1.93956394615076E-3</v>
      </c>
    </row>
    <row r="20" spans="1:21" x14ac:dyDescent="0.25">
      <c r="A20">
        <v>38</v>
      </c>
      <c r="B20">
        <v>4.2971014492753602E-3</v>
      </c>
      <c r="C20">
        <v>9.9224806201550393E-3</v>
      </c>
      <c r="D20">
        <v>3.4154411764705799E-3</v>
      </c>
      <c r="E20">
        <v>3.2589568508082701E-3</v>
      </c>
      <c r="F20">
        <v>4.7638773819386896E-3</v>
      </c>
      <c r="G20">
        <v>4.9153005464480804E-3</v>
      </c>
      <c r="H20">
        <v>2.68571428571428E-3</v>
      </c>
      <c r="I20">
        <v>1.10953947368421E-3</v>
      </c>
      <c r="J20">
        <v>4.6843434343434298E-3</v>
      </c>
      <c r="K20">
        <v>6.5851826561966502E-3</v>
      </c>
      <c r="L20">
        <v>1.7850350350350299E-3</v>
      </c>
      <c r="M20">
        <v>1.02164709641345E-3</v>
      </c>
      <c r="N20">
        <v>2.2884947031288402E-3</v>
      </c>
      <c r="O20">
        <v>3.39413164155432E-3</v>
      </c>
      <c r="P20">
        <v>3.6491071428571401E-3</v>
      </c>
      <c r="Q20">
        <v>1.5889298054187701E-3</v>
      </c>
    </row>
    <row r="23" spans="1:21" x14ac:dyDescent="0.25">
      <c r="S23">
        <v>14.654871890654499</v>
      </c>
    </row>
    <row r="28" spans="1:21" x14ac:dyDescent="0.25">
      <c r="A28" t="s">
        <v>17</v>
      </c>
      <c r="B28">
        <f t="shared" ref="B28:Q28" si="0">(0.5+SUM(B3:B20)/B2)*2</f>
        <v>10.292427523880088</v>
      </c>
      <c r="C28">
        <f t="shared" si="0"/>
        <v>12.678902003878427</v>
      </c>
      <c r="D28">
        <f t="shared" si="0"/>
        <v>22.314823131227502</v>
      </c>
      <c r="E28">
        <f t="shared" si="0"/>
        <v>16.372111595082533</v>
      </c>
      <c r="F28">
        <f t="shared" si="0"/>
        <v>15.304284139620282</v>
      </c>
      <c r="G28">
        <f t="shared" si="0"/>
        <v>12.505830061834848</v>
      </c>
      <c r="H28">
        <f t="shared" si="0"/>
        <v>15.634130512958452</v>
      </c>
      <c r="I28">
        <f t="shared" si="0"/>
        <v>2.5065493421052594</v>
      </c>
      <c r="J28">
        <f t="shared" si="0"/>
        <v>16.328722956364377</v>
      </c>
      <c r="K28">
        <f t="shared" si="0"/>
        <v>16.933696415406132</v>
      </c>
      <c r="L28">
        <f t="shared" si="0"/>
        <v>14.123541163471129</v>
      </c>
      <c r="M28">
        <f t="shared" si="0"/>
        <v>3.2237917565300713</v>
      </c>
      <c r="N28">
        <f t="shared" si="0"/>
        <v>11.710687136476086</v>
      </c>
      <c r="O28">
        <f t="shared" si="0"/>
        <v>16.279798369331935</v>
      </c>
      <c r="P28">
        <f t="shared" si="0"/>
        <v>5.4917426603801429</v>
      </c>
      <c r="Q28">
        <f t="shared" si="0"/>
        <v>14.65487189065454</v>
      </c>
    </row>
    <row r="29" spans="1:21" x14ac:dyDescent="0.25">
      <c r="B29">
        <f>AVERAGE(B28:F28)</f>
        <v>15.392509678737763</v>
      </c>
      <c r="G29">
        <f>AVERAGE(G28:K28)</f>
        <v>12.781785857733814</v>
      </c>
      <c r="S29">
        <v>10.292427523880088</v>
      </c>
      <c r="U29">
        <v>12.505830061834848</v>
      </c>
    </row>
    <row r="30" spans="1:21" x14ac:dyDescent="0.25">
      <c r="S30">
        <v>12.678902003878427</v>
      </c>
      <c r="U30">
        <v>15.634130512958452</v>
      </c>
    </row>
    <row r="31" spans="1:21" x14ac:dyDescent="0.25">
      <c r="B31" t="s">
        <v>18</v>
      </c>
      <c r="C31" t="s">
        <v>19</v>
      </c>
      <c r="D31" t="s">
        <v>20</v>
      </c>
      <c r="G31" t="s">
        <v>18</v>
      </c>
      <c r="H31" t="s">
        <v>19</v>
      </c>
      <c r="I31" t="s">
        <v>20</v>
      </c>
      <c r="L31" t="s">
        <v>18</v>
      </c>
      <c r="M31" t="s">
        <v>19</v>
      </c>
      <c r="N31" t="s">
        <v>20</v>
      </c>
      <c r="S31">
        <v>22.314823131227502</v>
      </c>
      <c r="U31">
        <v>2.5065493421052594</v>
      </c>
    </row>
    <row r="32" spans="1:21" x14ac:dyDescent="0.25">
      <c r="B32">
        <f>_xlfn.STDEV.S(B28:F28)/SQRT(5)</f>
        <v>2.0280573437915006</v>
      </c>
      <c r="C32">
        <f>ABS(((AVERAGE(B28:F28)-$Q28)/(B32)))</f>
        <v>0.36371643550482252</v>
      </c>
      <c r="D32">
        <f t="shared" ref="D32" si="1">_xlfn.T.DIST.2T(C32,4)</f>
        <v>0.73447864641127558</v>
      </c>
      <c r="G32">
        <f>_xlfn.STDEV.S(G28:K28)/SQRT(5)</f>
        <v>2.6796607168272049</v>
      </c>
      <c r="H32">
        <f>ABS(((AVERAGE(G28:K28)-$Q28)/(G32)))</f>
        <v>0.69900119114277792</v>
      </c>
      <c r="I32">
        <f t="shared" ref="I32" si="2">_xlfn.T.DIST.2T(H32,4)</f>
        <v>0.52306153247714449</v>
      </c>
      <c r="L32">
        <f>_xlfn.STDEV.S(L28:P28)/SQRT(5)</f>
        <v>2.5046921751501912</v>
      </c>
      <c r="M32">
        <f>ABS(((AVERAGE(L28:P28)-$Q28)/(L32)))</f>
        <v>1.792220105110319</v>
      </c>
      <c r="N32">
        <f t="shared" ref="N32" si="3">_xlfn.T.DIST.2T(M32,4)</f>
        <v>0.14756865177282341</v>
      </c>
      <c r="S32">
        <v>16.372111595082533</v>
      </c>
      <c r="U32">
        <v>16.328722956364377</v>
      </c>
    </row>
    <row r="33" spans="1:21" x14ac:dyDescent="0.25">
      <c r="S33">
        <v>15.304284139620282</v>
      </c>
      <c r="U33">
        <v>16.933696415406132</v>
      </c>
    </row>
    <row r="35" spans="1:21" x14ac:dyDescent="0.25">
      <c r="B35">
        <f>_xlfn.T.TEST(B28:F28,G28:K28,2,2)</f>
        <v>0.45959098169525547</v>
      </c>
    </row>
    <row r="38" spans="1:21" x14ac:dyDescent="0.25">
      <c r="A38" t="s">
        <v>21</v>
      </c>
      <c r="B38">
        <f>B28/$Q$28</f>
        <v>0.70232122127547236</v>
      </c>
      <c r="C38">
        <f t="shared" ref="C38:P38" si="4">C28/$Q$28</f>
        <v>0.86516634867097031</v>
      </c>
      <c r="D38">
        <f t="shared" si="4"/>
        <v>1.5226897442520626</v>
      </c>
      <c r="E38">
        <f t="shared" si="4"/>
        <v>1.1171787592031481</v>
      </c>
      <c r="F38">
        <f t="shared" si="4"/>
        <v>1.0443137445220436</v>
      </c>
      <c r="G38">
        <f t="shared" si="4"/>
        <v>0.85335649162582283</v>
      </c>
      <c r="H38">
        <f t="shared" si="4"/>
        <v>1.0668213703681972</v>
      </c>
      <c r="I38">
        <f t="shared" si="4"/>
        <v>0.17103863894598043</v>
      </c>
      <c r="J38">
        <f t="shared" si="4"/>
        <v>1.1142180619659499</v>
      </c>
      <c r="K38">
        <f t="shared" si="4"/>
        <v>1.1554994504049405</v>
      </c>
      <c r="L38">
        <f t="shared" si="4"/>
        <v>0.96374374807587082</v>
      </c>
      <c r="M38">
        <f t="shared" si="4"/>
        <v>0.2199808896716384</v>
      </c>
      <c r="N38">
        <f t="shared" si="4"/>
        <v>0.7990985676199619</v>
      </c>
      <c r="O38">
        <f t="shared" si="4"/>
        <v>1.1108796099209586</v>
      </c>
      <c r="P38">
        <f t="shared" si="4"/>
        <v>0.37473836014098799</v>
      </c>
      <c r="Q38">
        <f>Q28/$Q$28</f>
        <v>1</v>
      </c>
    </row>
    <row r="41" spans="1:21" x14ac:dyDescent="0.25">
      <c r="B41">
        <v>0.91814013466530631</v>
      </c>
      <c r="C41">
        <v>1.1230362621488863</v>
      </c>
      <c r="D41">
        <v>0.97423101114992616</v>
      </c>
      <c r="E41">
        <v>1.1179413373225018</v>
      </c>
      <c r="F41">
        <v>0.98563948295747539</v>
      </c>
      <c r="G41">
        <v>0.86469865421609482</v>
      </c>
      <c r="H41">
        <v>0.96295870311459264</v>
      </c>
      <c r="I41">
        <v>0.25719848123401312</v>
      </c>
      <c r="J41">
        <v>1.0874290922821315</v>
      </c>
      <c r="K41">
        <v>1.058683105481889</v>
      </c>
    </row>
    <row r="51" spans="1:17" x14ac:dyDescent="0.25">
      <c r="A51">
        <v>0</v>
      </c>
      <c r="B51">
        <f>AVERAGE(B2:F2)</f>
        <v>1</v>
      </c>
      <c r="G51">
        <f>AVERAGE(G2:K2)</f>
        <v>1</v>
      </c>
      <c r="L51">
        <f>AVERAGE(L2:P2)</f>
        <v>1</v>
      </c>
      <c r="Q51">
        <v>1</v>
      </c>
    </row>
    <row r="52" spans="1:17" x14ac:dyDescent="0.25">
      <c r="A52">
        <v>2</v>
      </c>
      <c r="B52">
        <f t="shared" ref="B52:B69" si="5">AVERAGE(B3:F3)</f>
        <v>1.0317964928262109</v>
      </c>
      <c r="G52">
        <f t="shared" ref="G52:G69" si="6">AVERAGE(G3:K3)</f>
        <v>0.9826293732236332</v>
      </c>
      <c r="L52">
        <f t="shared" ref="L52:L69" si="7">AVERAGE(L3:P3)</f>
        <v>1.0328023617309294</v>
      </c>
      <c r="Q52">
        <v>0.77427180900000003</v>
      </c>
    </row>
    <row r="53" spans="1:17" x14ac:dyDescent="0.25">
      <c r="A53">
        <v>4</v>
      </c>
      <c r="B53">
        <f t="shared" si="5"/>
        <v>1.3556413782504559</v>
      </c>
      <c r="G53">
        <f t="shared" si="6"/>
        <v>1.0941307097787731</v>
      </c>
      <c r="L53">
        <f t="shared" si="7"/>
        <v>0.92748775120114801</v>
      </c>
      <c r="Q53">
        <v>0.797219609</v>
      </c>
    </row>
    <row r="54" spans="1:17" x14ac:dyDescent="0.25">
      <c r="A54">
        <v>6</v>
      </c>
      <c r="B54">
        <f t="shared" si="5"/>
        <v>1.306282371987624</v>
      </c>
      <c r="G54">
        <f t="shared" si="6"/>
        <v>1.0571526810608112</v>
      </c>
      <c r="L54">
        <f t="shared" si="7"/>
        <v>0.76833160936037159</v>
      </c>
      <c r="Q54">
        <v>0.83345134899999995</v>
      </c>
    </row>
    <row r="55" spans="1:17" x14ac:dyDescent="0.25">
      <c r="A55">
        <v>8</v>
      </c>
      <c r="B55">
        <f t="shared" si="5"/>
        <v>1.3757826658395367</v>
      </c>
      <c r="G55">
        <f t="shared" si="6"/>
        <v>1.1203862749770646</v>
      </c>
      <c r="L55">
        <f t="shared" si="7"/>
        <v>0.85777157686239813</v>
      </c>
      <c r="Q55">
        <v>0.74884553099999995</v>
      </c>
    </row>
    <row r="56" spans="1:17" x14ac:dyDescent="0.25">
      <c r="A56">
        <v>10</v>
      </c>
      <c r="B56">
        <f t="shared" si="5"/>
        <v>0.70288782193382082</v>
      </c>
      <c r="G56">
        <f t="shared" si="6"/>
        <v>0.48205563126558137</v>
      </c>
      <c r="L56">
        <f t="shared" si="7"/>
        <v>0.38131414804794195</v>
      </c>
      <c r="Q56">
        <v>0.51470807900000004</v>
      </c>
    </row>
    <row r="57" spans="1:17" x14ac:dyDescent="0.25">
      <c r="A57">
        <v>12</v>
      </c>
      <c r="B57">
        <f t="shared" si="5"/>
        <v>0.65696671332806411</v>
      </c>
      <c r="G57">
        <f t="shared" si="6"/>
        <v>0.45351176724752235</v>
      </c>
      <c r="L57">
        <f t="shared" si="7"/>
        <v>0.30169338599128548</v>
      </c>
      <c r="Q57">
        <v>0.38214065400000002</v>
      </c>
    </row>
    <row r="58" spans="1:17" x14ac:dyDescent="0.25">
      <c r="A58">
        <v>14</v>
      </c>
      <c r="B58">
        <f t="shared" si="5"/>
        <v>0.40800482766804108</v>
      </c>
      <c r="G58">
        <f t="shared" si="6"/>
        <v>0.32543200859819205</v>
      </c>
      <c r="L58">
        <f t="shared" si="7"/>
        <v>9.3842784935515566E-2</v>
      </c>
      <c r="Q58">
        <v>0.17385272500000001</v>
      </c>
    </row>
    <row r="59" spans="1:17" x14ac:dyDescent="0.25">
      <c r="A59">
        <v>16</v>
      </c>
      <c r="B59">
        <f t="shared" si="5"/>
        <v>0.21824812287302472</v>
      </c>
      <c r="G59">
        <f t="shared" si="6"/>
        <v>0.18992540951908982</v>
      </c>
      <c r="L59">
        <f t="shared" si="7"/>
        <v>7.4626995903404741E-2</v>
      </c>
      <c r="Q59">
        <v>7.6113940000000005E-2</v>
      </c>
    </row>
    <row r="60" spans="1:17" x14ac:dyDescent="0.25">
      <c r="A60">
        <v>18</v>
      </c>
      <c r="B60">
        <f t="shared" si="5"/>
        <v>4.7137422006770562E-2</v>
      </c>
      <c r="G60">
        <f t="shared" si="6"/>
        <v>5.6060558552926E-2</v>
      </c>
      <c r="L60">
        <f t="shared" si="7"/>
        <v>3.8158877797684308E-2</v>
      </c>
      <c r="Q60">
        <v>2.7558543000000001E-2</v>
      </c>
    </row>
    <row r="61" spans="1:17" x14ac:dyDescent="0.25">
      <c r="A61">
        <v>20</v>
      </c>
      <c r="B61">
        <f t="shared" si="5"/>
        <v>2.5338964622055416E-2</v>
      </c>
      <c r="G61">
        <f t="shared" si="6"/>
        <v>4.951340610054035E-2</v>
      </c>
      <c r="L61">
        <f t="shared" si="7"/>
        <v>3.2355286041070602E-2</v>
      </c>
      <c r="Q61">
        <v>1.3045691999999999E-2</v>
      </c>
    </row>
    <row r="62" spans="1:17" x14ac:dyDescent="0.25">
      <c r="A62">
        <v>22</v>
      </c>
      <c r="B62">
        <f t="shared" si="5"/>
        <v>1.5295451204252014E-2</v>
      </c>
      <c r="G62">
        <f t="shared" si="6"/>
        <v>1.9268533919467281E-2</v>
      </c>
      <c r="L62">
        <f t="shared" si="7"/>
        <v>2.2093459395161073E-2</v>
      </c>
      <c r="Q62">
        <v>4.9792220000000002E-3</v>
      </c>
    </row>
    <row r="63" spans="1:17" x14ac:dyDescent="0.25">
      <c r="A63">
        <v>24</v>
      </c>
      <c r="B63">
        <f t="shared" si="5"/>
        <v>1.0163675766913282E-2</v>
      </c>
      <c r="G63">
        <f t="shared" si="6"/>
        <v>1.2423891860781532E-2</v>
      </c>
      <c r="L63">
        <f t="shared" si="7"/>
        <v>1.4915699538284186E-2</v>
      </c>
      <c r="Q63">
        <v>6.0970929999999996E-3</v>
      </c>
    </row>
    <row r="64" spans="1:17" x14ac:dyDescent="0.25">
      <c r="A64">
        <v>26</v>
      </c>
      <c r="B64">
        <f t="shared" si="5"/>
        <v>8.2635210216409176E-3</v>
      </c>
      <c r="G64">
        <f t="shared" si="6"/>
        <v>1.1187815222204947E-2</v>
      </c>
      <c r="L64">
        <f t="shared" si="7"/>
        <v>1.0675039284977091E-2</v>
      </c>
      <c r="Q64">
        <v>5.7388049999999996E-3</v>
      </c>
    </row>
    <row r="65" spans="1:17" x14ac:dyDescent="0.25">
      <c r="A65">
        <v>28</v>
      </c>
      <c r="B65">
        <f t="shared" si="5"/>
        <v>7.8233702257060507E-3</v>
      </c>
      <c r="G65">
        <f t="shared" si="6"/>
        <v>1.0397428779128387E-2</v>
      </c>
      <c r="L65">
        <f t="shared" si="7"/>
        <v>8.4559122222524763E-3</v>
      </c>
      <c r="Q65">
        <v>3.898786E-3</v>
      </c>
    </row>
    <row r="66" spans="1:17" x14ac:dyDescent="0.25">
      <c r="A66">
        <v>30</v>
      </c>
      <c r="B66">
        <f t="shared" si="5"/>
        <v>1.1898613377545256E-2</v>
      </c>
      <c r="G66">
        <f t="shared" si="6"/>
        <v>1.1935594802674126E-2</v>
      </c>
      <c r="L66">
        <f t="shared" si="7"/>
        <v>8.2271413722398885E-3</v>
      </c>
      <c r="Q66">
        <v>4.4969249999999997E-3</v>
      </c>
    </row>
    <row r="67" spans="1:17" x14ac:dyDescent="0.25">
      <c r="A67">
        <v>34</v>
      </c>
      <c r="B67">
        <f t="shared" si="5"/>
        <v>4.7712805085018267E-3</v>
      </c>
      <c r="G67">
        <f t="shared" si="6"/>
        <v>6.4426530471239276E-3</v>
      </c>
      <c r="L67">
        <f t="shared" si="7"/>
        <v>4.3248083871256279E-3</v>
      </c>
      <c r="Q67">
        <v>2.8446286990563199E-3</v>
      </c>
    </row>
    <row r="68" spans="1:17" x14ac:dyDescent="0.25">
      <c r="A68">
        <v>36</v>
      </c>
      <c r="B68">
        <f t="shared" si="5"/>
        <v>4.8205744329903903E-3</v>
      </c>
      <c r="G68">
        <f t="shared" si="6"/>
        <v>4.4431748321152502E-3</v>
      </c>
      <c r="L68">
        <f t="shared" si="7"/>
        <v>3.4515874233477422E-3</v>
      </c>
      <c r="Q68">
        <v>1.93956394615076E-3</v>
      </c>
    </row>
    <row r="69" spans="1:17" x14ac:dyDescent="0.25">
      <c r="A69">
        <v>38</v>
      </c>
      <c r="B69">
        <f t="shared" si="5"/>
        <v>5.1315714957295882E-3</v>
      </c>
      <c r="G69">
        <f t="shared" si="6"/>
        <v>3.9960160792773302E-3</v>
      </c>
      <c r="L69">
        <f t="shared" si="7"/>
        <v>2.4276831237977558E-3</v>
      </c>
      <c r="Q69">
        <v>1.5889298054187701E-3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combined_DR_30_0.corrected.xlsx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2018-08-28T16:52:18Z</dcterms:created>
  <dcterms:modified xsi:type="dcterms:W3CDTF">2019-11-12T20:38:22Z</dcterms:modified>
</cp:coreProperties>
</file>