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CLS\Day.275_YPD\"/>
    </mc:Choice>
  </mc:AlternateContent>
  <xr:revisionPtr revIDLastSave="0" documentId="13_ncr:1_{71FFB9AB-2BC0-42DF-8D57-FCC6BB06D49C}" xr6:coauthVersionLast="44" xr6:coauthVersionMax="44" xr10:uidLastSave="{00000000-0000-0000-0000-000000000000}"/>
  <bookViews>
    <workbookView xWindow="-28920" yWindow="5280" windowWidth="29040" windowHeight="15840" xr2:uid="{00000000-000D-0000-FFFF-FFFF00000000}"/>
  </bookViews>
  <sheets>
    <sheet name="combined_DR_30_0.corrected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M17" i="1"/>
  <c r="B29" i="1" l="1"/>
  <c r="C28" i="1"/>
  <c r="D28" i="1"/>
  <c r="E28" i="1"/>
  <c r="F28" i="1"/>
  <c r="G28" i="1"/>
  <c r="G29" i="1" s="1"/>
  <c r="H28" i="1"/>
  <c r="I28" i="1"/>
  <c r="J28" i="1"/>
  <c r="K28" i="1"/>
  <c r="L28" i="1"/>
  <c r="M28" i="1"/>
  <c r="N28" i="1"/>
  <c r="O28" i="1"/>
  <c r="P28" i="1"/>
  <c r="Q28" i="1"/>
  <c r="B28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2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51" i="1"/>
  <c r="N38" i="1"/>
  <c r="F38" i="1"/>
  <c r="E38" i="1"/>
  <c r="Q38" i="1" l="1"/>
  <c r="P38" i="1"/>
  <c r="M32" i="1"/>
  <c r="N32" i="1" s="1"/>
  <c r="O38" i="1"/>
  <c r="C38" i="1"/>
  <c r="L38" i="1"/>
  <c r="D38" i="1"/>
  <c r="M38" i="1"/>
  <c r="G38" i="1"/>
  <c r="H38" i="1"/>
  <c r="K38" i="1"/>
  <c r="J38" i="1"/>
  <c r="I38" i="1"/>
  <c r="B38" i="1"/>
  <c r="G32" i="1"/>
  <c r="B32" i="1"/>
  <c r="C32" i="1" s="1"/>
  <c r="I32" i="1" l="1"/>
  <c r="H32" i="1"/>
  <c r="D32" i="1"/>
  <c r="B36" i="1" l="1"/>
</calcChain>
</file>

<file path=xl/sharedStrings.xml><?xml version="1.0" encoding="utf-8"?>
<sst xmlns="http://schemas.openxmlformats.org/spreadsheetml/2006/main" count="26" uniqueCount="19">
  <si>
    <t>T</t>
  </si>
  <si>
    <t>5w1</t>
  </si>
  <si>
    <t>5w2</t>
  </si>
  <si>
    <t>5w3</t>
  </si>
  <si>
    <t>5w4</t>
  </si>
  <si>
    <t>5w5</t>
  </si>
  <si>
    <t>2w1</t>
  </si>
  <si>
    <t>2w2</t>
  </si>
  <si>
    <t>2w3</t>
  </si>
  <si>
    <t>2w4</t>
  </si>
  <si>
    <t>2w5</t>
  </si>
  <si>
    <t>LY1</t>
  </si>
  <si>
    <t>e0</t>
  </si>
  <si>
    <t>std error</t>
  </si>
  <si>
    <t>t</t>
  </si>
  <si>
    <t>p</t>
  </si>
  <si>
    <t>e0/LY1</t>
  </si>
  <si>
    <t>significant decrease</t>
  </si>
  <si>
    <t>not significant difference between evolved treatments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</si>
</sst>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'combined_DR_30_0.corrected.xlsx'!$A$51:$A$69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'combined_DR_30_0.corrected.xlsx'!$Q$51:$Q$69</c:f>
              <c:numCache>
                <c:formatCode>General</c:formatCode>
                <c:ptCount val="19"/>
                <c:pt idx="0">
                  <c:v>1</c:v>
                </c:pt>
                <c:pt idx="1">
                  <c:v>1.0583884280970499</c:v>
                </c:pt>
                <c:pt idx="2">
                  <c:v>1.46194157549121</c:v>
                </c:pt>
                <c:pt idx="3">
                  <c:v>1.1783515182618101</c:v>
                </c:pt>
                <c:pt idx="4">
                  <c:v>0.36472193309319201</c:v>
                </c:pt>
                <c:pt idx="5">
                  <c:v>3.4493402647568103E-2</c:v>
                </c:pt>
                <c:pt idx="6">
                  <c:v>1.12359550561797E-4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E-419F-A167-D668AB776050}"/>
            </c:ext>
          </c:extLst>
        </c:ser>
        <c:ser>
          <c:idx val="2"/>
          <c:order val="1"/>
          <c:tx>
            <c:v>YPD-evolved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'combined_DR_30_0.corrected.xlsx'!$A$51:$A$69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'combined_DR_30_0.corrected.xlsx'!$G$51:$G$69</c:f>
              <c:numCache>
                <c:formatCode>General</c:formatCode>
                <c:ptCount val="19"/>
                <c:pt idx="0">
                  <c:v>1</c:v>
                </c:pt>
                <c:pt idx="1">
                  <c:v>0.87891089177758208</c:v>
                </c:pt>
                <c:pt idx="2">
                  <c:v>0.61602693610470638</c:v>
                </c:pt>
                <c:pt idx="3">
                  <c:v>0.34987188628240407</c:v>
                </c:pt>
                <c:pt idx="4">
                  <c:v>0.13060477237063076</c:v>
                </c:pt>
                <c:pt idx="5">
                  <c:v>1.0443406664069749E-2</c:v>
                </c:pt>
                <c:pt idx="6">
                  <c:v>5.5737250656507824E-3</c:v>
                </c:pt>
                <c:pt idx="7">
                  <c:v>1.6230550856503797E-4</c:v>
                </c:pt>
                <c:pt idx="8">
                  <c:v>6.1608134544516882E-5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E-419F-A167-D668AB776050}"/>
            </c:ext>
          </c:extLst>
        </c:ser>
        <c:ser>
          <c:idx val="1"/>
          <c:order val="2"/>
          <c:tx>
            <c:v>DR-evolved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'combined_DR_30_0.corrected.xlsx'!$A$51:$A$69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'combined_DR_30_0.corrected.xlsx'!$B$51:$B$69</c:f>
              <c:numCache>
                <c:formatCode>General</c:formatCode>
                <c:ptCount val="19"/>
                <c:pt idx="0">
                  <c:v>1</c:v>
                </c:pt>
                <c:pt idx="1">
                  <c:v>0.93662880372621404</c:v>
                </c:pt>
                <c:pt idx="2">
                  <c:v>1.0180876223099002</c:v>
                </c:pt>
                <c:pt idx="3">
                  <c:v>0.25376321017521064</c:v>
                </c:pt>
                <c:pt idx="4">
                  <c:v>6.8184230551740291E-2</c:v>
                </c:pt>
                <c:pt idx="5">
                  <c:v>4.4714766012624403E-3</c:v>
                </c:pt>
                <c:pt idx="6">
                  <c:v>6.3376874697629199E-5</c:v>
                </c:pt>
                <c:pt idx="7">
                  <c:v>1.2450895016932747E-5</c:v>
                </c:pt>
                <c:pt idx="8">
                  <c:v>5.1622840718290107E-6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E-419F-A167-D668AB77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23224"/>
        <c:axId val="5428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RSV evolved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'combined_DR_30_0.corrected.xlsx'!$A$51:$A$66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'combined_DR_30_0.corrected.xlsx'!$L$51:$L$66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1.0583884280970499</c:v>
                      </c:pt>
                      <c:pt idx="2">
                        <c:v>1.46194157549121</c:v>
                      </c:pt>
                      <c:pt idx="3">
                        <c:v>1.1783515182618101</c:v>
                      </c:pt>
                      <c:pt idx="4">
                        <c:v>0.36472193309319201</c:v>
                      </c:pt>
                      <c:pt idx="5">
                        <c:v>3.4493402647568103E-2</c:v>
                      </c:pt>
                      <c:pt idx="6">
                        <c:v>1.12359550561797E-4</c:v>
                      </c:pt>
                      <c:pt idx="7">
                        <c:v>2.2862839622641493</c:v>
                      </c:pt>
                      <c:pt idx="8">
                        <c:v>1.7856420626895848</c:v>
                      </c:pt>
                      <c:pt idx="9">
                        <c:v>8.1142602941176385</c:v>
                      </c:pt>
                      <c:pt idx="10">
                        <c:v>8.0008140670791104</c:v>
                      </c:pt>
                      <c:pt idx="11">
                        <c:v>3.5532369230769221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0.60487402309889504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5CE-419F-A167-D668AB776050}"/>
                  </c:ext>
                </c:extLst>
              </c15:ser>
            </c15:filteredScatterSeries>
          </c:ext>
        </c:extLst>
      </c:scatterChart>
      <c:valAx>
        <c:axId val="542823224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5024"/>
        <c:crosses val="autoZero"/>
        <c:crossBetween val="midCat"/>
      </c:valAx>
      <c:valAx>
        <c:axId val="54281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2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8</xdr:row>
      <xdr:rowOff>166687</xdr:rowOff>
    </xdr:from>
    <xdr:to>
      <xdr:col>27</xdr:col>
      <xdr:colOff>361950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0BEF1-E67C-4C43-ABB1-7077551C3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workbookViewId="0">
      <selection activeCell="S26" sqref="S2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7" x14ac:dyDescent="0.25">
      <c r="A3">
        <v>2</v>
      </c>
      <c r="B3">
        <v>0.73066037735848999</v>
      </c>
      <c r="C3">
        <v>0.84959555106167794</v>
      </c>
      <c r="D3">
        <v>1.43112745098039</v>
      </c>
      <c r="E3">
        <v>1.07945294692282</v>
      </c>
      <c r="F3">
        <v>0.59230769230769198</v>
      </c>
      <c r="G3">
        <v>0.83018322082931495</v>
      </c>
      <c r="H3">
        <v>0.88606726149622494</v>
      </c>
      <c r="I3">
        <v>0.33352849336455798</v>
      </c>
      <c r="J3">
        <v>1.3599502487562101</v>
      </c>
      <c r="K3">
        <v>0.98482523444160197</v>
      </c>
      <c r="L3">
        <v>1.0583884280970499</v>
      </c>
    </row>
    <row r="4" spans="1:17" x14ac:dyDescent="0.25">
      <c r="A4">
        <v>4</v>
      </c>
      <c r="B4">
        <v>0.96273584905660303</v>
      </c>
      <c r="C4">
        <v>0.357684529828109</v>
      </c>
      <c r="D4">
        <v>1.5397058823529399</v>
      </c>
      <c r="E4">
        <v>1.58108108108108</v>
      </c>
      <c r="F4">
        <v>0.64923076923076894</v>
      </c>
      <c r="G4">
        <v>0.41359691417550598</v>
      </c>
      <c r="H4">
        <v>0.73713109128345899</v>
      </c>
      <c r="I4">
        <v>0</v>
      </c>
      <c r="J4">
        <v>1.58805970149253</v>
      </c>
      <c r="K4">
        <v>0.34134697357203703</v>
      </c>
      <c r="L4">
        <v>1.46194157549121</v>
      </c>
    </row>
    <row r="5" spans="1:17" x14ac:dyDescent="0.25">
      <c r="A5">
        <v>6</v>
      </c>
      <c r="B5">
        <v>7.8301886792452799E-2</v>
      </c>
      <c r="C5">
        <v>6.74924165824064E-2</v>
      </c>
      <c r="D5">
        <v>0.51446078431372499</v>
      </c>
      <c r="E5">
        <v>0.60143275805926399</v>
      </c>
      <c r="F5">
        <v>7.1282051282051196E-3</v>
      </c>
      <c r="G5">
        <v>4.9180327868852403E-2</v>
      </c>
      <c r="H5">
        <v>0.28792038435140699</v>
      </c>
      <c r="I5">
        <v>0</v>
      </c>
      <c r="J5">
        <v>1.2506218905472599</v>
      </c>
      <c r="K5">
        <v>0.16163682864450099</v>
      </c>
      <c r="L5">
        <v>1.1783515182618101</v>
      </c>
    </row>
    <row r="6" spans="1:17" x14ac:dyDescent="0.25">
      <c r="A6">
        <v>8</v>
      </c>
      <c r="B6">
        <v>1.2500000000000001E-2</v>
      </c>
      <c r="C6">
        <v>1.0869565217391301E-2</v>
      </c>
      <c r="D6">
        <v>7.1813725490196004E-2</v>
      </c>
      <c r="E6">
        <v>0.21963529794855</v>
      </c>
      <c r="F6">
        <v>2.6102564102564101E-2</v>
      </c>
      <c r="G6">
        <v>6.6788813886210205E-2</v>
      </c>
      <c r="H6">
        <v>8.0130404941660904E-2</v>
      </c>
      <c r="I6">
        <v>0</v>
      </c>
      <c r="J6">
        <v>0.48482587064676602</v>
      </c>
      <c r="K6">
        <v>2.1278772378516601E-2</v>
      </c>
      <c r="L6">
        <v>0.36472193309319201</v>
      </c>
    </row>
    <row r="7" spans="1:17" x14ac:dyDescent="0.25">
      <c r="A7">
        <v>10</v>
      </c>
      <c r="B7">
        <v>1.88679245283018E-3</v>
      </c>
      <c r="C7">
        <v>0</v>
      </c>
      <c r="D7">
        <v>0</v>
      </c>
      <c r="E7">
        <v>1.8804949527841001E-2</v>
      </c>
      <c r="F7">
        <v>1.6656410256410199E-3</v>
      </c>
      <c r="G7">
        <v>8.2594021215043299E-3</v>
      </c>
      <c r="H7">
        <v>4.0322580645161202E-3</v>
      </c>
      <c r="I7">
        <v>0</v>
      </c>
      <c r="J7">
        <v>3.9925373134328299E-2</v>
      </c>
      <c r="K7">
        <v>0</v>
      </c>
      <c r="L7">
        <v>3.4493402647568103E-2</v>
      </c>
    </row>
    <row r="8" spans="1:17" x14ac:dyDescent="0.25">
      <c r="A8">
        <v>12</v>
      </c>
      <c r="B8">
        <v>1.8867924528301799E-4</v>
      </c>
      <c r="C8">
        <v>0</v>
      </c>
      <c r="D8">
        <v>0</v>
      </c>
      <c r="E8">
        <v>0</v>
      </c>
      <c r="F8">
        <v>1.2820512820512799E-4</v>
      </c>
      <c r="G8">
        <v>9.3731918997106995E-4</v>
      </c>
      <c r="H8">
        <v>1.0192175703500299E-2</v>
      </c>
      <c r="I8">
        <v>0</v>
      </c>
      <c r="J8">
        <v>1.6666666666666601E-2</v>
      </c>
      <c r="K8" s="1">
        <v>7.2463768115942E-5</v>
      </c>
      <c r="L8">
        <v>1.12359550561797E-4</v>
      </c>
    </row>
    <row r="9" spans="1:17" x14ac:dyDescent="0.25">
      <c r="A9">
        <v>14</v>
      </c>
      <c r="B9" s="1">
        <v>9.4339622641509406E-6</v>
      </c>
      <c r="C9">
        <v>0</v>
      </c>
      <c r="D9">
        <v>0</v>
      </c>
      <c r="E9">
        <v>0</v>
      </c>
      <c r="F9" s="1">
        <v>5.2820512820512799E-5</v>
      </c>
      <c r="G9">
        <v>3.0597878495660502E-4</v>
      </c>
      <c r="H9">
        <v>3.2721345229924501E-4</v>
      </c>
      <c r="I9">
        <v>0</v>
      </c>
      <c r="J9">
        <v>1.57960199004975E-4</v>
      </c>
      <c r="K9" s="1">
        <v>2.0375106564364799E-5</v>
      </c>
      <c r="L9">
        <v>0</v>
      </c>
      <c r="P9">
        <v>4.5725679245282986</v>
      </c>
      <c r="Q9">
        <v>3.7385719575699121</v>
      </c>
    </row>
    <row r="10" spans="1:17" x14ac:dyDescent="0.25">
      <c r="A10">
        <v>16</v>
      </c>
      <c r="B10" s="1">
        <v>9.4339622641509401E-7</v>
      </c>
      <c r="C10">
        <v>0</v>
      </c>
      <c r="D10" s="1">
        <v>2.2303921568627399E-5</v>
      </c>
      <c r="E10">
        <v>0</v>
      </c>
      <c r="F10" s="1">
        <v>2.5641025641025602E-6</v>
      </c>
      <c r="G10" s="1">
        <v>3.4001928640308499E-5</v>
      </c>
      <c r="H10">
        <v>2.7127659574468002E-4</v>
      </c>
      <c r="I10">
        <v>0</v>
      </c>
      <c r="J10">
        <v>0</v>
      </c>
      <c r="K10" s="1">
        <v>2.7621483375959001E-6</v>
      </c>
      <c r="L10">
        <v>0</v>
      </c>
      <c r="P10">
        <v>3.5712841253791696</v>
      </c>
      <c r="Q10">
        <v>5.0121441317776245</v>
      </c>
    </row>
    <row r="11" spans="1:17" x14ac:dyDescent="0.25">
      <c r="P11">
        <v>8.1142602941176385</v>
      </c>
      <c r="Q11">
        <v>1.6670569867291158</v>
      </c>
    </row>
    <row r="12" spans="1:17" x14ac:dyDescent="0.25">
      <c r="P12">
        <v>8.0008140670791104</v>
      </c>
      <c r="Q12">
        <v>10.480415422885532</v>
      </c>
    </row>
    <row r="13" spans="1:17" x14ac:dyDescent="0.25">
      <c r="P13">
        <v>3.5532369230769221</v>
      </c>
      <c r="Q13">
        <v>4.0183668201193488</v>
      </c>
    </row>
    <row r="17" spans="1:19" x14ac:dyDescent="0.25">
      <c r="M17">
        <f>B29/L28</f>
        <v>0.60487402309889504</v>
      </c>
    </row>
    <row r="18" spans="1:19" x14ac:dyDescent="0.25">
      <c r="M18">
        <f>G29/L28</f>
        <v>0.5418987684103056</v>
      </c>
    </row>
    <row r="26" spans="1:19" x14ac:dyDescent="0.25">
      <c r="S26">
        <v>9.1960184342827809</v>
      </c>
    </row>
    <row r="28" spans="1:19" x14ac:dyDescent="0.25">
      <c r="A28" t="s">
        <v>12</v>
      </c>
      <c r="B28">
        <f>(0.5+SUM(B3:B10)/B2)*2</f>
        <v>4.5725679245282986</v>
      </c>
      <c r="C28">
        <f t="shared" ref="C28:Q28" si="0">(0.5+SUM(C3:C10)/C2)*2</f>
        <v>3.5712841253791696</v>
      </c>
      <c r="D28">
        <f t="shared" si="0"/>
        <v>8.1142602941176385</v>
      </c>
      <c r="E28">
        <f t="shared" si="0"/>
        <v>8.0008140670791104</v>
      </c>
      <c r="F28">
        <f t="shared" si="0"/>
        <v>3.5532369230769221</v>
      </c>
      <c r="G28">
        <f t="shared" si="0"/>
        <v>3.7385719575699121</v>
      </c>
      <c r="H28">
        <f t="shared" si="0"/>
        <v>5.0121441317776245</v>
      </c>
      <c r="I28">
        <f t="shared" si="0"/>
        <v>1.6670569867291158</v>
      </c>
      <c r="J28">
        <f t="shared" si="0"/>
        <v>10.480415422885532</v>
      </c>
      <c r="K28">
        <f t="shared" si="0"/>
        <v>4.0183668201193488</v>
      </c>
      <c r="L28">
        <f t="shared" si="0"/>
        <v>9.1960184342827826</v>
      </c>
      <c r="M28" t="e">
        <f t="shared" si="0"/>
        <v>#DIV/0!</v>
      </c>
      <c r="N28" t="e">
        <f t="shared" si="0"/>
        <v>#DIV/0!</v>
      </c>
      <c r="O28" t="e">
        <f t="shared" si="0"/>
        <v>#DIV/0!</v>
      </c>
      <c r="P28" t="e">
        <f t="shared" si="0"/>
        <v>#DIV/0!</v>
      </c>
      <c r="Q28" t="e">
        <f t="shared" si="0"/>
        <v>#DIV/0!</v>
      </c>
    </row>
    <row r="29" spans="1:19" x14ac:dyDescent="0.25">
      <c r="B29">
        <f>AVERAGE(B28:F28)</f>
        <v>5.5624326668362283</v>
      </c>
      <c r="G29">
        <f>AVERAGE(G28:K28)</f>
        <v>4.9833110638163065</v>
      </c>
    </row>
    <row r="31" spans="1:19" x14ac:dyDescent="0.25">
      <c r="B31" t="s">
        <v>13</v>
      </c>
      <c r="C31" t="s">
        <v>14</v>
      </c>
      <c r="D31" t="s">
        <v>15</v>
      </c>
      <c r="G31" t="s">
        <v>13</v>
      </c>
      <c r="H31" t="s">
        <v>14</v>
      </c>
      <c r="I31" t="s">
        <v>15</v>
      </c>
      <c r="L31" t="s">
        <v>13</v>
      </c>
      <c r="M31" t="s">
        <v>14</v>
      </c>
      <c r="N31" t="s">
        <v>15</v>
      </c>
    </row>
    <row r="32" spans="1:19" x14ac:dyDescent="0.25">
      <c r="B32">
        <f>_xlfn.STDEV.S(B28:F28)/SQRT(5)</f>
        <v>1.0353477761447716</v>
      </c>
      <c r="C32">
        <f>ABS(((AVERAGE(B28:F28)-$L28)/(B32)))</f>
        <v>3.5095316290499028</v>
      </c>
      <c r="D32">
        <f t="shared" ref="D32" si="1">_xlfn.T.DIST.2T(C32,4)</f>
        <v>2.4682357940935335E-2</v>
      </c>
      <c r="G32">
        <f>_xlfn.STDEV.S(G28:K28)/SQRT(5)</f>
        <v>1.4781241764507866</v>
      </c>
      <c r="H32">
        <f>ABS(((AVERAGE(G28:K28)-$L28)/(G32)))</f>
        <v>2.8500361725913059</v>
      </c>
      <c r="I32">
        <f t="shared" ref="I32" si="2">_xlfn.T.DIST.2T(H32,4)</f>
        <v>4.6394105394026518E-2</v>
      </c>
      <c r="L32" t="e">
        <f>_xlfn.STDEV.S(L28:P28)/SQRT(5)</f>
        <v>#DIV/0!</v>
      </c>
      <c r="M32" t="e">
        <f>ABS(((AVERAGE(L28:P28)-$Q28)/(L32)))</f>
        <v>#DIV/0!</v>
      </c>
      <c r="N32" t="e">
        <f t="shared" ref="N32" si="3">_xlfn.T.DIST.2T(M32,4)</f>
        <v>#DIV/0!</v>
      </c>
    </row>
    <row r="34" spans="1:17" x14ac:dyDescent="0.25">
      <c r="B34" t="s">
        <v>17</v>
      </c>
      <c r="G34" t="s">
        <v>17</v>
      </c>
    </row>
    <row r="36" spans="1:17" x14ac:dyDescent="0.25">
      <c r="B36">
        <f>_xlfn.T.TEST(B28:F28,G28:K28,2,2)</f>
        <v>0.75650617523912977</v>
      </c>
      <c r="C36" t="s">
        <v>18</v>
      </c>
    </row>
    <row r="38" spans="1:17" x14ac:dyDescent="0.25">
      <c r="A38" t="s">
        <v>16</v>
      </c>
      <c r="B38" t="e">
        <f t="shared" ref="B38:K38" si="4">B28/$Q$28</f>
        <v>#DIV/0!</v>
      </c>
      <c r="C38" t="e">
        <f t="shared" si="4"/>
        <v>#DIV/0!</v>
      </c>
      <c r="D38" t="e">
        <f t="shared" si="4"/>
        <v>#DIV/0!</v>
      </c>
      <c r="E38" t="e">
        <f t="shared" si="4"/>
        <v>#DIV/0!</v>
      </c>
      <c r="F38" t="e">
        <f t="shared" si="4"/>
        <v>#DIV/0!</v>
      </c>
      <c r="G38" t="e">
        <f t="shared" si="4"/>
        <v>#DIV/0!</v>
      </c>
      <c r="H38" t="e">
        <f t="shared" si="4"/>
        <v>#DIV/0!</v>
      </c>
      <c r="I38" t="e">
        <f t="shared" si="4"/>
        <v>#DIV/0!</v>
      </c>
      <c r="J38" t="e">
        <f t="shared" si="4"/>
        <v>#DIV/0!</v>
      </c>
      <c r="K38" t="e">
        <f t="shared" si="4"/>
        <v>#DIV/0!</v>
      </c>
      <c r="L38" t="e">
        <f t="shared" ref="L38:P38" si="5">L28/$Q$28</f>
        <v>#DIV/0!</v>
      </c>
      <c r="M38" t="e">
        <f t="shared" si="5"/>
        <v>#DIV/0!</v>
      </c>
      <c r="N38" t="e">
        <f t="shared" si="5"/>
        <v>#DIV/0!</v>
      </c>
      <c r="O38" t="e">
        <f t="shared" si="5"/>
        <v>#DIV/0!</v>
      </c>
      <c r="P38" t="e">
        <f t="shared" si="5"/>
        <v>#DIV/0!</v>
      </c>
      <c r="Q38" t="e">
        <f>Q28/$Q$28</f>
        <v>#DIV/0!</v>
      </c>
    </row>
    <row r="41" spans="1:17" x14ac:dyDescent="0.25">
      <c r="B41">
        <v>0.91814013466530631</v>
      </c>
      <c r="C41">
        <v>1.1230362621488863</v>
      </c>
      <c r="D41">
        <v>0.97423101114992616</v>
      </c>
      <c r="E41">
        <v>1.1179413373225018</v>
      </c>
      <c r="F41">
        <v>0.98563948295747539</v>
      </c>
      <c r="G41">
        <v>0.86469865421609482</v>
      </c>
      <c r="H41">
        <v>0.96295870311459264</v>
      </c>
      <c r="I41">
        <v>0.25719848123401312</v>
      </c>
      <c r="J41">
        <v>1.0874290922821315</v>
      </c>
      <c r="K41">
        <v>1.058683105481889</v>
      </c>
    </row>
    <row r="51" spans="1:17" x14ac:dyDescent="0.25">
      <c r="A51">
        <v>0</v>
      </c>
      <c r="B51">
        <f>AVERAGE(B2:F2)</f>
        <v>1</v>
      </c>
      <c r="G51">
        <f>AVERAGE(G2:K2)</f>
        <v>1</v>
      </c>
      <c r="L51">
        <f>AVERAGE(L2:P2)</f>
        <v>1</v>
      </c>
      <c r="Q51">
        <v>1</v>
      </c>
    </row>
    <row r="52" spans="1:17" x14ac:dyDescent="0.25">
      <c r="A52">
        <v>2</v>
      </c>
      <c r="B52">
        <f t="shared" ref="B52:B69" si="6">AVERAGE(B3:F3)</f>
        <v>0.93662880372621404</v>
      </c>
      <c r="G52">
        <f t="shared" ref="G52:G69" si="7">AVERAGE(G3:K3)</f>
        <v>0.87891089177758208</v>
      </c>
      <c r="L52">
        <f t="shared" ref="L52:L69" si="8">AVERAGE(L3:P3)</f>
        <v>1.0583884280970499</v>
      </c>
      <c r="Q52">
        <v>1.0583884280970499</v>
      </c>
    </row>
    <row r="53" spans="1:17" x14ac:dyDescent="0.25">
      <c r="A53">
        <v>4</v>
      </c>
      <c r="B53">
        <f t="shared" si="6"/>
        <v>1.0180876223099002</v>
      </c>
      <c r="G53">
        <f t="shared" si="7"/>
        <v>0.61602693610470638</v>
      </c>
      <c r="L53">
        <f t="shared" si="8"/>
        <v>1.46194157549121</v>
      </c>
      <c r="Q53">
        <v>1.46194157549121</v>
      </c>
    </row>
    <row r="54" spans="1:17" x14ac:dyDescent="0.25">
      <c r="A54">
        <v>6</v>
      </c>
      <c r="B54">
        <f t="shared" si="6"/>
        <v>0.25376321017521064</v>
      </c>
      <c r="G54">
        <f t="shared" si="7"/>
        <v>0.34987188628240407</v>
      </c>
      <c r="L54">
        <f t="shared" si="8"/>
        <v>1.1783515182618101</v>
      </c>
      <c r="Q54">
        <v>1.1783515182618101</v>
      </c>
    </row>
    <row r="55" spans="1:17" x14ac:dyDescent="0.25">
      <c r="A55">
        <v>8</v>
      </c>
      <c r="B55">
        <f t="shared" si="6"/>
        <v>6.8184230551740291E-2</v>
      </c>
      <c r="G55">
        <f t="shared" si="7"/>
        <v>0.13060477237063076</v>
      </c>
      <c r="L55">
        <f t="shared" si="8"/>
        <v>0.36472193309319201</v>
      </c>
      <c r="Q55">
        <v>0.36472193309319201</v>
      </c>
    </row>
    <row r="56" spans="1:17" x14ac:dyDescent="0.25">
      <c r="A56">
        <v>10</v>
      </c>
      <c r="B56">
        <f t="shared" si="6"/>
        <v>4.4714766012624403E-3</v>
      </c>
      <c r="G56">
        <f t="shared" si="7"/>
        <v>1.0443406664069749E-2</v>
      </c>
      <c r="L56">
        <f t="shared" si="8"/>
        <v>3.4493402647568103E-2</v>
      </c>
      <c r="Q56">
        <v>3.4493402647568103E-2</v>
      </c>
    </row>
    <row r="57" spans="1:17" x14ac:dyDescent="0.25">
      <c r="A57">
        <v>12</v>
      </c>
      <c r="B57">
        <f t="shared" si="6"/>
        <v>6.3376874697629199E-5</v>
      </c>
      <c r="G57">
        <f t="shared" si="7"/>
        <v>5.5737250656507824E-3</v>
      </c>
      <c r="L57">
        <f t="shared" si="8"/>
        <v>1.12359550561797E-4</v>
      </c>
      <c r="Q57">
        <v>1.12359550561797E-4</v>
      </c>
    </row>
    <row r="58" spans="1:17" x14ac:dyDescent="0.25">
      <c r="A58">
        <v>14</v>
      </c>
      <c r="B58">
        <f t="shared" si="6"/>
        <v>1.2450895016932747E-5</v>
      </c>
      <c r="G58">
        <f t="shared" si="7"/>
        <v>1.6230550856503797E-4</v>
      </c>
      <c r="L58">
        <f t="shared" si="8"/>
        <v>2.2862839622641493</v>
      </c>
    </row>
    <row r="59" spans="1:17" x14ac:dyDescent="0.25">
      <c r="A59">
        <v>16</v>
      </c>
      <c r="B59">
        <f t="shared" si="6"/>
        <v>5.1622840718290107E-6</v>
      </c>
      <c r="G59">
        <f t="shared" si="7"/>
        <v>6.1608134544516882E-5</v>
      </c>
      <c r="L59">
        <f t="shared" si="8"/>
        <v>1.7856420626895848</v>
      </c>
    </row>
    <row r="60" spans="1:17" x14ac:dyDescent="0.25">
      <c r="A60">
        <v>18</v>
      </c>
      <c r="B60" t="e">
        <f t="shared" si="6"/>
        <v>#DIV/0!</v>
      </c>
      <c r="G60" t="e">
        <f t="shared" si="7"/>
        <v>#DIV/0!</v>
      </c>
      <c r="L60">
        <f t="shared" si="8"/>
        <v>8.1142602941176385</v>
      </c>
    </row>
    <row r="61" spans="1:17" x14ac:dyDescent="0.25">
      <c r="A61">
        <v>20</v>
      </c>
      <c r="B61" t="e">
        <f t="shared" si="6"/>
        <v>#DIV/0!</v>
      </c>
      <c r="G61" t="e">
        <f t="shared" si="7"/>
        <v>#DIV/0!</v>
      </c>
      <c r="L61">
        <f t="shared" si="8"/>
        <v>8.0008140670791104</v>
      </c>
    </row>
    <row r="62" spans="1:17" x14ac:dyDescent="0.25">
      <c r="A62">
        <v>22</v>
      </c>
      <c r="B62" t="e">
        <f t="shared" si="6"/>
        <v>#DIV/0!</v>
      </c>
      <c r="G62" t="e">
        <f t="shared" si="7"/>
        <v>#DIV/0!</v>
      </c>
      <c r="L62">
        <f t="shared" si="8"/>
        <v>3.5532369230769221</v>
      </c>
    </row>
    <row r="63" spans="1:17" x14ac:dyDescent="0.25">
      <c r="A63">
        <v>24</v>
      </c>
      <c r="B63" t="e">
        <f t="shared" si="6"/>
        <v>#DIV/0!</v>
      </c>
      <c r="G63" t="e">
        <f t="shared" si="7"/>
        <v>#DIV/0!</v>
      </c>
      <c r="L63" t="e">
        <f t="shared" si="8"/>
        <v>#DIV/0!</v>
      </c>
    </row>
    <row r="64" spans="1:17" x14ac:dyDescent="0.25">
      <c r="A64">
        <v>26</v>
      </c>
      <c r="B64" t="e">
        <f t="shared" si="6"/>
        <v>#DIV/0!</v>
      </c>
      <c r="G64" t="e">
        <f t="shared" si="7"/>
        <v>#DIV/0!</v>
      </c>
      <c r="L64" t="e">
        <f t="shared" si="8"/>
        <v>#DIV/0!</v>
      </c>
    </row>
    <row r="65" spans="1:12" x14ac:dyDescent="0.25">
      <c r="A65">
        <v>28</v>
      </c>
      <c r="B65" t="e">
        <f t="shared" si="6"/>
        <v>#DIV/0!</v>
      </c>
      <c r="G65" t="e">
        <f t="shared" si="7"/>
        <v>#DIV/0!</v>
      </c>
      <c r="L65" t="e">
        <f t="shared" si="8"/>
        <v>#DIV/0!</v>
      </c>
    </row>
    <row r="66" spans="1:12" x14ac:dyDescent="0.25">
      <c r="A66">
        <v>30</v>
      </c>
      <c r="B66" t="e">
        <f t="shared" si="6"/>
        <v>#DIV/0!</v>
      </c>
      <c r="G66" t="e">
        <f t="shared" si="7"/>
        <v>#DIV/0!</v>
      </c>
      <c r="L66">
        <f t="shared" si="8"/>
        <v>0.60487402309889504</v>
      </c>
    </row>
    <row r="67" spans="1:12" x14ac:dyDescent="0.25">
      <c r="A67">
        <v>34</v>
      </c>
      <c r="B67" t="e">
        <f t="shared" si="6"/>
        <v>#DIV/0!</v>
      </c>
      <c r="G67" t="e">
        <f t="shared" si="7"/>
        <v>#DIV/0!</v>
      </c>
      <c r="L67">
        <f t="shared" si="8"/>
        <v>0.5418987684103056</v>
      </c>
    </row>
    <row r="68" spans="1:12" x14ac:dyDescent="0.25">
      <c r="A68">
        <v>36</v>
      </c>
      <c r="B68" t="e">
        <f t="shared" si="6"/>
        <v>#DIV/0!</v>
      </c>
      <c r="G68" t="e">
        <f t="shared" si="7"/>
        <v>#DIV/0!</v>
      </c>
      <c r="L68" t="e">
        <f t="shared" si="8"/>
        <v>#DIV/0!</v>
      </c>
    </row>
    <row r="69" spans="1:12" x14ac:dyDescent="0.25">
      <c r="A69">
        <v>38</v>
      </c>
      <c r="B69" t="e">
        <f t="shared" si="6"/>
        <v>#DIV/0!</v>
      </c>
      <c r="G69" t="e">
        <f t="shared" si="7"/>
        <v>#DIV/0!</v>
      </c>
      <c r="L69" t="e">
        <f t="shared" si="8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combined_DR_30_0.corrected.xlsx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2018-08-28T16:52:18Z</dcterms:created>
  <dcterms:modified xsi:type="dcterms:W3CDTF">2019-09-10T15:04:03Z</dcterms:modified>
</cp:coreProperties>
</file>