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JTL_Lab\Lab.Notebook\20170903_DR_Evolution\data\CLS\Day.275_YPD\"/>
    </mc:Choice>
  </mc:AlternateContent>
  <xr:revisionPtr revIDLastSave="0" documentId="13_ncr:1_{9A20029E-6B20-4CEF-BDAC-12AEEEAD3566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ombined_DR_30_0.corrected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B29" i="1"/>
  <c r="H32" i="1"/>
  <c r="C32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8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32" i="1" l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51" i="1"/>
  <c r="N38" i="1"/>
  <c r="F38" i="1"/>
  <c r="E38" i="1"/>
  <c r="Q38" i="1" l="1"/>
  <c r="P38" i="1"/>
  <c r="M32" i="1"/>
  <c r="N32" i="1" s="1"/>
  <c r="O38" i="1"/>
  <c r="C38" i="1"/>
  <c r="L38" i="1"/>
  <c r="D38" i="1"/>
  <c r="M38" i="1"/>
  <c r="G38" i="1"/>
  <c r="H38" i="1"/>
  <c r="K38" i="1"/>
  <c r="J38" i="1"/>
  <c r="I38" i="1"/>
  <c r="B38" i="1"/>
  <c r="G32" i="1"/>
  <c r="I32" i="1" s="1"/>
  <c r="B32" i="1"/>
  <c r="D32" i="1" l="1"/>
  <c r="B36" i="1" l="1"/>
</calcChain>
</file>

<file path=xl/sharedStrings.xml><?xml version="1.0" encoding="utf-8"?>
<sst xmlns="http://schemas.openxmlformats.org/spreadsheetml/2006/main" count="26" uniqueCount="20">
  <si>
    <t>T</t>
  </si>
  <si>
    <t>5w1</t>
  </si>
  <si>
    <t>5w2</t>
  </si>
  <si>
    <t>5w3</t>
  </si>
  <si>
    <t>5w4</t>
  </si>
  <si>
    <t>5w5</t>
  </si>
  <si>
    <t>2w1</t>
  </si>
  <si>
    <t>2w2</t>
  </si>
  <si>
    <t>2w3</t>
  </si>
  <si>
    <t>2w4</t>
  </si>
  <si>
    <t>2w5</t>
  </si>
  <si>
    <t>LY1</t>
  </si>
  <si>
    <t>e0</t>
  </si>
  <si>
    <t>std error</t>
  </si>
  <si>
    <t>t</t>
  </si>
  <si>
    <t>p</t>
  </si>
  <si>
    <t>e0/LY1</t>
  </si>
  <si>
    <t>significant decrease</t>
  </si>
  <si>
    <t>not significant decrease</t>
  </si>
  <si>
    <t>not significant difference between evolved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</si>
</sst>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'combined_DR_30_0.corrected.xlsx'!$Q$51:$Q$69</c:f>
              <c:numCache>
                <c:formatCode>General</c:formatCode>
                <c:ptCount val="19"/>
                <c:pt idx="0">
                  <c:v>1</c:v>
                </c:pt>
                <c:pt idx="1">
                  <c:v>0.77427180900000003</c:v>
                </c:pt>
                <c:pt idx="2">
                  <c:v>0.797219609</c:v>
                </c:pt>
                <c:pt idx="3">
                  <c:v>0.83345134899999995</c:v>
                </c:pt>
                <c:pt idx="4">
                  <c:v>0.74884553099999995</c:v>
                </c:pt>
                <c:pt idx="5">
                  <c:v>0.51470807900000004</c:v>
                </c:pt>
                <c:pt idx="6">
                  <c:v>0.38214065400000002</c:v>
                </c:pt>
                <c:pt idx="7">
                  <c:v>0.17385272500000001</c:v>
                </c:pt>
                <c:pt idx="8">
                  <c:v>7.6113940000000005E-2</c:v>
                </c:pt>
                <c:pt idx="9">
                  <c:v>2.7558543000000001E-2</c:v>
                </c:pt>
                <c:pt idx="10">
                  <c:v>1.3045691999999999E-2</c:v>
                </c:pt>
                <c:pt idx="11">
                  <c:v>4.9792220000000002E-3</c:v>
                </c:pt>
                <c:pt idx="12">
                  <c:v>6.0970929999999996E-3</c:v>
                </c:pt>
                <c:pt idx="13">
                  <c:v>5.7388049999999996E-3</c:v>
                </c:pt>
                <c:pt idx="14">
                  <c:v>3.898786E-3</c:v>
                </c:pt>
                <c:pt idx="15">
                  <c:v>4.4969249999999997E-3</c:v>
                </c:pt>
                <c:pt idx="16">
                  <c:v>2.8446286990563199E-3</c:v>
                </c:pt>
                <c:pt idx="17">
                  <c:v>1.93956394615076E-3</c:v>
                </c:pt>
                <c:pt idx="18">
                  <c:v>1.5889298054187701E-3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E-419F-A167-D668AB776050}"/>
            </c:ext>
          </c:extLst>
        </c:ser>
        <c:ser>
          <c:idx val="2"/>
          <c:order val="1"/>
          <c:tx>
            <c:v>YPD-evolved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'combined_DR_30_0.corrected.xlsx'!$G$51:$G$69</c:f>
              <c:numCache>
                <c:formatCode>General</c:formatCode>
                <c:ptCount val="19"/>
                <c:pt idx="0">
                  <c:v>1</c:v>
                </c:pt>
                <c:pt idx="1">
                  <c:v>0.7101626012647253</c:v>
                </c:pt>
                <c:pt idx="2">
                  <c:v>0.47211470851567661</c:v>
                </c:pt>
                <c:pt idx="3">
                  <c:v>0.24289189697691604</c:v>
                </c:pt>
                <c:pt idx="4">
                  <c:v>9.4439593113975692E-2</c:v>
                </c:pt>
                <c:pt idx="5">
                  <c:v>7.7104328775402103E-3</c:v>
                </c:pt>
                <c:pt idx="6">
                  <c:v>4.5483632919949123E-3</c:v>
                </c:pt>
                <c:pt idx="7">
                  <c:v>1.3984488064589288E-4</c:v>
                </c:pt>
                <c:pt idx="8">
                  <c:v>5.275077677556973E-5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CE-419F-A167-D668AB776050}"/>
            </c:ext>
          </c:extLst>
        </c:ser>
        <c:ser>
          <c:idx val="1"/>
          <c:order val="2"/>
          <c:tx>
            <c:v>DR-evolved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'combined_DR_30_0.corrected.xlsx'!$B$51:$B$69</c:f>
              <c:numCache>
                <c:formatCode>General</c:formatCode>
                <c:ptCount val="19"/>
                <c:pt idx="0">
                  <c:v>1</c:v>
                </c:pt>
                <c:pt idx="1">
                  <c:v>0.75874871915863706</c:v>
                </c:pt>
                <c:pt idx="2">
                  <c:v>0.77037856206065114</c:v>
                </c:pt>
                <c:pt idx="3">
                  <c:v>0.17216203024340232</c:v>
                </c:pt>
                <c:pt idx="4">
                  <c:v>4.6486345155594015E-2</c:v>
                </c:pt>
                <c:pt idx="5">
                  <c:v>2.97578119695822E-3</c:v>
                </c:pt>
                <c:pt idx="6">
                  <c:v>6.0728744939271204E-5</c:v>
                </c:pt>
                <c:pt idx="7">
                  <c:v>1.231848852901484E-5</c:v>
                </c:pt>
                <c:pt idx="8">
                  <c:v>3.6319092354681602E-6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CE-419F-A167-D668AB776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23224"/>
        <c:axId val="5428150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RSV evolved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'combined_DR_30_0.corrected.xlsx'!$A$51:$A$66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'combined_DR_30_0.corrected.xlsx'!$L$51:$L$66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0.69464873945487904</c:v>
                      </c:pt>
                      <c:pt idx="2">
                        <c:v>0.93370786516853899</c:v>
                      </c:pt>
                      <c:pt idx="3">
                        <c:v>0.74544407293338999</c:v>
                      </c:pt>
                      <c:pt idx="4">
                        <c:v>0.223653558728728</c:v>
                      </c:pt>
                      <c:pt idx="5">
                        <c:v>2.2640478744292598E-2</c:v>
                      </c:pt>
                      <c:pt idx="6">
                        <c:v>1.12359550561797E-4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5CE-419F-A167-D668AB776050}"/>
                  </c:ext>
                </c:extLst>
              </c15:ser>
            </c15:filteredScatterSeries>
          </c:ext>
        </c:extLst>
      </c:scatterChart>
      <c:valAx>
        <c:axId val="542823224"/>
        <c:scaling>
          <c:orientation val="minMax"/>
          <c:max val="3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15024"/>
        <c:crosses val="autoZero"/>
        <c:crossBetween val="midCat"/>
      </c:valAx>
      <c:valAx>
        <c:axId val="542815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2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8</xdr:row>
      <xdr:rowOff>166687</xdr:rowOff>
    </xdr:from>
    <xdr:to>
      <xdr:col>27</xdr:col>
      <xdr:colOff>361950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0BEF1-E67C-4C43-ABB1-7077551C3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C36" sqref="C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>
        <v>0.70219298245614004</v>
      </c>
      <c r="C3">
        <v>0.84959555106167794</v>
      </c>
      <c r="D3">
        <v>0.92073170731707299</v>
      </c>
      <c r="E3">
        <v>0.72891566265060204</v>
      </c>
      <c r="F3">
        <v>0.59230769230769198</v>
      </c>
      <c r="G3">
        <v>0.83018322082931495</v>
      </c>
      <c r="H3">
        <v>0.79032258064516103</v>
      </c>
      <c r="I3">
        <v>0.33352849336455798</v>
      </c>
      <c r="J3">
        <v>0.84383753501400505</v>
      </c>
      <c r="K3">
        <v>0.752941176470588</v>
      </c>
      <c r="L3">
        <v>0.69464873945487904</v>
      </c>
    </row>
    <row r="4" spans="1:12" x14ac:dyDescent="0.25">
      <c r="A4">
        <v>4</v>
      </c>
      <c r="B4">
        <v>0.92500000000000004</v>
      </c>
      <c r="C4">
        <v>0.357684529828109</v>
      </c>
      <c r="D4">
        <v>0.95258620689655105</v>
      </c>
      <c r="E4">
        <v>0.96739130434782605</v>
      </c>
      <c r="F4">
        <v>0.64923076923076894</v>
      </c>
      <c r="G4">
        <v>0.41359691417550598</v>
      </c>
      <c r="H4">
        <v>0.66532258064516103</v>
      </c>
      <c r="I4">
        <v>0</v>
      </c>
      <c r="J4">
        <v>1</v>
      </c>
      <c r="K4">
        <v>0.28165404775771602</v>
      </c>
      <c r="L4">
        <v>0.93370786516853899</v>
      </c>
    </row>
    <row r="5" spans="1:12" x14ac:dyDescent="0.25">
      <c r="A5">
        <v>6</v>
      </c>
      <c r="B5">
        <v>7.6315789473684198E-2</v>
      </c>
      <c r="C5">
        <v>6.74924165824064E-2</v>
      </c>
      <c r="D5">
        <v>0.31044995794785502</v>
      </c>
      <c r="E5">
        <v>0.39942378208486101</v>
      </c>
      <c r="F5">
        <v>7.1282051282051196E-3</v>
      </c>
      <c r="G5">
        <v>4.9180327868852403E-2</v>
      </c>
      <c r="H5">
        <v>0.25201612903225801</v>
      </c>
      <c r="I5">
        <v>0</v>
      </c>
      <c r="J5">
        <v>0.786064425770308</v>
      </c>
      <c r="K5">
        <v>0.12719860221316201</v>
      </c>
      <c r="L5">
        <v>0.74544407293338999</v>
      </c>
    </row>
    <row r="6" spans="1:12" x14ac:dyDescent="0.25">
      <c r="A6">
        <v>8</v>
      </c>
      <c r="B6">
        <v>1.2500000000000001E-2</v>
      </c>
      <c r="C6">
        <v>1.0869565217391301E-2</v>
      </c>
      <c r="D6">
        <v>4.8465096719932703E-2</v>
      </c>
      <c r="E6">
        <v>0.134494499738082</v>
      </c>
      <c r="F6">
        <v>2.6102564102564101E-2</v>
      </c>
      <c r="G6">
        <v>6.6788813886210205E-2</v>
      </c>
      <c r="H6">
        <v>7.24366359447004E-2</v>
      </c>
      <c r="I6">
        <v>0</v>
      </c>
      <c r="J6">
        <v>0.31582633053221199</v>
      </c>
      <c r="K6">
        <v>1.7146185206755898E-2</v>
      </c>
      <c r="L6">
        <v>0.223653558728728</v>
      </c>
    </row>
    <row r="7" spans="1:12" x14ac:dyDescent="0.25">
      <c r="A7">
        <v>10</v>
      </c>
      <c r="B7">
        <v>1.7543859649122801E-3</v>
      </c>
      <c r="C7">
        <v>0</v>
      </c>
      <c r="D7">
        <v>0</v>
      </c>
      <c r="E7">
        <v>1.14588789942378E-2</v>
      </c>
      <c r="F7">
        <v>1.6656410256410199E-3</v>
      </c>
      <c r="G7">
        <v>8.2594021215043299E-3</v>
      </c>
      <c r="H7">
        <v>4.0322580645161202E-3</v>
      </c>
      <c r="I7">
        <v>0</v>
      </c>
      <c r="J7">
        <v>2.62605042016806E-2</v>
      </c>
      <c r="K7">
        <v>0</v>
      </c>
      <c r="L7">
        <v>2.2640478744292598E-2</v>
      </c>
    </row>
    <row r="8" spans="1:12" x14ac:dyDescent="0.25">
      <c r="A8">
        <v>12</v>
      </c>
      <c r="B8">
        <v>1.75438596491228E-4</v>
      </c>
      <c r="C8">
        <v>0</v>
      </c>
      <c r="D8">
        <v>0</v>
      </c>
      <c r="E8">
        <v>0</v>
      </c>
      <c r="F8">
        <v>1.2820512820512799E-4</v>
      </c>
      <c r="G8">
        <v>9.3731918997106995E-4</v>
      </c>
      <c r="H8">
        <v>9.8502304147465407E-3</v>
      </c>
      <c r="I8">
        <v>0</v>
      </c>
      <c r="J8">
        <v>1.1904761904761901E-2</v>
      </c>
      <c r="K8" s="1">
        <v>4.9504950495049501E-5</v>
      </c>
      <c r="L8">
        <v>1.12359550561797E-4</v>
      </c>
    </row>
    <row r="9" spans="1:12" x14ac:dyDescent="0.25">
      <c r="A9">
        <v>14</v>
      </c>
      <c r="B9" s="1">
        <v>8.7719298245613995E-6</v>
      </c>
      <c r="C9">
        <v>0</v>
      </c>
      <c r="D9">
        <v>0</v>
      </c>
      <c r="E9">
        <v>0</v>
      </c>
      <c r="F9" s="1">
        <v>5.2820512820512799E-5</v>
      </c>
      <c r="G9">
        <v>3.0597878495660502E-4</v>
      </c>
      <c r="H9">
        <v>2.7592165898617503E-4</v>
      </c>
      <c r="I9">
        <v>0</v>
      </c>
      <c r="J9">
        <v>1.01540616246498E-4</v>
      </c>
      <c r="K9" s="1">
        <v>1.5783343040186299E-5</v>
      </c>
      <c r="L9">
        <v>0</v>
      </c>
    </row>
    <row r="10" spans="1:12" x14ac:dyDescent="0.25">
      <c r="A10">
        <v>16</v>
      </c>
      <c r="B10" s="1">
        <v>8.7719298245613995E-7</v>
      </c>
      <c r="C10">
        <v>0</v>
      </c>
      <c r="D10" s="1">
        <v>1.4718250630782099E-5</v>
      </c>
      <c r="E10">
        <v>0</v>
      </c>
      <c r="F10" s="1">
        <v>2.5641025641025602E-6</v>
      </c>
      <c r="G10" s="1">
        <v>3.4001928640308499E-5</v>
      </c>
      <c r="H10">
        <v>2.27678571428571E-4</v>
      </c>
      <c r="I10">
        <v>0</v>
      </c>
      <c r="J10">
        <v>0</v>
      </c>
      <c r="K10" s="1">
        <v>2.0733838089691298E-6</v>
      </c>
      <c r="L10">
        <v>0</v>
      </c>
    </row>
    <row r="28" spans="1:17" x14ac:dyDescent="0.25">
      <c r="A28" t="s">
        <v>12</v>
      </c>
      <c r="B28">
        <f>(0.5+SUM(B3:B10)/B2)*2</f>
        <v>4.4358964912280694</v>
      </c>
      <c r="C28">
        <f t="shared" ref="C28:Q28" si="0">(0.5+SUM(C3:C10)/C2)*2</f>
        <v>3.5712841253791696</v>
      </c>
      <c r="D28">
        <f t="shared" si="0"/>
        <v>5.4644953742640849</v>
      </c>
      <c r="E28">
        <f t="shared" si="0"/>
        <v>5.483368255631218</v>
      </c>
      <c r="F28">
        <f t="shared" si="0"/>
        <v>3.5532369230769221</v>
      </c>
      <c r="G28">
        <f t="shared" si="0"/>
        <v>3.7385719575699121</v>
      </c>
      <c r="H28">
        <f t="shared" si="0"/>
        <v>4.5889680299539162</v>
      </c>
      <c r="I28">
        <f t="shared" si="0"/>
        <v>1.6670569867291158</v>
      </c>
      <c r="J28">
        <f t="shared" si="0"/>
        <v>6.9679901960784267</v>
      </c>
      <c r="K28">
        <f t="shared" si="0"/>
        <v>3.3580147466511314</v>
      </c>
      <c r="L28">
        <f t="shared" si="0"/>
        <v>6.240414149160781</v>
      </c>
      <c r="M28" t="e">
        <f t="shared" si="0"/>
        <v>#DIV/0!</v>
      </c>
      <c r="N28" t="e">
        <f t="shared" si="0"/>
        <v>#DIV/0!</v>
      </c>
      <c r="O28" t="e">
        <f t="shared" si="0"/>
        <v>#DIV/0!</v>
      </c>
      <c r="P28" t="e">
        <f t="shared" si="0"/>
        <v>#DIV/0!</v>
      </c>
      <c r="Q28" t="e">
        <f t="shared" si="0"/>
        <v>#DIV/0!</v>
      </c>
    </row>
    <row r="29" spans="1:17" x14ac:dyDescent="0.25">
      <c r="B29">
        <f>AVERAGE(B28:F28)</f>
        <v>4.5016562339158934</v>
      </c>
      <c r="G29">
        <f>AVERAGE(G28:K28)</f>
        <v>4.0641203833965003</v>
      </c>
    </row>
    <row r="31" spans="1:17" x14ac:dyDescent="0.25">
      <c r="B31" t="s">
        <v>13</v>
      </c>
      <c r="C31" t="s">
        <v>14</v>
      </c>
      <c r="D31" t="s">
        <v>15</v>
      </c>
      <c r="G31" t="s">
        <v>13</v>
      </c>
      <c r="H31" t="s">
        <v>14</v>
      </c>
      <c r="I31" t="s">
        <v>15</v>
      </c>
      <c r="L31" t="s">
        <v>13</v>
      </c>
      <c r="M31" t="s">
        <v>14</v>
      </c>
      <c r="N31" t="s">
        <v>15</v>
      </c>
    </row>
    <row r="32" spans="1:17" x14ac:dyDescent="0.25">
      <c r="B32">
        <f>_xlfn.STDEV.S(B28:F28)/SQRT(5)</f>
        <v>0.4277986382073059</v>
      </c>
      <c r="C32">
        <f>ABS(((AVERAGE(B28:F28)-$L28)/(B32)))</f>
        <v>4.0644306922788918</v>
      </c>
      <c r="D32">
        <f t="shared" ref="D32" si="1">_xlfn.T.DIST.2T(C32,4)</f>
        <v>1.5292835430461452E-2</v>
      </c>
      <c r="G32">
        <f>_xlfn.STDEV.S(G28:K28)/SQRT(5)</f>
        <v>0.86770976762240526</v>
      </c>
      <c r="H32">
        <f>ABS(((AVERAGE(G28:K28)-$L28)/(G32)))</f>
        <v>2.5080895098455573</v>
      </c>
      <c r="I32">
        <f t="shared" ref="I32" si="2">_xlfn.T.DIST.2T(H32,4)</f>
        <v>6.6192185268839965E-2</v>
      </c>
      <c r="L32" t="e">
        <f>_xlfn.STDEV.S(L28:P28)/SQRT(5)</f>
        <v>#DIV/0!</v>
      </c>
      <c r="M32" t="e">
        <f>ABS(((AVERAGE(L28:P28)-$Q28)/(L32)))</f>
        <v>#DIV/0!</v>
      </c>
      <c r="N32" t="e">
        <f t="shared" ref="N32" si="3">_xlfn.T.DIST.2T(M32,4)</f>
        <v>#DIV/0!</v>
      </c>
    </row>
    <row r="34" spans="1:17" x14ac:dyDescent="0.25">
      <c r="B34" t="s">
        <v>17</v>
      </c>
      <c r="G34" t="s">
        <v>18</v>
      </c>
    </row>
    <row r="36" spans="1:17" x14ac:dyDescent="0.25">
      <c r="B36">
        <f>_xlfn.T.TEST(B28:F28,G28:K28,2,2)</f>
        <v>0.6630906156358779</v>
      </c>
      <c r="C36" t="s">
        <v>19</v>
      </c>
    </row>
    <row r="38" spans="1:17" x14ac:dyDescent="0.25">
      <c r="A38" t="s">
        <v>16</v>
      </c>
      <c r="B38" t="e">
        <f>B28/$Q$28</f>
        <v>#DIV/0!</v>
      </c>
      <c r="C38" t="e">
        <f>C28/$Q$28</f>
        <v>#DIV/0!</v>
      </c>
      <c r="D38" t="e">
        <f>D28/$Q$28</f>
        <v>#DIV/0!</v>
      </c>
      <c r="E38" t="e">
        <f>E28/$Q$28</f>
        <v>#DIV/0!</v>
      </c>
      <c r="F38" t="e">
        <f>F28/$Q$28</f>
        <v>#DIV/0!</v>
      </c>
      <c r="G38" t="e">
        <f>G28/$Q$28</f>
        <v>#DIV/0!</v>
      </c>
      <c r="H38" t="e">
        <f>H28/$Q$28</f>
        <v>#DIV/0!</v>
      </c>
      <c r="I38" t="e">
        <f>I28/$Q$28</f>
        <v>#DIV/0!</v>
      </c>
      <c r="J38" t="e">
        <f>J28/$Q$28</f>
        <v>#DIV/0!</v>
      </c>
      <c r="K38" t="e">
        <f>K28/$Q$28</f>
        <v>#DIV/0!</v>
      </c>
      <c r="L38" t="e">
        <f t="shared" ref="L38:P38" si="4">L28/$Q$28</f>
        <v>#DIV/0!</v>
      </c>
      <c r="M38" t="e">
        <f t="shared" si="4"/>
        <v>#DIV/0!</v>
      </c>
      <c r="N38" t="e">
        <f t="shared" si="4"/>
        <v>#DIV/0!</v>
      </c>
      <c r="O38" t="e">
        <f t="shared" si="4"/>
        <v>#DIV/0!</v>
      </c>
      <c r="P38" t="e">
        <f t="shared" si="4"/>
        <v>#DIV/0!</v>
      </c>
      <c r="Q38" t="e">
        <f>Q28/$Q$28</f>
        <v>#DIV/0!</v>
      </c>
    </row>
    <row r="41" spans="1:17" x14ac:dyDescent="0.25">
      <c r="B41">
        <v>0.91814013466530631</v>
      </c>
      <c r="C41">
        <v>1.1230362621488863</v>
      </c>
      <c r="D41">
        <v>0.97423101114992616</v>
      </c>
      <c r="E41">
        <v>1.1179413373225018</v>
      </c>
      <c r="F41">
        <v>0.98563948295747539</v>
      </c>
      <c r="G41">
        <v>0.86469865421609482</v>
      </c>
      <c r="H41">
        <v>0.96295870311459264</v>
      </c>
      <c r="I41">
        <v>0.25719848123401312</v>
      </c>
      <c r="J41">
        <v>1.0874290922821315</v>
      </c>
      <c r="K41">
        <v>1.058683105481889</v>
      </c>
    </row>
    <row r="51" spans="1:17" x14ac:dyDescent="0.25">
      <c r="A51">
        <v>0</v>
      </c>
      <c r="B51">
        <f>AVERAGE(B2:F2)</f>
        <v>1</v>
      </c>
      <c r="G51">
        <f>AVERAGE(G2:K2)</f>
        <v>1</v>
      </c>
      <c r="L51">
        <f>AVERAGE(L2:P2)</f>
        <v>1</v>
      </c>
      <c r="Q51">
        <v>1</v>
      </c>
    </row>
    <row r="52" spans="1:17" x14ac:dyDescent="0.25">
      <c r="A52">
        <v>2</v>
      </c>
      <c r="B52">
        <f t="shared" ref="B52:B69" si="5">AVERAGE(B3:F3)</f>
        <v>0.75874871915863706</v>
      </c>
      <c r="G52">
        <f t="shared" ref="G52:G69" si="6">AVERAGE(G3:K3)</f>
        <v>0.7101626012647253</v>
      </c>
      <c r="L52">
        <f t="shared" ref="L52:L69" si="7">AVERAGE(L3:P3)</f>
        <v>0.69464873945487904</v>
      </c>
      <c r="Q52">
        <v>0.77427180900000003</v>
      </c>
    </row>
    <row r="53" spans="1:17" x14ac:dyDescent="0.25">
      <c r="A53">
        <v>4</v>
      </c>
      <c r="B53">
        <f t="shared" si="5"/>
        <v>0.77037856206065114</v>
      </c>
      <c r="G53">
        <f t="shared" si="6"/>
        <v>0.47211470851567661</v>
      </c>
      <c r="L53">
        <f t="shared" si="7"/>
        <v>0.93370786516853899</v>
      </c>
      <c r="Q53">
        <v>0.797219609</v>
      </c>
    </row>
    <row r="54" spans="1:17" x14ac:dyDescent="0.25">
      <c r="A54">
        <v>6</v>
      </c>
      <c r="B54">
        <f t="shared" si="5"/>
        <v>0.17216203024340232</v>
      </c>
      <c r="G54">
        <f t="shared" si="6"/>
        <v>0.24289189697691604</v>
      </c>
      <c r="L54">
        <f t="shared" si="7"/>
        <v>0.74544407293338999</v>
      </c>
      <c r="Q54">
        <v>0.83345134899999995</v>
      </c>
    </row>
    <row r="55" spans="1:17" x14ac:dyDescent="0.25">
      <c r="A55">
        <v>8</v>
      </c>
      <c r="B55">
        <f t="shared" si="5"/>
        <v>4.6486345155594015E-2</v>
      </c>
      <c r="G55">
        <f t="shared" si="6"/>
        <v>9.4439593113975692E-2</v>
      </c>
      <c r="L55">
        <f t="shared" si="7"/>
        <v>0.223653558728728</v>
      </c>
      <c r="Q55">
        <v>0.74884553099999995</v>
      </c>
    </row>
    <row r="56" spans="1:17" x14ac:dyDescent="0.25">
      <c r="A56">
        <v>10</v>
      </c>
      <c r="B56">
        <f t="shared" si="5"/>
        <v>2.97578119695822E-3</v>
      </c>
      <c r="G56">
        <f t="shared" si="6"/>
        <v>7.7104328775402103E-3</v>
      </c>
      <c r="L56">
        <f t="shared" si="7"/>
        <v>2.2640478744292598E-2</v>
      </c>
      <c r="Q56">
        <v>0.51470807900000004</v>
      </c>
    </row>
    <row r="57" spans="1:17" x14ac:dyDescent="0.25">
      <c r="A57">
        <v>12</v>
      </c>
      <c r="B57">
        <f t="shared" si="5"/>
        <v>6.0728744939271204E-5</v>
      </c>
      <c r="G57">
        <f t="shared" si="6"/>
        <v>4.5483632919949123E-3</v>
      </c>
      <c r="L57">
        <f t="shared" si="7"/>
        <v>1.12359550561797E-4</v>
      </c>
      <c r="Q57">
        <v>0.38214065400000002</v>
      </c>
    </row>
    <row r="58" spans="1:17" x14ac:dyDescent="0.25">
      <c r="A58">
        <v>14</v>
      </c>
      <c r="B58">
        <f t="shared" si="5"/>
        <v>1.231848852901484E-5</v>
      </c>
      <c r="G58">
        <f t="shared" si="6"/>
        <v>1.3984488064589288E-4</v>
      </c>
      <c r="L58">
        <f t="shared" si="7"/>
        <v>0</v>
      </c>
      <c r="Q58">
        <v>0.17385272500000001</v>
      </c>
    </row>
    <row r="59" spans="1:17" x14ac:dyDescent="0.25">
      <c r="A59">
        <v>16</v>
      </c>
      <c r="B59">
        <f t="shared" si="5"/>
        <v>3.6319092354681602E-6</v>
      </c>
      <c r="G59">
        <f t="shared" si="6"/>
        <v>5.275077677556973E-5</v>
      </c>
      <c r="L59">
        <f t="shared" si="7"/>
        <v>0</v>
      </c>
      <c r="Q59">
        <v>7.6113940000000005E-2</v>
      </c>
    </row>
    <row r="60" spans="1:17" x14ac:dyDescent="0.25">
      <c r="A60">
        <v>18</v>
      </c>
      <c r="B60" t="e">
        <f t="shared" si="5"/>
        <v>#DIV/0!</v>
      </c>
      <c r="G60" t="e">
        <f t="shared" si="6"/>
        <v>#DIV/0!</v>
      </c>
      <c r="L60" t="e">
        <f t="shared" si="7"/>
        <v>#DIV/0!</v>
      </c>
      <c r="Q60">
        <v>2.7558543000000001E-2</v>
      </c>
    </row>
    <row r="61" spans="1:17" x14ac:dyDescent="0.25">
      <c r="A61">
        <v>20</v>
      </c>
      <c r="B61" t="e">
        <f t="shared" si="5"/>
        <v>#DIV/0!</v>
      </c>
      <c r="G61" t="e">
        <f t="shared" si="6"/>
        <v>#DIV/0!</v>
      </c>
      <c r="L61" t="e">
        <f t="shared" si="7"/>
        <v>#DIV/0!</v>
      </c>
      <c r="Q61">
        <v>1.3045691999999999E-2</v>
      </c>
    </row>
    <row r="62" spans="1:17" x14ac:dyDescent="0.25">
      <c r="A62">
        <v>22</v>
      </c>
      <c r="B62" t="e">
        <f t="shared" si="5"/>
        <v>#DIV/0!</v>
      </c>
      <c r="G62" t="e">
        <f t="shared" si="6"/>
        <v>#DIV/0!</v>
      </c>
      <c r="L62" t="e">
        <f t="shared" si="7"/>
        <v>#DIV/0!</v>
      </c>
      <c r="Q62">
        <v>4.9792220000000002E-3</v>
      </c>
    </row>
    <row r="63" spans="1:17" x14ac:dyDescent="0.25">
      <c r="A63">
        <v>24</v>
      </c>
      <c r="B63" t="e">
        <f t="shared" si="5"/>
        <v>#DIV/0!</v>
      </c>
      <c r="G63" t="e">
        <f t="shared" si="6"/>
        <v>#DIV/0!</v>
      </c>
      <c r="L63" t="e">
        <f t="shared" si="7"/>
        <v>#DIV/0!</v>
      </c>
      <c r="Q63">
        <v>6.0970929999999996E-3</v>
      </c>
    </row>
    <row r="64" spans="1:17" x14ac:dyDescent="0.25">
      <c r="A64">
        <v>26</v>
      </c>
      <c r="B64" t="e">
        <f t="shared" si="5"/>
        <v>#DIV/0!</v>
      </c>
      <c r="G64" t="e">
        <f t="shared" si="6"/>
        <v>#DIV/0!</v>
      </c>
      <c r="L64" t="e">
        <f t="shared" si="7"/>
        <v>#DIV/0!</v>
      </c>
      <c r="Q64">
        <v>5.7388049999999996E-3</v>
      </c>
    </row>
    <row r="65" spans="1:17" x14ac:dyDescent="0.25">
      <c r="A65">
        <v>28</v>
      </c>
      <c r="B65" t="e">
        <f t="shared" si="5"/>
        <v>#DIV/0!</v>
      </c>
      <c r="G65" t="e">
        <f t="shared" si="6"/>
        <v>#DIV/0!</v>
      </c>
      <c r="L65" t="e">
        <f t="shared" si="7"/>
        <v>#DIV/0!</v>
      </c>
      <c r="Q65">
        <v>3.898786E-3</v>
      </c>
    </row>
    <row r="66" spans="1:17" x14ac:dyDescent="0.25">
      <c r="A66">
        <v>30</v>
      </c>
      <c r="B66" t="e">
        <f t="shared" si="5"/>
        <v>#DIV/0!</v>
      </c>
      <c r="G66" t="e">
        <f t="shared" si="6"/>
        <v>#DIV/0!</v>
      </c>
      <c r="L66" t="e">
        <f t="shared" si="7"/>
        <v>#DIV/0!</v>
      </c>
      <c r="Q66">
        <v>4.4969249999999997E-3</v>
      </c>
    </row>
    <row r="67" spans="1:17" x14ac:dyDescent="0.25">
      <c r="A67">
        <v>34</v>
      </c>
      <c r="B67" t="e">
        <f t="shared" si="5"/>
        <v>#DIV/0!</v>
      </c>
      <c r="G67" t="e">
        <f t="shared" si="6"/>
        <v>#DIV/0!</v>
      </c>
      <c r="L67" t="e">
        <f t="shared" si="7"/>
        <v>#DIV/0!</v>
      </c>
      <c r="Q67">
        <v>2.8446286990563199E-3</v>
      </c>
    </row>
    <row r="68" spans="1:17" x14ac:dyDescent="0.25">
      <c r="A68">
        <v>36</v>
      </c>
      <c r="B68" t="e">
        <f t="shared" si="5"/>
        <v>#DIV/0!</v>
      </c>
      <c r="G68" t="e">
        <f t="shared" si="6"/>
        <v>#DIV/0!</v>
      </c>
      <c r="L68" t="e">
        <f t="shared" si="7"/>
        <v>#DIV/0!</v>
      </c>
      <c r="Q68">
        <v>1.93956394615076E-3</v>
      </c>
    </row>
    <row r="69" spans="1:17" x14ac:dyDescent="0.25">
      <c r="A69">
        <v>38</v>
      </c>
      <c r="B69" t="e">
        <f t="shared" si="5"/>
        <v>#DIV/0!</v>
      </c>
      <c r="G69" t="e">
        <f t="shared" si="6"/>
        <v>#DIV/0!</v>
      </c>
      <c r="L69" t="e">
        <f t="shared" si="7"/>
        <v>#DIV/0!</v>
      </c>
      <c r="Q69">
        <v>1.5889298054187701E-3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combined_DR_30_0.corrected.xlsx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2018-08-28T16:52:18Z</dcterms:created>
  <dcterms:modified xsi:type="dcterms:W3CDTF">2019-09-10T03:19:48Z</dcterms:modified>
</cp:coreProperties>
</file>