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larse\Desktop\"/>
    </mc:Choice>
  </mc:AlternateContent>
  <bookViews>
    <workbookView xWindow="0" yWindow="0" windowWidth="19200" windowHeight="7050"/>
  </bookViews>
  <sheets>
    <sheet name="strain_info" sheetId="1" r:id="rId1"/>
    <sheet name="strain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H72" i="1"/>
  <c r="G72" i="1"/>
  <c r="D72" i="1"/>
  <c r="H71" i="1"/>
  <c r="G71" i="1"/>
  <c r="D71" i="1"/>
  <c r="H70" i="1"/>
  <c r="G70" i="1"/>
  <c r="D70" i="1"/>
  <c r="H69" i="1"/>
  <c r="G69" i="1"/>
  <c r="D69" i="1"/>
  <c r="H68" i="1"/>
  <c r="G68" i="1"/>
  <c r="D68" i="1"/>
  <c r="H67" i="1"/>
  <c r="G67" i="1"/>
  <c r="D67" i="1"/>
  <c r="H66" i="1"/>
  <c r="G66" i="1"/>
  <c r="D66" i="1"/>
  <c r="H65" i="1"/>
  <c r="G65" i="1"/>
  <c r="D65" i="1"/>
  <c r="H64" i="1"/>
  <c r="G64" i="1"/>
  <c r="D64" i="1"/>
  <c r="H63" i="1"/>
  <c r="G63" i="1"/>
  <c r="D63" i="1"/>
  <c r="H62" i="1"/>
  <c r="G62" i="1"/>
  <c r="D62" i="1"/>
  <c r="H61" i="1"/>
  <c r="G61" i="1"/>
  <c r="D61" i="1"/>
  <c r="H60" i="1"/>
  <c r="G60" i="1"/>
  <c r="D60" i="1"/>
  <c r="H59" i="1"/>
  <c r="G59" i="1"/>
  <c r="D59" i="1"/>
  <c r="H58" i="1"/>
  <c r="G58" i="1"/>
  <c r="D58" i="1"/>
  <c r="H57" i="1"/>
  <c r="G57" i="1"/>
  <c r="D57" i="1"/>
  <c r="H56" i="1"/>
  <c r="G56" i="1"/>
  <c r="D56" i="1"/>
  <c r="H55" i="1"/>
  <c r="G55" i="1"/>
  <c r="D55" i="1"/>
  <c r="H54" i="1"/>
  <c r="G54" i="1"/>
  <c r="D54" i="1"/>
  <c r="H53" i="1"/>
  <c r="G53" i="1"/>
  <c r="D53" i="1"/>
  <c r="H52" i="1"/>
  <c r="G52" i="1"/>
  <c r="D52" i="1"/>
  <c r="H51" i="1"/>
  <c r="G51" i="1"/>
  <c r="D51" i="1"/>
  <c r="H50" i="1"/>
  <c r="G50" i="1"/>
  <c r="D50" i="1"/>
  <c r="H49" i="1"/>
  <c r="G49" i="1"/>
  <c r="D49" i="1"/>
  <c r="H48" i="1"/>
  <c r="G48" i="1"/>
  <c r="D48" i="1"/>
  <c r="H47" i="1"/>
  <c r="G47" i="1"/>
  <c r="D47" i="1"/>
  <c r="H46" i="1"/>
  <c r="G46" i="1"/>
  <c r="D46" i="1"/>
  <c r="H45" i="1"/>
  <c r="G45" i="1"/>
  <c r="D45" i="1"/>
  <c r="H44" i="1"/>
  <c r="G44" i="1"/>
  <c r="D44" i="1"/>
  <c r="H43" i="1"/>
  <c r="G43" i="1"/>
  <c r="D43" i="1"/>
  <c r="H42" i="1"/>
  <c r="G42" i="1"/>
  <c r="D42" i="1"/>
  <c r="H41" i="1"/>
  <c r="G41" i="1"/>
  <c r="D41" i="1"/>
  <c r="H40" i="1"/>
  <c r="G40" i="1"/>
  <c r="D40" i="1"/>
  <c r="H39" i="1"/>
  <c r="G39" i="1"/>
  <c r="D39" i="1"/>
  <c r="H38" i="1"/>
  <c r="G38" i="1"/>
  <c r="D38" i="1"/>
  <c r="H37" i="1"/>
  <c r="G37" i="1"/>
  <c r="D37" i="1"/>
  <c r="H36" i="1"/>
  <c r="G36" i="1"/>
  <c r="D36" i="1"/>
  <c r="H35" i="1"/>
  <c r="G35" i="1"/>
  <c r="D35" i="1"/>
  <c r="D34" i="1"/>
  <c r="D33" i="1"/>
  <c r="D32" i="1"/>
  <c r="H31" i="1"/>
  <c r="G31" i="1"/>
  <c r="D31" i="1"/>
  <c r="H30" i="1"/>
  <c r="G30" i="1"/>
  <c r="D30" i="1"/>
  <c r="H29" i="1"/>
  <c r="G29" i="1"/>
  <c r="D29" i="1"/>
  <c r="H28" i="1"/>
  <c r="G28" i="1"/>
  <c r="D28" i="1"/>
  <c r="H27" i="1"/>
  <c r="G27" i="1"/>
  <c r="D27" i="1"/>
  <c r="H26" i="1"/>
  <c r="G26" i="1"/>
  <c r="D26" i="1"/>
  <c r="H25" i="1"/>
  <c r="G25" i="1"/>
  <c r="D25" i="1"/>
  <c r="H24" i="1"/>
  <c r="G24" i="1"/>
  <c r="D24" i="1"/>
  <c r="H23" i="1"/>
  <c r="G23" i="1"/>
  <c r="D23" i="1"/>
  <c r="H22" i="1"/>
  <c r="G22" i="1"/>
  <c r="D22" i="1"/>
  <c r="H21" i="1"/>
  <c r="G21" i="1"/>
  <c r="D21" i="1"/>
  <c r="H20" i="1"/>
  <c r="G20" i="1"/>
  <c r="D20" i="1"/>
  <c r="H19" i="1"/>
  <c r="G19" i="1"/>
  <c r="D19" i="1"/>
  <c r="H18" i="1"/>
  <c r="G18" i="1"/>
  <c r="D18" i="1"/>
  <c r="H17" i="1"/>
  <c r="G17" i="1"/>
  <c r="D17" i="1"/>
  <c r="H16" i="1"/>
  <c r="G16" i="1"/>
  <c r="D16" i="1"/>
  <c r="H15" i="1"/>
  <c r="G15" i="1"/>
  <c r="D15" i="1"/>
  <c r="H14" i="1"/>
  <c r="G14" i="1"/>
  <c r="D14" i="1"/>
  <c r="H13" i="1"/>
  <c r="G13" i="1"/>
  <c r="D13" i="1"/>
  <c r="H12" i="1"/>
  <c r="G12" i="1"/>
  <c r="D12" i="1"/>
  <c r="H11" i="1"/>
  <c r="G11" i="1"/>
  <c r="D11" i="1"/>
  <c r="H10" i="1"/>
  <c r="G10" i="1"/>
  <c r="D10" i="1"/>
  <c r="H9" i="1"/>
  <c r="G9" i="1"/>
  <c r="D9" i="1"/>
  <c r="H8" i="1"/>
  <c r="G8" i="1"/>
  <c r="D8" i="1"/>
  <c r="H7" i="1"/>
  <c r="G7" i="1"/>
  <c r="D7" i="1"/>
  <c r="H6" i="1"/>
  <c r="G6" i="1"/>
  <c r="D6" i="1"/>
  <c r="H5" i="1"/>
  <c r="G5" i="1"/>
  <c r="D5" i="1"/>
  <c r="H4" i="1"/>
  <c r="G4" i="1"/>
  <c r="D4" i="1"/>
  <c r="H3" i="1"/>
  <c r="G3" i="1"/>
  <c r="D3" i="1"/>
  <c r="H2" i="1"/>
  <c r="G2" i="1"/>
  <c r="D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2" i="1"/>
</calcChain>
</file>

<file path=xl/sharedStrings.xml><?xml version="1.0" encoding="utf-8"?>
<sst xmlns="http://schemas.openxmlformats.org/spreadsheetml/2006/main" count="311" uniqueCount="77">
  <si>
    <t>trt</t>
  </si>
  <si>
    <t>lim</t>
  </si>
  <si>
    <t>day</t>
  </si>
  <si>
    <t>01N3S2</t>
  </si>
  <si>
    <t>19N1S4</t>
  </si>
  <si>
    <t>01N3S4</t>
  </si>
  <si>
    <t>01P5S5</t>
  </si>
  <si>
    <t>19P2S4</t>
  </si>
  <si>
    <t>19P5S3</t>
  </si>
  <si>
    <t>19P5S1</t>
  </si>
  <si>
    <t>01P2S1</t>
  </si>
  <si>
    <t>19N5S2</t>
  </si>
  <si>
    <t>19N2S1</t>
  </si>
  <si>
    <t>19N1S2</t>
  </si>
  <si>
    <t>19N3S4</t>
  </si>
  <si>
    <t>19P4S5</t>
  </si>
  <si>
    <t>19P2S2</t>
  </si>
  <si>
    <t>01N2S3</t>
  </si>
  <si>
    <t>01N3S3</t>
  </si>
  <si>
    <t>05N2S1</t>
  </si>
  <si>
    <t>01N2S1</t>
  </si>
  <si>
    <t>01P4S5</t>
  </si>
  <si>
    <t>05P4S1</t>
  </si>
  <si>
    <t>01P2S2</t>
  </si>
  <si>
    <t>19P5S5</t>
  </si>
  <si>
    <t>01N2S4</t>
  </si>
  <si>
    <t>01N5S4</t>
  </si>
  <si>
    <t>19N5S1</t>
  </si>
  <si>
    <t>19N3S2</t>
  </si>
  <si>
    <t>19N3S5</t>
  </si>
  <si>
    <t>01N5S2</t>
  </si>
  <si>
    <t>19P4S3</t>
  </si>
  <si>
    <t>05N2S4</t>
  </si>
  <si>
    <t>01P2S4</t>
  </si>
  <si>
    <t>19N1S5</t>
  </si>
  <si>
    <t>01P5S1</t>
  </si>
  <si>
    <t>21N5S5</t>
  </si>
  <si>
    <t>21P2S2</t>
  </si>
  <si>
    <t>21P3S2</t>
  </si>
  <si>
    <t>21P4S3</t>
  </si>
  <si>
    <t>21P4S5</t>
  </si>
  <si>
    <t>21P5S1</t>
  </si>
  <si>
    <t>21P5S3</t>
  </si>
  <si>
    <t>21P2S1</t>
  </si>
  <si>
    <t>21P4S4</t>
  </si>
  <si>
    <t>21P4S2</t>
  </si>
  <si>
    <t>21N3S4</t>
  </si>
  <si>
    <t>cID</t>
  </si>
  <si>
    <t>WH7803</t>
  </si>
  <si>
    <t>N</t>
  </si>
  <si>
    <t>P</t>
  </si>
  <si>
    <t>NA</t>
  </si>
  <si>
    <t>A</t>
  </si>
  <si>
    <t>T</t>
  </si>
  <si>
    <t>C</t>
  </si>
  <si>
    <t>avg_res</t>
  </si>
  <si>
    <t>res_home</t>
  </si>
  <si>
    <t>res_away</t>
  </si>
  <si>
    <t>19N2S5</t>
  </si>
  <si>
    <t>01P4S4</t>
  </si>
  <si>
    <t>19P2S1</t>
  </si>
  <si>
    <t>gr.day</t>
  </si>
  <si>
    <t>WH7803R8</t>
  </si>
  <si>
    <t>WH7803R8R21</t>
  </si>
  <si>
    <t>WH8101</t>
  </si>
  <si>
    <t>extract.date</t>
  </si>
  <si>
    <t>gel.date</t>
  </si>
  <si>
    <t>gel.num</t>
  </si>
  <si>
    <t>lane.num</t>
  </si>
  <si>
    <t>gel_ID</t>
  </si>
  <si>
    <t>bands good?</t>
  </si>
  <si>
    <t>y</t>
  </si>
  <si>
    <t>n</t>
  </si>
  <si>
    <t>batch</t>
  </si>
  <si>
    <t>isolation.id</t>
  </si>
  <si>
    <t>strain.id</t>
  </si>
  <si>
    <t>sampl.id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</si>
</sst>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xSplit="9" ySplit="1" topLeftCell="J2" activePane="bottomRight" state="frozen"/>
      <selection pane="topRight" activeCell="C1" sqref="C1"/>
      <selection pane="bottomLeft" activeCell="A2" sqref="A2"/>
      <selection pane="bottomRight" activeCell="I28" sqref="I28"/>
    </sheetView>
  </sheetViews>
  <sheetFormatPr defaultRowHeight="14.25" x14ac:dyDescent="0.2"/>
  <cols>
    <col min="4" max="4" width="14" customWidth="1"/>
    <col min="9" max="9" width="15.75" customWidth="1"/>
    <col min="10" max="10" width="11.125" customWidth="1"/>
    <col min="13" max="13" width="14.375" customWidth="1"/>
  </cols>
  <sheetData>
    <row r="1" spans="1:15" x14ac:dyDescent="0.2">
      <c r="A1" t="s">
        <v>73</v>
      </c>
      <c r="B1" t="s">
        <v>74</v>
      </c>
      <c r="C1" t="s">
        <v>75</v>
      </c>
      <c r="D1" t="s">
        <v>76</v>
      </c>
      <c r="E1" t="s">
        <v>0</v>
      </c>
      <c r="F1" t="s">
        <v>1</v>
      </c>
      <c r="G1" t="s">
        <v>47</v>
      </c>
      <c r="H1" t="s">
        <v>2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5" x14ac:dyDescent="0.2">
      <c r="A2">
        <v>1</v>
      </c>
      <c r="B2" s="2">
        <v>1</v>
      </c>
      <c r="C2" t="s">
        <v>3</v>
      </c>
      <c r="D2" t="str">
        <f>CONCATENATE(A2,"0",B2,"-",C2)</f>
        <v>101-01N3S2</v>
      </c>
      <c r="E2" t="s">
        <v>53</v>
      </c>
      <c r="F2" t="s">
        <v>49</v>
      </c>
      <c r="G2" t="str">
        <f>MID(C2,3,2)</f>
        <v>N3</v>
      </c>
      <c r="H2" t="str">
        <f>LEFT(C2,2)</f>
        <v>01</v>
      </c>
      <c r="I2" s="1">
        <v>42136</v>
      </c>
      <c r="J2" s="2">
        <v>5252015</v>
      </c>
      <c r="K2">
        <v>2</v>
      </c>
      <c r="L2">
        <v>3</v>
      </c>
      <c r="M2" t="str">
        <f>CONCATENATE(J2,"_",K2,".",L2)</f>
        <v>5252015_2.3</v>
      </c>
      <c r="N2" t="s">
        <v>72</v>
      </c>
    </row>
    <row r="3" spans="1:15" x14ac:dyDescent="0.2">
      <c r="A3">
        <v>1</v>
      </c>
      <c r="B3" s="2">
        <v>2</v>
      </c>
      <c r="C3" t="s">
        <v>4</v>
      </c>
      <c r="D3" t="str">
        <f t="shared" ref="D3:D10" si="0">CONCATENATE(A3,"0",B3,"-",C3)</f>
        <v>102-19N1S4</v>
      </c>
      <c r="E3" t="s">
        <v>54</v>
      </c>
      <c r="F3" t="s">
        <v>49</v>
      </c>
      <c r="G3" t="str">
        <f>MID(C3,3,2)</f>
        <v>N1</v>
      </c>
      <c r="H3" t="str">
        <f>LEFT(C3,2)</f>
        <v>19</v>
      </c>
      <c r="I3" s="1">
        <v>42136</v>
      </c>
      <c r="J3" s="2">
        <v>5252015</v>
      </c>
      <c r="K3">
        <v>2</v>
      </c>
      <c r="L3">
        <v>4</v>
      </c>
      <c r="M3" t="str">
        <f>CONCATENATE(J3,"_",K3,".",L3)</f>
        <v>5252015_2.4</v>
      </c>
      <c r="N3" t="s">
        <v>72</v>
      </c>
    </row>
    <row r="4" spans="1:15" x14ac:dyDescent="0.2">
      <c r="A4">
        <v>1</v>
      </c>
      <c r="B4" s="2">
        <v>3</v>
      </c>
      <c r="C4" t="s">
        <v>5</v>
      </c>
      <c r="D4" t="str">
        <f t="shared" si="0"/>
        <v>103-01N3S4</v>
      </c>
      <c r="E4" t="s">
        <v>53</v>
      </c>
      <c r="F4" t="s">
        <v>49</v>
      </c>
      <c r="G4" t="str">
        <f>MID(C4,3,2)</f>
        <v>N3</v>
      </c>
      <c r="H4" t="str">
        <f>LEFT(C4,2)</f>
        <v>01</v>
      </c>
      <c r="I4" s="1">
        <v>42136</v>
      </c>
      <c r="J4" s="2">
        <v>5252015</v>
      </c>
      <c r="K4">
        <v>2</v>
      </c>
      <c r="L4">
        <v>5</v>
      </c>
      <c r="M4" t="str">
        <f>CONCATENATE(J4,"_",K4,".",L4)</f>
        <v>5252015_2.5</v>
      </c>
      <c r="N4" t="s">
        <v>72</v>
      </c>
    </row>
    <row r="5" spans="1:15" x14ac:dyDescent="0.2">
      <c r="A5">
        <v>1</v>
      </c>
      <c r="B5" s="2">
        <v>4</v>
      </c>
      <c r="C5" t="s">
        <v>6</v>
      </c>
      <c r="D5" t="str">
        <f t="shared" si="0"/>
        <v>104-01P5S5</v>
      </c>
      <c r="E5" t="s">
        <v>53</v>
      </c>
      <c r="F5" t="s">
        <v>50</v>
      </c>
      <c r="G5" t="str">
        <f>MID(C5,3,2)</f>
        <v>P5</v>
      </c>
      <c r="H5" t="str">
        <f>LEFT(C5,2)</f>
        <v>01</v>
      </c>
      <c r="I5" s="1">
        <v>42136</v>
      </c>
      <c r="J5" s="2">
        <v>5252015</v>
      </c>
      <c r="K5">
        <v>2</v>
      </c>
      <c r="L5">
        <v>6</v>
      </c>
      <c r="M5" t="str">
        <f>CONCATENATE(J5,"_",K5,".",L5)</f>
        <v>5252015_2.6</v>
      </c>
      <c r="N5" t="s">
        <v>72</v>
      </c>
    </row>
    <row r="6" spans="1:15" x14ac:dyDescent="0.2">
      <c r="A6">
        <v>1</v>
      </c>
      <c r="B6" s="2">
        <v>5</v>
      </c>
      <c r="C6" t="s">
        <v>7</v>
      </c>
      <c r="D6" t="str">
        <f t="shared" si="0"/>
        <v>105-19P2S4</v>
      </c>
      <c r="E6" t="s">
        <v>53</v>
      </c>
      <c r="F6" t="s">
        <v>50</v>
      </c>
      <c r="G6" t="str">
        <f>MID(C6,3,2)</f>
        <v>P2</v>
      </c>
      <c r="H6" t="str">
        <f>LEFT(C6,2)</f>
        <v>19</v>
      </c>
      <c r="I6" s="1">
        <v>42136</v>
      </c>
      <c r="J6" s="2">
        <v>5252015</v>
      </c>
      <c r="K6">
        <v>2</v>
      </c>
      <c r="L6">
        <v>7</v>
      </c>
      <c r="M6" t="str">
        <f>CONCATENATE(J6,"_",K6,".",L6)</f>
        <v>5252015_2.7</v>
      </c>
      <c r="N6" t="s">
        <v>72</v>
      </c>
    </row>
    <row r="7" spans="1:15" x14ac:dyDescent="0.2">
      <c r="A7">
        <v>1</v>
      </c>
      <c r="B7" s="2">
        <v>6</v>
      </c>
      <c r="C7" t="s">
        <v>8</v>
      </c>
      <c r="D7" t="str">
        <f t="shared" si="0"/>
        <v>106-19P5S3</v>
      </c>
      <c r="E7" t="s">
        <v>53</v>
      </c>
      <c r="F7" t="s">
        <v>50</v>
      </c>
      <c r="G7" t="str">
        <f>MID(C7,3,2)</f>
        <v>P5</v>
      </c>
      <c r="H7" t="str">
        <f>LEFT(C7,2)</f>
        <v>19</v>
      </c>
      <c r="I7" s="1">
        <v>42136</v>
      </c>
      <c r="J7" s="2">
        <v>5252015</v>
      </c>
      <c r="K7">
        <v>2</v>
      </c>
      <c r="L7">
        <v>8</v>
      </c>
      <c r="M7" t="str">
        <f>CONCATENATE(J7,"_",K7,".",L7)</f>
        <v>5252015_2.8</v>
      </c>
      <c r="N7" t="s">
        <v>71</v>
      </c>
    </row>
    <row r="8" spans="1:15" x14ac:dyDescent="0.2">
      <c r="A8">
        <v>1</v>
      </c>
      <c r="B8" s="2">
        <v>7</v>
      </c>
      <c r="C8" t="s">
        <v>9</v>
      </c>
      <c r="D8" t="str">
        <f t="shared" si="0"/>
        <v>107-19P5S1</v>
      </c>
      <c r="E8" t="s">
        <v>53</v>
      </c>
      <c r="F8" t="s">
        <v>50</v>
      </c>
      <c r="G8" t="str">
        <f>MID(C8,3,2)</f>
        <v>P5</v>
      </c>
      <c r="H8" t="str">
        <f>LEFT(C8,2)</f>
        <v>19</v>
      </c>
      <c r="I8" s="1">
        <v>42136</v>
      </c>
      <c r="J8" s="2">
        <v>5252015</v>
      </c>
      <c r="K8">
        <v>2</v>
      </c>
      <c r="L8">
        <v>9</v>
      </c>
      <c r="M8" t="str">
        <f>CONCATENATE(J8,"_",K8,".",L8)</f>
        <v>5252015_2.9</v>
      </c>
      <c r="N8" t="s">
        <v>72</v>
      </c>
    </row>
    <row r="9" spans="1:15" x14ac:dyDescent="0.2">
      <c r="A9">
        <v>1</v>
      </c>
      <c r="B9" s="2">
        <v>8</v>
      </c>
      <c r="C9" t="s">
        <v>10</v>
      </c>
      <c r="D9" t="str">
        <f t="shared" si="0"/>
        <v>108-01P2S1</v>
      </c>
      <c r="E9" t="s">
        <v>53</v>
      </c>
      <c r="F9" t="s">
        <v>50</v>
      </c>
      <c r="G9" t="str">
        <f>MID(C9,3,2)</f>
        <v>P2</v>
      </c>
      <c r="H9" t="str">
        <f>LEFT(C9,2)</f>
        <v>01</v>
      </c>
      <c r="I9" s="1">
        <v>42136</v>
      </c>
      <c r="J9" s="2">
        <v>5252015</v>
      </c>
      <c r="K9">
        <v>2</v>
      </c>
      <c r="L9">
        <v>10</v>
      </c>
      <c r="M9" t="str">
        <f>CONCATENATE(J9,"_",K9,".",L9)</f>
        <v>5252015_2.10</v>
      </c>
      <c r="N9" t="s">
        <v>72</v>
      </c>
    </row>
    <row r="10" spans="1:15" x14ac:dyDescent="0.2">
      <c r="A10">
        <v>1</v>
      </c>
      <c r="B10" s="2">
        <v>9</v>
      </c>
      <c r="C10" t="s">
        <v>11</v>
      </c>
      <c r="D10" t="str">
        <f t="shared" si="0"/>
        <v>109-19N5S2</v>
      </c>
      <c r="E10" t="s">
        <v>53</v>
      </c>
      <c r="F10" t="s">
        <v>49</v>
      </c>
      <c r="G10" t="str">
        <f>MID(C10,3,2)</f>
        <v>N5</v>
      </c>
      <c r="H10" t="str">
        <f>LEFT(C10,2)</f>
        <v>19</v>
      </c>
      <c r="I10" s="1">
        <v>42136</v>
      </c>
      <c r="J10" s="2">
        <v>5252015</v>
      </c>
      <c r="K10">
        <v>2</v>
      </c>
      <c r="L10">
        <v>11</v>
      </c>
      <c r="M10" t="str">
        <f>CONCATENATE(J10,"_",K10,".",L10)</f>
        <v>5252015_2.11</v>
      </c>
      <c r="N10" t="s">
        <v>71</v>
      </c>
    </row>
    <row r="11" spans="1:15" x14ac:dyDescent="0.2">
      <c r="A11">
        <v>1</v>
      </c>
      <c r="B11" s="2">
        <v>10</v>
      </c>
      <c r="C11" t="s">
        <v>12</v>
      </c>
      <c r="D11" t="str">
        <f>CONCATENATE(A11,B11,"-",C11)</f>
        <v>110-19N2S1</v>
      </c>
      <c r="E11" t="s">
        <v>53</v>
      </c>
      <c r="F11" t="s">
        <v>49</v>
      </c>
      <c r="G11" t="str">
        <f>MID(C11,3,2)</f>
        <v>N2</v>
      </c>
      <c r="H11" t="str">
        <f>LEFT(C11,2)</f>
        <v>19</v>
      </c>
      <c r="I11" s="1">
        <v>42136</v>
      </c>
      <c r="J11" s="2">
        <v>5252015</v>
      </c>
      <c r="K11">
        <v>2</v>
      </c>
      <c r="L11">
        <v>12</v>
      </c>
      <c r="M11" t="str">
        <f>CONCATENATE(J11,"_",K11,".",L11)</f>
        <v>5252015_2.12</v>
      </c>
      <c r="N11" t="s">
        <v>71</v>
      </c>
      <c r="O11" t="s">
        <v>71</v>
      </c>
    </row>
    <row r="12" spans="1:15" x14ac:dyDescent="0.2">
      <c r="A12">
        <v>1</v>
      </c>
      <c r="B12" s="2">
        <v>11</v>
      </c>
      <c r="C12" t="s">
        <v>13</v>
      </c>
      <c r="D12" t="str">
        <f t="shared" ref="D12:D73" si="1">CONCATENATE(A12,B12,"-",C12)</f>
        <v>111-19N1S2</v>
      </c>
      <c r="E12" t="s">
        <v>54</v>
      </c>
      <c r="F12" t="s">
        <v>49</v>
      </c>
      <c r="G12" t="str">
        <f>MID(C12,3,2)</f>
        <v>N1</v>
      </c>
      <c r="H12" t="str">
        <f>LEFT(C12,2)</f>
        <v>19</v>
      </c>
      <c r="I12" s="1">
        <v>42136</v>
      </c>
      <c r="J12" s="2">
        <v>5252015</v>
      </c>
      <c r="K12">
        <v>3</v>
      </c>
      <c r="L12">
        <v>3</v>
      </c>
      <c r="M12" t="str">
        <f>CONCATENATE(J12,"_",K12,".",L12)</f>
        <v>5252015_3.3</v>
      </c>
      <c r="N12" t="s">
        <v>71</v>
      </c>
    </row>
    <row r="13" spans="1:15" x14ac:dyDescent="0.2">
      <c r="A13">
        <v>1</v>
      </c>
      <c r="B13" s="2">
        <v>12</v>
      </c>
      <c r="C13" t="s">
        <v>14</v>
      </c>
      <c r="D13" t="str">
        <f t="shared" si="1"/>
        <v>112-19N3S4</v>
      </c>
      <c r="E13" t="s">
        <v>53</v>
      </c>
      <c r="F13" t="s">
        <v>49</v>
      </c>
      <c r="G13" t="str">
        <f>MID(C13,3,2)</f>
        <v>N3</v>
      </c>
      <c r="H13" t="str">
        <f>LEFT(C13,2)</f>
        <v>19</v>
      </c>
      <c r="I13" s="1">
        <v>42136</v>
      </c>
      <c r="J13" s="2">
        <v>5252015</v>
      </c>
      <c r="K13">
        <v>3</v>
      </c>
      <c r="L13">
        <v>4</v>
      </c>
      <c r="M13" t="str">
        <f>CONCATENATE(J13,"_",K13,".",L13)</f>
        <v>5252015_3.4</v>
      </c>
      <c r="N13" t="s">
        <v>71</v>
      </c>
      <c r="O13" t="s">
        <v>71</v>
      </c>
    </row>
    <row r="14" spans="1:15" x14ac:dyDescent="0.2">
      <c r="A14">
        <v>1</v>
      </c>
      <c r="B14" s="2">
        <v>13</v>
      </c>
      <c r="C14" t="s">
        <v>15</v>
      </c>
      <c r="D14" t="str">
        <f t="shared" si="1"/>
        <v>113-19P4S5</v>
      </c>
      <c r="E14" t="s">
        <v>53</v>
      </c>
      <c r="F14" t="s">
        <v>50</v>
      </c>
      <c r="G14" t="str">
        <f>MID(C14,3,2)</f>
        <v>P4</v>
      </c>
      <c r="H14" t="str">
        <f>LEFT(C14,2)</f>
        <v>19</v>
      </c>
      <c r="I14" s="1">
        <v>42136</v>
      </c>
      <c r="J14" s="2">
        <v>5252015</v>
      </c>
      <c r="K14">
        <v>3</v>
      </c>
      <c r="L14">
        <v>5</v>
      </c>
      <c r="M14" t="str">
        <f>CONCATENATE(J14,"_",K14,".",L14)</f>
        <v>5252015_3.5</v>
      </c>
      <c r="N14" t="s">
        <v>71</v>
      </c>
    </row>
    <row r="15" spans="1:15" x14ac:dyDescent="0.2">
      <c r="A15">
        <v>1</v>
      </c>
      <c r="B15" s="2">
        <v>14</v>
      </c>
      <c r="C15" t="s">
        <v>16</v>
      </c>
      <c r="D15" t="str">
        <f t="shared" si="1"/>
        <v>114-19P2S2</v>
      </c>
      <c r="E15" t="s">
        <v>53</v>
      </c>
      <c r="F15" t="s">
        <v>50</v>
      </c>
      <c r="G15" t="str">
        <f>MID(C15,3,2)</f>
        <v>P2</v>
      </c>
      <c r="H15" t="str">
        <f>LEFT(C15,2)</f>
        <v>19</v>
      </c>
      <c r="I15" s="1">
        <v>42136</v>
      </c>
      <c r="J15" s="2">
        <v>5252015</v>
      </c>
      <c r="K15">
        <v>3</v>
      </c>
      <c r="L15">
        <v>6</v>
      </c>
      <c r="M15" t="str">
        <f>CONCATENATE(J15,"_",K15,".",L15)</f>
        <v>5252015_3.6</v>
      </c>
      <c r="N15" t="s">
        <v>71</v>
      </c>
      <c r="O15" t="s">
        <v>71</v>
      </c>
    </row>
    <row r="16" spans="1:15" x14ac:dyDescent="0.2">
      <c r="A16">
        <v>1</v>
      </c>
      <c r="B16" s="2">
        <v>15</v>
      </c>
      <c r="C16" t="s">
        <v>23</v>
      </c>
      <c r="D16" t="str">
        <f t="shared" si="1"/>
        <v>115-01P2S2</v>
      </c>
      <c r="E16" t="s">
        <v>53</v>
      </c>
      <c r="F16" t="s">
        <v>50</v>
      </c>
      <c r="G16" t="str">
        <f>MID(C16,3,2)</f>
        <v>P2</v>
      </c>
      <c r="H16" t="str">
        <f>LEFT(C16,2)</f>
        <v>01</v>
      </c>
      <c r="I16" s="1">
        <v>42136</v>
      </c>
      <c r="J16" s="2">
        <v>5252015</v>
      </c>
      <c r="K16">
        <v>3</v>
      </c>
      <c r="L16">
        <v>7</v>
      </c>
      <c r="M16" t="str">
        <f>CONCATENATE(J16,"_",K16,".",L16)</f>
        <v>5252015_3.7</v>
      </c>
      <c r="N16" t="s">
        <v>71</v>
      </c>
    </row>
    <row r="17" spans="1:15" x14ac:dyDescent="0.2">
      <c r="A17">
        <v>1</v>
      </c>
      <c r="B17" s="2">
        <v>16</v>
      </c>
      <c r="C17" t="s">
        <v>17</v>
      </c>
      <c r="D17" t="str">
        <f t="shared" si="1"/>
        <v>116-01N2S3</v>
      </c>
      <c r="E17" t="s">
        <v>53</v>
      </c>
      <c r="F17" t="s">
        <v>49</v>
      </c>
      <c r="G17" t="str">
        <f>MID(C17,3,2)</f>
        <v>N2</v>
      </c>
      <c r="H17" t="str">
        <f>LEFT(C17,2)</f>
        <v>01</v>
      </c>
      <c r="I17" s="1">
        <v>42136</v>
      </c>
      <c r="J17" s="2">
        <v>5252015</v>
      </c>
      <c r="K17">
        <v>3</v>
      </c>
      <c r="L17">
        <v>8</v>
      </c>
      <c r="M17" t="str">
        <f>CONCATENATE(J17,"_",K17,".",L17)</f>
        <v>5252015_3.8</v>
      </c>
      <c r="N17" t="s">
        <v>71</v>
      </c>
    </row>
    <row r="18" spans="1:15" x14ac:dyDescent="0.2">
      <c r="A18">
        <v>1</v>
      </c>
      <c r="B18" s="2">
        <v>17</v>
      </c>
      <c r="C18" t="s">
        <v>18</v>
      </c>
      <c r="D18" t="str">
        <f t="shared" si="1"/>
        <v>117-01N3S3</v>
      </c>
      <c r="E18" t="s">
        <v>53</v>
      </c>
      <c r="F18" t="s">
        <v>49</v>
      </c>
      <c r="G18" t="str">
        <f>MID(C18,3,2)</f>
        <v>N3</v>
      </c>
      <c r="H18" t="str">
        <f>LEFT(C18,2)</f>
        <v>01</v>
      </c>
      <c r="J18" s="2">
        <v>4132016</v>
      </c>
      <c r="K18">
        <v>1</v>
      </c>
      <c r="L18">
        <v>3</v>
      </c>
      <c r="M18" t="str">
        <f>CONCATENATE(J18,"_",K18,".",L18)</f>
        <v>4132016_1.3</v>
      </c>
      <c r="N18" t="s">
        <v>71</v>
      </c>
    </row>
    <row r="19" spans="1:15" x14ac:dyDescent="0.2">
      <c r="A19">
        <v>1</v>
      </c>
      <c r="B19" s="2">
        <v>18</v>
      </c>
      <c r="C19" t="s">
        <v>22</v>
      </c>
      <c r="D19" t="str">
        <f t="shared" si="1"/>
        <v>118-05P4S1</v>
      </c>
      <c r="E19" t="s">
        <v>53</v>
      </c>
      <c r="F19" t="s">
        <v>50</v>
      </c>
      <c r="G19" t="str">
        <f>MID(C19,3,2)</f>
        <v>P4</v>
      </c>
      <c r="H19" t="str">
        <f>LEFT(C19,2)</f>
        <v>05</v>
      </c>
      <c r="J19" s="2">
        <v>4132016</v>
      </c>
      <c r="K19">
        <v>1</v>
      </c>
      <c r="L19">
        <v>4</v>
      </c>
      <c r="M19" t="str">
        <f>CONCATENATE(J19,"_",K19,".",L19)</f>
        <v>4132016_1.4</v>
      </c>
      <c r="N19" t="s">
        <v>71</v>
      </c>
    </row>
    <row r="20" spans="1:15" x14ac:dyDescent="0.2">
      <c r="A20">
        <v>1</v>
      </c>
      <c r="B20" s="2">
        <v>19</v>
      </c>
      <c r="C20" t="s">
        <v>19</v>
      </c>
      <c r="D20" t="str">
        <f t="shared" si="1"/>
        <v>119-05N2S1</v>
      </c>
      <c r="E20" t="s">
        <v>53</v>
      </c>
      <c r="F20" t="s">
        <v>49</v>
      </c>
      <c r="G20" t="str">
        <f>MID(C20,3,2)</f>
        <v>N2</v>
      </c>
      <c r="H20" t="str">
        <f>LEFT(C20,2)</f>
        <v>05</v>
      </c>
      <c r="J20" s="2">
        <v>4132016</v>
      </c>
      <c r="K20">
        <v>1</v>
      </c>
      <c r="L20">
        <v>5</v>
      </c>
      <c r="M20" t="str">
        <f>CONCATENATE(J20,"_",K20,".",L20)</f>
        <v>4132016_1.5</v>
      </c>
      <c r="N20" t="s">
        <v>71</v>
      </c>
    </row>
    <row r="21" spans="1:15" x14ac:dyDescent="0.2">
      <c r="A21">
        <v>1</v>
      </c>
      <c r="B21" s="2">
        <v>20</v>
      </c>
      <c r="C21" t="s">
        <v>20</v>
      </c>
      <c r="D21" t="str">
        <f t="shared" si="1"/>
        <v>120-01N2S1</v>
      </c>
      <c r="E21" t="s">
        <v>53</v>
      </c>
      <c r="F21" t="s">
        <v>49</v>
      </c>
      <c r="G21" t="str">
        <f>MID(C21,3,2)</f>
        <v>N2</v>
      </c>
      <c r="H21" t="str">
        <f>LEFT(C21,2)</f>
        <v>01</v>
      </c>
      <c r="J21" s="2">
        <v>4132016</v>
      </c>
      <c r="K21">
        <v>1</v>
      </c>
      <c r="L21">
        <v>6</v>
      </c>
      <c r="M21" t="str">
        <f>CONCATENATE(J21,"_",K21,".",L21)</f>
        <v>4132016_1.6</v>
      </c>
      <c r="N21" t="s">
        <v>71</v>
      </c>
    </row>
    <row r="22" spans="1:15" x14ac:dyDescent="0.2">
      <c r="A22">
        <v>1</v>
      </c>
      <c r="B22" s="2">
        <v>21</v>
      </c>
      <c r="C22" t="s">
        <v>21</v>
      </c>
      <c r="D22" t="str">
        <f t="shared" si="1"/>
        <v>121-01P4S5</v>
      </c>
      <c r="E22" t="s">
        <v>53</v>
      </c>
      <c r="F22" t="s">
        <v>50</v>
      </c>
      <c r="G22" t="str">
        <f>MID(C22,3,2)</f>
        <v>P4</v>
      </c>
      <c r="H22" t="str">
        <f>LEFT(C22,2)</f>
        <v>01</v>
      </c>
      <c r="J22" s="2">
        <v>4132016</v>
      </c>
      <c r="K22">
        <v>1</v>
      </c>
      <c r="L22">
        <v>7</v>
      </c>
      <c r="M22" t="str">
        <f>CONCATENATE(J22,"_",K22,".",L22)</f>
        <v>4132016_1.7</v>
      </c>
      <c r="N22" t="s">
        <v>71</v>
      </c>
    </row>
    <row r="23" spans="1:15" x14ac:dyDescent="0.2">
      <c r="A23">
        <v>1</v>
      </c>
      <c r="B23" s="2">
        <v>22</v>
      </c>
      <c r="C23" t="s">
        <v>24</v>
      </c>
      <c r="D23" t="str">
        <f t="shared" si="1"/>
        <v>122-19P5S5</v>
      </c>
      <c r="E23" t="s">
        <v>53</v>
      </c>
      <c r="F23" t="s">
        <v>50</v>
      </c>
      <c r="G23" t="str">
        <f>MID(C23,3,2)</f>
        <v>P5</v>
      </c>
      <c r="H23" t="str">
        <f>LEFT(C23,2)</f>
        <v>19</v>
      </c>
      <c r="J23" s="2">
        <v>4132016</v>
      </c>
      <c r="K23">
        <v>1</v>
      </c>
      <c r="L23">
        <v>8</v>
      </c>
      <c r="M23" t="str">
        <f>CONCATENATE(J23,"_",K23,".",L23)</f>
        <v>4132016_1.8</v>
      </c>
      <c r="N23" t="s">
        <v>71</v>
      </c>
    </row>
    <row r="24" spans="1:15" x14ac:dyDescent="0.2">
      <c r="A24">
        <v>1</v>
      </c>
      <c r="B24" s="2">
        <v>23</v>
      </c>
      <c r="C24" t="s">
        <v>25</v>
      </c>
      <c r="D24" t="str">
        <f t="shared" si="1"/>
        <v>123-01N2S4</v>
      </c>
      <c r="E24" t="s">
        <v>53</v>
      </c>
      <c r="F24" t="s">
        <v>49</v>
      </c>
      <c r="G24" t="str">
        <f>MID(C24,3,2)</f>
        <v>N2</v>
      </c>
      <c r="H24" t="str">
        <f>LEFT(C24,2)</f>
        <v>01</v>
      </c>
      <c r="J24" s="2">
        <v>4132016</v>
      </c>
      <c r="K24">
        <v>1</v>
      </c>
      <c r="L24">
        <v>9</v>
      </c>
      <c r="M24" t="str">
        <f>CONCATENATE(J24,"_",K24,".",L24)</f>
        <v>4132016_1.9</v>
      </c>
      <c r="N24" t="s">
        <v>71</v>
      </c>
    </row>
    <row r="25" spans="1:15" x14ac:dyDescent="0.2">
      <c r="A25">
        <v>1</v>
      </c>
      <c r="B25" s="2">
        <v>24</v>
      </c>
      <c r="C25" t="s">
        <v>26</v>
      </c>
      <c r="D25" t="str">
        <f t="shared" si="1"/>
        <v>124-01N5S4</v>
      </c>
      <c r="E25" t="s">
        <v>53</v>
      </c>
      <c r="F25" t="s">
        <v>49</v>
      </c>
      <c r="G25" t="str">
        <f>MID(C25,3,2)</f>
        <v>N5</v>
      </c>
      <c r="H25" t="str">
        <f>LEFT(C25,2)</f>
        <v>01</v>
      </c>
      <c r="J25" s="2">
        <v>4132016</v>
      </c>
      <c r="K25">
        <v>1</v>
      </c>
      <c r="L25">
        <v>10</v>
      </c>
      <c r="M25" t="str">
        <f>CONCATENATE(J25,"_",K25,".",L25)</f>
        <v>4132016_1.10</v>
      </c>
      <c r="N25" t="s">
        <v>71</v>
      </c>
    </row>
    <row r="26" spans="1:15" x14ac:dyDescent="0.2">
      <c r="A26">
        <v>1</v>
      </c>
      <c r="B26" s="2">
        <v>25</v>
      </c>
      <c r="C26" t="s">
        <v>27</v>
      </c>
      <c r="D26" t="str">
        <f t="shared" si="1"/>
        <v>125-19N5S1</v>
      </c>
      <c r="E26" t="s">
        <v>53</v>
      </c>
      <c r="F26" t="s">
        <v>49</v>
      </c>
      <c r="G26" t="str">
        <f>MID(C26,3,2)</f>
        <v>N5</v>
      </c>
      <c r="H26" t="str">
        <f>LEFT(C26,2)</f>
        <v>19</v>
      </c>
      <c r="J26" s="2">
        <v>4132016</v>
      </c>
      <c r="K26">
        <v>2</v>
      </c>
      <c r="L26">
        <v>3</v>
      </c>
      <c r="M26" t="str">
        <f>CONCATENATE(J26,"_",K26,".",L26)</f>
        <v>4132016_2.3</v>
      </c>
      <c r="N26" t="s">
        <v>71</v>
      </c>
    </row>
    <row r="27" spans="1:15" x14ac:dyDescent="0.2">
      <c r="A27">
        <v>1</v>
      </c>
      <c r="B27" s="2">
        <v>26</v>
      </c>
      <c r="C27" t="s">
        <v>28</v>
      </c>
      <c r="D27" t="str">
        <f t="shared" si="1"/>
        <v>126-19N3S2</v>
      </c>
      <c r="E27" t="s">
        <v>53</v>
      </c>
      <c r="F27" t="s">
        <v>49</v>
      </c>
      <c r="G27" t="str">
        <f>MID(C27,3,2)</f>
        <v>N3</v>
      </c>
      <c r="H27" t="str">
        <f>LEFT(C27,2)</f>
        <v>19</v>
      </c>
      <c r="J27" s="2">
        <v>4132016</v>
      </c>
      <c r="K27">
        <v>2</v>
      </c>
      <c r="L27">
        <v>4</v>
      </c>
      <c r="M27" t="str">
        <f>CONCATENATE(J27,"_",K27,".",L27)</f>
        <v>4132016_2.4</v>
      </c>
      <c r="N27" t="s">
        <v>72</v>
      </c>
    </row>
    <row r="28" spans="1:15" x14ac:dyDescent="0.2">
      <c r="A28">
        <v>1</v>
      </c>
      <c r="B28" s="2">
        <v>27</v>
      </c>
      <c r="C28" t="s">
        <v>29</v>
      </c>
      <c r="D28" t="str">
        <f t="shared" si="1"/>
        <v>127-19N3S5</v>
      </c>
      <c r="E28" t="s">
        <v>53</v>
      </c>
      <c r="F28" t="s">
        <v>49</v>
      </c>
      <c r="G28" t="str">
        <f>MID(C28,3,2)</f>
        <v>N3</v>
      </c>
      <c r="H28" t="str">
        <f>LEFT(C28,2)</f>
        <v>19</v>
      </c>
      <c r="J28" s="2">
        <v>4132016</v>
      </c>
      <c r="K28">
        <v>2</v>
      </c>
      <c r="L28">
        <v>5</v>
      </c>
      <c r="M28" t="str">
        <f>CONCATENATE(J28,"_",K28,".",L28)</f>
        <v>4132016_2.5</v>
      </c>
      <c r="N28" t="s">
        <v>72</v>
      </c>
      <c r="O28" t="s">
        <v>71</v>
      </c>
    </row>
    <row r="29" spans="1:15" x14ac:dyDescent="0.2">
      <c r="A29">
        <v>1</v>
      </c>
      <c r="B29" s="2">
        <v>28</v>
      </c>
      <c r="C29" t="s">
        <v>30</v>
      </c>
      <c r="D29" t="str">
        <f t="shared" si="1"/>
        <v>128-01N5S2</v>
      </c>
      <c r="E29" t="s">
        <v>53</v>
      </c>
      <c r="F29" t="s">
        <v>49</v>
      </c>
      <c r="G29" t="str">
        <f>MID(C29,3,2)</f>
        <v>N5</v>
      </c>
      <c r="H29" t="str">
        <f>LEFT(C29,2)</f>
        <v>01</v>
      </c>
      <c r="J29" s="2">
        <v>4132016</v>
      </c>
      <c r="K29">
        <v>2</v>
      </c>
      <c r="L29">
        <v>6</v>
      </c>
      <c r="M29" t="str">
        <f>CONCATENATE(J29,"_",K29,".",L29)</f>
        <v>4132016_2.6</v>
      </c>
      <c r="N29" t="s">
        <v>72</v>
      </c>
    </row>
    <row r="30" spans="1:15" x14ac:dyDescent="0.2">
      <c r="A30">
        <v>1</v>
      </c>
      <c r="B30" s="2">
        <v>29</v>
      </c>
      <c r="C30" t="s">
        <v>31</v>
      </c>
      <c r="D30" t="str">
        <f t="shared" si="1"/>
        <v>129-19P4S3</v>
      </c>
      <c r="E30" t="s">
        <v>53</v>
      </c>
      <c r="F30" t="s">
        <v>50</v>
      </c>
      <c r="G30" t="str">
        <f>MID(C30,3,2)</f>
        <v>P4</v>
      </c>
      <c r="H30" t="str">
        <f>LEFT(C30,2)</f>
        <v>19</v>
      </c>
      <c r="J30" s="2">
        <v>4132016</v>
      </c>
      <c r="K30">
        <v>2</v>
      </c>
      <c r="L30">
        <v>7</v>
      </c>
      <c r="M30" t="str">
        <f>CONCATENATE(J30,"_",K30,".",L30)</f>
        <v>4132016_2.7</v>
      </c>
      <c r="N30" t="s">
        <v>71</v>
      </c>
    </row>
    <row r="31" spans="1:15" x14ac:dyDescent="0.2">
      <c r="A31">
        <v>1</v>
      </c>
      <c r="B31" s="2">
        <v>30</v>
      </c>
      <c r="C31" t="s">
        <v>32</v>
      </c>
      <c r="D31" t="str">
        <f t="shared" si="1"/>
        <v>130-05N2S4</v>
      </c>
      <c r="E31" t="s">
        <v>53</v>
      </c>
      <c r="F31" t="s">
        <v>49</v>
      </c>
      <c r="G31" t="str">
        <f>MID(C31,3,2)</f>
        <v>N2</v>
      </c>
      <c r="H31" t="str">
        <f>LEFT(C31,2)</f>
        <v>05</v>
      </c>
      <c r="J31" s="2">
        <v>4132016</v>
      </c>
      <c r="K31">
        <v>2</v>
      </c>
      <c r="L31">
        <v>8</v>
      </c>
      <c r="M31" t="str">
        <f>CONCATENATE(J31,"_",K31,".",L31)</f>
        <v>4132016_2.8</v>
      </c>
      <c r="N31" t="s">
        <v>71</v>
      </c>
    </row>
    <row r="32" spans="1:15" x14ac:dyDescent="0.2">
      <c r="A32">
        <v>1</v>
      </c>
      <c r="B32" s="2">
        <v>31</v>
      </c>
      <c r="C32" t="s">
        <v>64</v>
      </c>
      <c r="D32" t="str">
        <f t="shared" si="1"/>
        <v>131-WH8101</v>
      </c>
      <c r="E32" t="s">
        <v>51</v>
      </c>
      <c r="F32" t="s">
        <v>52</v>
      </c>
      <c r="G32" t="s">
        <v>51</v>
      </c>
      <c r="H32" t="s">
        <v>51</v>
      </c>
      <c r="J32" s="2">
        <v>4132016</v>
      </c>
      <c r="K32">
        <v>2</v>
      </c>
      <c r="L32">
        <v>9</v>
      </c>
      <c r="M32" t="str">
        <f>CONCATENATE(J32,"_",K32,".",L32)</f>
        <v>4132016_2.9</v>
      </c>
      <c r="N32" t="s">
        <v>72</v>
      </c>
    </row>
    <row r="33" spans="1:15" x14ac:dyDescent="0.2">
      <c r="A33">
        <v>1</v>
      </c>
      <c r="B33" s="2">
        <v>32</v>
      </c>
      <c r="C33" t="s">
        <v>62</v>
      </c>
      <c r="D33" t="str">
        <f t="shared" si="1"/>
        <v>132-WH7803R8</v>
      </c>
      <c r="E33" t="s">
        <v>51</v>
      </c>
      <c r="F33" t="s">
        <v>52</v>
      </c>
      <c r="G33" t="s">
        <v>51</v>
      </c>
      <c r="H33" t="s">
        <v>51</v>
      </c>
      <c r="J33" s="2">
        <v>4132016</v>
      </c>
      <c r="K33">
        <v>2</v>
      </c>
      <c r="L33">
        <v>10</v>
      </c>
      <c r="M33" t="str">
        <f>CONCATENATE(J33,"_",K33,".",L33)</f>
        <v>4132016_2.10</v>
      </c>
      <c r="N33" t="s">
        <v>71</v>
      </c>
    </row>
    <row r="34" spans="1:15" x14ac:dyDescent="0.2">
      <c r="A34">
        <v>1</v>
      </c>
      <c r="B34" s="2">
        <v>33</v>
      </c>
      <c r="C34" t="s">
        <v>63</v>
      </c>
      <c r="D34" t="str">
        <f t="shared" si="1"/>
        <v>133-WH7803R8R21</v>
      </c>
      <c r="E34" t="s">
        <v>51</v>
      </c>
      <c r="F34" t="s">
        <v>52</v>
      </c>
      <c r="G34" t="s">
        <v>51</v>
      </c>
      <c r="H34" t="s">
        <v>51</v>
      </c>
      <c r="J34" s="2">
        <v>4132016</v>
      </c>
      <c r="K34">
        <v>3</v>
      </c>
      <c r="L34">
        <v>3</v>
      </c>
      <c r="M34" t="str">
        <f>CONCATENATE(J34,"_",K34,".",L34)</f>
        <v>4132016_3.3</v>
      </c>
      <c r="N34" t="s">
        <v>72</v>
      </c>
    </row>
    <row r="35" spans="1:15" x14ac:dyDescent="0.2">
      <c r="A35">
        <v>1</v>
      </c>
      <c r="B35" s="2">
        <v>34</v>
      </c>
      <c r="C35" t="s">
        <v>33</v>
      </c>
      <c r="D35" t="str">
        <f t="shared" si="1"/>
        <v>134-01P2S4</v>
      </c>
      <c r="E35" t="s">
        <v>53</v>
      </c>
      <c r="F35" t="s">
        <v>50</v>
      </c>
      <c r="G35" t="str">
        <f>MID(C35,3,2)</f>
        <v>P2</v>
      </c>
      <c r="H35" t="str">
        <f>LEFT(C35,2)</f>
        <v>01</v>
      </c>
      <c r="J35" s="2">
        <v>4132016</v>
      </c>
      <c r="K35">
        <v>3</v>
      </c>
      <c r="L35">
        <v>4</v>
      </c>
      <c r="M35" t="str">
        <f>CONCATENATE(J35,"_",K35,".",L35)</f>
        <v>4132016_3.4</v>
      </c>
      <c r="N35" t="s">
        <v>72</v>
      </c>
    </row>
    <row r="36" spans="1:15" x14ac:dyDescent="0.2">
      <c r="A36">
        <v>1</v>
      </c>
      <c r="B36" s="2">
        <v>35</v>
      </c>
      <c r="C36" t="s">
        <v>20</v>
      </c>
      <c r="D36" t="str">
        <f t="shared" si="1"/>
        <v>135-01N2S1</v>
      </c>
      <c r="E36" t="s">
        <v>53</v>
      </c>
      <c r="F36" t="s">
        <v>49</v>
      </c>
      <c r="G36" t="str">
        <f>MID(C36,3,2)</f>
        <v>N2</v>
      </c>
      <c r="H36" t="str">
        <f>LEFT(C36,2)</f>
        <v>01</v>
      </c>
      <c r="J36" s="2">
        <v>4132016</v>
      </c>
      <c r="K36">
        <v>3</v>
      </c>
      <c r="L36">
        <v>5</v>
      </c>
      <c r="M36" t="str">
        <f>CONCATENATE(J36,"_",K36,".",L36)</f>
        <v>4132016_3.5</v>
      </c>
      <c r="N36" t="s">
        <v>72</v>
      </c>
    </row>
    <row r="37" spans="1:15" x14ac:dyDescent="0.2">
      <c r="A37">
        <v>1</v>
      </c>
      <c r="B37" s="2">
        <v>36</v>
      </c>
      <c r="C37" t="s">
        <v>18</v>
      </c>
      <c r="D37" t="str">
        <f t="shared" si="1"/>
        <v>136-01N3S3</v>
      </c>
      <c r="E37" t="s">
        <v>53</v>
      </c>
      <c r="F37" t="s">
        <v>49</v>
      </c>
      <c r="G37" t="str">
        <f>MID(C37,3,2)</f>
        <v>N3</v>
      </c>
      <c r="H37" t="str">
        <f>LEFT(C37,2)</f>
        <v>01</v>
      </c>
      <c r="J37" s="2">
        <v>4132016</v>
      </c>
      <c r="K37">
        <v>3</v>
      </c>
      <c r="L37">
        <v>6</v>
      </c>
      <c r="M37" t="str">
        <f>CONCATENATE(J37,"_",K37,".",L37)</f>
        <v>4132016_3.6</v>
      </c>
      <c r="N37" t="s">
        <v>72</v>
      </c>
    </row>
    <row r="38" spans="1:15" x14ac:dyDescent="0.2">
      <c r="A38">
        <v>1</v>
      </c>
      <c r="B38" s="2">
        <v>37</v>
      </c>
      <c r="C38" t="s">
        <v>24</v>
      </c>
      <c r="D38" t="str">
        <f t="shared" si="1"/>
        <v>137-19P5S5</v>
      </c>
      <c r="E38" t="s">
        <v>53</v>
      </c>
      <c r="F38" t="s">
        <v>50</v>
      </c>
      <c r="G38" t="str">
        <f>MID(C38,3,2)</f>
        <v>P5</v>
      </c>
      <c r="H38" t="str">
        <f>LEFT(C38,2)</f>
        <v>19</v>
      </c>
      <c r="J38" s="2">
        <v>4132016</v>
      </c>
      <c r="K38">
        <v>3</v>
      </c>
      <c r="L38">
        <v>7</v>
      </c>
      <c r="M38" t="str">
        <f>CONCATENATE(J38,"_",K38,".",L38)</f>
        <v>4132016_3.7</v>
      </c>
      <c r="N38" t="s">
        <v>72</v>
      </c>
    </row>
    <row r="39" spans="1:15" x14ac:dyDescent="0.2">
      <c r="A39">
        <v>1</v>
      </c>
      <c r="B39" s="2">
        <v>38</v>
      </c>
      <c r="C39" t="s">
        <v>34</v>
      </c>
      <c r="D39" t="str">
        <f t="shared" si="1"/>
        <v>138-19N1S5</v>
      </c>
      <c r="E39" t="s">
        <v>54</v>
      </c>
      <c r="F39" t="s">
        <v>49</v>
      </c>
      <c r="G39" t="str">
        <f>MID(C39,3,2)</f>
        <v>N1</v>
      </c>
      <c r="H39" t="str">
        <f>LEFT(C39,2)</f>
        <v>19</v>
      </c>
      <c r="J39" s="2">
        <v>4132016</v>
      </c>
      <c r="K39">
        <v>3</v>
      </c>
      <c r="L39">
        <v>8</v>
      </c>
      <c r="M39" t="str">
        <f>CONCATENATE(J39,"_",K39,".",L39)</f>
        <v>4132016_3.8</v>
      </c>
      <c r="N39" t="s">
        <v>72</v>
      </c>
    </row>
    <row r="40" spans="1:15" x14ac:dyDescent="0.2">
      <c r="A40">
        <v>1</v>
      </c>
      <c r="B40" s="2">
        <v>39</v>
      </c>
      <c r="C40" t="s">
        <v>5</v>
      </c>
      <c r="D40" t="str">
        <f t="shared" si="1"/>
        <v>139-01N3S4</v>
      </c>
      <c r="E40" t="s">
        <v>53</v>
      </c>
      <c r="F40" t="s">
        <v>49</v>
      </c>
      <c r="G40" t="str">
        <f>MID(C40,3,2)</f>
        <v>N3</v>
      </c>
      <c r="H40" t="str">
        <f>LEFT(C40,2)</f>
        <v>01</v>
      </c>
      <c r="J40" s="2">
        <v>4132016</v>
      </c>
      <c r="K40">
        <v>3</v>
      </c>
      <c r="L40">
        <v>9</v>
      </c>
      <c r="M40" t="str">
        <f>CONCATENATE(J40,"_",K40,".",L40)</f>
        <v>4132016_3.9</v>
      </c>
      <c r="N40" t="s">
        <v>72</v>
      </c>
    </row>
    <row r="41" spans="1:15" x14ac:dyDescent="0.2">
      <c r="A41">
        <v>1</v>
      </c>
      <c r="B41" s="2">
        <v>40</v>
      </c>
      <c r="C41" t="s">
        <v>10</v>
      </c>
      <c r="D41" t="str">
        <f t="shared" si="1"/>
        <v>140-01P2S1</v>
      </c>
      <c r="E41" t="s">
        <v>53</v>
      </c>
      <c r="F41" t="s">
        <v>50</v>
      </c>
      <c r="G41" t="str">
        <f>MID(C41,3,2)</f>
        <v>P2</v>
      </c>
      <c r="H41" t="str">
        <f>LEFT(C41,2)</f>
        <v>01</v>
      </c>
      <c r="J41" s="2">
        <v>4132016</v>
      </c>
      <c r="K41">
        <v>3</v>
      </c>
      <c r="L41">
        <v>10</v>
      </c>
      <c r="M41" t="str">
        <f>CONCATENATE(J41,"_",K41,".",L41)</f>
        <v>4132016_3.10</v>
      </c>
      <c r="N41" t="s">
        <v>72</v>
      </c>
    </row>
    <row r="42" spans="1:15" x14ac:dyDescent="0.2">
      <c r="A42">
        <v>1</v>
      </c>
      <c r="B42" s="2">
        <v>41</v>
      </c>
      <c r="C42" t="s">
        <v>12</v>
      </c>
      <c r="D42" t="str">
        <f t="shared" si="1"/>
        <v>141-19N2S1</v>
      </c>
      <c r="E42" t="s">
        <v>53</v>
      </c>
      <c r="F42" t="s">
        <v>49</v>
      </c>
      <c r="G42" t="str">
        <f>MID(C42,3,2)</f>
        <v>N2</v>
      </c>
      <c r="H42" t="str">
        <f>LEFT(C42,2)</f>
        <v>19</v>
      </c>
      <c r="J42" s="2">
        <v>4132016</v>
      </c>
      <c r="K42">
        <v>4</v>
      </c>
      <c r="L42">
        <v>3</v>
      </c>
      <c r="M42" t="str">
        <f>CONCATENATE(J42,"_",K42,".",L42)</f>
        <v>4132016_4.3</v>
      </c>
      <c r="N42" t="s">
        <v>72</v>
      </c>
      <c r="O42" t="s">
        <v>71</v>
      </c>
    </row>
    <row r="43" spans="1:15" x14ac:dyDescent="0.2">
      <c r="A43">
        <v>1</v>
      </c>
      <c r="B43" s="2">
        <v>42</v>
      </c>
      <c r="C43" t="s">
        <v>4</v>
      </c>
      <c r="D43" t="str">
        <f t="shared" si="1"/>
        <v>142-19N1S4</v>
      </c>
      <c r="E43" t="s">
        <v>54</v>
      </c>
      <c r="F43" t="s">
        <v>49</v>
      </c>
      <c r="G43" t="str">
        <f>MID(C43,3,2)</f>
        <v>N1</v>
      </c>
      <c r="H43" t="str">
        <f>LEFT(C43,2)</f>
        <v>19</v>
      </c>
      <c r="J43" s="2">
        <v>4132016</v>
      </c>
      <c r="K43">
        <v>4</v>
      </c>
      <c r="L43">
        <v>4</v>
      </c>
      <c r="M43" t="str">
        <f>CONCATENATE(J43,"_",K43,".",L43)</f>
        <v>4132016_4.4</v>
      </c>
      <c r="N43" t="s">
        <v>72</v>
      </c>
    </row>
    <row r="44" spans="1:15" x14ac:dyDescent="0.2">
      <c r="A44">
        <v>1</v>
      </c>
      <c r="B44" s="2">
        <v>43</v>
      </c>
      <c r="C44" t="s">
        <v>11</v>
      </c>
      <c r="D44" t="str">
        <f t="shared" si="1"/>
        <v>143-19N5S2</v>
      </c>
      <c r="E44" t="s">
        <v>53</v>
      </c>
      <c r="F44" t="s">
        <v>49</v>
      </c>
      <c r="G44" t="str">
        <f>MID(C44,3,2)</f>
        <v>N5</v>
      </c>
      <c r="H44" t="str">
        <f>LEFT(C44,2)</f>
        <v>19</v>
      </c>
      <c r="J44" s="2">
        <v>4132016</v>
      </c>
      <c r="K44">
        <v>4</v>
      </c>
      <c r="L44">
        <v>5</v>
      </c>
      <c r="M44" t="str">
        <f>CONCATENATE(J44,"_",K44,".",L44)</f>
        <v>4132016_4.5</v>
      </c>
      <c r="N44" t="s">
        <v>71</v>
      </c>
    </row>
    <row r="45" spans="1:15" x14ac:dyDescent="0.2">
      <c r="A45">
        <v>1</v>
      </c>
      <c r="B45" s="2">
        <v>44</v>
      </c>
      <c r="C45" t="s">
        <v>8</v>
      </c>
      <c r="D45" t="str">
        <f t="shared" si="1"/>
        <v>144-19P5S3</v>
      </c>
      <c r="E45" t="s">
        <v>53</v>
      </c>
      <c r="F45" t="s">
        <v>50</v>
      </c>
      <c r="G45" t="str">
        <f>MID(C45,3,2)</f>
        <v>P5</v>
      </c>
      <c r="H45" t="str">
        <f>LEFT(C45,2)</f>
        <v>19</v>
      </c>
      <c r="J45" s="2">
        <v>4132016</v>
      </c>
      <c r="K45">
        <v>4</v>
      </c>
      <c r="L45">
        <v>6</v>
      </c>
      <c r="M45" t="str">
        <f>CONCATENATE(J45,"_",K45,".",L45)</f>
        <v>4132016_4.6</v>
      </c>
      <c r="N45" t="s">
        <v>71</v>
      </c>
    </row>
    <row r="46" spans="1:15" x14ac:dyDescent="0.2">
      <c r="A46">
        <v>1</v>
      </c>
      <c r="B46" s="2">
        <v>45</v>
      </c>
      <c r="C46" t="s">
        <v>14</v>
      </c>
      <c r="D46" t="str">
        <f t="shared" si="1"/>
        <v>145-19N3S4</v>
      </c>
      <c r="E46" t="s">
        <v>53</v>
      </c>
      <c r="F46" t="s">
        <v>49</v>
      </c>
      <c r="G46" t="str">
        <f>MID(C46,3,2)</f>
        <v>N3</v>
      </c>
      <c r="H46" t="str">
        <f>LEFT(C46,2)</f>
        <v>19</v>
      </c>
      <c r="J46" s="2">
        <v>4132016</v>
      </c>
      <c r="K46">
        <v>4</v>
      </c>
      <c r="L46">
        <v>7</v>
      </c>
      <c r="M46" t="str">
        <f>CONCATENATE(J46,"_",K46,".",L46)</f>
        <v>4132016_4.7</v>
      </c>
      <c r="N46" t="s">
        <v>72</v>
      </c>
      <c r="O46" t="s">
        <v>71</v>
      </c>
    </row>
    <row r="47" spans="1:15" x14ac:dyDescent="0.2">
      <c r="A47">
        <v>1</v>
      </c>
      <c r="B47" s="2">
        <v>46</v>
      </c>
      <c r="C47" t="s">
        <v>13</v>
      </c>
      <c r="D47" t="str">
        <f t="shared" si="1"/>
        <v>146-19N1S2</v>
      </c>
      <c r="E47" t="s">
        <v>54</v>
      </c>
      <c r="F47" t="s">
        <v>49</v>
      </c>
      <c r="G47" t="str">
        <f>MID(C47,3,2)</f>
        <v>N1</v>
      </c>
      <c r="H47" t="str">
        <f>LEFT(C47,2)</f>
        <v>19</v>
      </c>
      <c r="J47" s="2">
        <v>4132016</v>
      </c>
      <c r="K47">
        <v>4</v>
      </c>
      <c r="L47">
        <v>8</v>
      </c>
      <c r="M47" t="str">
        <f>CONCATENATE(J47,"_",K47,".",L47)</f>
        <v>4132016_4.8</v>
      </c>
      <c r="N47" t="s">
        <v>71</v>
      </c>
    </row>
    <row r="48" spans="1:15" x14ac:dyDescent="0.2">
      <c r="A48">
        <v>1</v>
      </c>
      <c r="B48" s="2">
        <v>47</v>
      </c>
      <c r="C48" t="s">
        <v>22</v>
      </c>
      <c r="D48" t="str">
        <f t="shared" si="1"/>
        <v>147-05P4S1</v>
      </c>
      <c r="E48" t="s">
        <v>53</v>
      </c>
      <c r="F48" t="s">
        <v>50</v>
      </c>
      <c r="G48" t="str">
        <f>MID(C48,3,2)</f>
        <v>P4</v>
      </c>
      <c r="H48" t="str">
        <f>LEFT(C48,2)</f>
        <v>05</v>
      </c>
      <c r="J48" s="2">
        <v>4132016</v>
      </c>
      <c r="K48">
        <v>4</v>
      </c>
      <c r="L48">
        <v>9</v>
      </c>
      <c r="M48" t="str">
        <f>CONCATENATE(J48,"_",K48,".",L48)</f>
        <v>4132016_4.9</v>
      </c>
      <c r="N48" t="s">
        <v>71</v>
      </c>
    </row>
    <row r="49" spans="1:15" x14ac:dyDescent="0.2">
      <c r="A49">
        <v>1</v>
      </c>
      <c r="B49" s="2">
        <v>48</v>
      </c>
      <c r="C49" t="s">
        <v>15</v>
      </c>
      <c r="D49" t="str">
        <f t="shared" si="1"/>
        <v>148-19P4S5</v>
      </c>
      <c r="E49" t="s">
        <v>53</v>
      </c>
      <c r="F49" t="s">
        <v>50</v>
      </c>
      <c r="G49" t="str">
        <f>MID(C49,3,2)</f>
        <v>P4</v>
      </c>
      <c r="H49" t="str">
        <f>LEFT(C49,2)</f>
        <v>19</v>
      </c>
      <c r="J49" s="2">
        <v>4132016</v>
      </c>
      <c r="K49">
        <v>4</v>
      </c>
      <c r="L49">
        <v>10</v>
      </c>
      <c r="M49" t="str">
        <f>CONCATENATE(J49,"_",K49,".",L49)</f>
        <v>4132016_4.10</v>
      </c>
      <c r="N49" t="s">
        <v>71</v>
      </c>
    </row>
    <row r="50" spans="1:15" x14ac:dyDescent="0.2">
      <c r="A50">
        <v>1</v>
      </c>
      <c r="B50" s="2">
        <v>49</v>
      </c>
      <c r="C50" t="s">
        <v>23</v>
      </c>
      <c r="D50" t="str">
        <f t="shared" si="1"/>
        <v>149-01P2S2</v>
      </c>
      <c r="E50" t="s">
        <v>53</v>
      </c>
      <c r="F50" t="s">
        <v>50</v>
      </c>
      <c r="G50" t="str">
        <f>MID(C50,3,2)</f>
        <v>P2</v>
      </c>
      <c r="H50" t="str">
        <f>LEFT(C50,2)</f>
        <v>01</v>
      </c>
      <c r="J50" s="2">
        <v>4142016</v>
      </c>
      <c r="K50">
        <v>1</v>
      </c>
      <c r="L50">
        <v>3</v>
      </c>
    </row>
    <row r="51" spans="1:15" x14ac:dyDescent="0.2">
      <c r="A51">
        <v>1</v>
      </c>
      <c r="B51" s="2">
        <v>50</v>
      </c>
      <c r="C51" t="s">
        <v>6</v>
      </c>
      <c r="D51" t="str">
        <f t="shared" si="1"/>
        <v>150-01P5S5</v>
      </c>
      <c r="E51" t="s">
        <v>53</v>
      </c>
      <c r="F51" t="s">
        <v>50</v>
      </c>
      <c r="G51" t="str">
        <f>MID(C51,3,2)</f>
        <v>P5</v>
      </c>
      <c r="H51" t="str">
        <f>LEFT(C51,2)</f>
        <v>01</v>
      </c>
      <c r="J51" s="2">
        <v>4142016</v>
      </c>
      <c r="K51">
        <v>1</v>
      </c>
      <c r="L51">
        <v>4</v>
      </c>
    </row>
    <row r="52" spans="1:15" x14ac:dyDescent="0.2">
      <c r="A52">
        <v>1</v>
      </c>
      <c r="B52" s="2">
        <v>51</v>
      </c>
      <c r="C52" t="s">
        <v>58</v>
      </c>
      <c r="D52" t="str">
        <f t="shared" si="1"/>
        <v>151-19N2S5</v>
      </c>
      <c r="E52" t="s">
        <v>53</v>
      </c>
      <c r="F52" t="s">
        <v>49</v>
      </c>
      <c r="G52" t="str">
        <f>MID(C52,3,2)</f>
        <v>N2</v>
      </c>
      <c r="H52" t="str">
        <f>LEFT(C52,2)</f>
        <v>19</v>
      </c>
      <c r="J52" s="2">
        <v>4142016</v>
      </c>
      <c r="K52">
        <v>1</v>
      </c>
      <c r="L52">
        <v>5</v>
      </c>
      <c r="O52" t="s">
        <v>71</v>
      </c>
    </row>
    <row r="53" spans="1:15" x14ac:dyDescent="0.2">
      <c r="A53">
        <v>1</v>
      </c>
      <c r="B53" s="2">
        <v>52</v>
      </c>
      <c r="C53" t="s">
        <v>59</v>
      </c>
      <c r="D53" t="str">
        <f t="shared" si="1"/>
        <v>152-01P4S4</v>
      </c>
      <c r="E53" t="s">
        <v>53</v>
      </c>
      <c r="F53" t="s">
        <v>50</v>
      </c>
      <c r="G53" t="str">
        <f>MID(C53,3,2)</f>
        <v>P4</v>
      </c>
      <c r="H53" t="str">
        <f>LEFT(C53,2)</f>
        <v>01</v>
      </c>
      <c r="J53" s="2">
        <v>4142016</v>
      </c>
      <c r="K53">
        <v>1</v>
      </c>
      <c r="L53">
        <v>6</v>
      </c>
    </row>
    <row r="54" spans="1:15" x14ac:dyDescent="0.2">
      <c r="A54">
        <v>1</v>
      </c>
      <c r="B54" s="2">
        <v>53</v>
      </c>
      <c r="C54" t="s">
        <v>16</v>
      </c>
      <c r="D54" t="str">
        <f t="shared" si="1"/>
        <v>153-19P2S2</v>
      </c>
      <c r="E54" t="s">
        <v>53</v>
      </c>
      <c r="F54" t="s">
        <v>50</v>
      </c>
      <c r="G54" t="str">
        <f>MID(C54,3,2)</f>
        <v>P2</v>
      </c>
      <c r="H54" t="str">
        <f>LEFT(C54,2)</f>
        <v>19</v>
      </c>
      <c r="J54" s="2">
        <v>4142016</v>
      </c>
      <c r="K54">
        <v>1</v>
      </c>
      <c r="L54">
        <v>7</v>
      </c>
    </row>
    <row r="55" spans="1:15" x14ac:dyDescent="0.2">
      <c r="A55">
        <v>1</v>
      </c>
      <c r="B55" s="2">
        <v>54</v>
      </c>
      <c r="C55" t="s">
        <v>17</v>
      </c>
      <c r="D55" t="str">
        <f t="shared" si="1"/>
        <v>154-01N2S3</v>
      </c>
      <c r="E55" t="s">
        <v>53</v>
      </c>
      <c r="F55" t="s">
        <v>49</v>
      </c>
      <c r="G55" t="str">
        <f>MID(C55,3,2)</f>
        <v>N2</v>
      </c>
      <c r="H55" t="str">
        <f>LEFT(C55,2)</f>
        <v>01</v>
      </c>
      <c r="J55" s="2">
        <v>4142016</v>
      </c>
      <c r="K55">
        <v>1</v>
      </c>
      <c r="L55">
        <v>8</v>
      </c>
    </row>
    <row r="56" spans="1:15" x14ac:dyDescent="0.2">
      <c r="A56">
        <v>1</v>
      </c>
      <c r="B56" s="2">
        <v>55</v>
      </c>
      <c r="C56" t="s">
        <v>9</v>
      </c>
      <c r="D56" t="str">
        <f t="shared" si="1"/>
        <v>155-19P5S1</v>
      </c>
      <c r="E56" t="s">
        <v>53</v>
      </c>
      <c r="F56" t="s">
        <v>50</v>
      </c>
      <c r="G56" t="str">
        <f>MID(C56,3,2)</f>
        <v>P5</v>
      </c>
      <c r="H56" t="str">
        <f>LEFT(C56,2)</f>
        <v>19</v>
      </c>
      <c r="J56" s="2">
        <v>4142016</v>
      </c>
      <c r="K56">
        <v>1</v>
      </c>
      <c r="L56">
        <v>9</v>
      </c>
    </row>
    <row r="57" spans="1:15" x14ac:dyDescent="0.2">
      <c r="A57">
        <v>1</v>
      </c>
      <c r="B57" s="2">
        <v>56</v>
      </c>
      <c r="C57" t="s">
        <v>7</v>
      </c>
      <c r="D57" t="str">
        <f t="shared" si="1"/>
        <v>156-19P2S4</v>
      </c>
      <c r="E57" t="s">
        <v>53</v>
      </c>
      <c r="F57" t="s">
        <v>50</v>
      </c>
      <c r="G57" t="str">
        <f>MID(C57,3,2)</f>
        <v>P2</v>
      </c>
      <c r="H57" t="str">
        <f>LEFT(C57,2)</f>
        <v>19</v>
      </c>
      <c r="J57" s="2">
        <v>4142016</v>
      </c>
      <c r="K57">
        <v>1</v>
      </c>
      <c r="L57">
        <v>10</v>
      </c>
    </row>
    <row r="58" spans="1:15" x14ac:dyDescent="0.2">
      <c r="A58">
        <v>1</v>
      </c>
      <c r="B58" s="2">
        <v>57</v>
      </c>
      <c r="C58" t="s">
        <v>60</v>
      </c>
      <c r="D58" t="str">
        <f t="shared" si="1"/>
        <v>157-19P2S1</v>
      </c>
      <c r="E58" t="s">
        <v>53</v>
      </c>
      <c r="F58" t="s">
        <v>50</v>
      </c>
      <c r="G58" t="str">
        <f>MID(C58,3,2)</f>
        <v>P2</v>
      </c>
      <c r="H58" t="str">
        <f>LEFT(C58,2)</f>
        <v>19</v>
      </c>
      <c r="J58" s="2">
        <v>4142016</v>
      </c>
      <c r="K58">
        <v>2</v>
      </c>
      <c r="L58">
        <v>3</v>
      </c>
    </row>
    <row r="59" spans="1:15" x14ac:dyDescent="0.2">
      <c r="A59">
        <v>1</v>
      </c>
      <c r="B59" s="2">
        <v>58</v>
      </c>
      <c r="C59" t="s">
        <v>3</v>
      </c>
      <c r="D59" t="str">
        <f t="shared" si="1"/>
        <v>158-01N3S2</v>
      </c>
      <c r="E59" t="s">
        <v>53</v>
      </c>
      <c r="F59" t="s">
        <v>49</v>
      </c>
      <c r="G59" t="str">
        <f>MID(C59,3,2)</f>
        <v>N3</v>
      </c>
      <c r="H59" t="str">
        <f>LEFT(C59,2)</f>
        <v>01</v>
      </c>
      <c r="J59" s="2">
        <v>4142016</v>
      </c>
      <c r="K59">
        <v>2</v>
      </c>
      <c r="L59">
        <v>4</v>
      </c>
    </row>
    <row r="60" spans="1:15" x14ac:dyDescent="0.2">
      <c r="A60">
        <v>1</v>
      </c>
      <c r="B60" s="2">
        <v>59</v>
      </c>
      <c r="C60" t="s">
        <v>18</v>
      </c>
      <c r="D60" t="str">
        <f t="shared" si="1"/>
        <v>159-01N3S3</v>
      </c>
      <c r="E60" t="s">
        <v>53</v>
      </c>
      <c r="F60" t="s">
        <v>49</v>
      </c>
      <c r="G60" t="str">
        <f>MID(C60,3,2)</f>
        <v>N3</v>
      </c>
      <c r="H60" t="str">
        <f>LEFT(C60,2)</f>
        <v>01</v>
      </c>
      <c r="J60" s="2">
        <v>5252015</v>
      </c>
      <c r="K60">
        <v>1</v>
      </c>
      <c r="L60">
        <v>4</v>
      </c>
      <c r="M60" t="str">
        <f>CONCATENATE(J60,"_",K60,".",L60)</f>
        <v>5252015_1.4</v>
      </c>
      <c r="N60" t="s">
        <v>71</v>
      </c>
    </row>
    <row r="61" spans="1:15" x14ac:dyDescent="0.2">
      <c r="A61">
        <v>1</v>
      </c>
      <c r="B61" s="2">
        <v>60</v>
      </c>
      <c r="C61" t="s">
        <v>35</v>
      </c>
      <c r="D61" t="str">
        <f t="shared" si="1"/>
        <v>160-01P5S1</v>
      </c>
      <c r="E61" t="s">
        <v>53</v>
      </c>
      <c r="F61" t="s">
        <v>50</v>
      </c>
      <c r="G61" t="str">
        <f>MID(C61,3,2)</f>
        <v>P5</v>
      </c>
      <c r="H61" t="str">
        <f>LEFT(C61,2)</f>
        <v>01</v>
      </c>
      <c r="J61" s="2">
        <v>5252015</v>
      </c>
      <c r="K61">
        <v>1</v>
      </c>
      <c r="L61">
        <v>5</v>
      </c>
      <c r="M61" t="str">
        <f>CONCATENATE(J61,"_",K61,".",L61)</f>
        <v>5252015_1.5</v>
      </c>
      <c r="N61" t="s">
        <v>71</v>
      </c>
    </row>
    <row r="62" spans="1:15" x14ac:dyDescent="0.2">
      <c r="A62">
        <v>1</v>
      </c>
      <c r="B62" s="2">
        <v>61</v>
      </c>
      <c r="C62" t="s">
        <v>36</v>
      </c>
      <c r="D62" t="str">
        <f t="shared" si="1"/>
        <v>161-21N5S5</v>
      </c>
      <c r="E62" t="s">
        <v>53</v>
      </c>
      <c r="F62" t="s">
        <v>49</v>
      </c>
      <c r="G62" t="str">
        <f>MID(C62,3,2)</f>
        <v>N5</v>
      </c>
      <c r="H62" t="str">
        <f>LEFT(C62,2)</f>
        <v>21</v>
      </c>
      <c r="J62" s="2">
        <v>5252015</v>
      </c>
      <c r="K62">
        <v>1</v>
      </c>
      <c r="L62">
        <v>6</v>
      </c>
      <c r="M62" t="str">
        <f>CONCATENATE(J62,"_",K62,".",L62)</f>
        <v>5252015_1.6</v>
      </c>
      <c r="N62" t="s">
        <v>71</v>
      </c>
    </row>
    <row r="63" spans="1:15" x14ac:dyDescent="0.2">
      <c r="A63">
        <v>1</v>
      </c>
      <c r="B63" s="2">
        <v>62</v>
      </c>
      <c r="C63" t="s">
        <v>37</v>
      </c>
      <c r="D63" t="str">
        <f t="shared" si="1"/>
        <v>162-21P2S2</v>
      </c>
      <c r="E63" t="s">
        <v>53</v>
      </c>
      <c r="F63" t="s">
        <v>50</v>
      </c>
      <c r="G63" t="str">
        <f>MID(C63,3,2)</f>
        <v>P2</v>
      </c>
      <c r="H63" t="str">
        <f>LEFT(C63,2)</f>
        <v>21</v>
      </c>
      <c r="J63" s="2">
        <v>5252015</v>
      </c>
      <c r="K63">
        <v>1</v>
      </c>
      <c r="L63">
        <v>7</v>
      </c>
      <c r="M63" t="str">
        <f>CONCATENATE(J63,"_",K63,".",L63)</f>
        <v>5252015_1.7</v>
      </c>
      <c r="N63" t="s">
        <v>71</v>
      </c>
    </row>
    <row r="64" spans="1:15" x14ac:dyDescent="0.2">
      <c r="A64">
        <v>1</v>
      </c>
      <c r="B64" s="2">
        <v>63</v>
      </c>
      <c r="C64" t="s">
        <v>38</v>
      </c>
      <c r="D64" t="str">
        <f t="shared" si="1"/>
        <v>163-21P3S2</v>
      </c>
      <c r="E64" t="s">
        <v>54</v>
      </c>
      <c r="F64" t="s">
        <v>50</v>
      </c>
      <c r="G64" t="str">
        <f>MID(C64,3,2)</f>
        <v>P3</v>
      </c>
      <c r="H64" t="str">
        <f>LEFT(C64,2)</f>
        <v>21</v>
      </c>
      <c r="J64" s="2">
        <v>5252015</v>
      </c>
      <c r="K64">
        <v>1</v>
      </c>
      <c r="L64">
        <v>8</v>
      </c>
      <c r="M64" t="str">
        <f>CONCATENATE(J64,"_",K64,".",L64)</f>
        <v>5252015_1.8</v>
      </c>
      <c r="N64" t="s">
        <v>71</v>
      </c>
    </row>
    <row r="65" spans="1:14" x14ac:dyDescent="0.2">
      <c r="A65">
        <v>1</v>
      </c>
      <c r="B65" s="2">
        <v>64</v>
      </c>
      <c r="C65" t="s">
        <v>39</v>
      </c>
      <c r="D65" t="str">
        <f t="shared" si="1"/>
        <v>164-21P4S3</v>
      </c>
      <c r="E65" t="s">
        <v>53</v>
      </c>
      <c r="F65" t="s">
        <v>50</v>
      </c>
      <c r="G65" t="str">
        <f>MID(C65,3,2)</f>
        <v>P4</v>
      </c>
      <c r="H65" t="str">
        <f>LEFT(C65,2)</f>
        <v>21</v>
      </c>
      <c r="J65" s="2">
        <v>5252015</v>
      </c>
      <c r="K65">
        <v>1</v>
      </c>
      <c r="L65">
        <v>9</v>
      </c>
      <c r="M65" t="str">
        <f>CONCATENATE(J65,"_",K65,".",L65)</f>
        <v>5252015_1.9</v>
      </c>
      <c r="N65" t="s">
        <v>71</v>
      </c>
    </row>
    <row r="66" spans="1:14" x14ac:dyDescent="0.2">
      <c r="A66">
        <v>1</v>
      </c>
      <c r="B66" s="2">
        <v>65</v>
      </c>
      <c r="C66" t="s">
        <v>40</v>
      </c>
      <c r="D66" t="str">
        <f t="shared" si="1"/>
        <v>165-21P4S5</v>
      </c>
      <c r="E66" t="s">
        <v>53</v>
      </c>
      <c r="F66" t="s">
        <v>50</v>
      </c>
      <c r="G66" t="str">
        <f>MID(C66,3,2)</f>
        <v>P4</v>
      </c>
      <c r="H66" t="str">
        <f>LEFT(C66,2)</f>
        <v>21</v>
      </c>
      <c r="J66" s="2">
        <v>5252015</v>
      </c>
      <c r="K66">
        <v>1</v>
      </c>
      <c r="L66">
        <v>10</v>
      </c>
      <c r="M66" t="str">
        <f>CONCATENATE(J66,"_",K66,".",L66)</f>
        <v>5252015_1.10</v>
      </c>
      <c r="N66" t="s">
        <v>71</v>
      </c>
    </row>
    <row r="67" spans="1:14" x14ac:dyDescent="0.2">
      <c r="A67">
        <v>1</v>
      </c>
      <c r="B67" s="2">
        <v>66</v>
      </c>
      <c r="C67" t="s">
        <v>41</v>
      </c>
      <c r="D67" t="str">
        <f t="shared" si="1"/>
        <v>166-21P5S1</v>
      </c>
      <c r="E67" t="s">
        <v>53</v>
      </c>
      <c r="F67" t="s">
        <v>50</v>
      </c>
      <c r="G67" t="str">
        <f>MID(C67,3,2)</f>
        <v>P5</v>
      </c>
      <c r="H67" t="str">
        <f>LEFT(C67,2)</f>
        <v>21</v>
      </c>
      <c r="J67" s="2">
        <v>5252015</v>
      </c>
      <c r="K67">
        <v>1</v>
      </c>
      <c r="L67">
        <v>11</v>
      </c>
      <c r="M67" t="str">
        <f>CONCATENATE(J67,"_",K67,".",L67)</f>
        <v>5252015_1.11</v>
      </c>
      <c r="N67" t="s">
        <v>71</v>
      </c>
    </row>
    <row r="68" spans="1:14" x14ac:dyDescent="0.2">
      <c r="A68">
        <v>1</v>
      </c>
      <c r="B68" s="2">
        <v>67</v>
      </c>
      <c r="C68" t="s">
        <v>42</v>
      </c>
      <c r="D68" t="str">
        <f t="shared" si="1"/>
        <v>167-21P5S3</v>
      </c>
      <c r="E68" t="s">
        <v>53</v>
      </c>
      <c r="F68" t="s">
        <v>50</v>
      </c>
      <c r="G68" t="str">
        <f>MID(C68,3,2)</f>
        <v>P5</v>
      </c>
      <c r="H68" t="str">
        <f>LEFT(C68,2)</f>
        <v>21</v>
      </c>
      <c r="J68" s="2">
        <v>5252015</v>
      </c>
      <c r="K68">
        <v>1</v>
      </c>
      <c r="L68">
        <v>12</v>
      </c>
      <c r="M68" t="str">
        <f>CONCATENATE(J68,"_",K68,".",L68)</f>
        <v>5252015_1.12</v>
      </c>
      <c r="N68" t="s">
        <v>71</v>
      </c>
    </row>
    <row r="69" spans="1:14" x14ac:dyDescent="0.2">
      <c r="A69">
        <v>1</v>
      </c>
      <c r="B69" s="2">
        <v>68</v>
      </c>
      <c r="C69" t="s">
        <v>43</v>
      </c>
      <c r="D69" t="str">
        <f t="shared" si="1"/>
        <v>168-21P2S1</v>
      </c>
      <c r="E69" t="s">
        <v>53</v>
      </c>
      <c r="F69" t="s">
        <v>50</v>
      </c>
      <c r="G69" t="str">
        <f>MID(C69,3,2)</f>
        <v>P2</v>
      </c>
      <c r="H69" t="str">
        <f>LEFT(C69,2)</f>
        <v>21</v>
      </c>
      <c r="J69" s="2">
        <v>5252015</v>
      </c>
      <c r="K69">
        <v>3</v>
      </c>
      <c r="L69">
        <v>9</v>
      </c>
      <c r="M69" t="str">
        <f>CONCATENATE(J69,"_",K69,".",L69)</f>
        <v>5252015_3.9</v>
      </c>
      <c r="N69" t="s">
        <v>71</v>
      </c>
    </row>
    <row r="70" spans="1:14" x14ac:dyDescent="0.2">
      <c r="A70">
        <v>1</v>
      </c>
      <c r="B70" s="2">
        <v>69</v>
      </c>
      <c r="C70" t="s">
        <v>44</v>
      </c>
      <c r="D70" t="str">
        <f t="shared" si="1"/>
        <v>169-21P4S4</v>
      </c>
      <c r="E70" t="s">
        <v>53</v>
      </c>
      <c r="F70" t="s">
        <v>50</v>
      </c>
      <c r="G70" t="str">
        <f>MID(C70,3,2)</f>
        <v>P4</v>
      </c>
      <c r="H70" t="str">
        <f>LEFT(C70,2)</f>
        <v>21</v>
      </c>
      <c r="J70" s="2">
        <v>5252015</v>
      </c>
      <c r="K70">
        <v>3</v>
      </c>
      <c r="L70">
        <v>10</v>
      </c>
      <c r="M70" t="str">
        <f>CONCATENATE(J70,"_",K70,".",L70)</f>
        <v>5252015_3.10</v>
      </c>
      <c r="N70" t="s">
        <v>71</v>
      </c>
    </row>
    <row r="71" spans="1:14" x14ac:dyDescent="0.2">
      <c r="A71">
        <v>1</v>
      </c>
      <c r="B71" s="2">
        <v>70</v>
      </c>
      <c r="C71" t="s">
        <v>45</v>
      </c>
      <c r="D71" t="str">
        <f t="shared" si="1"/>
        <v>170-21P4S2</v>
      </c>
      <c r="E71" t="s">
        <v>53</v>
      </c>
      <c r="F71" t="s">
        <v>50</v>
      </c>
      <c r="G71" t="str">
        <f>MID(C71,3,2)</f>
        <v>P4</v>
      </c>
      <c r="H71" t="str">
        <f>LEFT(C71,2)</f>
        <v>21</v>
      </c>
      <c r="J71" s="2">
        <v>5252015</v>
      </c>
      <c r="K71">
        <v>3</v>
      </c>
      <c r="L71">
        <v>11</v>
      </c>
      <c r="M71" t="str">
        <f>CONCATENATE(J71,"_",K71,".",L71)</f>
        <v>5252015_3.11</v>
      </c>
      <c r="N71" t="s">
        <v>71</v>
      </c>
    </row>
    <row r="72" spans="1:14" x14ac:dyDescent="0.2">
      <c r="A72">
        <v>1</v>
      </c>
      <c r="B72" s="2">
        <v>71</v>
      </c>
      <c r="C72" t="s">
        <v>46</v>
      </c>
      <c r="D72" t="str">
        <f t="shared" si="1"/>
        <v>171-21N3S4</v>
      </c>
      <c r="E72" t="s">
        <v>53</v>
      </c>
      <c r="F72" t="s">
        <v>49</v>
      </c>
      <c r="G72" t="str">
        <f>MID(C72,3,2)</f>
        <v>N3</v>
      </c>
      <c r="H72" t="str">
        <f>LEFT(C72,2)</f>
        <v>21</v>
      </c>
      <c r="J72" s="2">
        <v>5252015</v>
      </c>
      <c r="K72">
        <v>3</v>
      </c>
      <c r="L72">
        <v>12</v>
      </c>
      <c r="M72" t="str">
        <f>CONCATENATE(J72,"_",K72,".",L72)</f>
        <v>5252015_3.12</v>
      </c>
      <c r="N72" t="s">
        <v>71</v>
      </c>
    </row>
    <row r="73" spans="1:14" x14ac:dyDescent="0.2">
      <c r="A73">
        <v>1</v>
      </c>
      <c r="B73" s="2">
        <v>72</v>
      </c>
      <c r="C73" t="s">
        <v>48</v>
      </c>
      <c r="D73" t="str">
        <f t="shared" si="1"/>
        <v>172-WH7803</v>
      </c>
      <c r="E73" t="s">
        <v>51</v>
      </c>
      <c r="F73" t="s">
        <v>52</v>
      </c>
      <c r="G73" t="s">
        <v>51</v>
      </c>
      <c r="H73" t="s">
        <v>52</v>
      </c>
      <c r="J73" s="2">
        <v>5252015</v>
      </c>
      <c r="K73">
        <v>1</v>
      </c>
      <c r="L73">
        <v>3</v>
      </c>
      <c r="M73" t="str">
        <f>CONCATENATE(J73,"_",K73,".",L73)</f>
        <v>5252015_1.3</v>
      </c>
      <c r="N73" t="s">
        <v>72</v>
      </c>
    </row>
  </sheetData>
  <conditionalFormatting sqref="N1:N1048576">
    <cfRule type="cellIs" priority="1" operator="equal">
      <formula>"n"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H15" sqref="H15"/>
    </sheetView>
  </sheetViews>
  <sheetFormatPr defaultRowHeight="14.25" x14ac:dyDescent="0.2"/>
  <sheetData>
    <row r="1" spans="2:5" x14ac:dyDescent="0.2">
      <c r="B1" t="s">
        <v>55</v>
      </c>
      <c r="C1" t="s">
        <v>56</v>
      </c>
      <c r="D1" t="s">
        <v>57</v>
      </c>
      <c r="E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strain_info</vt:lpstr>
      <vt:lpstr>strain_data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meglarse</dc:creator>
  <cp:lastModifiedBy>meglarse</cp:lastModifiedBy>
  <dcterms:created xsi:type="dcterms:W3CDTF">2016-04-14T01:33:24Z</dcterms:created>
  <dcterms:modified xsi:type="dcterms:W3CDTF">2016-05-21T03:29:45Z</dcterms:modified>
</cp:coreProperties>
</file>