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eglarse\GitHub\larsen-dissertation\chpt4_LPS\data\"/>
    </mc:Choice>
  </mc:AlternateContent>
  <bookViews>
    <workbookView xWindow="0" yWindow="0" windowWidth="4980" windowHeight="220" activeTab="2"/>
  </bookViews>
  <sheets>
    <sheet name="gel_metadata" sheetId="1" r:id="rId1"/>
    <sheet name="lps_extracts" sheetId="2" r:id="rId2"/>
    <sheet name="lps_selected" sheetId="4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2" i="4" l="1"/>
  <c r="I8" i="4" l="1"/>
  <c r="H8" i="4"/>
  <c r="G8" i="4"/>
  <c r="E8" i="4"/>
  <c r="I7" i="4"/>
  <c r="H7" i="4"/>
  <c r="G7" i="4"/>
  <c r="E7" i="4"/>
  <c r="I6" i="4"/>
  <c r="H6" i="4"/>
  <c r="G6" i="4"/>
  <c r="E6" i="4"/>
  <c r="I5" i="4"/>
  <c r="H5" i="4"/>
  <c r="G5" i="4"/>
  <c r="E5" i="4"/>
  <c r="I14" i="4"/>
  <c r="H14" i="4"/>
  <c r="G14" i="4"/>
  <c r="E14" i="4"/>
  <c r="I13" i="4"/>
  <c r="H13" i="4"/>
  <c r="G13" i="4"/>
  <c r="E13" i="4"/>
  <c r="I4" i="4"/>
  <c r="H4" i="4"/>
  <c r="G4" i="4"/>
  <c r="E4" i="4"/>
  <c r="I12" i="4"/>
  <c r="H12" i="4"/>
  <c r="G12" i="4"/>
  <c r="E12" i="4"/>
  <c r="I3" i="4"/>
  <c r="H3" i="4"/>
  <c r="G3" i="4"/>
  <c r="E3" i="4"/>
  <c r="I54" i="4"/>
  <c r="H54" i="4"/>
  <c r="G54" i="4"/>
  <c r="E54" i="4"/>
  <c r="I53" i="4"/>
  <c r="H53" i="4"/>
  <c r="G53" i="4"/>
  <c r="E53" i="4"/>
  <c r="I11" i="4"/>
  <c r="H11" i="4"/>
  <c r="G11" i="4"/>
  <c r="E11" i="4"/>
  <c r="I51" i="4"/>
  <c r="H51" i="4"/>
  <c r="G51" i="4"/>
  <c r="E51" i="4"/>
  <c r="I50" i="4"/>
  <c r="H50" i="4"/>
  <c r="G50" i="4"/>
  <c r="E50" i="4"/>
  <c r="I49" i="4"/>
  <c r="H49" i="4"/>
  <c r="G49" i="4"/>
  <c r="E49" i="4"/>
  <c r="I48" i="4"/>
  <c r="H48" i="4"/>
  <c r="G48" i="4"/>
  <c r="E48" i="4"/>
  <c r="I47" i="4"/>
  <c r="H47" i="4"/>
  <c r="G47" i="4"/>
  <c r="E47" i="4"/>
  <c r="E27" i="4"/>
  <c r="E28" i="4"/>
  <c r="I56" i="4"/>
  <c r="H56" i="4"/>
  <c r="G56" i="4"/>
  <c r="E56" i="4"/>
  <c r="I26" i="4"/>
  <c r="H26" i="4"/>
  <c r="G26" i="4"/>
  <c r="E26" i="4"/>
  <c r="I22" i="4"/>
  <c r="H22" i="4"/>
  <c r="G22" i="4"/>
  <c r="E22" i="4"/>
  <c r="I24" i="4"/>
  <c r="H24" i="4"/>
  <c r="G24" i="4"/>
  <c r="E24" i="4"/>
  <c r="I23" i="4"/>
  <c r="H23" i="4"/>
  <c r="G23" i="4"/>
  <c r="E23" i="4"/>
  <c r="I25" i="4"/>
  <c r="H25" i="4"/>
  <c r="G25" i="4"/>
  <c r="E25" i="4"/>
  <c r="I29" i="4"/>
  <c r="H29" i="4"/>
  <c r="G29" i="4"/>
  <c r="E29" i="4"/>
  <c r="I55" i="4"/>
  <c r="H55" i="4"/>
  <c r="G55" i="4"/>
  <c r="E55" i="4"/>
  <c r="I30" i="4"/>
  <c r="H30" i="4"/>
  <c r="G30" i="4"/>
  <c r="E30" i="4"/>
  <c r="C145" i="1"/>
  <c r="C146" i="1"/>
  <c r="C147" i="1"/>
  <c r="C148" i="1"/>
  <c r="C149" i="1"/>
  <c r="C150" i="1"/>
  <c r="C151" i="1"/>
  <c r="C152" i="1"/>
  <c r="C153" i="1"/>
  <c r="C154" i="1"/>
  <c r="H146" i="1"/>
  <c r="H147" i="1"/>
  <c r="H148" i="1"/>
  <c r="H149" i="1"/>
  <c r="H150" i="1"/>
  <c r="H151" i="1"/>
  <c r="H152" i="1"/>
  <c r="H153" i="1"/>
  <c r="H145" i="1"/>
  <c r="H154" i="1"/>
  <c r="H143" i="1"/>
  <c r="H144" i="1"/>
  <c r="H124" i="1"/>
  <c r="C124" i="1"/>
  <c r="H134" i="1"/>
  <c r="C134" i="1"/>
  <c r="C144" i="1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5" i="1"/>
  <c r="H126" i="1"/>
  <c r="H127" i="1"/>
  <c r="H128" i="1"/>
  <c r="H129" i="1"/>
  <c r="H130" i="1"/>
  <c r="H131" i="1"/>
  <c r="H132" i="1"/>
  <c r="H133" i="1"/>
  <c r="H135" i="1"/>
  <c r="H136" i="1"/>
  <c r="H137" i="1"/>
  <c r="H138" i="1"/>
  <c r="H139" i="1"/>
  <c r="H140" i="1"/>
  <c r="H141" i="1"/>
  <c r="H142" i="1"/>
  <c r="H2" i="1"/>
  <c r="C143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5" i="1"/>
  <c r="C126" i="1"/>
  <c r="C127" i="1"/>
  <c r="C128" i="1"/>
  <c r="C129" i="1"/>
  <c r="C130" i="1"/>
  <c r="C131" i="1"/>
  <c r="C132" i="1"/>
  <c r="C133" i="1"/>
  <c r="C135" i="1"/>
  <c r="C136" i="1"/>
  <c r="C137" i="1"/>
  <c r="C138" i="1"/>
  <c r="C139" i="1"/>
  <c r="C140" i="1"/>
  <c r="C141" i="1"/>
  <c r="C142" i="1"/>
  <c r="C74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15" i="1"/>
  <c r="C16" i="1"/>
  <c r="C17" i="1"/>
  <c r="C18" i="1"/>
  <c r="C19" i="1"/>
  <c r="C20" i="1"/>
  <c r="C21" i="1"/>
  <c r="C22" i="1"/>
  <c r="C23" i="1"/>
  <c r="C24" i="1"/>
  <c r="C25" i="1"/>
  <c r="C14" i="1"/>
  <c r="C3" i="1"/>
  <c r="C4" i="1"/>
  <c r="C5" i="1"/>
  <c r="C6" i="1"/>
  <c r="C7" i="1"/>
  <c r="C8" i="1"/>
  <c r="C9" i="1"/>
  <c r="C10" i="1"/>
  <c r="C11" i="1"/>
  <c r="C12" i="1"/>
  <c r="C13" i="1"/>
  <c r="C2" i="1"/>
  <c r="E33" i="2"/>
  <c r="G33" i="2"/>
  <c r="H33" i="2"/>
  <c r="I33" i="2"/>
  <c r="E34" i="2"/>
  <c r="G34" i="2"/>
  <c r="H34" i="2"/>
  <c r="I34" i="2"/>
  <c r="E35" i="2"/>
  <c r="G35" i="2"/>
  <c r="H35" i="2"/>
  <c r="I35" i="2"/>
  <c r="E36" i="2"/>
  <c r="G36" i="2"/>
  <c r="H36" i="2"/>
  <c r="I36" i="2"/>
  <c r="E37" i="2"/>
  <c r="G37" i="2"/>
  <c r="H37" i="2"/>
  <c r="I37" i="2"/>
  <c r="E38" i="2"/>
  <c r="G38" i="2"/>
  <c r="H38" i="2"/>
  <c r="I38" i="2"/>
  <c r="E39" i="2"/>
  <c r="G39" i="2"/>
  <c r="H39" i="2"/>
  <c r="I39" i="2"/>
  <c r="E40" i="2"/>
  <c r="G40" i="2"/>
  <c r="H40" i="2"/>
  <c r="I40" i="2"/>
  <c r="E41" i="2"/>
  <c r="G41" i="2"/>
  <c r="H41" i="2"/>
  <c r="I41" i="2"/>
  <c r="E42" i="2"/>
  <c r="G42" i="2"/>
  <c r="H42" i="2"/>
  <c r="I42" i="2"/>
  <c r="E43" i="2"/>
  <c r="G43" i="2"/>
  <c r="H43" i="2"/>
  <c r="I43" i="2"/>
  <c r="E44" i="2"/>
  <c r="G44" i="2"/>
  <c r="H44" i="2"/>
  <c r="I44" i="2"/>
  <c r="E45" i="2"/>
  <c r="G45" i="2"/>
  <c r="H45" i="2"/>
  <c r="I45" i="2"/>
  <c r="E46" i="2"/>
  <c r="G46" i="2"/>
  <c r="H46" i="2"/>
  <c r="I46" i="2"/>
  <c r="E47" i="2"/>
  <c r="G47" i="2"/>
  <c r="H47" i="2"/>
  <c r="I47" i="2"/>
  <c r="E48" i="2"/>
  <c r="G48" i="2"/>
  <c r="H48" i="2"/>
  <c r="I48" i="2"/>
  <c r="E49" i="2"/>
  <c r="G49" i="2"/>
  <c r="H49" i="2"/>
  <c r="I49" i="2"/>
  <c r="E50" i="2"/>
  <c r="G50" i="2"/>
  <c r="H50" i="2"/>
  <c r="I50" i="2"/>
  <c r="E51" i="2"/>
  <c r="G51" i="2"/>
  <c r="H51" i="2"/>
  <c r="I51" i="2"/>
  <c r="E52" i="2"/>
  <c r="G52" i="2"/>
  <c r="H52" i="2"/>
  <c r="I52" i="2"/>
  <c r="E53" i="2"/>
  <c r="E54" i="2"/>
  <c r="E55" i="2"/>
  <c r="E56" i="2"/>
  <c r="G56" i="2"/>
  <c r="H56" i="2"/>
  <c r="I56" i="2"/>
  <c r="E57" i="2"/>
  <c r="G57" i="2"/>
  <c r="H57" i="2"/>
  <c r="I57" i="2"/>
  <c r="E58" i="2"/>
  <c r="G58" i="2"/>
  <c r="H58" i="2"/>
  <c r="I58" i="2"/>
  <c r="E59" i="2"/>
  <c r="G59" i="2"/>
  <c r="H59" i="2"/>
  <c r="I59" i="2"/>
  <c r="E60" i="2"/>
  <c r="G60" i="2"/>
  <c r="H60" i="2"/>
  <c r="I60" i="2"/>
  <c r="E61" i="2"/>
  <c r="G61" i="2"/>
  <c r="H61" i="2"/>
  <c r="I61" i="2"/>
  <c r="E62" i="2"/>
  <c r="G62" i="2"/>
  <c r="H62" i="2"/>
  <c r="I62" i="2"/>
  <c r="E63" i="2"/>
  <c r="G63" i="2"/>
  <c r="H63" i="2"/>
  <c r="I63" i="2"/>
  <c r="E64" i="2"/>
  <c r="G64" i="2"/>
  <c r="H64" i="2"/>
  <c r="I64" i="2"/>
  <c r="E65" i="2"/>
  <c r="G65" i="2"/>
  <c r="H65" i="2"/>
  <c r="I65" i="2"/>
  <c r="E66" i="2"/>
  <c r="G66" i="2"/>
  <c r="H66" i="2"/>
  <c r="I66" i="2"/>
  <c r="E67" i="2"/>
  <c r="G67" i="2"/>
  <c r="H67" i="2"/>
  <c r="I67" i="2"/>
  <c r="E68" i="2"/>
  <c r="G68" i="2"/>
  <c r="H68" i="2"/>
  <c r="I68" i="2"/>
  <c r="E69" i="2"/>
  <c r="G69" i="2"/>
  <c r="H69" i="2"/>
  <c r="I69" i="2"/>
  <c r="E70" i="2"/>
  <c r="G70" i="2"/>
  <c r="H70" i="2"/>
  <c r="I70" i="2"/>
  <c r="E71" i="2"/>
  <c r="G71" i="2"/>
  <c r="H71" i="2"/>
  <c r="I71" i="2"/>
  <c r="E72" i="2"/>
  <c r="G72" i="2"/>
  <c r="H72" i="2"/>
  <c r="I72" i="2"/>
  <c r="E73" i="2"/>
  <c r="G73" i="2"/>
  <c r="H73" i="2"/>
  <c r="I73" i="2"/>
  <c r="E74" i="2"/>
  <c r="G74" i="2"/>
  <c r="H74" i="2"/>
  <c r="I74" i="2"/>
  <c r="E75" i="2"/>
  <c r="G75" i="2"/>
  <c r="H75" i="2"/>
  <c r="I75" i="2"/>
  <c r="E76" i="2"/>
  <c r="G76" i="2"/>
  <c r="H76" i="2"/>
  <c r="I76" i="2"/>
  <c r="E77" i="2"/>
  <c r="G77" i="2"/>
  <c r="H77" i="2"/>
  <c r="I77" i="2"/>
  <c r="E78" i="2"/>
  <c r="G78" i="2"/>
  <c r="H78" i="2"/>
  <c r="I78" i="2"/>
  <c r="E79" i="2"/>
  <c r="G79" i="2"/>
  <c r="H79" i="2"/>
  <c r="I79" i="2"/>
  <c r="E80" i="2"/>
  <c r="G80" i="2"/>
  <c r="H80" i="2"/>
  <c r="I80" i="2"/>
  <c r="E32" i="2"/>
  <c r="G32" i="2"/>
  <c r="H32" i="2"/>
  <c r="I32" i="2"/>
  <c r="E24" i="2"/>
  <c r="G24" i="2"/>
  <c r="H24" i="2"/>
  <c r="I24" i="2"/>
  <c r="E25" i="2"/>
  <c r="G25" i="2"/>
  <c r="H25" i="2"/>
  <c r="I25" i="2"/>
  <c r="E26" i="2"/>
  <c r="G26" i="2"/>
  <c r="H26" i="2"/>
  <c r="I26" i="2"/>
  <c r="E27" i="2"/>
  <c r="G27" i="2"/>
  <c r="H27" i="2"/>
  <c r="I27" i="2"/>
  <c r="E28" i="2"/>
  <c r="G28" i="2"/>
  <c r="H28" i="2"/>
  <c r="I28" i="2"/>
  <c r="E29" i="2"/>
  <c r="G29" i="2"/>
  <c r="H29" i="2"/>
  <c r="I29" i="2"/>
  <c r="E30" i="2"/>
  <c r="G30" i="2"/>
  <c r="H30" i="2"/>
  <c r="I30" i="2"/>
  <c r="E31" i="2"/>
  <c r="G31" i="2"/>
  <c r="H31" i="2"/>
  <c r="I31" i="2"/>
  <c r="E23" i="2"/>
  <c r="G23" i="2"/>
  <c r="H23" i="2"/>
  <c r="I23" i="2"/>
  <c r="E12" i="2"/>
  <c r="G12" i="2"/>
  <c r="H12" i="2"/>
  <c r="I12" i="2"/>
  <c r="E13" i="2"/>
  <c r="G13" i="2"/>
  <c r="H13" i="2"/>
  <c r="I13" i="2"/>
  <c r="E14" i="2"/>
  <c r="G14" i="2"/>
  <c r="H14" i="2"/>
  <c r="I14" i="2"/>
  <c r="E15" i="2"/>
  <c r="G15" i="2"/>
  <c r="H15" i="2"/>
  <c r="I15" i="2"/>
  <c r="E16" i="2"/>
  <c r="G16" i="2"/>
  <c r="H16" i="2"/>
  <c r="I16" i="2"/>
  <c r="E17" i="2"/>
  <c r="G17" i="2"/>
  <c r="H17" i="2"/>
  <c r="I17" i="2"/>
  <c r="E18" i="2"/>
  <c r="G18" i="2"/>
  <c r="H18" i="2"/>
  <c r="I18" i="2"/>
  <c r="E19" i="2"/>
  <c r="G19" i="2"/>
  <c r="H19" i="2"/>
  <c r="I19" i="2"/>
  <c r="E20" i="2"/>
  <c r="G20" i="2"/>
  <c r="H20" i="2"/>
  <c r="I20" i="2"/>
  <c r="E21" i="2"/>
  <c r="G21" i="2"/>
  <c r="H21" i="2"/>
  <c r="I21" i="2"/>
  <c r="E22" i="2"/>
  <c r="G22" i="2"/>
  <c r="H22" i="2"/>
  <c r="I22" i="2"/>
  <c r="E11" i="2"/>
  <c r="G11" i="2"/>
  <c r="H11" i="2"/>
  <c r="I11" i="2"/>
  <c r="E4" i="2"/>
  <c r="G4" i="2"/>
  <c r="H4" i="2"/>
  <c r="I4" i="2"/>
  <c r="E5" i="2"/>
  <c r="G5" i="2"/>
  <c r="H5" i="2"/>
  <c r="I5" i="2"/>
  <c r="E6" i="2"/>
  <c r="G6" i="2"/>
  <c r="H6" i="2"/>
  <c r="I6" i="2"/>
  <c r="E7" i="2"/>
  <c r="G7" i="2"/>
  <c r="H7" i="2"/>
  <c r="I7" i="2"/>
  <c r="E8" i="2"/>
  <c r="G8" i="2"/>
  <c r="H8" i="2"/>
  <c r="I8" i="2"/>
  <c r="E9" i="2"/>
  <c r="G9" i="2"/>
  <c r="H9" i="2"/>
  <c r="I9" i="2"/>
  <c r="E10" i="2"/>
  <c r="G10" i="2"/>
  <c r="H10" i="2"/>
  <c r="I10" i="2"/>
  <c r="E3" i="2"/>
  <c r="I3" i="2"/>
  <c r="H3" i="2"/>
  <c r="G3" i="2"/>
  <c r="E2" i="2"/>
</calcChain>
</file>

<file path=xl/sharedStrings.xml><?xml version="1.0" encoding="utf-8"?>
<sst xmlns="http://schemas.openxmlformats.org/spreadsheetml/2006/main" count="695" uniqueCount="131">
  <si>
    <t>gel</t>
  </si>
  <si>
    <t>lane</t>
  </si>
  <si>
    <t>gel.date</t>
  </si>
  <si>
    <t>batch</t>
  </si>
  <si>
    <t>sample</t>
  </si>
  <si>
    <t>MW</t>
  </si>
  <si>
    <t>EcoliSm</t>
  </si>
  <si>
    <t>EcoliR</t>
  </si>
  <si>
    <t>strain</t>
  </si>
  <si>
    <t>7803-A</t>
  </si>
  <si>
    <t>01N3S3</t>
  </si>
  <si>
    <t>01P5S1</t>
  </si>
  <si>
    <t>21N2S1</t>
  </si>
  <si>
    <t>21N2S3</t>
  </si>
  <si>
    <t>21N2S5</t>
  </si>
  <si>
    <t>21N3S2</t>
  </si>
  <si>
    <t>21N3S3</t>
  </si>
  <si>
    <t>21N3S4</t>
  </si>
  <si>
    <t>21N5S1</t>
  </si>
  <si>
    <t>21N5S4</t>
  </si>
  <si>
    <t>21N5S5</t>
  </si>
  <si>
    <t>21P2S1</t>
  </si>
  <si>
    <t>21P2S2</t>
  </si>
  <si>
    <t>21P2S4</t>
  </si>
  <si>
    <t>21P4S2</t>
  </si>
  <si>
    <t>21P4S3</t>
  </si>
  <si>
    <t>21P4S5</t>
  </si>
  <si>
    <t>21P5S1</t>
  </si>
  <si>
    <t>21P5S3</t>
  </si>
  <si>
    <t>21P3S3</t>
  </si>
  <si>
    <t>01N3S2</t>
  </si>
  <si>
    <t>19N1S4</t>
  </si>
  <si>
    <t>01N3S4</t>
  </si>
  <si>
    <t>01P5S5</t>
  </si>
  <si>
    <t>19P2S4</t>
  </si>
  <si>
    <t>19P5S3</t>
  </si>
  <si>
    <t>01P2S1</t>
  </si>
  <si>
    <t>19N5S2</t>
  </si>
  <si>
    <t>19N2S1</t>
  </si>
  <si>
    <t>19N1S2</t>
  </si>
  <si>
    <t>19N3S4</t>
  </si>
  <si>
    <t>19P4S5</t>
  </si>
  <si>
    <t>19P2S2</t>
  </si>
  <si>
    <t>01P2S2</t>
  </si>
  <si>
    <t>01N2S3</t>
  </si>
  <si>
    <t>05P4S1</t>
  </si>
  <si>
    <t>05N2S1</t>
  </si>
  <si>
    <t>01N2S1</t>
  </si>
  <si>
    <t>01P4S5</t>
  </si>
  <si>
    <t>19P5S5</t>
  </si>
  <si>
    <t>01N2S4</t>
  </si>
  <si>
    <t>01N5S4</t>
  </si>
  <si>
    <t>19N5S1</t>
  </si>
  <si>
    <t>19N3S2</t>
  </si>
  <si>
    <t>19N3S5</t>
  </si>
  <si>
    <t>01N5S2</t>
  </si>
  <si>
    <t>19P4S3</t>
  </si>
  <si>
    <t>05N2S4</t>
  </si>
  <si>
    <t>8101-A</t>
  </si>
  <si>
    <t>7803R8</t>
  </si>
  <si>
    <t>7803R8R21</t>
  </si>
  <si>
    <t>01P2S4</t>
  </si>
  <si>
    <t>19N1S5</t>
  </si>
  <si>
    <t>19N2S5</t>
  </si>
  <si>
    <t>01P4S4</t>
  </si>
  <si>
    <t>19P5S1</t>
  </si>
  <si>
    <t>19P2S1</t>
  </si>
  <si>
    <t>strain.id</t>
  </si>
  <si>
    <t>trt</t>
  </si>
  <si>
    <t>lim</t>
  </si>
  <si>
    <t>cID</t>
  </si>
  <si>
    <t>tm.pt</t>
  </si>
  <si>
    <t>A</t>
  </si>
  <si>
    <t>NA</t>
  </si>
  <si>
    <t>std</t>
  </si>
  <si>
    <t>sample.type</t>
  </si>
  <si>
    <t>gel.id</t>
  </si>
  <si>
    <t>lps.sample</t>
  </si>
  <si>
    <t>ext.date</t>
  </si>
  <si>
    <t>P</t>
  </si>
  <si>
    <t>N</t>
  </si>
  <si>
    <t>C</t>
  </si>
  <si>
    <t>T</t>
  </si>
  <si>
    <t>for.analysis</t>
  </si>
  <si>
    <t>N1</t>
  </si>
  <si>
    <t>N2</t>
  </si>
  <si>
    <t>N3</t>
  </si>
  <si>
    <t>N5</t>
  </si>
  <si>
    <t>P2</t>
  </si>
  <si>
    <t>P4</t>
  </si>
  <si>
    <t>P5</t>
  </si>
  <si>
    <t>lps.extract</t>
  </si>
  <si>
    <t>20160420-gel1</t>
  </si>
  <si>
    <t>20160420-gel2</t>
  </si>
  <si>
    <t>20160420-gel3</t>
  </si>
  <si>
    <t>237-19P5S5</t>
  </si>
  <si>
    <t>19</t>
  </si>
  <si>
    <t>249-01P2S2</t>
  </si>
  <si>
    <t>01</t>
  </si>
  <si>
    <t>255-19P5S1</t>
  </si>
  <si>
    <t>256-19P2S4</t>
  </si>
  <si>
    <t>257-19P2S1</t>
  </si>
  <si>
    <t>234-01P2S4</t>
  </si>
  <si>
    <t>239-01N3S4</t>
  </si>
  <si>
    <t>240-01P2S1</t>
  </si>
  <si>
    <t>244-19P5S3</t>
  </si>
  <si>
    <t>252-01P4S4</t>
  </si>
  <si>
    <t>258-01N3S2</t>
  </si>
  <si>
    <t>242-19N1S4</t>
  </si>
  <si>
    <t>245-19N3S4</t>
  </si>
  <si>
    <t>250-01P5S5</t>
  </si>
  <si>
    <t>251-19N2S5</t>
  </si>
  <si>
    <t>20160413-gel4</t>
  </si>
  <si>
    <t>20160413-gel2</t>
  </si>
  <si>
    <t>103-01P5S1</t>
  </si>
  <si>
    <t>221-01P4S5</t>
  </si>
  <si>
    <t>223-01N2S4</t>
  </si>
  <si>
    <t>224-01N5S4</t>
  </si>
  <si>
    <t>238-19N1S5</t>
  </si>
  <si>
    <t>20150525-gel2</t>
  </si>
  <si>
    <t>20150525-gel1</t>
  </si>
  <si>
    <t>209-19N5S2</t>
  </si>
  <si>
    <t>210-19N2S1</t>
  </si>
  <si>
    <t>214-19P2S2</t>
  </si>
  <si>
    <t>216-01N2S3</t>
  </si>
  <si>
    <t>235-01N2S1</t>
  </si>
  <si>
    <t>236-01N3S3</t>
  </si>
  <si>
    <t>20150525-gel3</t>
  </si>
  <si>
    <t>20160413-gel1</t>
  </si>
  <si>
    <t>20150114-gel1</t>
  </si>
  <si>
    <t>20150129-gel1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</si>
</sst>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4"/>
  <sheetViews>
    <sheetView topLeftCell="A133" workbookViewId="0">
      <selection activeCell="J139" sqref="J139"/>
    </sheetView>
  </sheetViews>
  <sheetFormatPr defaultRowHeight="14" x14ac:dyDescent="0.3"/>
  <cols>
    <col min="1" max="1" width="9.5" customWidth="1"/>
    <col min="3" max="3" width="16" customWidth="1"/>
    <col min="5" max="5" width="17" customWidth="1"/>
    <col min="7" max="7" width="14.75" customWidth="1"/>
    <col min="8" max="8" width="16.5" customWidth="1"/>
  </cols>
  <sheetData>
    <row r="1" spans="1:8" x14ac:dyDescent="0.3">
      <c r="A1" t="s">
        <v>2</v>
      </c>
      <c r="B1" t="s">
        <v>0</v>
      </c>
      <c r="C1" t="s">
        <v>76</v>
      </c>
      <c r="D1" t="s">
        <v>1</v>
      </c>
      <c r="E1" t="s">
        <v>75</v>
      </c>
      <c r="F1" t="s">
        <v>3</v>
      </c>
      <c r="G1" t="s">
        <v>77</v>
      </c>
      <c r="H1" t="s">
        <v>83</v>
      </c>
    </row>
    <row r="2" spans="1:8" x14ac:dyDescent="0.3">
      <c r="A2">
        <v>20150114</v>
      </c>
      <c r="B2">
        <v>1</v>
      </c>
      <c r="C2" t="str">
        <f>CONCATENATE(A2,"_","gel","-",B2)</f>
        <v>20150114_gel-1</v>
      </c>
      <c r="D2">
        <v>1</v>
      </c>
      <c r="E2" t="s">
        <v>5</v>
      </c>
      <c r="F2" t="s">
        <v>73</v>
      </c>
      <c r="G2" t="s">
        <v>5</v>
      </c>
      <c r="H2" t="str">
        <f>IF(OR(E2="MW",E2="std"),"N","Y")</f>
        <v>N</v>
      </c>
    </row>
    <row r="3" spans="1:8" x14ac:dyDescent="0.3">
      <c r="A3">
        <v>20150114</v>
      </c>
      <c r="B3">
        <v>1</v>
      </c>
      <c r="C3" t="str">
        <f t="shared" ref="C3:C14" si="0">CONCATENATE(A3,"_","gel","-",B3)</f>
        <v>20150114_gel-1</v>
      </c>
      <c r="D3">
        <v>2</v>
      </c>
      <c r="E3" t="s">
        <v>5</v>
      </c>
      <c r="F3" t="s">
        <v>73</v>
      </c>
      <c r="G3" t="s">
        <v>5</v>
      </c>
      <c r="H3" t="str">
        <f t="shared" ref="H3:H66" si="1">IF(OR(E3="MW",E3="std"),"N","Y")</f>
        <v>N</v>
      </c>
    </row>
    <row r="4" spans="1:8" x14ac:dyDescent="0.3">
      <c r="A4">
        <v>20150114</v>
      </c>
      <c r="B4">
        <v>1</v>
      </c>
      <c r="C4" t="str">
        <f t="shared" si="0"/>
        <v>20150114_gel-1</v>
      </c>
      <c r="D4">
        <v>3</v>
      </c>
      <c r="E4" t="s">
        <v>74</v>
      </c>
      <c r="F4" t="s">
        <v>73</v>
      </c>
      <c r="G4" t="s">
        <v>7</v>
      </c>
      <c r="H4" t="str">
        <f t="shared" si="1"/>
        <v>N</v>
      </c>
    </row>
    <row r="5" spans="1:8" x14ac:dyDescent="0.3">
      <c r="A5">
        <v>20150114</v>
      </c>
      <c r="B5">
        <v>1</v>
      </c>
      <c r="C5" t="str">
        <f t="shared" si="0"/>
        <v>20150114_gel-1</v>
      </c>
      <c r="D5">
        <v>4</v>
      </c>
      <c r="E5" t="s">
        <v>74</v>
      </c>
      <c r="F5" t="s">
        <v>73</v>
      </c>
      <c r="G5" t="s">
        <v>6</v>
      </c>
      <c r="H5" t="str">
        <f t="shared" si="1"/>
        <v>N</v>
      </c>
    </row>
    <row r="6" spans="1:8" x14ac:dyDescent="0.3">
      <c r="A6">
        <v>20150114</v>
      </c>
      <c r="B6">
        <v>1</v>
      </c>
      <c r="C6" t="str">
        <f t="shared" si="0"/>
        <v>20150114_gel-1</v>
      </c>
      <c r="D6">
        <v>5</v>
      </c>
      <c r="E6" t="s">
        <v>4</v>
      </c>
      <c r="F6">
        <v>1</v>
      </c>
      <c r="G6">
        <v>1</v>
      </c>
      <c r="H6" t="str">
        <f t="shared" si="1"/>
        <v>Y</v>
      </c>
    </row>
    <row r="7" spans="1:8" x14ac:dyDescent="0.3">
      <c r="A7">
        <v>20150114</v>
      </c>
      <c r="B7">
        <v>1</v>
      </c>
      <c r="C7" t="str">
        <f t="shared" si="0"/>
        <v>20150114_gel-1</v>
      </c>
      <c r="D7">
        <v>6</v>
      </c>
      <c r="E7" t="s">
        <v>4</v>
      </c>
      <c r="F7">
        <v>1</v>
      </c>
      <c r="G7">
        <v>2</v>
      </c>
      <c r="H7" t="str">
        <f t="shared" si="1"/>
        <v>Y</v>
      </c>
    </row>
    <row r="8" spans="1:8" x14ac:dyDescent="0.3">
      <c r="A8">
        <v>20150114</v>
      </c>
      <c r="B8">
        <v>1</v>
      </c>
      <c r="C8" t="str">
        <f t="shared" si="0"/>
        <v>20150114_gel-1</v>
      </c>
      <c r="D8">
        <v>7</v>
      </c>
      <c r="E8" t="s">
        <v>4</v>
      </c>
      <c r="F8">
        <v>1</v>
      </c>
      <c r="G8">
        <v>3</v>
      </c>
      <c r="H8" t="str">
        <f t="shared" si="1"/>
        <v>Y</v>
      </c>
    </row>
    <row r="9" spans="1:8" x14ac:dyDescent="0.3">
      <c r="A9">
        <v>20150114</v>
      </c>
      <c r="B9">
        <v>1</v>
      </c>
      <c r="C9" t="str">
        <f t="shared" si="0"/>
        <v>20150114_gel-1</v>
      </c>
      <c r="D9">
        <v>8</v>
      </c>
      <c r="E9" t="s">
        <v>4</v>
      </c>
      <c r="F9">
        <v>1</v>
      </c>
      <c r="G9">
        <v>4</v>
      </c>
      <c r="H9" t="str">
        <f t="shared" si="1"/>
        <v>Y</v>
      </c>
    </row>
    <row r="10" spans="1:8" x14ac:dyDescent="0.3">
      <c r="A10">
        <v>20150114</v>
      </c>
      <c r="B10">
        <v>1</v>
      </c>
      <c r="C10" t="str">
        <f t="shared" si="0"/>
        <v>20150114_gel-1</v>
      </c>
      <c r="D10">
        <v>9</v>
      </c>
      <c r="E10" t="s">
        <v>4</v>
      </c>
      <c r="F10">
        <v>1</v>
      </c>
      <c r="G10">
        <v>5</v>
      </c>
      <c r="H10" t="str">
        <f t="shared" si="1"/>
        <v>Y</v>
      </c>
    </row>
    <row r="11" spans="1:8" x14ac:dyDescent="0.3">
      <c r="A11">
        <v>20150114</v>
      </c>
      <c r="B11">
        <v>1</v>
      </c>
      <c r="C11" t="str">
        <f t="shared" si="0"/>
        <v>20150114_gel-1</v>
      </c>
      <c r="D11">
        <v>10</v>
      </c>
      <c r="E11" t="s">
        <v>4</v>
      </c>
      <c r="F11">
        <v>1</v>
      </c>
      <c r="G11">
        <v>6</v>
      </c>
      <c r="H11" t="str">
        <f t="shared" si="1"/>
        <v>Y</v>
      </c>
    </row>
    <row r="12" spans="1:8" x14ac:dyDescent="0.3">
      <c r="A12">
        <v>20150114</v>
      </c>
      <c r="B12">
        <v>1</v>
      </c>
      <c r="C12" t="str">
        <f t="shared" si="0"/>
        <v>20150114_gel-1</v>
      </c>
      <c r="D12">
        <v>11</v>
      </c>
      <c r="E12" t="s">
        <v>4</v>
      </c>
      <c r="F12">
        <v>1</v>
      </c>
      <c r="G12">
        <v>7</v>
      </c>
      <c r="H12" t="str">
        <f t="shared" si="1"/>
        <v>Y</v>
      </c>
    </row>
    <row r="13" spans="1:8" x14ac:dyDescent="0.3">
      <c r="A13">
        <v>20150114</v>
      </c>
      <c r="B13">
        <v>1</v>
      </c>
      <c r="C13" t="str">
        <f t="shared" si="0"/>
        <v>20150114_gel-1</v>
      </c>
      <c r="D13">
        <v>12</v>
      </c>
      <c r="E13" t="s">
        <v>4</v>
      </c>
      <c r="F13">
        <v>1</v>
      </c>
      <c r="G13">
        <v>8</v>
      </c>
      <c r="H13" t="str">
        <f t="shared" si="1"/>
        <v>Y</v>
      </c>
    </row>
    <row r="14" spans="1:8" x14ac:dyDescent="0.3">
      <c r="A14">
        <v>20150115</v>
      </c>
      <c r="B14">
        <v>1</v>
      </c>
      <c r="C14" t="str">
        <f t="shared" si="0"/>
        <v>20150115_gel-1</v>
      </c>
      <c r="D14">
        <v>1</v>
      </c>
      <c r="E14" t="s">
        <v>5</v>
      </c>
      <c r="F14" t="s">
        <v>73</v>
      </c>
      <c r="G14" t="s">
        <v>5</v>
      </c>
      <c r="H14" t="str">
        <f t="shared" si="1"/>
        <v>N</v>
      </c>
    </row>
    <row r="15" spans="1:8" x14ac:dyDescent="0.3">
      <c r="A15">
        <v>20150115</v>
      </c>
      <c r="B15">
        <v>1</v>
      </c>
      <c r="C15" t="str">
        <f t="shared" ref="C15:C26" si="2">CONCATENATE(A15,"_","gel","-",B15)</f>
        <v>20150115_gel-1</v>
      </c>
      <c r="D15">
        <v>2</v>
      </c>
      <c r="E15" t="s">
        <v>5</v>
      </c>
      <c r="F15" t="s">
        <v>73</v>
      </c>
      <c r="G15" t="s">
        <v>5</v>
      </c>
      <c r="H15" t="str">
        <f t="shared" si="1"/>
        <v>N</v>
      </c>
    </row>
    <row r="16" spans="1:8" x14ac:dyDescent="0.3">
      <c r="A16">
        <v>20150115</v>
      </c>
      <c r="B16">
        <v>1</v>
      </c>
      <c r="C16" t="str">
        <f t="shared" si="2"/>
        <v>20150115_gel-1</v>
      </c>
      <c r="D16">
        <v>3</v>
      </c>
      <c r="E16" t="s">
        <v>74</v>
      </c>
      <c r="F16" t="s">
        <v>73</v>
      </c>
      <c r="G16" t="s">
        <v>7</v>
      </c>
      <c r="H16" t="str">
        <f t="shared" si="1"/>
        <v>N</v>
      </c>
    </row>
    <row r="17" spans="1:8" x14ac:dyDescent="0.3">
      <c r="A17">
        <v>20150115</v>
      </c>
      <c r="B17">
        <v>1</v>
      </c>
      <c r="C17" t="str">
        <f t="shared" si="2"/>
        <v>20150115_gel-1</v>
      </c>
      <c r="D17">
        <v>4</v>
      </c>
      <c r="E17" t="s">
        <v>74</v>
      </c>
      <c r="F17" t="s">
        <v>73</v>
      </c>
      <c r="G17" t="s">
        <v>6</v>
      </c>
      <c r="H17" t="str">
        <f t="shared" si="1"/>
        <v>N</v>
      </c>
    </row>
    <row r="18" spans="1:8" x14ac:dyDescent="0.3">
      <c r="A18">
        <v>20150115</v>
      </c>
      <c r="B18">
        <v>1</v>
      </c>
      <c r="C18" t="str">
        <f t="shared" si="2"/>
        <v>20150115_gel-1</v>
      </c>
      <c r="D18">
        <v>5</v>
      </c>
      <c r="E18" t="s">
        <v>4</v>
      </c>
      <c r="F18">
        <v>1</v>
      </c>
      <c r="G18">
        <v>9</v>
      </c>
      <c r="H18" t="str">
        <f t="shared" si="1"/>
        <v>Y</v>
      </c>
    </row>
    <row r="19" spans="1:8" x14ac:dyDescent="0.3">
      <c r="A19">
        <v>20150115</v>
      </c>
      <c r="B19">
        <v>1</v>
      </c>
      <c r="C19" t="str">
        <f t="shared" si="2"/>
        <v>20150115_gel-1</v>
      </c>
      <c r="D19">
        <v>6</v>
      </c>
      <c r="E19" t="s">
        <v>4</v>
      </c>
      <c r="F19">
        <v>1</v>
      </c>
      <c r="G19">
        <v>10</v>
      </c>
      <c r="H19" t="str">
        <f t="shared" si="1"/>
        <v>Y</v>
      </c>
    </row>
    <row r="20" spans="1:8" x14ac:dyDescent="0.3">
      <c r="A20">
        <v>20150115</v>
      </c>
      <c r="B20">
        <v>1</v>
      </c>
      <c r="C20" t="str">
        <f t="shared" si="2"/>
        <v>20150115_gel-1</v>
      </c>
      <c r="D20">
        <v>7</v>
      </c>
      <c r="E20" t="s">
        <v>4</v>
      </c>
      <c r="F20">
        <v>1</v>
      </c>
      <c r="G20">
        <v>11</v>
      </c>
      <c r="H20" t="str">
        <f t="shared" si="1"/>
        <v>Y</v>
      </c>
    </row>
    <row r="21" spans="1:8" x14ac:dyDescent="0.3">
      <c r="A21">
        <v>20150115</v>
      </c>
      <c r="B21">
        <v>1</v>
      </c>
      <c r="C21" t="str">
        <f t="shared" si="2"/>
        <v>20150115_gel-1</v>
      </c>
      <c r="D21">
        <v>8</v>
      </c>
      <c r="E21" t="s">
        <v>4</v>
      </c>
      <c r="F21">
        <v>1</v>
      </c>
      <c r="G21">
        <v>12</v>
      </c>
      <c r="H21" t="str">
        <f t="shared" si="1"/>
        <v>Y</v>
      </c>
    </row>
    <row r="22" spans="1:8" x14ac:dyDescent="0.3">
      <c r="A22">
        <v>20150115</v>
      </c>
      <c r="B22">
        <v>1</v>
      </c>
      <c r="C22" t="str">
        <f t="shared" si="2"/>
        <v>20150115_gel-1</v>
      </c>
      <c r="D22">
        <v>9</v>
      </c>
      <c r="E22" t="s">
        <v>4</v>
      </c>
      <c r="F22">
        <v>1</v>
      </c>
      <c r="G22">
        <v>13</v>
      </c>
      <c r="H22" t="str">
        <f t="shared" si="1"/>
        <v>Y</v>
      </c>
    </row>
    <row r="23" spans="1:8" x14ac:dyDescent="0.3">
      <c r="A23">
        <v>20150115</v>
      </c>
      <c r="B23">
        <v>1</v>
      </c>
      <c r="C23" t="str">
        <f t="shared" si="2"/>
        <v>20150115_gel-1</v>
      </c>
      <c r="D23">
        <v>10</v>
      </c>
      <c r="E23" t="s">
        <v>4</v>
      </c>
      <c r="F23">
        <v>1</v>
      </c>
      <c r="G23">
        <v>14</v>
      </c>
      <c r="H23" t="str">
        <f t="shared" si="1"/>
        <v>Y</v>
      </c>
    </row>
    <row r="24" spans="1:8" x14ac:dyDescent="0.3">
      <c r="A24">
        <v>20150115</v>
      </c>
      <c r="B24">
        <v>1</v>
      </c>
      <c r="C24" t="str">
        <f t="shared" si="2"/>
        <v>20150115_gel-1</v>
      </c>
      <c r="D24">
        <v>11</v>
      </c>
      <c r="E24" t="s">
        <v>4</v>
      </c>
      <c r="F24">
        <v>1</v>
      </c>
      <c r="G24">
        <v>15</v>
      </c>
      <c r="H24" t="str">
        <f t="shared" si="1"/>
        <v>Y</v>
      </c>
    </row>
    <row r="25" spans="1:8" x14ac:dyDescent="0.3">
      <c r="A25">
        <v>20150115</v>
      </c>
      <c r="B25">
        <v>1</v>
      </c>
      <c r="C25" t="str">
        <f t="shared" si="2"/>
        <v>20150115_gel-1</v>
      </c>
      <c r="D25">
        <v>12</v>
      </c>
      <c r="E25" t="s">
        <v>4</v>
      </c>
      <c r="F25">
        <v>1</v>
      </c>
      <c r="G25">
        <v>16</v>
      </c>
      <c r="H25" t="str">
        <f t="shared" si="1"/>
        <v>Y</v>
      </c>
    </row>
    <row r="26" spans="1:8" x14ac:dyDescent="0.3">
      <c r="A26">
        <v>20150115</v>
      </c>
      <c r="B26">
        <v>2</v>
      </c>
      <c r="C26" t="str">
        <f t="shared" si="2"/>
        <v>20150115_gel-2</v>
      </c>
      <c r="D26">
        <v>1</v>
      </c>
      <c r="E26" t="s">
        <v>5</v>
      </c>
      <c r="F26" t="s">
        <v>73</v>
      </c>
      <c r="G26" t="s">
        <v>5</v>
      </c>
      <c r="H26" t="str">
        <f t="shared" si="1"/>
        <v>N</v>
      </c>
    </row>
    <row r="27" spans="1:8" x14ac:dyDescent="0.3">
      <c r="A27">
        <v>20150115</v>
      </c>
      <c r="B27">
        <v>2</v>
      </c>
      <c r="C27" t="str">
        <f t="shared" ref="C27:C90" si="3">CONCATENATE(A27,"_","gel","-",B27)</f>
        <v>20150115_gel-2</v>
      </c>
      <c r="D27">
        <v>2</v>
      </c>
      <c r="E27" t="s">
        <v>5</v>
      </c>
      <c r="F27" t="s">
        <v>73</v>
      </c>
      <c r="G27" t="s">
        <v>5</v>
      </c>
      <c r="H27" t="str">
        <f t="shared" si="1"/>
        <v>N</v>
      </c>
    </row>
    <row r="28" spans="1:8" x14ac:dyDescent="0.3">
      <c r="A28">
        <v>20150115</v>
      </c>
      <c r="B28">
        <v>2</v>
      </c>
      <c r="C28" t="str">
        <f t="shared" si="3"/>
        <v>20150115_gel-2</v>
      </c>
      <c r="D28">
        <v>3</v>
      </c>
      <c r="E28" t="s">
        <v>74</v>
      </c>
      <c r="F28" t="s">
        <v>73</v>
      </c>
      <c r="G28" t="s">
        <v>7</v>
      </c>
      <c r="H28" t="str">
        <f t="shared" si="1"/>
        <v>N</v>
      </c>
    </row>
    <row r="29" spans="1:8" x14ac:dyDescent="0.3">
      <c r="A29">
        <v>20150115</v>
      </c>
      <c r="B29">
        <v>2</v>
      </c>
      <c r="C29" t="str">
        <f t="shared" si="3"/>
        <v>20150115_gel-2</v>
      </c>
      <c r="D29">
        <v>4</v>
      </c>
      <c r="E29" t="s">
        <v>74</v>
      </c>
      <c r="F29" t="s">
        <v>73</v>
      </c>
      <c r="G29" t="s">
        <v>6</v>
      </c>
      <c r="H29" t="str">
        <f t="shared" si="1"/>
        <v>N</v>
      </c>
    </row>
    <row r="30" spans="1:8" x14ac:dyDescent="0.3">
      <c r="A30">
        <v>20150115</v>
      </c>
      <c r="B30">
        <v>2</v>
      </c>
      <c r="C30" t="str">
        <f t="shared" si="3"/>
        <v>20150115_gel-2</v>
      </c>
      <c r="D30">
        <v>5</v>
      </c>
      <c r="E30" t="s">
        <v>4</v>
      </c>
      <c r="F30">
        <v>1</v>
      </c>
      <c r="G30">
        <v>17</v>
      </c>
      <c r="H30" t="str">
        <f t="shared" si="1"/>
        <v>Y</v>
      </c>
    </row>
    <row r="31" spans="1:8" x14ac:dyDescent="0.3">
      <c r="A31">
        <v>20150115</v>
      </c>
      <c r="B31">
        <v>2</v>
      </c>
      <c r="C31" t="str">
        <f t="shared" si="3"/>
        <v>20150115_gel-2</v>
      </c>
      <c r="D31">
        <v>6</v>
      </c>
      <c r="E31" t="s">
        <v>4</v>
      </c>
      <c r="F31">
        <v>1</v>
      </c>
      <c r="G31">
        <v>18</v>
      </c>
      <c r="H31" t="str">
        <f t="shared" si="1"/>
        <v>Y</v>
      </c>
    </row>
    <row r="32" spans="1:8" x14ac:dyDescent="0.3">
      <c r="A32">
        <v>20150115</v>
      </c>
      <c r="B32">
        <v>2</v>
      </c>
      <c r="C32" t="str">
        <f t="shared" si="3"/>
        <v>20150115_gel-2</v>
      </c>
      <c r="D32">
        <v>7</v>
      </c>
      <c r="E32" t="s">
        <v>4</v>
      </c>
      <c r="F32">
        <v>1</v>
      </c>
      <c r="G32">
        <v>19</v>
      </c>
      <c r="H32" t="str">
        <f t="shared" si="1"/>
        <v>Y</v>
      </c>
    </row>
    <row r="33" spans="1:8" x14ac:dyDescent="0.3">
      <c r="A33">
        <v>20150115</v>
      </c>
      <c r="B33">
        <v>2</v>
      </c>
      <c r="C33" t="str">
        <f t="shared" si="3"/>
        <v>20150115_gel-2</v>
      </c>
      <c r="D33">
        <v>8</v>
      </c>
      <c r="E33" t="s">
        <v>4</v>
      </c>
      <c r="F33">
        <v>1</v>
      </c>
      <c r="G33">
        <v>20</v>
      </c>
      <c r="H33" t="str">
        <f t="shared" si="1"/>
        <v>Y</v>
      </c>
    </row>
    <row r="34" spans="1:8" x14ac:dyDescent="0.3">
      <c r="A34">
        <v>20150115</v>
      </c>
      <c r="B34">
        <v>2</v>
      </c>
      <c r="C34" t="str">
        <f t="shared" si="3"/>
        <v>20150115_gel-2</v>
      </c>
      <c r="D34">
        <v>9</v>
      </c>
      <c r="E34" t="s">
        <v>4</v>
      </c>
      <c r="F34">
        <v>1</v>
      </c>
      <c r="G34">
        <v>21</v>
      </c>
      <c r="H34" t="str">
        <f t="shared" si="1"/>
        <v>Y</v>
      </c>
    </row>
    <row r="35" spans="1:8" x14ac:dyDescent="0.3">
      <c r="A35">
        <v>20150115</v>
      </c>
      <c r="B35">
        <v>2</v>
      </c>
      <c r="C35" t="str">
        <f t="shared" si="3"/>
        <v>20150115_gel-2</v>
      </c>
      <c r="D35">
        <v>10</v>
      </c>
      <c r="E35" t="s">
        <v>4</v>
      </c>
      <c r="F35">
        <v>1</v>
      </c>
      <c r="G35" t="s">
        <v>73</v>
      </c>
      <c r="H35" t="str">
        <f t="shared" si="1"/>
        <v>Y</v>
      </c>
    </row>
    <row r="36" spans="1:8" x14ac:dyDescent="0.3">
      <c r="A36">
        <v>20150115</v>
      </c>
      <c r="B36">
        <v>2</v>
      </c>
      <c r="C36" t="str">
        <f t="shared" si="3"/>
        <v>20150115_gel-2</v>
      </c>
      <c r="D36">
        <v>11</v>
      </c>
      <c r="E36" t="s">
        <v>4</v>
      </c>
      <c r="F36">
        <v>1</v>
      </c>
      <c r="G36" t="s">
        <v>73</v>
      </c>
      <c r="H36" t="str">
        <f t="shared" si="1"/>
        <v>Y</v>
      </c>
    </row>
    <row r="37" spans="1:8" x14ac:dyDescent="0.3">
      <c r="A37">
        <v>20150115</v>
      </c>
      <c r="B37">
        <v>2</v>
      </c>
      <c r="C37" t="str">
        <f t="shared" si="3"/>
        <v>20150115_gel-2</v>
      </c>
      <c r="D37">
        <v>12</v>
      </c>
      <c r="E37" t="s">
        <v>4</v>
      </c>
      <c r="F37">
        <v>1</v>
      </c>
      <c r="G37" t="s">
        <v>73</v>
      </c>
      <c r="H37" t="str">
        <f t="shared" si="1"/>
        <v>Y</v>
      </c>
    </row>
    <row r="38" spans="1:8" x14ac:dyDescent="0.3">
      <c r="A38">
        <v>20150525</v>
      </c>
      <c r="B38">
        <v>1</v>
      </c>
      <c r="C38" t="str">
        <f t="shared" si="3"/>
        <v>20150525_gel-1</v>
      </c>
      <c r="D38">
        <v>1</v>
      </c>
      <c r="E38" t="s">
        <v>5</v>
      </c>
      <c r="F38" t="s">
        <v>73</v>
      </c>
      <c r="G38" t="s">
        <v>5</v>
      </c>
      <c r="H38" t="str">
        <f t="shared" si="1"/>
        <v>N</v>
      </c>
    </row>
    <row r="39" spans="1:8" x14ac:dyDescent="0.3">
      <c r="A39">
        <v>20150525</v>
      </c>
      <c r="B39">
        <v>1</v>
      </c>
      <c r="C39" t="str">
        <f t="shared" si="3"/>
        <v>20150525_gel-1</v>
      </c>
      <c r="D39">
        <v>2</v>
      </c>
      <c r="E39" t="s">
        <v>74</v>
      </c>
      <c r="F39" t="s">
        <v>73</v>
      </c>
      <c r="G39" t="s">
        <v>7</v>
      </c>
      <c r="H39" t="str">
        <f t="shared" si="1"/>
        <v>N</v>
      </c>
    </row>
    <row r="40" spans="1:8" x14ac:dyDescent="0.3">
      <c r="A40">
        <v>20150525</v>
      </c>
      <c r="B40">
        <v>1</v>
      </c>
      <c r="C40" t="str">
        <f t="shared" si="3"/>
        <v>20150525_gel-1</v>
      </c>
      <c r="D40">
        <v>3</v>
      </c>
      <c r="E40" t="s">
        <v>4</v>
      </c>
      <c r="F40">
        <v>1</v>
      </c>
      <c r="G40">
        <v>1</v>
      </c>
      <c r="H40" t="str">
        <f t="shared" si="1"/>
        <v>Y</v>
      </c>
    </row>
    <row r="41" spans="1:8" x14ac:dyDescent="0.3">
      <c r="A41">
        <v>20150525</v>
      </c>
      <c r="B41">
        <v>1</v>
      </c>
      <c r="C41" t="str">
        <f t="shared" si="3"/>
        <v>20150525_gel-1</v>
      </c>
      <c r="D41">
        <v>4</v>
      </c>
      <c r="E41" t="s">
        <v>4</v>
      </c>
      <c r="F41">
        <v>1</v>
      </c>
      <c r="G41">
        <v>2</v>
      </c>
      <c r="H41" t="str">
        <f t="shared" si="1"/>
        <v>Y</v>
      </c>
    </row>
    <row r="42" spans="1:8" x14ac:dyDescent="0.3">
      <c r="A42">
        <v>20150525</v>
      </c>
      <c r="B42">
        <v>1</v>
      </c>
      <c r="C42" t="str">
        <f t="shared" si="3"/>
        <v>20150525_gel-1</v>
      </c>
      <c r="D42">
        <v>5</v>
      </c>
      <c r="E42" t="s">
        <v>4</v>
      </c>
      <c r="F42">
        <v>1</v>
      </c>
      <c r="G42">
        <v>3</v>
      </c>
      <c r="H42" t="str">
        <f t="shared" si="1"/>
        <v>Y</v>
      </c>
    </row>
    <row r="43" spans="1:8" x14ac:dyDescent="0.3">
      <c r="A43">
        <v>20150525</v>
      </c>
      <c r="B43">
        <v>1</v>
      </c>
      <c r="C43" t="str">
        <f t="shared" si="3"/>
        <v>20150525_gel-1</v>
      </c>
      <c r="D43">
        <v>6</v>
      </c>
      <c r="E43" t="s">
        <v>4</v>
      </c>
      <c r="F43">
        <v>1</v>
      </c>
      <c r="G43">
        <v>12</v>
      </c>
      <c r="H43" t="str">
        <f t="shared" si="1"/>
        <v>Y</v>
      </c>
    </row>
    <row r="44" spans="1:8" x14ac:dyDescent="0.3">
      <c r="A44">
        <v>20150525</v>
      </c>
      <c r="B44">
        <v>1</v>
      </c>
      <c r="C44" t="str">
        <f t="shared" si="3"/>
        <v>20150525_gel-1</v>
      </c>
      <c r="D44">
        <v>7</v>
      </c>
      <c r="E44" t="s">
        <v>4</v>
      </c>
      <c r="F44">
        <v>1</v>
      </c>
      <c r="G44">
        <v>14</v>
      </c>
      <c r="H44" t="str">
        <f t="shared" si="1"/>
        <v>Y</v>
      </c>
    </row>
    <row r="45" spans="1:8" x14ac:dyDescent="0.3">
      <c r="A45">
        <v>20150525</v>
      </c>
      <c r="B45">
        <v>1</v>
      </c>
      <c r="C45" t="str">
        <f t="shared" si="3"/>
        <v>20150525_gel-1</v>
      </c>
      <c r="D45">
        <v>8</v>
      </c>
      <c r="E45" t="s">
        <v>4</v>
      </c>
      <c r="F45">
        <v>1</v>
      </c>
      <c r="G45">
        <v>21</v>
      </c>
      <c r="H45" t="str">
        <f t="shared" si="1"/>
        <v>Y</v>
      </c>
    </row>
    <row r="46" spans="1:8" x14ac:dyDescent="0.3">
      <c r="A46">
        <v>20150525</v>
      </c>
      <c r="B46">
        <v>1</v>
      </c>
      <c r="C46" t="str">
        <f t="shared" si="3"/>
        <v>20150525_gel-1</v>
      </c>
      <c r="D46">
        <v>9</v>
      </c>
      <c r="E46" t="s">
        <v>4</v>
      </c>
      <c r="F46">
        <v>1</v>
      </c>
      <c r="G46">
        <v>17</v>
      </c>
      <c r="H46" t="str">
        <f t="shared" si="1"/>
        <v>Y</v>
      </c>
    </row>
    <row r="47" spans="1:8" x14ac:dyDescent="0.3">
      <c r="A47">
        <v>20150525</v>
      </c>
      <c r="B47">
        <v>1</v>
      </c>
      <c r="C47" t="str">
        <f t="shared" si="3"/>
        <v>20150525_gel-1</v>
      </c>
      <c r="D47">
        <v>10</v>
      </c>
      <c r="E47" t="s">
        <v>4</v>
      </c>
      <c r="F47">
        <v>1</v>
      </c>
      <c r="G47">
        <v>18</v>
      </c>
      <c r="H47" t="str">
        <f t="shared" si="1"/>
        <v>Y</v>
      </c>
    </row>
    <row r="48" spans="1:8" x14ac:dyDescent="0.3">
      <c r="A48">
        <v>20150525</v>
      </c>
      <c r="B48">
        <v>1</v>
      </c>
      <c r="C48" t="str">
        <f t="shared" si="3"/>
        <v>20150525_gel-1</v>
      </c>
      <c r="D48">
        <v>11</v>
      </c>
      <c r="E48" t="s">
        <v>4</v>
      </c>
      <c r="F48">
        <v>1</v>
      </c>
      <c r="G48">
        <v>19</v>
      </c>
      <c r="H48" t="str">
        <f t="shared" si="1"/>
        <v>Y</v>
      </c>
    </row>
    <row r="49" spans="1:8" x14ac:dyDescent="0.3">
      <c r="A49">
        <v>20150525</v>
      </c>
      <c r="B49">
        <v>1</v>
      </c>
      <c r="C49" t="str">
        <f t="shared" si="3"/>
        <v>20150525_gel-1</v>
      </c>
      <c r="D49">
        <v>12</v>
      </c>
      <c r="E49" t="s">
        <v>4</v>
      </c>
      <c r="F49">
        <v>1</v>
      </c>
      <c r="G49">
        <v>20</v>
      </c>
      <c r="H49" t="str">
        <f t="shared" si="1"/>
        <v>Y</v>
      </c>
    </row>
    <row r="50" spans="1:8" x14ac:dyDescent="0.3">
      <c r="A50">
        <v>20150525</v>
      </c>
      <c r="B50">
        <v>2</v>
      </c>
      <c r="C50" t="str">
        <f t="shared" si="3"/>
        <v>20150525_gel-2</v>
      </c>
      <c r="D50">
        <v>1</v>
      </c>
      <c r="E50" t="s">
        <v>5</v>
      </c>
      <c r="F50" t="s">
        <v>73</v>
      </c>
      <c r="G50" t="s">
        <v>5</v>
      </c>
      <c r="H50" t="str">
        <f t="shared" si="1"/>
        <v>N</v>
      </c>
    </row>
    <row r="51" spans="1:8" x14ac:dyDescent="0.3">
      <c r="A51">
        <v>20150525</v>
      </c>
      <c r="B51">
        <v>2</v>
      </c>
      <c r="C51" t="str">
        <f t="shared" si="3"/>
        <v>20150525_gel-2</v>
      </c>
      <c r="D51">
        <v>2</v>
      </c>
      <c r="E51" t="s">
        <v>74</v>
      </c>
      <c r="F51" t="s">
        <v>73</v>
      </c>
      <c r="G51" t="s">
        <v>7</v>
      </c>
      <c r="H51" t="str">
        <f t="shared" si="1"/>
        <v>N</v>
      </c>
    </row>
    <row r="52" spans="1:8" x14ac:dyDescent="0.3">
      <c r="A52">
        <v>20150525</v>
      </c>
      <c r="B52">
        <v>2</v>
      </c>
      <c r="C52" t="str">
        <f t="shared" si="3"/>
        <v>20150525_gel-2</v>
      </c>
      <c r="D52">
        <v>3</v>
      </c>
      <c r="E52" t="s">
        <v>4</v>
      </c>
      <c r="F52">
        <v>2</v>
      </c>
      <c r="G52">
        <v>1</v>
      </c>
      <c r="H52" t="str">
        <f t="shared" si="1"/>
        <v>Y</v>
      </c>
    </row>
    <row r="53" spans="1:8" x14ac:dyDescent="0.3">
      <c r="A53">
        <v>20150525</v>
      </c>
      <c r="B53">
        <v>2</v>
      </c>
      <c r="C53" t="str">
        <f t="shared" si="3"/>
        <v>20150525_gel-2</v>
      </c>
      <c r="D53">
        <v>4</v>
      </c>
      <c r="E53" t="s">
        <v>4</v>
      </c>
      <c r="F53">
        <v>2</v>
      </c>
      <c r="G53">
        <v>2</v>
      </c>
      <c r="H53" t="str">
        <f t="shared" si="1"/>
        <v>Y</v>
      </c>
    </row>
    <row r="54" spans="1:8" x14ac:dyDescent="0.3">
      <c r="A54">
        <v>20150525</v>
      </c>
      <c r="B54">
        <v>2</v>
      </c>
      <c r="C54" t="str">
        <f t="shared" si="3"/>
        <v>20150525_gel-2</v>
      </c>
      <c r="D54">
        <v>5</v>
      </c>
      <c r="E54" t="s">
        <v>4</v>
      </c>
      <c r="F54">
        <v>2</v>
      </c>
      <c r="G54">
        <v>3</v>
      </c>
      <c r="H54" t="str">
        <f t="shared" si="1"/>
        <v>Y</v>
      </c>
    </row>
    <row r="55" spans="1:8" x14ac:dyDescent="0.3">
      <c r="A55">
        <v>20150525</v>
      </c>
      <c r="B55">
        <v>2</v>
      </c>
      <c r="C55" t="str">
        <f t="shared" si="3"/>
        <v>20150525_gel-2</v>
      </c>
      <c r="D55">
        <v>6</v>
      </c>
      <c r="E55" t="s">
        <v>4</v>
      </c>
      <c r="F55">
        <v>2</v>
      </c>
      <c r="G55">
        <v>4</v>
      </c>
      <c r="H55" t="str">
        <f t="shared" si="1"/>
        <v>Y</v>
      </c>
    </row>
    <row r="56" spans="1:8" x14ac:dyDescent="0.3">
      <c r="A56">
        <v>20150525</v>
      </c>
      <c r="B56">
        <v>2</v>
      </c>
      <c r="C56" t="str">
        <f t="shared" si="3"/>
        <v>20150525_gel-2</v>
      </c>
      <c r="D56">
        <v>7</v>
      </c>
      <c r="E56" t="s">
        <v>4</v>
      </c>
      <c r="F56">
        <v>2</v>
      </c>
      <c r="G56">
        <v>5</v>
      </c>
      <c r="H56" t="str">
        <f t="shared" si="1"/>
        <v>Y</v>
      </c>
    </row>
    <row r="57" spans="1:8" x14ac:dyDescent="0.3">
      <c r="A57">
        <v>20150525</v>
      </c>
      <c r="B57">
        <v>2</v>
      </c>
      <c r="C57" t="str">
        <f t="shared" si="3"/>
        <v>20150525_gel-2</v>
      </c>
      <c r="D57">
        <v>8</v>
      </c>
      <c r="E57" t="s">
        <v>4</v>
      </c>
      <c r="F57">
        <v>2</v>
      </c>
      <c r="G57">
        <v>6</v>
      </c>
      <c r="H57" t="str">
        <f t="shared" si="1"/>
        <v>Y</v>
      </c>
    </row>
    <row r="58" spans="1:8" x14ac:dyDescent="0.3">
      <c r="A58">
        <v>20150525</v>
      </c>
      <c r="B58">
        <v>2</v>
      </c>
      <c r="C58" t="str">
        <f t="shared" si="3"/>
        <v>20150525_gel-2</v>
      </c>
      <c r="D58">
        <v>9</v>
      </c>
      <c r="E58" t="s">
        <v>4</v>
      </c>
      <c r="F58">
        <v>2</v>
      </c>
      <c r="G58">
        <v>7</v>
      </c>
      <c r="H58" t="str">
        <f t="shared" si="1"/>
        <v>Y</v>
      </c>
    </row>
    <row r="59" spans="1:8" x14ac:dyDescent="0.3">
      <c r="A59">
        <v>20150525</v>
      </c>
      <c r="B59">
        <v>2</v>
      </c>
      <c r="C59" t="str">
        <f t="shared" si="3"/>
        <v>20150525_gel-2</v>
      </c>
      <c r="D59">
        <v>10</v>
      </c>
      <c r="E59" t="s">
        <v>4</v>
      </c>
      <c r="F59">
        <v>2</v>
      </c>
      <c r="G59">
        <v>8</v>
      </c>
      <c r="H59" t="str">
        <f t="shared" si="1"/>
        <v>Y</v>
      </c>
    </row>
    <row r="60" spans="1:8" x14ac:dyDescent="0.3">
      <c r="A60">
        <v>20150525</v>
      </c>
      <c r="B60">
        <v>2</v>
      </c>
      <c r="C60" t="str">
        <f t="shared" si="3"/>
        <v>20150525_gel-2</v>
      </c>
      <c r="D60">
        <v>11</v>
      </c>
      <c r="E60" t="s">
        <v>4</v>
      </c>
      <c r="F60">
        <v>2</v>
      </c>
      <c r="G60">
        <v>9</v>
      </c>
      <c r="H60" t="str">
        <f t="shared" si="1"/>
        <v>Y</v>
      </c>
    </row>
    <row r="61" spans="1:8" x14ac:dyDescent="0.3">
      <c r="A61">
        <v>20150525</v>
      </c>
      <c r="B61">
        <v>2</v>
      </c>
      <c r="C61" t="str">
        <f t="shared" si="3"/>
        <v>20150525_gel-2</v>
      </c>
      <c r="D61">
        <v>12</v>
      </c>
      <c r="E61" t="s">
        <v>4</v>
      </c>
      <c r="F61">
        <v>2</v>
      </c>
      <c r="G61">
        <v>10</v>
      </c>
      <c r="H61" t="str">
        <f t="shared" si="1"/>
        <v>Y</v>
      </c>
    </row>
    <row r="62" spans="1:8" x14ac:dyDescent="0.3">
      <c r="A62">
        <v>20150525</v>
      </c>
      <c r="B62">
        <v>3</v>
      </c>
      <c r="C62" t="str">
        <f t="shared" si="3"/>
        <v>20150525_gel-3</v>
      </c>
      <c r="D62">
        <v>1</v>
      </c>
      <c r="E62" t="s">
        <v>5</v>
      </c>
      <c r="F62" t="s">
        <v>73</v>
      </c>
      <c r="G62" t="s">
        <v>5</v>
      </c>
      <c r="H62" t="str">
        <f t="shared" si="1"/>
        <v>N</v>
      </c>
    </row>
    <row r="63" spans="1:8" x14ac:dyDescent="0.3">
      <c r="A63">
        <v>20150525</v>
      </c>
      <c r="B63">
        <v>3</v>
      </c>
      <c r="C63" t="str">
        <f t="shared" si="3"/>
        <v>20150525_gel-3</v>
      </c>
      <c r="D63">
        <v>2</v>
      </c>
      <c r="E63" t="s">
        <v>74</v>
      </c>
      <c r="F63" t="s">
        <v>73</v>
      </c>
      <c r="G63" t="s">
        <v>7</v>
      </c>
      <c r="H63" t="str">
        <f t="shared" si="1"/>
        <v>N</v>
      </c>
    </row>
    <row r="64" spans="1:8" x14ac:dyDescent="0.3">
      <c r="A64">
        <v>20150525</v>
      </c>
      <c r="B64">
        <v>3</v>
      </c>
      <c r="C64" t="str">
        <f t="shared" si="3"/>
        <v>20150525_gel-3</v>
      </c>
      <c r="D64">
        <v>3</v>
      </c>
      <c r="E64" t="s">
        <v>4</v>
      </c>
      <c r="F64">
        <v>2</v>
      </c>
      <c r="G64">
        <v>11</v>
      </c>
      <c r="H64" t="str">
        <f t="shared" si="1"/>
        <v>Y</v>
      </c>
    </row>
    <row r="65" spans="1:8" x14ac:dyDescent="0.3">
      <c r="A65">
        <v>20150525</v>
      </c>
      <c r="B65">
        <v>3</v>
      </c>
      <c r="C65" t="str">
        <f t="shared" si="3"/>
        <v>20150525_gel-3</v>
      </c>
      <c r="D65">
        <v>4</v>
      </c>
      <c r="E65" t="s">
        <v>4</v>
      </c>
      <c r="F65">
        <v>2</v>
      </c>
      <c r="G65">
        <v>12</v>
      </c>
      <c r="H65" t="str">
        <f t="shared" si="1"/>
        <v>Y</v>
      </c>
    </row>
    <row r="66" spans="1:8" x14ac:dyDescent="0.3">
      <c r="A66">
        <v>20150525</v>
      </c>
      <c r="B66">
        <v>3</v>
      </c>
      <c r="C66" t="str">
        <f t="shared" si="3"/>
        <v>20150525_gel-3</v>
      </c>
      <c r="D66">
        <v>5</v>
      </c>
      <c r="E66" t="s">
        <v>4</v>
      </c>
      <c r="F66">
        <v>2</v>
      </c>
      <c r="G66">
        <v>13</v>
      </c>
      <c r="H66" t="str">
        <f t="shared" si="1"/>
        <v>Y</v>
      </c>
    </row>
    <row r="67" spans="1:8" x14ac:dyDescent="0.3">
      <c r="A67">
        <v>20150525</v>
      </c>
      <c r="B67">
        <v>3</v>
      </c>
      <c r="C67" t="str">
        <f t="shared" si="3"/>
        <v>20150525_gel-3</v>
      </c>
      <c r="D67">
        <v>6</v>
      </c>
      <c r="E67" t="s">
        <v>4</v>
      </c>
      <c r="F67">
        <v>2</v>
      </c>
      <c r="G67">
        <v>14</v>
      </c>
      <c r="H67" t="str">
        <f t="shared" ref="H67:H131" si="4">IF(OR(E67="MW",E67="std"),"N","Y")</f>
        <v>Y</v>
      </c>
    </row>
    <row r="68" spans="1:8" x14ac:dyDescent="0.3">
      <c r="A68">
        <v>20150525</v>
      </c>
      <c r="B68">
        <v>3</v>
      </c>
      <c r="C68" t="str">
        <f t="shared" si="3"/>
        <v>20150525_gel-3</v>
      </c>
      <c r="D68">
        <v>7</v>
      </c>
      <c r="E68" t="s">
        <v>4</v>
      </c>
      <c r="F68">
        <v>2</v>
      </c>
      <c r="G68">
        <v>15</v>
      </c>
      <c r="H68" t="str">
        <f t="shared" si="4"/>
        <v>Y</v>
      </c>
    </row>
    <row r="69" spans="1:8" x14ac:dyDescent="0.3">
      <c r="A69">
        <v>20150525</v>
      </c>
      <c r="B69">
        <v>3</v>
      </c>
      <c r="C69" t="str">
        <f t="shared" si="3"/>
        <v>20150525_gel-3</v>
      </c>
      <c r="D69">
        <v>8</v>
      </c>
      <c r="E69" t="s">
        <v>4</v>
      </c>
      <c r="F69">
        <v>2</v>
      </c>
      <c r="G69">
        <v>16</v>
      </c>
      <c r="H69" t="str">
        <f t="shared" si="4"/>
        <v>Y</v>
      </c>
    </row>
    <row r="70" spans="1:8" x14ac:dyDescent="0.3">
      <c r="A70">
        <v>20150525</v>
      </c>
      <c r="B70">
        <v>3</v>
      </c>
      <c r="C70" t="str">
        <f t="shared" si="3"/>
        <v>20150525_gel-3</v>
      </c>
      <c r="D70">
        <v>9</v>
      </c>
      <c r="E70" t="s">
        <v>4</v>
      </c>
      <c r="F70">
        <v>1</v>
      </c>
      <c r="G70">
        <v>13</v>
      </c>
      <c r="H70" t="str">
        <f t="shared" si="4"/>
        <v>Y</v>
      </c>
    </row>
    <row r="71" spans="1:8" x14ac:dyDescent="0.3">
      <c r="A71">
        <v>20150525</v>
      </c>
      <c r="B71">
        <v>3</v>
      </c>
      <c r="C71" t="str">
        <f t="shared" si="3"/>
        <v>20150525_gel-3</v>
      </c>
      <c r="D71">
        <v>10</v>
      </c>
      <c r="E71" t="s">
        <v>4</v>
      </c>
      <c r="F71">
        <v>1</v>
      </c>
      <c r="G71">
        <v>15</v>
      </c>
      <c r="H71" t="str">
        <f t="shared" si="4"/>
        <v>Y</v>
      </c>
    </row>
    <row r="72" spans="1:8" x14ac:dyDescent="0.3">
      <c r="A72">
        <v>20150525</v>
      </c>
      <c r="B72">
        <v>3</v>
      </c>
      <c r="C72" t="str">
        <f t="shared" si="3"/>
        <v>20150525_gel-3</v>
      </c>
      <c r="D72">
        <v>11</v>
      </c>
      <c r="E72" t="s">
        <v>4</v>
      </c>
      <c r="F72">
        <v>1</v>
      </c>
      <c r="G72">
        <v>16</v>
      </c>
      <c r="H72" t="str">
        <f t="shared" si="4"/>
        <v>Y</v>
      </c>
    </row>
    <row r="73" spans="1:8" x14ac:dyDescent="0.3">
      <c r="A73">
        <v>20150525</v>
      </c>
      <c r="B73">
        <v>3</v>
      </c>
      <c r="C73" t="str">
        <f t="shared" si="3"/>
        <v>20150525_gel-3</v>
      </c>
      <c r="D73">
        <v>12</v>
      </c>
      <c r="E73" t="s">
        <v>4</v>
      </c>
      <c r="F73">
        <v>1</v>
      </c>
      <c r="G73">
        <v>9</v>
      </c>
      <c r="H73" t="str">
        <f t="shared" si="4"/>
        <v>Y</v>
      </c>
    </row>
    <row r="74" spans="1:8" x14ac:dyDescent="0.3">
      <c r="A74">
        <v>20160413</v>
      </c>
      <c r="B74">
        <v>1</v>
      </c>
      <c r="C74" t="str">
        <f t="shared" si="3"/>
        <v>20160413_gel-1</v>
      </c>
      <c r="D74">
        <v>1</v>
      </c>
      <c r="E74" t="s">
        <v>5</v>
      </c>
      <c r="F74" t="s">
        <v>73</v>
      </c>
      <c r="G74" t="s">
        <v>5</v>
      </c>
      <c r="H74" t="str">
        <f t="shared" si="4"/>
        <v>N</v>
      </c>
    </row>
    <row r="75" spans="1:8" x14ac:dyDescent="0.3">
      <c r="A75">
        <v>20160413</v>
      </c>
      <c r="B75">
        <v>1</v>
      </c>
      <c r="C75" t="str">
        <f t="shared" si="3"/>
        <v>20160413_gel-1</v>
      </c>
      <c r="D75">
        <v>2</v>
      </c>
      <c r="E75" t="s">
        <v>4</v>
      </c>
      <c r="F75">
        <v>2</v>
      </c>
      <c r="G75">
        <v>17</v>
      </c>
      <c r="H75" t="str">
        <f t="shared" si="4"/>
        <v>Y</v>
      </c>
    </row>
    <row r="76" spans="1:8" x14ac:dyDescent="0.3">
      <c r="A76">
        <v>20160413</v>
      </c>
      <c r="B76">
        <v>1</v>
      </c>
      <c r="C76" t="str">
        <f t="shared" si="3"/>
        <v>20160413_gel-1</v>
      </c>
      <c r="D76">
        <v>3</v>
      </c>
      <c r="E76" t="s">
        <v>4</v>
      </c>
      <c r="F76">
        <v>2</v>
      </c>
      <c r="G76">
        <v>18</v>
      </c>
      <c r="H76" t="str">
        <f t="shared" si="4"/>
        <v>Y</v>
      </c>
    </row>
    <row r="77" spans="1:8" x14ac:dyDescent="0.3">
      <c r="A77">
        <v>20160413</v>
      </c>
      <c r="B77">
        <v>1</v>
      </c>
      <c r="C77" t="str">
        <f t="shared" si="3"/>
        <v>20160413_gel-1</v>
      </c>
      <c r="D77">
        <v>4</v>
      </c>
      <c r="E77" t="s">
        <v>4</v>
      </c>
      <c r="F77">
        <v>2</v>
      </c>
      <c r="G77">
        <v>19</v>
      </c>
      <c r="H77" t="str">
        <f t="shared" si="4"/>
        <v>Y</v>
      </c>
    </row>
    <row r="78" spans="1:8" x14ac:dyDescent="0.3">
      <c r="A78">
        <v>20160413</v>
      </c>
      <c r="B78">
        <v>1</v>
      </c>
      <c r="C78" t="str">
        <f t="shared" si="3"/>
        <v>20160413_gel-1</v>
      </c>
      <c r="D78">
        <v>5</v>
      </c>
      <c r="E78" t="s">
        <v>4</v>
      </c>
      <c r="F78">
        <v>2</v>
      </c>
      <c r="G78">
        <v>20</v>
      </c>
      <c r="H78" t="str">
        <f t="shared" si="4"/>
        <v>Y</v>
      </c>
    </row>
    <row r="79" spans="1:8" x14ac:dyDescent="0.3">
      <c r="A79">
        <v>20160413</v>
      </c>
      <c r="B79">
        <v>1</v>
      </c>
      <c r="C79" t="str">
        <f t="shared" si="3"/>
        <v>20160413_gel-1</v>
      </c>
      <c r="D79">
        <v>6</v>
      </c>
      <c r="E79" t="s">
        <v>4</v>
      </c>
      <c r="F79">
        <v>2</v>
      </c>
      <c r="G79">
        <v>21</v>
      </c>
      <c r="H79" t="str">
        <f t="shared" si="4"/>
        <v>Y</v>
      </c>
    </row>
    <row r="80" spans="1:8" x14ac:dyDescent="0.3">
      <c r="A80">
        <v>20160413</v>
      </c>
      <c r="B80">
        <v>1</v>
      </c>
      <c r="C80" t="str">
        <f t="shared" si="3"/>
        <v>20160413_gel-1</v>
      </c>
      <c r="D80">
        <v>7</v>
      </c>
      <c r="E80" t="s">
        <v>4</v>
      </c>
      <c r="F80">
        <v>2</v>
      </c>
      <c r="G80">
        <v>22</v>
      </c>
      <c r="H80" t="str">
        <f t="shared" si="4"/>
        <v>Y</v>
      </c>
    </row>
    <row r="81" spans="1:8" x14ac:dyDescent="0.3">
      <c r="A81">
        <v>20160413</v>
      </c>
      <c r="B81">
        <v>1</v>
      </c>
      <c r="C81" t="str">
        <f t="shared" si="3"/>
        <v>20160413_gel-1</v>
      </c>
      <c r="D81">
        <v>8</v>
      </c>
      <c r="E81" t="s">
        <v>4</v>
      </c>
      <c r="F81">
        <v>2</v>
      </c>
      <c r="G81">
        <v>23</v>
      </c>
      <c r="H81" t="str">
        <f t="shared" si="4"/>
        <v>Y</v>
      </c>
    </row>
    <row r="82" spans="1:8" x14ac:dyDescent="0.3">
      <c r="A82">
        <v>20160413</v>
      </c>
      <c r="B82">
        <v>1</v>
      </c>
      <c r="C82" t="str">
        <f t="shared" si="3"/>
        <v>20160413_gel-1</v>
      </c>
      <c r="D82">
        <v>9</v>
      </c>
      <c r="E82" t="s">
        <v>4</v>
      </c>
      <c r="F82">
        <v>2</v>
      </c>
      <c r="G82">
        <v>24</v>
      </c>
      <c r="H82" t="str">
        <f t="shared" si="4"/>
        <v>Y</v>
      </c>
    </row>
    <row r="83" spans="1:8" x14ac:dyDescent="0.3">
      <c r="A83">
        <v>20160413</v>
      </c>
      <c r="B83">
        <v>1</v>
      </c>
      <c r="C83" t="str">
        <f t="shared" si="3"/>
        <v>20160413_gel-1</v>
      </c>
      <c r="D83">
        <v>10</v>
      </c>
      <c r="E83" t="s">
        <v>74</v>
      </c>
      <c r="F83" t="s">
        <v>73</v>
      </c>
      <c r="G83" t="s">
        <v>7</v>
      </c>
      <c r="H83" t="str">
        <f t="shared" si="4"/>
        <v>N</v>
      </c>
    </row>
    <row r="84" spans="1:8" x14ac:dyDescent="0.3">
      <c r="A84">
        <v>20160413</v>
      </c>
      <c r="B84">
        <v>2</v>
      </c>
      <c r="C84" t="str">
        <f t="shared" si="3"/>
        <v>20160413_gel-2</v>
      </c>
      <c r="D84">
        <v>1</v>
      </c>
      <c r="E84" t="s">
        <v>5</v>
      </c>
      <c r="F84" t="s">
        <v>73</v>
      </c>
      <c r="G84" t="s">
        <v>5</v>
      </c>
      <c r="H84" t="str">
        <f t="shared" si="4"/>
        <v>N</v>
      </c>
    </row>
    <row r="85" spans="1:8" x14ac:dyDescent="0.3">
      <c r="A85">
        <v>20160413</v>
      </c>
      <c r="B85">
        <v>2</v>
      </c>
      <c r="C85" t="str">
        <f t="shared" si="3"/>
        <v>20160413_gel-2</v>
      </c>
      <c r="D85">
        <v>2</v>
      </c>
      <c r="E85" t="s">
        <v>4</v>
      </c>
      <c r="F85">
        <v>2</v>
      </c>
      <c r="G85">
        <v>25</v>
      </c>
      <c r="H85" t="str">
        <f t="shared" si="4"/>
        <v>Y</v>
      </c>
    </row>
    <row r="86" spans="1:8" x14ac:dyDescent="0.3">
      <c r="A86">
        <v>20160413</v>
      </c>
      <c r="B86">
        <v>2</v>
      </c>
      <c r="C86" t="str">
        <f t="shared" si="3"/>
        <v>20160413_gel-2</v>
      </c>
      <c r="D86">
        <v>3</v>
      </c>
      <c r="E86" t="s">
        <v>4</v>
      </c>
      <c r="F86">
        <v>2</v>
      </c>
      <c r="G86">
        <v>26</v>
      </c>
      <c r="H86" t="str">
        <f t="shared" si="4"/>
        <v>Y</v>
      </c>
    </row>
    <row r="87" spans="1:8" x14ac:dyDescent="0.3">
      <c r="A87">
        <v>20160413</v>
      </c>
      <c r="B87">
        <v>2</v>
      </c>
      <c r="C87" t="str">
        <f t="shared" si="3"/>
        <v>20160413_gel-2</v>
      </c>
      <c r="D87">
        <v>4</v>
      </c>
      <c r="E87" t="s">
        <v>4</v>
      </c>
      <c r="F87">
        <v>2</v>
      </c>
      <c r="G87">
        <v>27</v>
      </c>
      <c r="H87" t="str">
        <f t="shared" si="4"/>
        <v>Y</v>
      </c>
    </row>
    <row r="88" spans="1:8" x14ac:dyDescent="0.3">
      <c r="A88">
        <v>20160413</v>
      </c>
      <c r="B88">
        <v>2</v>
      </c>
      <c r="C88" t="str">
        <f t="shared" si="3"/>
        <v>20160413_gel-2</v>
      </c>
      <c r="D88">
        <v>5</v>
      </c>
      <c r="E88" t="s">
        <v>4</v>
      </c>
      <c r="F88">
        <v>2</v>
      </c>
      <c r="G88">
        <v>28</v>
      </c>
      <c r="H88" t="str">
        <f t="shared" si="4"/>
        <v>Y</v>
      </c>
    </row>
    <row r="89" spans="1:8" x14ac:dyDescent="0.3">
      <c r="A89">
        <v>20160413</v>
      </c>
      <c r="B89">
        <v>2</v>
      </c>
      <c r="C89" t="str">
        <f t="shared" si="3"/>
        <v>20160413_gel-2</v>
      </c>
      <c r="D89">
        <v>6</v>
      </c>
      <c r="E89" t="s">
        <v>4</v>
      </c>
      <c r="F89">
        <v>2</v>
      </c>
      <c r="G89">
        <v>29</v>
      </c>
      <c r="H89" t="str">
        <f t="shared" si="4"/>
        <v>Y</v>
      </c>
    </row>
    <row r="90" spans="1:8" x14ac:dyDescent="0.3">
      <c r="A90">
        <v>20160413</v>
      </c>
      <c r="B90">
        <v>2</v>
      </c>
      <c r="C90" t="str">
        <f t="shared" si="3"/>
        <v>20160413_gel-2</v>
      </c>
      <c r="D90">
        <v>7</v>
      </c>
      <c r="E90" t="s">
        <v>4</v>
      </c>
      <c r="F90">
        <v>2</v>
      </c>
      <c r="G90">
        <v>30</v>
      </c>
      <c r="H90" t="str">
        <f t="shared" si="4"/>
        <v>Y</v>
      </c>
    </row>
    <row r="91" spans="1:8" x14ac:dyDescent="0.3">
      <c r="A91">
        <v>20160413</v>
      </c>
      <c r="B91">
        <v>2</v>
      </c>
      <c r="C91" t="str">
        <f t="shared" ref="C91:C144" si="5">CONCATENATE(A91,"_","gel","-",B91)</f>
        <v>20160413_gel-2</v>
      </c>
      <c r="D91">
        <v>8</v>
      </c>
      <c r="E91" t="s">
        <v>4</v>
      </c>
      <c r="F91">
        <v>2</v>
      </c>
      <c r="G91">
        <v>31</v>
      </c>
      <c r="H91" t="str">
        <f t="shared" si="4"/>
        <v>Y</v>
      </c>
    </row>
    <row r="92" spans="1:8" x14ac:dyDescent="0.3">
      <c r="A92">
        <v>20160413</v>
      </c>
      <c r="B92">
        <v>2</v>
      </c>
      <c r="C92" t="str">
        <f t="shared" si="5"/>
        <v>20160413_gel-2</v>
      </c>
      <c r="D92">
        <v>9</v>
      </c>
      <c r="E92" t="s">
        <v>4</v>
      </c>
      <c r="F92">
        <v>2</v>
      </c>
      <c r="G92">
        <v>32</v>
      </c>
      <c r="H92" t="str">
        <f t="shared" si="4"/>
        <v>Y</v>
      </c>
    </row>
    <row r="93" spans="1:8" x14ac:dyDescent="0.3">
      <c r="A93">
        <v>20160413</v>
      </c>
      <c r="B93">
        <v>2</v>
      </c>
      <c r="C93" t="str">
        <f t="shared" si="5"/>
        <v>20160413_gel-2</v>
      </c>
      <c r="D93">
        <v>10</v>
      </c>
      <c r="E93" t="s">
        <v>74</v>
      </c>
      <c r="F93" t="s">
        <v>73</v>
      </c>
      <c r="G93" t="s">
        <v>7</v>
      </c>
      <c r="H93" t="str">
        <f t="shared" si="4"/>
        <v>N</v>
      </c>
    </row>
    <row r="94" spans="1:8" x14ac:dyDescent="0.3">
      <c r="A94">
        <v>20160413</v>
      </c>
      <c r="B94">
        <v>3</v>
      </c>
      <c r="C94" t="str">
        <f t="shared" si="5"/>
        <v>20160413_gel-3</v>
      </c>
      <c r="D94">
        <v>1</v>
      </c>
      <c r="E94" t="s">
        <v>5</v>
      </c>
      <c r="F94" t="s">
        <v>73</v>
      </c>
      <c r="G94" t="s">
        <v>5</v>
      </c>
      <c r="H94" t="str">
        <f t="shared" si="4"/>
        <v>N</v>
      </c>
    </row>
    <row r="95" spans="1:8" x14ac:dyDescent="0.3">
      <c r="A95">
        <v>20160413</v>
      </c>
      <c r="B95">
        <v>3</v>
      </c>
      <c r="C95" t="str">
        <f t="shared" si="5"/>
        <v>20160413_gel-3</v>
      </c>
      <c r="D95">
        <v>2</v>
      </c>
      <c r="E95" t="s">
        <v>4</v>
      </c>
      <c r="F95">
        <v>2</v>
      </c>
      <c r="G95">
        <v>33</v>
      </c>
      <c r="H95" t="str">
        <f t="shared" si="4"/>
        <v>Y</v>
      </c>
    </row>
    <row r="96" spans="1:8" x14ac:dyDescent="0.3">
      <c r="A96">
        <v>20160413</v>
      </c>
      <c r="B96">
        <v>3</v>
      </c>
      <c r="C96" t="str">
        <f t="shared" si="5"/>
        <v>20160413_gel-3</v>
      </c>
      <c r="D96">
        <v>3</v>
      </c>
      <c r="E96" t="s">
        <v>4</v>
      </c>
      <c r="F96">
        <v>2</v>
      </c>
      <c r="G96">
        <v>34</v>
      </c>
      <c r="H96" t="str">
        <f t="shared" si="4"/>
        <v>Y</v>
      </c>
    </row>
    <row r="97" spans="1:8" x14ac:dyDescent="0.3">
      <c r="A97">
        <v>20160413</v>
      </c>
      <c r="B97">
        <v>3</v>
      </c>
      <c r="C97" t="str">
        <f t="shared" si="5"/>
        <v>20160413_gel-3</v>
      </c>
      <c r="D97">
        <v>4</v>
      </c>
      <c r="E97" t="s">
        <v>4</v>
      </c>
      <c r="F97">
        <v>2</v>
      </c>
      <c r="G97">
        <v>35</v>
      </c>
      <c r="H97" t="str">
        <f t="shared" si="4"/>
        <v>Y</v>
      </c>
    </row>
    <row r="98" spans="1:8" x14ac:dyDescent="0.3">
      <c r="A98">
        <v>20160413</v>
      </c>
      <c r="B98">
        <v>3</v>
      </c>
      <c r="C98" t="str">
        <f t="shared" si="5"/>
        <v>20160413_gel-3</v>
      </c>
      <c r="D98">
        <v>5</v>
      </c>
      <c r="E98" t="s">
        <v>4</v>
      </c>
      <c r="F98">
        <v>2</v>
      </c>
      <c r="G98">
        <v>36</v>
      </c>
      <c r="H98" t="str">
        <f t="shared" si="4"/>
        <v>Y</v>
      </c>
    </row>
    <row r="99" spans="1:8" x14ac:dyDescent="0.3">
      <c r="A99">
        <v>20160413</v>
      </c>
      <c r="B99">
        <v>3</v>
      </c>
      <c r="C99" t="str">
        <f t="shared" si="5"/>
        <v>20160413_gel-3</v>
      </c>
      <c r="D99">
        <v>6</v>
      </c>
      <c r="E99" t="s">
        <v>4</v>
      </c>
      <c r="F99">
        <v>2</v>
      </c>
      <c r="G99">
        <v>37</v>
      </c>
      <c r="H99" t="str">
        <f t="shared" si="4"/>
        <v>Y</v>
      </c>
    </row>
    <row r="100" spans="1:8" x14ac:dyDescent="0.3">
      <c r="A100">
        <v>20160413</v>
      </c>
      <c r="B100">
        <v>3</v>
      </c>
      <c r="C100" t="str">
        <f t="shared" si="5"/>
        <v>20160413_gel-3</v>
      </c>
      <c r="D100">
        <v>7</v>
      </c>
      <c r="E100" t="s">
        <v>4</v>
      </c>
      <c r="F100">
        <v>2</v>
      </c>
      <c r="G100">
        <v>38</v>
      </c>
      <c r="H100" t="str">
        <f t="shared" si="4"/>
        <v>Y</v>
      </c>
    </row>
    <row r="101" spans="1:8" x14ac:dyDescent="0.3">
      <c r="A101">
        <v>20160413</v>
      </c>
      <c r="B101">
        <v>3</v>
      </c>
      <c r="C101" t="str">
        <f t="shared" si="5"/>
        <v>20160413_gel-3</v>
      </c>
      <c r="D101">
        <v>8</v>
      </c>
      <c r="E101" t="s">
        <v>4</v>
      </c>
      <c r="F101">
        <v>2</v>
      </c>
      <c r="G101">
        <v>39</v>
      </c>
      <c r="H101" t="str">
        <f t="shared" si="4"/>
        <v>Y</v>
      </c>
    </row>
    <row r="102" spans="1:8" x14ac:dyDescent="0.3">
      <c r="A102">
        <v>20160413</v>
      </c>
      <c r="B102">
        <v>3</v>
      </c>
      <c r="C102" t="str">
        <f t="shared" si="5"/>
        <v>20160413_gel-3</v>
      </c>
      <c r="D102">
        <v>9</v>
      </c>
      <c r="E102" t="s">
        <v>4</v>
      </c>
      <c r="F102">
        <v>2</v>
      </c>
      <c r="G102">
        <v>40</v>
      </c>
      <c r="H102" t="str">
        <f t="shared" si="4"/>
        <v>Y</v>
      </c>
    </row>
    <row r="103" spans="1:8" x14ac:dyDescent="0.3">
      <c r="A103">
        <v>20160413</v>
      </c>
      <c r="B103">
        <v>3</v>
      </c>
      <c r="C103" t="str">
        <f t="shared" si="5"/>
        <v>20160413_gel-3</v>
      </c>
      <c r="D103">
        <v>10</v>
      </c>
      <c r="E103" t="s">
        <v>74</v>
      </c>
      <c r="F103" t="s">
        <v>73</v>
      </c>
      <c r="G103" t="s">
        <v>7</v>
      </c>
      <c r="H103" t="str">
        <f t="shared" si="4"/>
        <v>N</v>
      </c>
    </row>
    <row r="104" spans="1:8" x14ac:dyDescent="0.3">
      <c r="A104">
        <v>20160413</v>
      </c>
      <c r="B104">
        <v>4</v>
      </c>
      <c r="C104" t="str">
        <f t="shared" si="5"/>
        <v>20160413_gel-4</v>
      </c>
      <c r="D104">
        <v>1</v>
      </c>
      <c r="E104" t="s">
        <v>5</v>
      </c>
      <c r="F104" t="s">
        <v>73</v>
      </c>
      <c r="G104" t="s">
        <v>5</v>
      </c>
      <c r="H104" t="str">
        <f t="shared" si="4"/>
        <v>N</v>
      </c>
    </row>
    <row r="105" spans="1:8" x14ac:dyDescent="0.3">
      <c r="A105">
        <v>20160413</v>
      </c>
      <c r="B105">
        <v>4</v>
      </c>
      <c r="C105" t="str">
        <f t="shared" si="5"/>
        <v>20160413_gel-4</v>
      </c>
      <c r="D105">
        <v>2</v>
      </c>
      <c r="E105" t="s">
        <v>4</v>
      </c>
      <c r="F105">
        <v>2</v>
      </c>
      <c r="G105">
        <v>41</v>
      </c>
      <c r="H105" t="str">
        <f t="shared" si="4"/>
        <v>Y</v>
      </c>
    </row>
    <row r="106" spans="1:8" x14ac:dyDescent="0.3">
      <c r="A106">
        <v>20160413</v>
      </c>
      <c r="B106">
        <v>4</v>
      </c>
      <c r="C106" t="str">
        <f t="shared" si="5"/>
        <v>20160413_gel-4</v>
      </c>
      <c r="D106">
        <v>3</v>
      </c>
      <c r="E106" t="s">
        <v>4</v>
      </c>
      <c r="F106">
        <v>2</v>
      </c>
      <c r="G106">
        <v>42</v>
      </c>
      <c r="H106" t="str">
        <f t="shared" si="4"/>
        <v>Y</v>
      </c>
    </row>
    <row r="107" spans="1:8" x14ac:dyDescent="0.3">
      <c r="A107">
        <v>20160413</v>
      </c>
      <c r="B107">
        <v>4</v>
      </c>
      <c r="C107" t="str">
        <f t="shared" si="5"/>
        <v>20160413_gel-4</v>
      </c>
      <c r="D107">
        <v>4</v>
      </c>
      <c r="E107" t="s">
        <v>4</v>
      </c>
      <c r="F107">
        <v>2</v>
      </c>
      <c r="G107">
        <v>43</v>
      </c>
      <c r="H107" t="str">
        <f t="shared" si="4"/>
        <v>Y</v>
      </c>
    </row>
    <row r="108" spans="1:8" x14ac:dyDescent="0.3">
      <c r="A108">
        <v>20160413</v>
      </c>
      <c r="B108">
        <v>4</v>
      </c>
      <c r="C108" t="str">
        <f t="shared" si="5"/>
        <v>20160413_gel-4</v>
      </c>
      <c r="D108">
        <v>5</v>
      </c>
      <c r="E108" t="s">
        <v>4</v>
      </c>
      <c r="F108">
        <v>2</v>
      </c>
      <c r="G108">
        <v>44</v>
      </c>
      <c r="H108" t="str">
        <f t="shared" si="4"/>
        <v>Y</v>
      </c>
    </row>
    <row r="109" spans="1:8" x14ac:dyDescent="0.3">
      <c r="A109">
        <v>20160413</v>
      </c>
      <c r="B109">
        <v>4</v>
      </c>
      <c r="C109" t="str">
        <f t="shared" si="5"/>
        <v>20160413_gel-4</v>
      </c>
      <c r="D109">
        <v>6</v>
      </c>
      <c r="E109" t="s">
        <v>4</v>
      </c>
      <c r="F109">
        <v>2</v>
      </c>
      <c r="G109">
        <v>45</v>
      </c>
      <c r="H109" t="str">
        <f t="shared" si="4"/>
        <v>Y</v>
      </c>
    </row>
    <row r="110" spans="1:8" x14ac:dyDescent="0.3">
      <c r="A110">
        <v>20160413</v>
      </c>
      <c r="B110">
        <v>4</v>
      </c>
      <c r="C110" t="str">
        <f t="shared" si="5"/>
        <v>20160413_gel-4</v>
      </c>
      <c r="D110">
        <v>7</v>
      </c>
      <c r="E110" t="s">
        <v>4</v>
      </c>
      <c r="F110">
        <v>2</v>
      </c>
      <c r="G110">
        <v>46</v>
      </c>
      <c r="H110" t="str">
        <f t="shared" si="4"/>
        <v>Y</v>
      </c>
    </row>
    <row r="111" spans="1:8" x14ac:dyDescent="0.3">
      <c r="A111">
        <v>20160413</v>
      </c>
      <c r="B111">
        <v>4</v>
      </c>
      <c r="C111" t="str">
        <f t="shared" si="5"/>
        <v>20160413_gel-4</v>
      </c>
      <c r="D111">
        <v>8</v>
      </c>
      <c r="E111" t="s">
        <v>4</v>
      </c>
      <c r="F111">
        <v>2</v>
      </c>
      <c r="G111">
        <v>47</v>
      </c>
      <c r="H111" t="str">
        <f t="shared" si="4"/>
        <v>Y</v>
      </c>
    </row>
    <row r="112" spans="1:8" x14ac:dyDescent="0.3">
      <c r="A112">
        <v>20160413</v>
      </c>
      <c r="B112">
        <v>4</v>
      </c>
      <c r="C112" t="str">
        <f t="shared" si="5"/>
        <v>20160413_gel-4</v>
      </c>
      <c r="D112">
        <v>9</v>
      </c>
      <c r="E112" t="s">
        <v>4</v>
      </c>
      <c r="F112">
        <v>2</v>
      </c>
      <c r="G112">
        <v>48</v>
      </c>
      <c r="H112" t="str">
        <f t="shared" si="4"/>
        <v>Y</v>
      </c>
    </row>
    <row r="113" spans="1:8" x14ac:dyDescent="0.3">
      <c r="A113">
        <v>20160413</v>
      </c>
      <c r="B113">
        <v>4</v>
      </c>
      <c r="C113" t="str">
        <f t="shared" si="5"/>
        <v>20160413_gel-4</v>
      </c>
      <c r="D113">
        <v>10</v>
      </c>
      <c r="E113" t="s">
        <v>74</v>
      </c>
      <c r="F113" t="s">
        <v>73</v>
      </c>
      <c r="G113" t="s">
        <v>7</v>
      </c>
      <c r="H113" t="str">
        <f t="shared" si="4"/>
        <v>N</v>
      </c>
    </row>
    <row r="114" spans="1:8" x14ac:dyDescent="0.3">
      <c r="A114">
        <v>20160413</v>
      </c>
      <c r="B114">
        <v>4</v>
      </c>
      <c r="C114" t="str">
        <f t="shared" si="5"/>
        <v>20160413_gel-4</v>
      </c>
      <c r="D114">
        <v>1</v>
      </c>
      <c r="E114" t="s">
        <v>5</v>
      </c>
      <c r="F114" t="s">
        <v>73</v>
      </c>
      <c r="G114" t="s">
        <v>5</v>
      </c>
      <c r="H114" t="str">
        <f t="shared" si="4"/>
        <v>N</v>
      </c>
    </row>
    <row r="115" spans="1:8" x14ac:dyDescent="0.3">
      <c r="A115">
        <v>20160420</v>
      </c>
      <c r="B115">
        <v>1</v>
      </c>
      <c r="C115" t="str">
        <f t="shared" si="5"/>
        <v>20160420_gel-1</v>
      </c>
      <c r="D115">
        <v>2</v>
      </c>
      <c r="E115" t="s">
        <v>4</v>
      </c>
      <c r="F115">
        <v>2</v>
      </c>
      <c r="G115">
        <v>4</v>
      </c>
      <c r="H115" t="str">
        <f t="shared" si="4"/>
        <v>Y</v>
      </c>
    </row>
    <row r="116" spans="1:8" x14ac:dyDescent="0.3">
      <c r="A116">
        <v>20160420</v>
      </c>
      <c r="B116">
        <v>1</v>
      </c>
      <c r="C116" t="str">
        <f t="shared" si="5"/>
        <v>20160420_gel-1</v>
      </c>
      <c r="D116">
        <v>3</v>
      </c>
      <c r="E116" t="s">
        <v>4</v>
      </c>
      <c r="F116">
        <v>2</v>
      </c>
      <c r="G116">
        <v>50</v>
      </c>
      <c r="H116" t="str">
        <f t="shared" si="4"/>
        <v>Y</v>
      </c>
    </row>
    <row r="117" spans="1:8" x14ac:dyDescent="0.3">
      <c r="A117">
        <v>20160420</v>
      </c>
      <c r="B117">
        <v>1</v>
      </c>
      <c r="C117" t="str">
        <f t="shared" si="5"/>
        <v>20160420_gel-1</v>
      </c>
      <c r="D117">
        <v>4</v>
      </c>
      <c r="E117" t="s">
        <v>4</v>
      </c>
      <c r="F117">
        <v>2</v>
      </c>
      <c r="G117">
        <v>2</v>
      </c>
      <c r="H117" t="str">
        <f t="shared" si="4"/>
        <v>Y</v>
      </c>
    </row>
    <row r="118" spans="1:8" x14ac:dyDescent="0.3">
      <c r="A118">
        <v>20160420</v>
      </c>
      <c r="B118">
        <v>1</v>
      </c>
      <c r="C118" t="str">
        <f t="shared" si="5"/>
        <v>20160420_gel-1</v>
      </c>
      <c r="D118">
        <v>5</v>
      </c>
      <c r="E118" t="s">
        <v>4</v>
      </c>
      <c r="F118">
        <v>2</v>
      </c>
      <c r="G118">
        <v>42</v>
      </c>
      <c r="H118" t="str">
        <f t="shared" si="4"/>
        <v>Y</v>
      </c>
    </row>
    <row r="119" spans="1:8" x14ac:dyDescent="0.3">
      <c r="A119">
        <v>20160420</v>
      </c>
      <c r="B119">
        <v>1</v>
      </c>
      <c r="C119" t="str">
        <f t="shared" si="5"/>
        <v>20160420_gel-1</v>
      </c>
      <c r="D119">
        <v>6</v>
      </c>
      <c r="E119" t="s">
        <v>4</v>
      </c>
      <c r="F119">
        <v>2</v>
      </c>
      <c r="G119">
        <v>51</v>
      </c>
      <c r="H119" t="str">
        <f t="shared" si="4"/>
        <v>Y</v>
      </c>
    </row>
    <row r="120" spans="1:8" x14ac:dyDescent="0.3">
      <c r="A120">
        <v>20160420</v>
      </c>
      <c r="B120">
        <v>1</v>
      </c>
      <c r="C120" t="str">
        <f t="shared" si="5"/>
        <v>20160420_gel-1</v>
      </c>
      <c r="D120">
        <v>7</v>
      </c>
      <c r="E120" t="s">
        <v>4</v>
      </c>
      <c r="F120">
        <v>2</v>
      </c>
      <c r="G120">
        <v>26</v>
      </c>
      <c r="H120" t="str">
        <f t="shared" si="4"/>
        <v>Y</v>
      </c>
    </row>
    <row r="121" spans="1:8" x14ac:dyDescent="0.3">
      <c r="A121">
        <v>20160420</v>
      </c>
      <c r="B121">
        <v>1</v>
      </c>
      <c r="C121" t="str">
        <f t="shared" si="5"/>
        <v>20160420_gel-1</v>
      </c>
      <c r="D121">
        <v>8</v>
      </c>
      <c r="E121" t="s">
        <v>4</v>
      </c>
      <c r="F121">
        <v>2</v>
      </c>
      <c r="G121">
        <v>45</v>
      </c>
      <c r="H121" t="str">
        <f t="shared" si="4"/>
        <v>Y</v>
      </c>
    </row>
    <row r="122" spans="1:8" x14ac:dyDescent="0.3">
      <c r="A122">
        <v>20160420</v>
      </c>
      <c r="B122">
        <v>1</v>
      </c>
      <c r="C122" t="str">
        <f t="shared" si="5"/>
        <v>20160420_gel-1</v>
      </c>
      <c r="D122">
        <v>9</v>
      </c>
      <c r="E122" t="s">
        <v>4</v>
      </c>
      <c r="F122">
        <v>2</v>
      </c>
      <c r="G122">
        <v>27</v>
      </c>
      <c r="H122" t="str">
        <f t="shared" si="4"/>
        <v>Y</v>
      </c>
    </row>
    <row r="123" spans="1:8" x14ac:dyDescent="0.3">
      <c r="A123">
        <v>20160420</v>
      </c>
      <c r="B123">
        <v>1</v>
      </c>
      <c r="C123" t="str">
        <f t="shared" si="5"/>
        <v>20160420_gel-1</v>
      </c>
      <c r="D123">
        <v>10</v>
      </c>
      <c r="E123" t="s">
        <v>74</v>
      </c>
      <c r="F123" t="s">
        <v>73</v>
      </c>
      <c r="G123" t="s">
        <v>7</v>
      </c>
      <c r="H123" t="str">
        <f t="shared" si="4"/>
        <v>N</v>
      </c>
    </row>
    <row r="124" spans="1:8" x14ac:dyDescent="0.3">
      <c r="A124">
        <v>20160420</v>
      </c>
      <c r="B124">
        <v>2</v>
      </c>
      <c r="C124" t="str">
        <f t="shared" ref="C124" si="6">CONCATENATE(A124,"_","gel","-",B124)</f>
        <v>20160420_gel-2</v>
      </c>
      <c r="D124">
        <v>1</v>
      </c>
      <c r="E124" t="s">
        <v>5</v>
      </c>
      <c r="F124" t="s">
        <v>73</v>
      </c>
      <c r="G124" t="s">
        <v>5</v>
      </c>
      <c r="H124" t="str">
        <f t="shared" si="4"/>
        <v>N</v>
      </c>
    </row>
    <row r="125" spans="1:8" x14ac:dyDescent="0.3">
      <c r="A125">
        <v>20160420</v>
      </c>
      <c r="B125">
        <v>2</v>
      </c>
      <c r="C125" t="str">
        <f t="shared" si="5"/>
        <v>20160420_gel-2</v>
      </c>
      <c r="D125">
        <v>2</v>
      </c>
      <c r="E125" t="s">
        <v>4</v>
      </c>
      <c r="F125">
        <v>2</v>
      </c>
      <c r="G125">
        <v>1</v>
      </c>
      <c r="H125" t="str">
        <f t="shared" si="4"/>
        <v>Y</v>
      </c>
    </row>
    <row r="126" spans="1:8" x14ac:dyDescent="0.3">
      <c r="A126">
        <v>20160420</v>
      </c>
      <c r="B126">
        <v>2</v>
      </c>
      <c r="C126" t="str">
        <f t="shared" si="5"/>
        <v>20160420_gel-2</v>
      </c>
      <c r="D126">
        <v>3</v>
      </c>
      <c r="E126" t="s">
        <v>4</v>
      </c>
      <c r="F126">
        <v>2</v>
      </c>
      <c r="G126">
        <v>58</v>
      </c>
      <c r="H126" t="str">
        <f t="shared" si="4"/>
        <v>Y</v>
      </c>
    </row>
    <row r="127" spans="1:8" x14ac:dyDescent="0.3">
      <c r="A127">
        <v>20160420</v>
      </c>
      <c r="B127">
        <v>2</v>
      </c>
      <c r="C127" t="str">
        <f t="shared" si="5"/>
        <v>20160420_gel-2</v>
      </c>
      <c r="D127">
        <v>4</v>
      </c>
      <c r="E127" t="s">
        <v>4</v>
      </c>
      <c r="F127">
        <v>2</v>
      </c>
      <c r="G127">
        <v>3</v>
      </c>
      <c r="H127" t="str">
        <f t="shared" si="4"/>
        <v>Y</v>
      </c>
    </row>
    <row r="128" spans="1:8" x14ac:dyDescent="0.3">
      <c r="A128">
        <v>20160420</v>
      </c>
      <c r="B128">
        <v>2</v>
      </c>
      <c r="C128" t="str">
        <f t="shared" si="5"/>
        <v>20160420_gel-2</v>
      </c>
      <c r="D128">
        <v>5</v>
      </c>
      <c r="E128" t="s">
        <v>4</v>
      </c>
      <c r="F128">
        <v>2</v>
      </c>
      <c r="G128">
        <v>39</v>
      </c>
      <c r="H128" t="str">
        <f t="shared" si="4"/>
        <v>Y</v>
      </c>
    </row>
    <row r="129" spans="1:8" x14ac:dyDescent="0.3">
      <c r="A129">
        <v>20160420</v>
      </c>
      <c r="B129">
        <v>2</v>
      </c>
      <c r="C129" t="str">
        <f t="shared" si="5"/>
        <v>20160420_gel-2</v>
      </c>
      <c r="D129">
        <v>6</v>
      </c>
      <c r="E129" t="s">
        <v>4</v>
      </c>
      <c r="F129">
        <v>2</v>
      </c>
      <c r="G129">
        <v>8</v>
      </c>
      <c r="H129" t="str">
        <f t="shared" si="4"/>
        <v>Y</v>
      </c>
    </row>
    <row r="130" spans="1:8" x14ac:dyDescent="0.3">
      <c r="A130">
        <v>20160420</v>
      </c>
      <c r="B130">
        <v>2</v>
      </c>
      <c r="C130" t="str">
        <f t="shared" si="5"/>
        <v>20160420_gel-2</v>
      </c>
      <c r="D130">
        <v>7</v>
      </c>
      <c r="E130" t="s">
        <v>4</v>
      </c>
      <c r="F130">
        <v>2</v>
      </c>
      <c r="G130">
        <v>40</v>
      </c>
      <c r="H130" t="str">
        <f t="shared" si="4"/>
        <v>Y</v>
      </c>
    </row>
    <row r="131" spans="1:8" x14ac:dyDescent="0.3">
      <c r="A131">
        <v>20160420</v>
      </c>
      <c r="B131">
        <v>2</v>
      </c>
      <c r="C131" t="str">
        <f t="shared" si="5"/>
        <v>20160420_gel-2</v>
      </c>
      <c r="D131">
        <v>8</v>
      </c>
      <c r="E131" t="s">
        <v>4</v>
      </c>
      <c r="F131">
        <v>2</v>
      </c>
      <c r="G131">
        <v>34</v>
      </c>
      <c r="H131" t="str">
        <f t="shared" si="4"/>
        <v>Y</v>
      </c>
    </row>
    <row r="132" spans="1:8" x14ac:dyDescent="0.3">
      <c r="A132">
        <v>20160420</v>
      </c>
      <c r="B132">
        <v>2</v>
      </c>
      <c r="C132" t="str">
        <f t="shared" si="5"/>
        <v>20160420_gel-2</v>
      </c>
      <c r="D132">
        <v>9</v>
      </c>
      <c r="E132" t="s">
        <v>4</v>
      </c>
      <c r="F132">
        <v>2</v>
      </c>
      <c r="G132">
        <v>52</v>
      </c>
      <c r="H132" t="str">
        <f t="shared" ref="H132:H142" si="7">IF(OR(E132="MW",E132="std"),"N","Y")</f>
        <v>Y</v>
      </c>
    </row>
    <row r="133" spans="1:8" x14ac:dyDescent="0.3">
      <c r="A133">
        <v>20160420</v>
      </c>
      <c r="B133">
        <v>2</v>
      </c>
      <c r="C133" t="str">
        <f t="shared" si="5"/>
        <v>20160420_gel-2</v>
      </c>
      <c r="D133">
        <v>10</v>
      </c>
      <c r="E133" t="s">
        <v>74</v>
      </c>
      <c r="F133" t="s">
        <v>73</v>
      </c>
      <c r="G133" t="s">
        <v>7</v>
      </c>
      <c r="H133" t="str">
        <f t="shared" si="7"/>
        <v>N</v>
      </c>
    </row>
    <row r="134" spans="1:8" x14ac:dyDescent="0.3">
      <c r="A134">
        <v>20160420</v>
      </c>
      <c r="B134">
        <v>3</v>
      </c>
      <c r="C134" t="str">
        <f t="shared" ref="C134" si="8">CONCATENATE(A134,"_","gel","-",B134)</f>
        <v>20160420_gel-3</v>
      </c>
      <c r="D134">
        <v>1</v>
      </c>
      <c r="E134" t="s">
        <v>5</v>
      </c>
      <c r="F134" t="s">
        <v>73</v>
      </c>
      <c r="G134" t="s">
        <v>5</v>
      </c>
      <c r="H134" t="str">
        <f t="shared" si="7"/>
        <v>N</v>
      </c>
    </row>
    <row r="135" spans="1:8" x14ac:dyDescent="0.3">
      <c r="A135">
        <v>20160420</v>
      </c>
      <c r="B135">
        <v>3</v>
      </c>
      <c r="C135" t="str">
        <f t="shared" si="5"/>
        <v>20160420_gel-3</v>
      </c>
      <c r="D135">
        <v>2</v>
      </c>
      <c r="E135" t="s">
        <v>4</v>
      </c>
      <c r="F135">
        <v>2</v>
      </c>
      <c r="G135">
        <v>57</v>
      </c>
      <c r="H135" t="str">
        <f t="shared" si="7"/>
        <v>Y</v>
      </c>
    </row>
    <row r="136" spans="1:8" x14ac:dyDescent="0.3">
      <c r="A136">
        <v>20160420</v>
      </c>
      <c r="B136">
        <v>3</v>
      </c>
      <c r="C136" t="str">
        <f t="shared" si="5"/>
        <v>20160420_gel-3</v>
      </c>
      <c r="D136">
        <v>3</v>
      </c>
      <c r="E136" t="s">
        <v>4</v>
      </c>
      <c r="F136">
        <v>2</v>
      </c>
      <c r="G136">
        <v>5</v>
      </c>
      <c r="H136" t="str">
        <f t="shared" si="7"/>
        <v>Y</v>
      </c>
    </row>
    <row r="137" spans="1:8" x14ac:dyDescent="0.3">
      <c r="A137">
        <v>20160420</v>
      </c>
      <c r="B137">
        <v>3</v>
      </c>
      <c r="C137" t="str">
        <f t="shared" si="5"/>
        <v>20160420_gel-3</v>
      </c>
      <c r="D137">
        <v>4</v>
      </c>
      <c r="E137" t="s">
        <v>4</v>
      </c>
      <c r="F137">
        <v>2</v>
      </c>
      <c r="G137">
        <v>56</v>
      </c>
      <c r="H137" t="str">
        <f t="shared" si="7"/>
        <v>Y</v>
      </c>
    </row>
    <row r="138" spans="1:8" x14ac:dyDescent="0.3">
      <c r="A138">
        <v>20160420</v>
      </c>
      <c r="B138">
        <v>3</v>
      </c>
      <c r="C138" t="str">
        <f t="shared" si="5"/>
        <v>20160420_gel-3</v>
      </c>
      <c r="D138">
        <v>5</v>
      </c>
      <c r="E138" t="s">
        <v>4</v>
      </c>
      <c r="F138">
        <v>2</v>
      </c>
      <c r="G138">
        <v>7</v>
      </c>
      <c r="H138" t="str">
        <f t="shared" si="7"/>
        <v>Y</v>
      </c>
    </row>
    <row r="139" spans="1:8" x14ac:dyDescent="0.3">
      <c r="A139">
        <v>20160420</v>
      </c>
      <c r="B139">
        <v>3</v>
      </c>
      <c r="C139" t="str">
        <f t="shared" si="5"/>
        <v>20160420_gel-3</v>
      </c>
      <c r="D139">
        <v>6</v>
      </c>
      <c r="E139" t="s">
        <v>4</v>
      </c>
      <c r="F139">
        <v>2</v>
      </c>
      <c r="G139">
        <v>55</v>
      </c>
      <c r="H139" t="str">
        <f t="shared" si="7"/>
        <v>Y</v>
      </c>
    </row>
    <row r="140" spans="1:8" x14ac:dyDescent="0.3">
      <c r="A140">
        <v>20160420</v>
      </c>
      <c r="B140">
        <v>3</v>
      </c>
      <c r="C140" t="str">
        <f t="shared" si="5"/>
        <v>20160420_gel-3</v>
      </c>
      <c r="D140">
        <v>7</v>
      </c>
      <c r="E140" t="s">
        <v>4</v>
      </c>
      <c r="F140">
        <v>2</v>
      </c>
      <c r="G140">
        <v>22</v>
      </c>
      <c r="H140" t="str">
        <f t="shared" si="7"/>
        <v>Y</v>
      </c>
    </row>
    <row r="141" spans="1:8" x14ac:dyDescent="0.3">
      <c r="A141">
        <v>20160420</v>
      </c>
      <c r="B141">
        <v>3</v>
      </c>
      <c r="C141" t="str">
        <f t="shared" si="5"/>
        <v>20160420_gel-3</v>
      </c>
      <c r="D141">
        <v>8</v>
      </c>
      <c r="E141" t="s">
        <v>4</v>
      </c>
      <c r="F141">
        <v>2</v>
      </c>
      <c r="G141">
        <v>37</v>
      </c>
      <c r="H141" t="str">
        <f t="shared" si="7"/>
        <v>Y</v>
      </c>
    </row>
    <row r="142" spans="1:8" x14ac:dyDescent="0.3">
      <c r="A142">
        <v>20160420</v>
      </c>
      <c r="B142">
        <v>3</v>
      </c>
      <c r="C142" t="str">
        <f t="shared" si="5"/>
        <v>20160420_gel-3</v>
      </c>
      <c r="D142">
        <v>9</v>
      </c>
      <c r="E142" t="s">
        <v>4</v>
      </c>
      <c r="F142">
        <v>2</v>
      </c>
      <c r="G142">
        <v>49</v>
      </c>
      <c r="H142" t="str">
        <f t="shared" si="7"/>
        <v>Y</v>
      </c>
    </row>
    <row r="143" spans="1:8" x14ac:dyDescent="0.3">
      <c r="A143">
        <v>20160420</v>
      </c>
      <c r="B143">
        <v>3</v>
      </c>
      <c r="C143" t="str">
        <f t="shared" si="5"/>
        <v>20160420_gel-3</v>
      </c>
      <c r="D143">
        <v>10</v>
      </c>
      <c r="E143" t="s">
        <v>5</v>
      </c>
      <c r="F143" t="s">
        <v>73</v>
      </c>
      <c r="G143" t="s">
        <v>5</v>
      </c>
      <c r="H143" t="str">
        <f t="shared" ref="H143" si="9">IF(OR(E143="MW",E143="std"),"N","Y")</f>
        <v>N</v>
      </c>
    </row>
    <row r="144" spans="1:8" x14ac:dyDescent="0.3">
      <c r="A144">
        <v>20160425</v>
      </c>
      <c r="B144">
        <v>1</v>
      </c>
      <c r="C144" t="str">
        <f t="shared" si="5"/>
        <v>20160425_gel-1</v>
      </c>
      <c r="D144">
        <v>1</v>
      </c>
      <c r="E144" t="s">
        <v>5</v>
      </c>
      <c r="F144" t="s">
        <v>73</v>
      </c>
      <c r="G144" t="s">
        <v>5</v>
      </c>
      <c r="H144" t="str">
        <f t="shared" ref="H144:H153" si="10">IF(OR(E144="MW",E144="std"),"N","Y")</f>
        <v>N</v>
      </c>
    </row>
    <row r="145" spans="1:8" x14ac:dyDescent="0.3">
      <c r="A145">
        <v>20160425</v>
      </c>
      <c r="B145">
        <v>1</v>
      </c>
      <c r="C145" t="str">
        <f t="shared" ref="C145:C154" si="11">CONCATENATE(A145,"_","gel","-",B145)</f>
        <v>20160425_gel-1</v>
      </c>
      <c r="D145">
        <v>2</v>
      </c>
      <c r="E145" t="s">
        <v>4</v>
      </c>
      <c r="F145">
        <v>2</v>
      </c>
      <c r="G145">
        <v>31</v>
      </c>
      <c r="H145" t="str">
        <f t="shared" si="10"/>
        <v>Y</v>
      </c>
    </row>
    <row r="146" spans="1:8" x14ac:dyDescent="0.3">
      <c r="A146">
        <v>20160425</v>
      </c>
      <c r="B146">
        <v>1</v>
      </c>
      <c r="C146" t="str">
        <f t="shared" si="11"/>
        <v>20160425_gel-1</v>
      </c>
      <c r="D146">
        <v>3</v>
      </c>
      <c r="E146" t="s">
        <v>4</v>
      </c>
      <c r="F146">
        <v>2</v>
      </c>
      <c r="G146">
        <v>32</v>
      </c>
      <c r="H146" t="str">
        <f t="shared" si="10"/>
        <v>Y</v>
      </c>
    </row>
    <row r="147" spans="1:8" x14ac:dyDescent="0.3">
      <c r="A147">
        <v>20160425</v>
      </c>
      <c r="B147">
        <v>1</v>
      </c>
      <c r="C147" t="str">
        <f t="shared" si="11"/>
        <v>20160425_gel-1</v>
      </c>
      <c r="D147">
        <v>4</v>
      </c>
      <c r="E147" t="s">
        <v>4</v>
      </c>
      <c r="F147">
        <v>1</v>
      </c>
      <c r="G147">
        <v>1</v>
      </c>
      <c r="H147" t="str">
        <f t="shared" si="10"/>
        <v>Y</v>
      </c>
    </row>
    <row r="148" spans="1:8" x14ac:dyDescent="0.3">
      <c r="A148">
        <v>20160425</v>
      </c>
      <c r="B148">
        <v>1</v>
      </c>
      <c r="C148" t="str">
        <f t="shared" si="11"/>
        <v>20160425_gel-1</v>
      </c>
      <c r="D148">
        <v>5</v>
      </c>
      <c r="E148" t="s">
        <v>4</v>
      </c>
      <c r="F148">
        <v>2</v>
      </c>
      <c r="G148">
        <v>20</v>
      </c>
      <c r="H148" t="str">
        <f t="shared" si="10"/>
        <v>Y</v>
      </c>
    </row>
    <row r="149" spans="1:8" x14ac:dyDescent="0.3">
      <c r="A149">
        <v>20160425</v>
      </c>
      <c r="B149">
        <v>1</v>
      </c>
      <c r="C149" t="str">
        <f t="shared" si="11"/>
        <v>20160425_gel-1</v>
      </c>
      <c r="D149">
        <v>6</v>
      </c>
      <c r="E149" t="s">
        <v>4</v>
      </c>
      <c r="F149">
        <v>2</v>
      </c>
      <c r="G149">
        <v>25</v>
      </c>
      <c r="H149" t="str">
        <f t="shared" si="10"/>
        <v>Y</v>
      </c>
    </row>
    <row r="150" spans="1:8" x14ac:dyDescent="0.3">
      <c r="A150">
        <v>20160425</v>
      </c>
      <c r="B150">
        <v>1</v>
      </c>
      <c r="C150" t="str">
        <f t="shared" si="11"/>
        <v>20160425_gel-1</v>
      </c>
      <c r="D150">
        <v>7</v>
      </c>
      <c r="E150" t="s">
        <v>4</v>
      </c>
      <c r="F150">
        <v>1</v>
      </c>
      <c r="G150">
        <v>12</v>
      </c>
      <c r="H150" t="str">
        <f t="shared" si="10"/>
        <v>Y</v>
      </c>
    </row>
    <row r="151" spans="1:8" x14ac:dyDescent="0.3">
      <c r="A151">
        <v>20160425</v>
      </c>
      <c r="B151">
        <v>1</v>
      </c>
      <c r="C151" t="str">
        <f t="shared" si="11"/>
        <v>20160425_gel-1</v>
      </c>
      <c r="D151">
        <v>8</v>
      </c>
      <c r="E151" t="s">
        <v>4</v>
      </c>
      <c r="F151">
        <v>2</v>
      </c>
      <c r="G151">
        <v>21</v>
      </c>
      <c r="H151" t="str">
        <f t="shared" si="10"/>
        <v>Y</v>
      </c>
    </row>
    <row r="152" spans="1:8" x14ac:dyDescent="0.3">
      <c r="A152">
        <v>20160425</v>
      </c>
      <c r="B152">
        <v>1</v>
      </c>
      <c r="C152" t="str">
        <f t="shared" si="11"/>
        <v>20160425_gel-1</v>
      </c>
      <c r="D152">
        <v>9</v>
      </c>
      <c r="E152" t="s">
        <v>4</v>
      </c>
      <c r="F152">
        <v>2</v>
      </c>
      <c r="G152">
        <v>14</v>
      </c>
      <c r="H152" t="str">
        <f t="shared" si="10"/>
        <v>Y</v>
      </c>
    </row>
    <row r="153" spans="1:8" x14ac:dyDescent="0.3">
      <c r="A153">
        <v>20160425</v>
      </c>
      <c r="B153">
        <v>1</v>
      </c>
      <c r="C153" t="str">
        <f t="shared" si="11"/>
        <v>20160425_gel-1</v>
      </c>
      <c r="D153">
        <v>10</v>
      </c>
      <c r="E153" t="s">
        <v>4</v>
      </c>
      <c r="F153">
        <v>1</v>
      </c>
      <c r="G153">
        <v>18</v>
      </c>
      <c r="H153" t="str">
        <f t="shared" si="10"/>
        <v>Y</v>
      </c>
    </row>
    <row r="154" spans="1:8" x14ac:dyDescent="0.3">
      <c r="A154">
        <v>20160425</v>
      </c>
      <c r="B154">
        <v>1</v>
      </c>
      <c r="C154" t="str">
        <f t="shared" si="11"/>
        <v>20160425_gel-1</v>
      </c>
      <c r="D154">
        <v>11</v>
      </c>
      <c r="E154" t="s">
        <v>74</v>
      </c>
      <c r="F154" t="s">
        <v>73</v>
      </c>
      <c r="G154" t="s">
        <v>74</v>
      </c>
      <c r="H154" t="str">
        <f t="shared" ref="H154" si="12">IF(OR(E154="MW",E154="std"),"N","Y")</f>
        <v>N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0"/>
  <sheetViews>
    <sheetView workbookViewId="0">
      <selection activeCell="J28" sqref="J28"/>
    </sheetView>
  </sheetViews>
  <sheetFormatPr defaultRowHeight="14" x14ac:dyDescent="0.3"/>
  <cols>
    <col min="1" max="1" width="10.5" customWidth="1"/>
    <col min="5" max="5" width="14.58203125" customWidth="1"/>
  </cols>
  <sheetData>
    <row r="1" spans="1:9" x14ac:dyDescent="0.3">
      <c r="A1" t="s">
        <v>78</v>
      </c>
      <c r="B1" t="s">
        <v>3</v>
      </c>
      <c r="C1" t="s">
        <v>77</v>
      </c>
      <c r="D1" t="s">
        <v>8</v>
      </c>
      <c r="E1" t="s">
        <v>67</v>
      </c>
      <c r="F1" t="s">
        <v>68</v>
      </c>
      <c r="G1" t="s">
        <v>69</v>
      </c>
      <c r="H1" t="s">
        <v>70</v>
      </c>
      <c r="I1" t="s">
        <v>71</v>
      </c>
    </row>
    <row r="2" spans="1:9" x14ac:dyDescent="0.3">
      <c r="B2">
        <v>1</v>
      </c>
      <c r="C2">
        <v>1</v>
      </c>
      <c r="D2" t="s">
        <v>9</v>
      </c>
      <c r="E2" t="str">
        <f t="shared" ref="E2:E10" si="0">CONCATENATE(B2,"0",C2,"-",D2)</f>
        <v>101-7803-A</v>
      </c>
      <c r="F2" t="s">
        <v>72</v>
      </c>
      <c r="G2" t="s">
        <v>73</v>
      </c>
      <c r="H2" t="s">
        <v>73</v>
      </c>
      <c r="I2" t="s">
        <v>73</v>
      </c>
    </row>
    <row r="3" spans="1:9" x14ac:dyDescent="0.3">
      <c r="B3">
        <v>1</v>
      </c>
      <c r="C3">
        <v>2</v>
      </c>
      <c r="D3" t="s">
        <v>10</v>
      </c>
      <c r="E3" t="str">
        <f t="shared" si="0"/>
        <v>102-01N3S3</v>
      </c>
      <c r="F3" t="s">
        <v>81</v>
      </c>
      <c r="G3" t="str">
        <f t="shared" ref="G3:G34" si="1">MID(D3,3,1)</f>
        <v>N</v>
      </c>
      <c r="H3" t="str">
        <f t="shared" ref="H3:H34" si="2">MID(D3,3,2)</f>
        <v>N3</v>
      </c>
      <c r="I3" t="str">
        <f t="shared" ref="I3:I34" si="3">LEFT(D3,2)</f>
        <v>01</v>
      </c>
    </row>
    <row r="4" spans="1:9" x14ac:dyDescent="0.3">
      <c r="B4">
        <v>1</v>
      </c>
      <c r="C4">
        <v>3</v>
      </c>
      <c r="D4" t="s">
        <v>11</v>
      </c>
      <c r="E4" t="str">
        <f t="shared" si="0"/>
        <v>103-01P5S1</v>
      </c>
      <c r="F4" t="s">
        <v>81</v>
      </c>
      <c r="G4" t="str">
        <f t="shared" si="1"/>
        <v>P</v>
      </c>
      <c r="H4" t="str">
        <f t="shared" si="2"/>
        <v>P5</v>
      </c>
      <c r="I4" t="str">
        <f t="shared" si="3"/>
        <v>01</v>
      </c>
    </row>
    <row r="5" spans="1:9" x14ac:dyDescent="0.3">
      <c r="B5">
        <v>1</v>
      </c>
      <c r="C5">
        <v>4</v>
      </c>
      <c r="D5" t="s">
        <v>12</v>
      </c>
      <c r="E5" t="str">
        <f t="shared" si="0"/>
        <v>104-21N2S1</v>
      </c>
      <c r="F5" t="s">
        <v>82</v>
      </c>
      <c r="G5" t="str">
        <f t="shared" si="1"/>
        <v>N</v>
      </c>
      <c r="H5" t="str">
        <f t="shared" si="2"/>
        <v>N2</v>
      </c>
      <c r="I5" t="str">
        <f t="shared" si="3"/>
        <v>21</v>
      </c>
    </row>
    <row r="6" spans="1:9" x14ac:dyDescent="0.3">
      <c r="B6">
        <v>1</v>
      </c>
      <c r="C6">
        <v>5</v>
      </c>
      <c r="D6" t="s">
        <v>13</v>
      </c>
      <c r="E6" t="str">
        <f t="shared" si="0"/>
        <v>105-21N2S3</v>
      </c>
      <c r="F6" t="s">
        <v>82</v>
      </c>
      <c r="G6" t="str">
        <f t="shared" si="1"/>
        <v>N</v>
      </c>
      <c r="H6" t="str">
        <f t="shared" si="2"/>
        <v>N2</v>
      </c>
      <c r="I6" t="str">
        <f t="shared" si="3"/>
        <v>21</v>
      </c>
    </row>
    <row r="7" spans="1:9" x14ac:dyDescent="0.3">
      <c r="B7">
        <v>1</v>
      </c>
      <c r="C7">
        <v>6</v>
      </c>
      <c r="D7" t="s">
        <v>14</v>
      </c>
      <c r="E7" t="str">
        <f t="shared" si="0"/>
        <v>106-21N2S5</v>
      </c>
      <c r="F7" t="s">
        <v>82</v>
      </c>
      <c r="G7" t="str">
        <f t="shared" si="1"/>
        <v>N</v>
      </c>
      <c r="H7" t="str">
        <f t="shared" si="2"/>
        <v>N2</v>
      </c>
      <c r="I7" t="str">
        <f t="shared" si="3"/>
        <v>21</v>
      </c>
    </row>
    <row r="8" spans="1:9" x14ac:dyDescent="0.3">
      <c r="B8">
        <v>1</v>
      </c>
      <c r="C8">
        <v>7</v>
      </c>
      <c r="D8" t="s">
        <v>15</v>
      </c>
      <c r="E8" t="str">
        <f t="shared" si="0"/>
        <v>107-21N3S2</v>
      </c>
      <c r="F8" t="s">
        <v>82</v>
      </c>
      <c r="G8" t="str">
        <f t="shared" si="1"/>
        <v>N</v>
      </c>
      <c r="H8" t="str">
        <f t="shared" si="2"/>
        <v>N3</v>
      </c>
      <c r="I8" t="str">
        <f t="shared" si="3"/>
        <v>21</v>
      </c>
    </row>
    <row r="9" spans="1:9" x14ac:dyDescent="0.3">
      <c r="B9">
        <v>1</v>
      </c>
      <c r="C9">
        <v>8</v>
      </c>
      <c r="D9" t="s">
        <v>16</v>
      </c>
      <c r="E9" t="str">
        <f t="shared" si="0"/>
        <v>108-21N3S3</v>
      </c>
      <c r="F9" t="s">
        <v>82</v>
      </c>
      <c r="G9" t="str">
        <f t="shared" si="1"/>
        <v>N</v>
      </c>
      <c r="H9" t="str">
        <f t="shared" si="2"/>
        <v>N3</v>
      </c>
      <c r="I9" t="str">
        <f t="shared" si="3"/>
        <v>21</v>
      </c>
    </row>
    <row r="10" spans="1:9" x14ac:dyDescent="0.3">
      <c r="B10">
        <v>1</v>
      </c>
      <c r="C10">
        <v>9</v>
      </c>
      <c r="D10" t="s">
        <v>17</v>
      </c>
      <c r="E10" t="str">
        <f t="shared" si="0"/>
        <v>109-21N3S4</v>
      </c>
      <c r="F10" t="s">
        <v>82</v>
      </c>
      <c r="G10" t="str">
        <f t="shared" si="1"/>
        <v>N</v>
      </c>
      <c r="H10" t="str">
        <f t="shared" si="2"/>
        <v>N3</v>
      </c>
      <c r="I10" t="str">
        <f t="shared" si="3"/>
        <v>21</v>
      </c>
    </row>
    <row r="11" spans="1:9" x14ac:dyDescent="0.3">
      <c r="B11">
        <v>1</v>
      </c>
      <c r="C11">
        <v>10</v>
      </c>
      <c r="D11" t="s">
        <v>18</v>
      </c>
      <c r="E11" t="str">
        <f t="shared" ref="E11:E22" si="4">CONCATENATE(B11,C11,"-",D11)</f>
        <v>110-21N5S1</v>
      </c>
      <c r="F11" t="s">
        <v>82</v>
      </c>
      <c r="G11" t="str">
        <f t="shared" si="1"/>
        <v>N</v>
      </c>
      <c r="H11" t="str">
        <f t="shared" si="2"/>
        <v>N5</v>
      </c>
      <c r="I11" t="str">
        <f t="shared" si="3"/>
        <v>21</v>
      </c>
    </row>
    <row r="12" spans="1:9" x14ac:dyDescent="0.3">
      <c r="B12">
        <v>1</v>
      </c>
      <c r="C12">
        <v>11</v>
      </c>
      <c r="D12" t="s">
        <v>19</v>
      </c>
      <c r="E12" t="str">
        <f t="shared" si="4"/>
        <v>111-21N5S4</v>
      </c>
      <c r="F12" t="s">
        <v>82</v>
      </c>
      <c r="G12" t="str">
        <f t="shared" si="1"/>
        <v>N</v>
      </c>
      <c r="H12" t="str">
        <f t="shared" si="2"/>
        <v>N5</v>
      </c>
      <c r="I12" t="str">
        <f t="shared" si="3"/>
        <v>21</v>
      </c>
    </row>
    <row r="13" spans="1:9" x14ac:dyDescent="0.3">
      <c r="B13">
        <v>1</v>
      </c>
      <c r="C13">
        <v>12</v>
      </c>
      <c r="D13" t="s">
        <v>20</v>
      </c>
      <c r="E13" t="str">
        <f t="shared" si="4"/>
        <v>112-21N5S5</v>
      </c>
      <c r="F13" t="s">
        <v>82</v>
      </c>
      <c r="G13" t="str">
        <f t="shared" si="1"/>
        <v>N</v>
      </c>
      <c r="H13" t="str">
        <f t="shared" si="2"/>
        <v>N5</v>
      </c>
      <c r="I13" t="str">
        <f t="shared" si="3"/>
        <v>21</v>
      </c>
    </row>
    <row r="14" spans="1:9" x14ac:dyDescent="0.3">
      <c r="B14">
        <v>1</v>
      </c>
      <c r="C14">
        <v>13</v>
      </c>
      <c r="D14" t="s">
        <v>21</v>
      </c>
      <c r="E14" t="str">
        <f t="shared" si="4"/>
        <v>113-21P2S1</v>
      </c>
      <c r="F14" t="s">
        <v>82</v>
      </c>
      <c r="G14" t="str">
        <f t="shared" si="1"/>
        <v>P</v>
      </c>
      <c r="H14" t="str">
        <f t="shared" si="2"/>
        <v>P2</v>
      </c>
      <c r="I14" t="str">
        <f t="shared" si="3"/>
        <v>21</v>
      </c>
    </row>
    <row r="15" spans="1:9" x14ac:dyDescent="0.3">
      <c r="B15">
        <v>1</v>
      </c>
      <c r="C15">
        <v>14</v>
      </c>
      <c r="D15" t="s">
        <v>22</v>
      </c>
      <c r="E15" t="str">
        <f t="shared" si="4"/>
        <v>114-21P2S2</v>
      </c>
      <c r="F15" t="s">
        <v>82</v>
      </c>
      <c r="G15" t="str">
        <f t="shared" si="1"/>
        <v>P</v>
      </c>
      <c r="H15" t="str">
        <f t="shared" si="2"/>
        <v>P2</v>
      </c>
      <c r="I15" t="str">
        <f t="shared" si="3"/>
        <v>21</v>
      </c>
    </row>
    <row r="16" spans="1:9" x14ac:dyDescent="0.3">
      <c r="B16">
        <v>1</v>
      </c>
      <c r="C16">
        <v>15</v>
      </c>
      <c r="D16" t="s">
        <v>23</v>
      </c>
      <c r="E16" t="str">
        <f t="shared" si="4"/>
        <v>115-21P2S4</v>
      </c>
      <c r="F16" t="s">
        <v>82</v>
      </c>
      <c r="G16" t="str">
        <f t="shared" si="1"/>
        <v>P</v>
      </c>
      <c r="H16" t="str">
        <f t="shared" si="2"/>
        <v>P2</v>
      </c>
      <c r="I16" t="str">
        <f t="shared" si="3"/>
        <v>21</v>
      </c>
    </row>
    <row r="17" spans="1:9" x14ac:dyDescent="0.3">
      <c r="B17">
        <v>1</v>
      </c>
      <c r="C17">
        <v>16</v>
      </c>
      <c r="D17" t="s">
        <v>24</v>
      </c>
      <c r="E17" t="str">
        <f t="shared" si="4"/>
        <v>116-21P4S2</v>
      </c>
      <c r="F17" t="s">
        <v>82</v>
      </c>
      <c r="G17" t="str">
        <f t="shared" si="1"/>
        <v>P</v>
      </c>
      <c r="H17" t="str">
        <f t="shared" si="2"/>
        <v>P4</v>
      </c>
      <c r="I17" t="str">
        <f t="shared" si="3"/>
        <v>21</v>
      </c>
    </row>
    <row r="18" spans="1:9" x14ac:dyDescent="0.3">
      <c r="B18">
        <v>1</v>
      </c>
      <c r="C18">
        <v>17</v>
      </c>
      <c r="D18" t="s">
        <v>25</v>
      </c>
      <c r="E18" t="str">
        <f t="shared" si="4"/>
        <v>117-21P4S3</v>
      </c>
      <c r="F18" t="s">
        <v>82</v>
      </c>
      <c r="G18" t="str">
        <f t="shared" si="1"/>
        <v>P</v>
      </c>
      <c r="H18" t="str">
        <f t="shared" si="2"/>
        <v>P4</v>
      </c>
      <c r="I18" t="str">
        <f t="shared" si="3"/>
        <v>21</v>
      </c>
    </row>
    <row r="19" spans="1:9" x14ac:dyDescent="0.3">
      <c r="B19">
        <v>1</v>
      </c>
      <c r="C19">
        <v>18</v>
      </c>
      <c r="D19" t="s">
        <v>26</v>
      </c>
      <c r="E19" t="str">
        <f t="shared" si="4"/>
        <v>118-21P4S5</v>
      </c>
      <c r="F19" t="s">
        <v>82</v>
      </c>
      <c r="G19" t="str">
        <f t="shared" si="1"/>
        <v>P</v>
      </c>
      <c r="H19" t="str">
        <f t="shared" si="2"/>
        <v>P4</v>
      </c>
      <c r="I19" t="str">
        <f t="shared" si="3"/>
        <v>21</v>
      </c>
    </row>
    <row r="20" spans="1:9" x14ac:dyDescent="0.3">
      <c r="B20">
        <v>1</v>
      </c>
      <c r="C20">
        <v>19</v>
      </c>
      <c r="D20" t="s">
        <v>27</v>
      </c>
      <c r="E20" t="str">
        <f t="shared" si="4"/>
        <v>119-21P5S1</v>
      </c>
      <c r="F20" t="s">
        <v>82</v>
      </c>
      <c r="G20" t="str">
        <f t="shared" si="1"/>
        <v>P</v>
      </c>
      <c r="H20" t="str">
        <f t="shared" si="2"/>
        <v>P5</v>
      </c>
      <c r="I20" t="str">
        <f t="shared" si="3"/>
        <v>21</v>
      </c>
    </row>
    <row r="21" spans="1:9" x14ac:dyDescent="0.3">
      <c r="B21">
        <v>1</v>
      </c>
      <c r="C21">
        <v>20</v>
      </c>
      <c r="D21" t="s">
        <v>28</v>
      </c>
      <c r="E21" t="str">
        <f t="shared" si="4"/>
        <v>120-21P5S3</v>
      </c>
      <c r="F21" t="s">
        <v>82</v>
      </c>
      <c r="G21" t="str">
        <f t="shared" si="1"/>
        <v>P</v>
      </c>
      <c r="H21" t="str">
        <f t="shared" si="2"/>
        <v>P5</v>
      </c>
      <c r="I21" t="str">
        <f t="shared" si="3"/>
        <v>21</v>
      </c>
    </row>
    <row r="22" spans="1:9" x14ac:dyDescent="0.3">
      <c r="B22">
        <v>1</v>
      </c>
      <c r="C22">
        <v>21</v>
      </c>
      <c r="D22" t="s">
        <v>29</v>
      </c>
      <c r="E22" t="str">
        <f t="shared" si="4"/>
        <v>121-21P3S3</v>
      </c>
      <c r="F22" t="s">
        <v>81</v>
      </c>
      <c r="G22" t="str">
        <f t="shared" si="1"/>
        <v>P</v>
      </c>
      <c r="H22" t="str">
        <f t="shared" si="2"/>
        <v>P3</v>
      </c>
      <c r="I22" t="str">
        <f t="shared" si="3"/>
        <v>21</v>
      </c>
    </row>
    <row r="23" spans="1:9" x14ac:dyDescent="0.3">
      <c r="A23" s="1">
        <v>42136</v>
      </c>
      <c r="B23">
        <v>2</v>
      </c>
      <c r="C23">
        <v>1</v>
      </c>
      <c r="D23" t="s">
        <v>30</v>
      </c>
      <c r="E23" t="str">
        <f t="shared" ref="E23:E31" si="5">CONCATENATE(B23,"0",C23,"-",D23)</f>
        <v>201-01N3S2</v>
      </c>
      <c r="F23" t="s">
        <v>81</v>
      </c>
      <c r="G23" t="str">
        <f t="shared" si="1"/>
        <v>N</v>
      </c>
      <c r="H23" t="str">
        <f t="shared" si="2"/>
        <v>N3</v>
      </c>
      <c r="I23" t="str">
        <f t="shared" si="3"/>
        <v>01</v>
      </c>
    </row>
    <row r="24" spans="1:9" x14ac:dyDescent="0.3">
      <c r="A24" s="1">
        <v>42136</v>
      </c>
      <c r="B24">
        <v>2</v>
      </c>
      <c r="C24">
        <v>2</v>
      </c>
      <c r="D24" t="s">
        <v>31</v>
      </c>
      <c r="E24" t="str">
        <f t="shared" si="5"/>
        <v>202-19N1S4</v>
      </c>
      <c r="F24" t="s">
        <v>81</v>
      </c>
      <c r="G24" t="str">
        <f t="shared" si="1"/>
        <v>N</v>
      </c>
      <c r="H24" t="str">
        <f t="shared" si="2"/>
        <v>N1</v>
      </c>
      <c r="I24" t="str">
        <f t="shared" si="3"/>
        <v>19</v>
      </c>
    </row>
    <row r="25" spans="1:9" x14ac:dyDescent="0.3">
      <c r="A25" s="1">
        <v>42136</v>
      </c>
      <c r="B25">
        <v>2</v>
      </c>
      <c r="C25">
        <v>3</v>
      </c>
      <c r="D25" t="s">
        <v>32</v>
      </c>
      <c r="E25" t="str">
        <f t="shared" si="5"/>
        <v>203-01N3S4</v>
      </c>
      <c r="F25" t="s">
        <v>81</v>
      </c>
      <c r="G25" t="str">
        <f t="shared" si="1"/>
        <v>N</v>
      </c>
      <c r="H25" t="str">
        <f t="shared" si="2"/>
        <v>N3</v>
      </c>
      <c r="I25" t="str">
        <f t="shared" si="3"/>
        <v>01</v>
      </c>
    </row>
    <row r="26" spans="1:9" x14ac:dyDescent="0.3">
      <c r="A26" s="1">
        <v>42136</v>
      </c>
      <c r="B26">
        <v>2</v>
      </c>
      <c r="C26">
        <v>4</v>
      </c>
      <c r="D26" t="s">
        <v>33</v>
      </c>
      <c r="E26" t="str">
        <f t="shared" si="5"/>
        <v>204-01P5S5</v>
      </c>
      <c r="F26" t="s">
        <v>81</v>
      </c>
      <c r="G26" t="str">
        <f t="shared" si="1"/>
        <v>P</v>
      </c>
      <c r="H26" t="str">
        <f t="shared" si="2"/>
        <v>P5</v>
      </c>
      <c r="I26" t="str">
        <f t="shared" si="3"/>
        <v>01</v>
      </c>
    </row>
    <row r="27" spans="1:9" x14ac:dyDescent="0.3">
      <c r="A27" s="1">
        <v>42136</v>
      </c>
      <c r="B27">
        <v>2</v>
      </c>
      <c r="C27">
        <v>5</v>
      </c>
      <c r="D27" t="s">
        <v>34</v>
      </c>
      <c r="E27" t="str">
        <f t="shared" si="5"/>
        <v>205-19P2S4</v>
      </c>
      <c r="F27" t="s">
        <v>82</v>
      </c>
      <c r="G27" t="str">
        <f t="shared" si="1"/>
        <v>P</v>
      </c>
      <c r="H27" t="str">
        <f t="shared" si="2"/>
        <v>P2</v>
      </c>
      <c r="I27" t="str">
        <f t="shared" si="3"/>
        <v>19</v>
      </c>
    </row>
    <row r="28" spans="1:9" x14ac:dyDescent="0.3">
      <c r="A28" s="1">
        <v>42136</v>
      </c>
      <c r="B28">
        <v>2</v>
      </c>
      <c r="C28">
        <v>6</v>
      </c>
      <c r="D28" t="s">
        <v>35</v>
      </c>
      <c r="E28" t="str">
        <f t="shared" si="5"/>
        <v>206-19P5S3</v>
      </c>
      <c r="F28" t="s">
        <v>82</v>
      </c>
      <c r="G28" t="str">
        <f t="shared" si="1"/>
        <v>P</v>
      </c>
      <c r="H28" t="str">
        <f t="shared" si="2"/>
        <v>P5</v>
      </c>
      <c r="I28" t="str">
        <f t="shared" si="3"/>
        <v>19</v>
      </c>
    </row>
    <row r="29" spans="1:9" x14ac:dyDescent="0.3">
      <c r="A29" s="1">
        <v>42136</v>
      </c>
      <c r="B29">
        <v>2</v>
      </c>
      <c r="C29">
        <v>7</v>
      </c>
      <c r="D29" t="s">
        <v>65</v>
      </c>
      <c r="E29" t="str">
        <f t="shared" si="5"/>
        <v>207-19P5S1</v>
      </c>
      <c r="F29" t="s">
        <v>82</v>
      </c>
      <c r="G29" t="str">
        <f t="shared" si="1"/>
        <v>P</v>
      </c>
      <c r="H29" t="str">
        <f t="shared" si="2"/>
        <v>P5</v>
      </c>
      <c r="I29" t="str">
        <f t="shared" si="3"/>
        <v>19</v>
      </c>
    </row>
    <row r="30" spans="1:9" x14ac:dyDescent="0.3">
      <c r="A30" s="1">
        <v>42136</v>
      </c>
      <c r="B30">
        <v>2</v>
      </c>
      <c r="C30">
        <v>8</v>
      </c>
      <c r="D30" t="s">
        <v>36</v>
      </c>
      <c r="E30" t="str">
        <f t="shared" si="5"/>
        <v>208-01P2S1</v>
      </c>
      <c r="F30" t="s">
        <v>81</v>
      </c>
      <c r="G30" t="str">
        <f t="shared" si="1"/>
        <v>P</v>
      </c>
      <c r="H30" t="str">
        <f t="shared" si="2"/>
        <v>P2</v>
      </c>
      <c r="I30" t="str">
        <f t="shared" si="3"/>
        <v>01</v>
      </c>
    </row>
    <row r="31" spans="1:9" x14ac:dyDescent="0.3">
      <c r="A31" s="1">
        <v>42136</v>
      </c>
      <c r="B31">
        <v>2</v>
      </c>
      <c r="C31">
        <v>9</v>
      </c>
      <c r="D31" t="s">
        <v>37</v>
      </c>
      <c r="E31" t="str">
        <f t="shared" si="5"/>
        <v>209-19N5S2</v>
      </c>
      <c r="F31" t="s">
        <v>82</v>
      </c>
      <c r="G31" t="str">
        <f t="shared" si="1"/>
        <v>N</v>
      </c>
      <c r="H31" t="str">
        <f t="shared" si="2"/>
        <v>N5</v>
      </c>
      <c r="I31" t="str">
        <f t="shared" si="3"/>
        <v>19</v>
      </c>
    </row>
    <row r="32" spans="1:9" x14ac:dyDescent="0.3">
      <c r="A32" s="1">
        <v>42136</v>
      </c>
      <c r="B32">
        <v>2</v>
      </c>
      <c r="C32">
        <v>10</v>
      </c>
      <c r="D32" t="s">
        <v>38</v>
      </c>
      <c r="E32" t="str">
        <f t="shared" ref="E32:E63" si="6">CONCATENATE(B32,C32,"-",D32)</f>
        <v>210-19N2S1</v>
      </c>
      <c r="F32" t="s">
        <v>82</v>
      </c>
      <c r="G32" t="str">
        <f t="shared" si="1"/>
        <v>N</v>
      </c>
      <c r="H32" t="str">
        <f t="shared" si="2"/>
        <v>N2</v>
      </c>
      <c r="I32" t="str">
        <f t="shared" si="3"/>
        <v>19</v>
      </c>
    </row>
    <row r="33" spans="1:9" x14ac:dyDescent="0.3">
      <c r="A33" s="1">
        <v>42136</v>
      </c>
      <c r="B33">
        <v>2</v>
      </c>
      <c r="C33">
        <v>11</v>
      </c>
      <c r="D33" t="s">
        <v>39</v>
      </c>
      <c r="E33" t="str">
        <f t="shared" si="6"/>
        <v>211-19N1S2</v>
      </c>
      <c r="F33" t="s">
        <v>81</v>
      </c>
      <c r="G33" t="str">
        <f t="shared" si="1"/>
        <v>N</v>
      </c>
      <c r="H33" t="str">
        <f t="shared" si="2"/>
        <v>N1</v>
      </c>
      <c r="I33" t="str">
        <f t="shared" si="3"/>
        <v>19</v>
      </c>
    </row>
    <row r="34" spans="1:9" x14ac:dyDescent="0.3">
      <c r="A34" s="1">
        <v>42136</v>
      </c>
      <c r="B34">
        <v>2</v>
      </c>
      <c r="C34">
        <v>12</v>
      </c>
      <c r="D34" t="s">
        <v>40</v>
      </c>
      <c r="E34" t="str">
        <f t="shared" si="6"/>
        <v>212-19N3S4</v>
      </c>
      <c r="F34" t="s">
        <v>82</v>
      </c>
      <c r="G34" t="str">
        <f t="shared" si="1"/>
        <v>N</v>
      </c>
      <c r="H34" t="str">
        <f t="shared" si="2"/>
        <v>N3</v>
      </c>
      <c r="I34" t="str">
        <f t="shared" si="3"/>
        <v>19</v>
      </c>
    </row>
    <row r="35" spans="1:9" x14ac:dyDescent="0.3">
      <c r="A35" s="1">
        <v>42136</v>
      </c>
      <c r="B35">
        <v>2</v>
      </c>
      <c r="C35">
        <v>13</v>
      </c>
      <c r="D35" t="s">
        <v>41</v>
      </c>
      <c r="E35" t="str">
        <f t="shared" si="6"/>
        <v>213-19P4S5</v>
      </c>
      <c r="F35" t="s">
        <v>82</v>
      </c>
      <c r="G35" t="str">
        <f t="shared" ref="G35:G52" si="7">MID(D35,3,1)</f>
        <v>P</v>
      </c>
      <c r="H35" t="str">
        <f t="shared" ref="H35:H52" si="8">MID(D35,3,2)</f>
        <v>P4</v>
      </c>
      <c r="I35" t="str">
        <f t="shared" ref="I35:I52" si="9">LEFT(D35,2)</f>
        <v>19</v>
      </c>
    </row>
    <row r="36" spans="1:9" x14ac:dyDescent="0.3">
      <c r="A36" s="1">
        <v>42136</v>
      </c>
      <c r="B36">
        <v>2</v>
      </c>
      <c r="C36">
        <v>14</v>
      </c>
      <c r="D36" t="s">
        <v>42</v>
      </c>
      <c r="E36" t="str">
        <f t="shared" si="6"/>
        <v>214-19P2S2</v>
      </c>
      <c r="F36" t="s">
        <v>82</v>
      </c>
      <c r="G36" t="str">
        <f t="shared" si="7"/>
        <v>P</v>
      </c>
      <c r="H36" t="str">
        <f t="shared" si="8"/>
        <v>P2</v>
      </c>
      <c r="I36" t="str">
        <f t="shared" si="9"/>
        <v>19</v>
      </c>
    </row>
    <row r="37" spans="1:9" x14ac:dyDescent="0.3">
      <c r="A37" s="1">
        <v>42136</v>
      </c>
      <c r="B37">
        <v>2</v>
      </c>
      <c r="C37">
        <v>15</v>
      </c>
      <c r="D37" t="s">
        <v>43</v>
      </c>
      <c r="E37" t="str">
        <f t="shared" si="6"/>
        <v>215-01P2S2</v>
      </c>
      <c r="F37" t="s">
        <v>81</v>
      </c>
      <c r="G37" t="str">
        <f t="shared" si="7"/>
        <v>P</v>
      </c>
      <c r="H37" t="str">
        <f t="shared" si="8"/>
        <v>P2</v>
      </c>
      <c r="I37" t="str">
        <f t="shared" si="9"/>
        <v>01</v>
      </c>
    </row>
    <row r="38" spans="1:9" x14ac:dyDescent="0.3">
      <c r="A38" s="1">
        <v>42136</v>
      </c>
      <c r="B38">
        <v>2</v>
      </c>
      <c r="C38">
        <v>16</v>
      </c>
      <c r="D38" t="s">
        <v>44</v>
      </c>
      <c r="E38" t="str">
        <f t="shared" si="6"/>
        <v>216-01N2S3</v>
      </c>
      <c r="F38" t="s">
        <v>81</v>
      </c>
      <c r="G38" t="str">
        <f t="shared" si="7"/>
        <v>N</v>
      </c>
      <c r="H38" t="str">
        <f t="shared" si="8"/>
        <v>N2</v>
      </c>
      <c r="I38" t="str">
        <f t="shared" si="9"/>
        <v>01</v>
      </c>
    </row>
    <row r="39" spans="1:9" x14ac:dyDescent="0.3">
      <c r="B39">
        <v>2</v>
      </c>
      <c r="C39">
        <v>17</v>
      </c>
      <c r="D39" t="s">
        <v>10</v>
      </c>
      <c r="E39" t="str">
        <f t="shared" si="6"/>
        <v>217-01N3S3</v>
      </c>
      <c r="F39" t="s">
        <v>81</v>
      </c>
      <c r="G39" t="str">
        <f t="shared" si="7"/>
        <v>N</v>
      </c>
      <c r="H39" t="str">
        <f t="shared" si="8"/>
        <v>N3</v>
      </c>
      <c r="I39" t="str">
        <f t="shared" si="9"/>
        <v>01</v>
      </c>
    </row>
    <row r="40" spans="1:9" x14ac:dyDescent="0.3">
      <c r="B40">
        <v>2</v>
      </c>
      <c r="C40">
        <v>18</v>
      </c>
      <c r="D40" t="s">
        <v>45</v>
      </c>
      <c r="E40" t="str">
        <f t="shared" si="6"/>
        <v>218-05P4S1</v>
      </c>
      <c r="F40" t="s">
        <v>82</v>
      </c>
      <c r="G40" t="str">
        <f t="shared" si="7"/>
        <v>P</v>
      </c>
      <c r="H40" t="str">
        <f t="shared" si="8"/>
        <v>P4</v>
      </c>
      <c r="I40" t="str">
        <f t="shared" si="9"/>
        <v>05</v>
      </c>
    </row>
    <row r="41" spans="1:9" x14ac:dyDescent="0.3">
      <c r="B41">
        <v>2</v>
      </c>
      <c r="C41">
        <v>19</v>
      </c>
      <c r="D41" t="s">
        <v>46</v>
      </c>
      <c r="E41" t="str">
        <f t="shared" si="6"/>
        <v>219-05N2S1</v>
      </c>
      <c r="F41" t="s">
        <v>82</v>
      </c>
      <c r="G41" t="str">
        <f t="shared" si="7"/>
        <v>N</v>
      </c>
      <c r="H41" t="str">
        <f t="shared" si="8"/>
        <v>N2</v>
      </c>
      <c r="I41" t="str">
        <f t="shared" si="9"/>
        <v>05</v>
      </c>
    </row>
    <row r="42" spans="1:9" x14ac:dyDescent="0.3">
      <c r="B42">
        <v>2</v>
      </c>
      <c r="C42">
        <v>20</v>
      </c>
      <c r="D42" t="s">
        <v>47</v>
      </c>
      <c r="E42" t="str">
        <f t="shared" si="6"/>
        <v>220-01N2S1</v>
      </c>
      <c r="F42" t="s">
        <v>81</v>
      </c>
      <c r="G42" t="str">
        <f t="shared" si="7"/>
        <v>N</v>
      </c>
      <c r="H42" t="str">
        <f t="shared" si="8"/>
        <v>N2</v>
      </c>
      <c r="I42" t="str">
        <f t="shared" si="9"/>
        <v>01</v>
      </c>
    </row>
    <row r="43" spans="1:9" x14ac:dyDescent="0.3">
      <c r="B43">
        <v>2</v>
      </c>
      <c r="C43">
        <v>21</v>
      </c>
      <c r="D43" t="s">
        <v>48</v>
      </c>
      <c r="E43" t="str">
        <f t="shared" si="6"/>
        <v>221-01P4S5</v>
      </c>
      <c r="F43" t="s">
        <v>81</v>
      </c>
      <c r="G43" t="str">
        <f t="shared" si="7"/>
        <v>P</v>
      </c>
      <c r="H43" t="str">
        <f t="shared" si="8"/>
        <v>P4</v>
      </c>
      <c r="I43" t="str">
        <f t="shared" si="9"/>
        <v>01</v>
      </c>
    </row>
    <row r="44" spans="1:9" x14ac:dyDescent="0.3">
      <c r="B44">
        <v>2</v>
      </c>
      <c r="C44">
        <v>22</v>
      </c>
      <c r="D44" t="s">
        <v>49</v>
      </c>
      <c r="E44" t="str">
        <f t="shared" si="6"/>
        <v>222-19P5S5</v>
      </c>
      <c r="F44" t="s">
        <v>82</v>
      </c>
      <c r="G44" t="str">
        <f t="shared" si="7"/>
        <v>P</v>
      </c>
      <c r="H44" t="str">
        <f t="shared" si="8"/>
        <v>P5</v>
      </c>
      <c r="I44" t="str">
        <f t="shared" si="9"/>
        <v>19</v>
      </c>
    </row>
    <row r="45" spans="1:9" x14ac:dyDescent="0.3">
      <c r="B45">
        <v>2</v>
      </c>
      <c r="C45">
        <v>23</v>
      </c>
      <c r="D45" t="s">
        <v>50</v>
      </c>
      <c r="E45" t="str">
        <f t="shared" si="6"/>
        <v>223-01N2S4</v>
      </c>
      <c r="F45" t="s">
        <v>81</v>
      </c>
      <c r="G45" t="str">
        <f t="shared" si="7"/>
        <v>N</v>
      </c>
      <c r="H45" t="str">
        <f t="shared" si="8"/>
        <v>N2</v>
      </c>
      <c r="I45" t="str">
        <f t="shared" si="9"/>
        <v>01</v>
      </c>
    </row>
    <row r="46" spans="1:9" x14ac:dyDescent="0.3">
      <c r="B46">
        <v>2</v>
      </c>
      <c r="C46">
        <v>24</v>
      </c>
      <c r="D46" t="s">
        <v>51</v>
      </c>
      <c r="E46" t="str">
        <f t="shared" si="6"/>
        <v>224-01N5S4</v>
      </c>
      <c r="F46" t="s">
        <v>81</v>
      </c>
      <c r="G46" t="str">
        <f t="shared" si="7"/>
        <v>N</v>
      </c>
      <c r="H46" t="str">
        <f t="shared" si="8"/>
        <v>N5</v>
      </c>
      <c r="I46" t="str">
        <f t="shared" si="9"/>
        <v>01</v>
      </c>
    </row>
    <row r="47" spans="1:9" x14ac:dyDescent="0.3">
      <c r="B47">
        <v>2</v>
      </c>
      <c r="C47">
        <v>25</v>
      </c>
      <c r="D47" t="s">
        <v>52</v>
      </c>
      <c r="E47" t="str">
        <f t="shared" si="6"/>
        <v>225-19N5S1</v>
      </c>
      <c r="F47" t="s">
        <v>82</v>
      </c>
      <c r="G47" t="str">
        <f t="shared" si="7"/>
        <v>N</v>
      </c>
      <c r="H47" t="str">
        <f t="shared" si="8"/>
        <v>N5</v>
      </c>
      <c r="I47" t="str">
        <f t="shared" si="9"/>
        <v>19</v>
      </c>
    </row>
    <row r="48" spans="1:9" x14ac:dyDescent="0.3">
      <c r="B48">
        <v>2</v>
      </c>
      <c r="C48">
        <v>26</v>
      </c>
      <c r="D48" t="s">
        <v>53</v>
      </c>
      <c r="E48" t="str">
        <f t="shared" si="6"/>
        <v>226-19N3S2</v>
      </c>
      <c r="F48" t="s">
        <v>82</v>
      </c>
      <c r="G48" t="str">
        <f t="shared" si="7"/>
        <v>N</v>
      </c>
      <c r="H48" t="str">
        <f t="shared" si="8"/>
        <v>N3</v>
      </c>
      <c r="I48" t="str">
        <f t="shared" si="9"/>
        <v>19</v>
      </c>
    </row>
    <row r="49" spans="2:9" x14ac:dyDescent="0.3">
      <c r="B49">
        <v>2</v>
      </c>
      <c r="C49">
        <v>27</v>
      </c>
      <c r="D49" t="s">
        <v>54</v>
      </c>
      <c r="E49" t="str">
        <f t="shared" si="6"/>
        <v>227-19N3S5</v>
      </c>
      <c r="F49" t="s">
        <v>82</v>
      </c>
      <c r="G49" t="str">
        <f t="shared" si="7"/>
        <v>N</v>
      </c>
      <c r="H49" t="str">
        <f t="shared" si="8"/>
        <v>N3</v>
      </c>
      <c r="I49" t="str">
        <f t="shared" si="9"/>
        <v>19</v>
      </c>
    </row>
    <row r="50" spans="2:9" x14ac:dyDescent="0.3">
      <c r="B50">
        <v>2</v>
      </c>
      <c r="C50">
        <v>28</v>
      </c>
      <c r="D50" t="s">
        <v>55</v>
      </c>
      <c r="E50" t="str">
        <f t="shared" si="6"/>
        <v>228-01N5S2</v>
      </c>
      <c r="F50" t="s">
        <v>81</v>
      </c>
      <c r="G50" t="str">
        <f t="shared" si="7"/>
        <v>N</v>
      </c>
      <c r="H50" t="str">
        <f t="shared" si="8"/>
        <v>N5</v>
      </c>
      <c r="I50" t="str">
        <f t="shared" si="9"/>
        <v>01</v>
      </c>
    </row>
    <row r="51" spans="2:9" x14ac:dyDescent="0.3">
      <c r="B51">
        <v>2</v>
      </c>
      <c r="C51">
        <v>29</v>
      </c>
      <c r="D51" t="s">
        <v>56</v>
      </c>
      <c r="E51" t="str">
        <f t="shared" si="6"/>
        <v>229-19P4S3</v>
      </c>
      <c r="F51" t="s">
        <v>82</v>
      </c>
      <c r="G51" t="str">
        <f t="shared" si="7"/>
        <v>P</v>
      </c>
      <c r="H51" t="str">
        <f t="shared" si="8"/>
        <v>P4</v>
      </c>
      <c r="I51" t="str">
        <f t="shared" si="9"/>
        <v>19</v>
      </c>
    </row>
    <row r="52" spans="2:9" x14ac:dyDescent="0.3">
      <c r="B52">
        <v>2</v>
      </c>
      <c r="C52">
        <v>30</v>
      </c>
      <c r="D52" t="s">
        <v>57</v>
      </c>
      <c r="E52" t="str">
        <f t="shared" si="6"/>
        <v>230-05N2S4</v>
      </c>
      <c r="F52" t="s">
        <v>82</v>
      </c>
      <c r="G52" t="str">
        <f t="shared" si="7"/>
        <v>N</v>
      </c>
      <c r="H52" t="str">
        <f t="shared" si="8"/>
        <v>N2</v>
      </c>
      <c r="I52" t="str">
        <f t="shared" si="9"/>
        <v>05</v>
      </c>
    </row>
    <row r="53" spans="2:9" x14ac:dyDescent="0.3">
      <c r="B53">
        <v>2</v>
      </c>
      <c r="C53">
        <v>31</v>
      </c>
      <c r="D53" t="s">
        <v>58</v>
      </c>
      <c r="E53" t="str">
        <f t="shared" si="6"/>
        <v>231-8101-A</v>
      </c>
      <c r="F53" t="s">
        <v>73</v>
      </c>
      <c r="G53" t="s">
        <v>73</v>
      </c>
      <c r="H53" t="s">
        <v>73</v>
      </c>
      <c r="I53" t="s">
        <v>73</v>
      </c>
    </row>
    <row r="54" spans="2:9" x14ac:dyDescent="0.3">
      <c r="B54">
        <v>2</v>
      </c>
      <c r="C54">
        <v>32</v>
      </c>
      <c r="D54" t="s">
        <v>59</v>
      </c>
      <c r="E54" t="str">
        <f t="shared" si="6"/>
        <v>232-7803R8</v>
      </c>
      <c r="F54" t="s">
        <v>73</v>
      </c>
      <c r="G54" t="s">
        <v>73</v>
      </c>
      <c r="H54" t="s">
        <v>73</v>
      </c>
      <c r="I54" t="s">
        <v>73</v>
      </c>
    </row>
    <row r="55" spans="2:9" x14ac:dyDescent="0.3">
      <c r="B55">
        <v>2</v>
      </c>
      <c r="C55">
        <v>33</v>
      </c>
      <c r="D55" t="s">
        <v>60</v>
      </c>
      <c r="E55" t="str">
        <f t="shared" si="6"/>
        <v>233-7803R8R21</v>
      </c>
      <c r="F55" t="s">
        <v>73</v>
      </c>
      <c r="G55" t="s">
        <v>73</v>
      </c>
      <c r="H55" t="s">
        <v>73</v>
      </c>
      <c r="I55" t="s">
        <v>73</v>
      </c>
    </row>
    <row r="56" spans="2:9" x14ac:dyDescent="0.3">
      <c r="B56">
        <v>2</v>
      </c>
      <c r="C56">
        <v>34</v>
      </c>
      <c r="D56" t="s">
        <v>61</v>
      </c>
      <c r="E56" t="str">
        <f t="shared" si="6"/>
        <v>234-01P2S4</v>
      </c>
      <c r="F56" t="s">
        <v>81</v>
      </c>
      <c r="G56" t="str">
        <f t="shared" ref="G56:G80" si="10">MID(D56,3,1)</f>
        <v>P</v>
      </c>
      <c r="H56" t="str">
        <f t="shared" ref="H56:H80" si="11">MID(D56,3,2)</f>
        <v>P2</v>
      </c>
      <c r="I56" t="str">
        <f t="shared" ref="I56:I80" si="12">LEFT(D56,2)</f>
        <v>01</v>
      </c>
    </row>
    <row r="57" spans="2:9" x14ac:dyDescent="0.3">
      <c r="B57">
        <v>2</v>
      </c>
      <c r="C57">
        <v>35</v>
      </c>
      <c r="D57" t="s">
        <v>47</v>
      </c>
      <c r="E57" t="str">
        <f t="shared" si="6"/>
        <v>235-01N2S1</v>
      </c>
      <c r="F57" t="s">
        <v>81</v>
      </c>
      <c r="G57" t="str">
        <f t="shared" si="10"/>
        <v>N</v>
      </c>
      <c r="H57" t="str">
        <f t="shared" si="11"/>
        <v>N2</v>
      </c>
      <c r="I57" t="str">
        <f t="shared" si="12"/>
        <v>01</v>
      </c>
    </row>
    <row r="58" spans="2:9" x14ac:dyDescent="0.3">
      <c r="B58">
        <v>2</v>
      </c>
      <c r="C58">
        <v>36</v>
      </c>
      <c r="D58" t="s">
        <v>10</v>
      </c>
      <c r="E58" t="str">
        <f t="shared" si="6"/>
        <v>236-01N3S3</v>
      </c>
      <c r="F58" t="s">
        <v>81</v>
      </c>
      <c r="G58" t="str">
        <f t="shared" si="10"/>
        <v>N</v>
      </c>
      <c r="H58" t="str">
        <f t="shared" si="11"/>
        <v>N3</v>
      </c>
      <c r="I58" t="str">
        <f t="shared" si="12"/>
        <v>01</v>
      </c>
    </row>
    <row r="59" spans="2:9" x14ac:dyDescent="0.3">
      <c r="B59">
        <v>2</v>
      </c>
      <c r="C59">
        <v>37</v>
      </c>
      <c r="D59" t="s">
        <v>49</v>
      </c>
      <c r="E59" t="str">
        <f t="shared" si="6"/>
        <v>237-19P5S5</v>
      </c>
      <c r="F59" t="s">
        <v>82</v>
      </c>
      <c r="G59" t="str">
        <f t="shared" si="10"/>
        <v>P</v>
      </c>
      <c r="H59" t="str">
        <f t="shared" si="11"/>
        <v>P5</v>
      </c>
      <c r="I59" t="str">
        <f t="shared" si="12"/>
        <v>19</v>
      </c>
    </row>
    <row r="60" spans="2:9" x14ac:dyDescent="0.3">
      <c r="B60">
        <v>2</v>
      </c>
      <c r="C60">
        <v>38</v>
      </c>
      <c r="D60" t="s">
        <v>62</v>
      </c>
      <c r="E60" t="str">
        <f t="shared" si="6"/>
        <v>238-19N1S5</v>
      </c>
      <c r="F60" t="s">
        <v>81</v>
      </c>
      <c r="G60" t="str">
        <f t="shared" si="10"/>
        <v>N</v>
      </c>
      <c r="H60" t="str">
        <f t="shared" si="11"/>
        <v>N1</v>
      </c>
      <c r="I60" t="str">
        <f t="shared" si="12"/>
        <v>19</v>
      </c>
    </row>
    <row r="61" spans="2:9" x14ac:dyDescent="0.3">
      <c r="B61">
        <v>2</v>
      </c>
      <c r="C61">
        <v>39</v>
      </c>
      <c r="D61" t="s">
        <v>32</v>
      </c>
      <c r="E61" t="str">
        <f t="shared" si="6"/>
        <v>239-01N3S4</v>
      </c>
      <c r="F61" t="s">
        <v>81</v>
      </c>
      <c r="G61" t="str">
        <f t="shared" si="10"/>
        <v>N</v>
      </c>
      <c r="H61" t="str">
        <f t="shared" si="11"/>
        <v>N3</v>
      </c>
      <c r="I61" t="str">
        <f t="shared" si="12"/>
        <v>01</v>
      </c>
    </row>
    <row r="62" spans="2:9" x14ac:dyDescent="0.3">
      <c r="B62">
        <v>2</v>
      </c>
      <c r="C62">
        <v>40</v>
      </c>
      <c r="D62" t="s">
        <v>36</v>
      </c>
      <c r="E62" t="str">
        <f t="shared" si="6"/>
        <v>240-01P2S1</v>
      </c>
      <c r="F62" t="s">
        <v>81</v>
      </c>
      <c r="G62" t="str">
        <f t="shared" si="10"/>
        <v>P</v>
      </c>
      <c r="H62" t="str">
        <f t="shared" si="11"/>
        <v>P2</v>
      </c>
      <c r="I62" t="str">
        <f t="shared" si="12"/>
        <v>01</v>
      </c>
    </row>
    <row r="63" spans="2:9" x14ac:dyDescent="0.3">
      <c r="B63">
        <v>2</v>
      </c>
      <c r="C63">
        <v>41</v>
      </c>
      <c r="D63" t="s">
        <v>38</v>
      </c>
      <c r="E63" t="str">
        <f t="shared" si="6"/>
        <v>241-19N2S1</v>
      </c>
      <c r="F63" t="s">
        <v>82</v>
      </c>
      <c r="G63" t="str">
        <f t="shared" si="10"/>
        <v>N</v>
      </c>
      <c r="H63" t="str">
        <f t="shared" si="11"/>
        <v>N2</v>
      </c>
      <c r="I63" t="str">
        <f t="shared" si="12"/>
        <v>19</v>
      </c>
    </row>
    <row r="64" spans="2:9" x14ac:dyDescent="0.3">
      <c r="B64">
        <v>2</v>
      </c>
      <c r="C64">
        <v>42</v>
      </c>
      <c r="D64" t="s">
        <v>31</v>
      </c>
      <c r="E64" t="str">
        <f t="shared" ref="E64:E95" si="13">CONCATENATE(B64,C64,"-",D64)</f>
        <v>242-19N1S4</v>
      </c>
      <c r="F64" t="s">
        <v>81</v>
      </c>
      <c r="G64" t="str">
        <f t="shared" si="10"/>
        <v>N</v>
      </c>
      <c r="H64" t="str">
        <f t="shared" si="11"/>
        <v>N1</v>
      </c>
      <c r="I64" t="str">
        <f t="shared" si="12"/>
        <v>19</v>
      </c>
    </row>
    <row r="65" spans="2:9" x14ac:dyDescent="0.3">
      <c r="B65">
        <v>2</v>
      </c>
      <c r="C65">
        <v>43</v>
      </c>
      <c r="D65" t="s">
        <v>37</v>
      </c>
      <c r="E65" t="str">
        <f t="shared" si="13"/>
        <v>243-19N5S2</v>
      </c>
      <c r="F65" t="s">
        <v>82</v>
      </c>
      <c r="G65" t="str">
        <f t="shared" si="10"/>
        <v>N</v>
      </c>
      <c r="H65" t="str">
        <f t="shared" si="11"/>
        <v>N5</v>
      </c>
      <c r="I65" t="str">
        <f t="shared" si="12"/>
        <v>19</v>
      </c>
    </row>
    <row r="66" spans="2:9" x14ac:dyDescent="0.3">
      <c r="B66">
        <v>2</v>
      </c>
      <c r="C66">
        <v>44</v>
      </c>
      <c r="D66" t="s">
        <v>35</v>
      </c>
      <c r="E66" t="str">
        <f t="shared" si="13"/>
        <v>244-19P5S3</v>
      </c>
      <c r="F66" t="s">
        <v>82</v>
      </c>
      <c r="G66" t="str">
        <f t="shared" si="10"/>
        <v>P</v>
      </c>
      <c r="H66" t="str">
        <f t="shared" si="11"/>
        <v>P5</v>
      </c>
      <c r="I66" t="str">
        <f t="shared" si="12"/>
        <v>19</v>
      </c>
    </row>
    <row r="67" spans="2:9" x14ac:dyDescent="0.3">
      <c r="B67">
        <v>2</v>
      </c>
      <c r="C67">
        <v>45</v>
      </c>
      <c r="D67" t="s">
        <v>40</v>
      </c>
      <c r="E67" t="str">
        <f t="shared" si="13"/>
        <v>245-19N3S4</v>
      </c>
      <c r="F67" t="s">
        <v>82</v>
      </c>
      <c r="G67" t="str">
        <f t="shared" si="10"/>
        <v>N</v>
      </c>
      <c r="H67" t="str">
        <f t="shared" si="11"/>
        <v>N3</v>
      </c>
      <c r="I67" t="str">
        <f t="shared" si="12"/>
        <v>19</v>
      </c>
    </row>
    <row r="68" spans="2:9" x14ac:dyDescent="0.3">
      <c r="B68">
        <v>2</v>
      </c>
      <c r="C68">
        <v>46</v>
      </c>
      <c r="D68" t="s">
        <v>39</v>
      </c>
      <c r="E68" t="str">
        <f t="shared" si="13"/>
        <v>246-19N1S2</v>
      </c>
      <c r="F68" t="s">
        <v>81</v>
      </c>
      <c r="G68" t="str">
        <f t="shared" si="10"/>
        <v>N</v>
      </c>
      <c r="H68" t="str">
        <f t="shared" si="11"/>
        <v>N1</v>
      </c>
      <c r="I68" t="str">
        <f t="shared" si="12"/>
        <v>19</v>
      </c>
    </row>
    <row r="69" spans="2:9" x14ac:dyDescent="0.3">
      <c r="B69">
        <v>2</v>
      </c>
      <c r="C69">
        <v>47</v>
      </c>
      <c r="D69" t="s">
        <v>45</v>
      </c>
      <c r="E69" t="str">
        <f t="shared" si="13"/>
        <v>247-05P4S1</v>
      </c>
      <c r="F69" t="s">
        <v>82</v>
      </c>
      <c r="G69" t="str">
        <f t="shared" si="10"/>
        <v>P</v>
      </c>
      <c r="H69" t="str">
        <f t="shared" si="11"/>
        <v>P4</v>
      </c>
      <c r="I69" t="str">
        <f t="shared" si="12"/>
        <v>05</v>
      </c>
    </row>
    <row r="70" spans="2:9" x14ac:dyDescent="0.3">
      <c r="B70">
        <v>2</v>
      </c>
      <c r="C70">
        <v>48</v>
      </c>
      <c r="D70" t="s">
        <v>41</v>
      </c>
      <c r="E70" t="str">
        <f t="shared" si="13"/>
        <v>248-19P4S5</v>
      </c>
      <c r="F70" t="s">
        <v>82</v>
      </c>
      <c r="G70" t="str">
        <f t="shared" si="10"/>
        <v>P</v>
      </c>
      <c r="H70" t="str">
        <f t="shared" si="11"/>
        <v>P4</v>
      </c>
      <c r="I70" t="str">
        <f t="shared" si="12"/>
        <v>19</v>
      </c>
    </row>
    <row r="71" spans="2:9" x14ac:dyDescent="0.3">
      <c r="B71">
        <v>2</v>
      </c>
      <c r="C71">
        <v>49</v>
      </c>
      <c r="D71" t="s">
        <v>43</v>
      </c>
      <c r="E71" t="str">
        <f t="shared" si="13"/>
        <v>249-01P2S2</v>
      </c>
      <c r="F71" t="s">
        <v>81</v>
      </c>
      <c r="G71" t="str">
        <f t="shared" si="10"/>
        <v>P</v>
      </c>
      <c r="H71" t="str">
        <f t="shared" si="11"/>
        <v>P2</v>
      </c>
      <c r="I71" t="str">
        <f t="shared" si="12"/>
        <v>01</v>
      </c>
    </row>
    <row r="72" spans="2:9" x14ac:dyDescent="0.3">
      <c r="B72">
        <v>2</v>
      </c>
      <c r="C72">
        <v>50</v>
      </c>
      <c r="D72" t="s">
        <v>33</v>
      </c>
      <c r="E72" t="str">
        <f t="shared" si="13"/>
        <v>250-01P5S5</v>
      </c>
      <c r="F72" t="s">
        <v>81</v>
      </c>
      <c r="G72" t="str">
        <f t="shared" si="10"/>
        <v>P</v>
      </c>
      <c r="H72" t="str">
        <f t="shared" si="11"/>
        <v>P5</v>
      </c>
      <c r="I72" t="str">
        <f t="shared" si="12"/>
        <v>01</v>
      </c>
    </row>
    <row r="73" spans="2:9" x14ac:dyDescent="0.3">
      <c r="B73">
        <v>2</v>
      </c>
      <c r="C73">
        <v>51</v>
      </c>
      <c r="D73" t="s">
        <v>63</v>
      </c>
      <c r="E73" t="str">
        <f t="shared" si="13"/>
        <v>251-19N2S5</v>
      </c>
      <c r="F73" t="s">
        <v>82</v>
      </c>
      <c r="G73" t="str">
        <f t="shared" si="10"/>
        <v>N</v>
      </c>
      <c r="H73" t="str">
        <f t="shared" si="11"/>
        <v>N2</v>
      </c>
      <c r="I73" t="str">
        <f t="shared" si="12"/>
        <v>19</v>
      </c>
    </row>
    <row r="74" spans="2:9" x14ac:dyDescent="0.3">
      <c r="B74">
        <v>2</v>
      </c>
      <c r="C74">
        <v>52</v>
      </c>
      <c r="D74" t="s">
        <v>64</v>
      </c>
      <c r="E74" t="str">
        <f t="shared" si="13"/>
        <v>252-01P4S4</v>
      </c>
      <c r="F74" t="s">
        <v>81</v>
      </c>
      <c r="G74" t="str">
        <f t="shared" si="10"/>
        <v>P</v>
      </c>
      <c r="H74" t="str">
        <f t="shared" si="11"/>
        <v>P4</v>
      </c>
      <c r="I74" t="str">
        <f t="shared" si="12"/>
        <v>01</v>
      </c>
    </row>
    <row r="75" spans="2:9" x14ac:dyDescent="0.3">
      <c r="B75">
        <v>2</v>
      </c>
      <c r="C75">
        <v>53</v>
      </c>
      <c r="D75" t="s">
        <v>42</v>
      </c>
      <c r="E75" t="str">
        <f t="shared" si="13"/>
        <v>253-19P2S2</v>
      </c>
      <c r="F75" t="s">
        <v>82</v>
      </c>
      <c r="G75" t="str">
        <f t="shared" si="10"/>
        <v>P</v>
      </c>
      <c r="H75" t="str">
        <f t="shared" si="11"/>
        <v>P2</v>
      </c>
      <c r="I75" t="str">
        <f t="shared" si="12"/>
        <v>19</v>
      </c>
    </row>
    <row r="76" spans="2:9" x14ac:dyDescent="0.3">
      <c r="B76">
        <v>2</v>
      </c>
      <c r="C76">
        <v>54</v>
      </c>
      <c r="D76" t="s">
        <v>44</v>
      </c>
      <c r="E76" t="str">
        <f t="shared" si="13"/>
        <v>254-01N2S3</v>
      </c>
      <c r="F76" t="s">
        <v>81</v>
      </c>
      <c r="G76" t="str">
        <f t="shared" si="10"/>
        <v>N</v>
      </c>
      <c r="H76" t="str">
        <f t="shared" si="11"/>
        <v>N2</v>
      </c>
      <c r="I76" t="str">
        <f t="shared" si="12"/>
        <v>01</v>
      </c>
    </row>
    <row r="77" spans="2:9" x14ac:dyDescent="0.3">
      <c r="B77">
        <v>2</v>
      </c>
      <c r="C77">
        <v>55</v>
      </c>
      <c r="D77" t="s">
        <v>65</v>
      </c>
      <c r="E77" t="str">
        <f t="shared" si="13"/>
        <v>255-19P5S1</v>
      </c>
      <c r="F77" t="s">
        <v>82</v>
      </c>
      <c r="G77" t="str">
        <f t="shared" si="10"/>
        <v>P</v>
      </c>
      <c r="H77" t="str">
        <f t="shared" si="11"/>
        <v>P5</v>
      </c>
      <c r="I77" t="str">
        <f t="shared" si="12"/>
        <v>19</v>
      </c>
    </row>
    <row r="78" spans="2:9" x14ac:dyDescent="0.3">
      <c r="B78">
        <v>2</v>
      </c>
      <c r="C78">
        <v>56</v>
      </c>
      <c r="D78" t="s">
        <v>34</v>
      </c>
      <c r="E78" t="str">
        <f t="shared" si="13"/>
        <v>256-19P2S4</v>
      </c>
      <c r="F78" t="s">
        <v>82</v>
      </c>
      <c r="G78" t="str">
        <f t="shared" si="10"/>
        <v>P</v>
      </c>
      <c r="H78" t="str">
        <f t="shared" si="11"/>
        <v>P2</v>
      </c>
      <c r="I78" t="str">
        <f t="shared" si="12"/>
        <v>19</v>
      </c>
    </row>
    <row r="79" spans="2:9" x14ac:dyDescent="0.3">
      <c r="B79">
        <v>2</v>
      </c>
      <c r="C79">
        <v>57</v>
      </c>
      <c r="D79" t="s">
        <v>66</v>
      </c>
      <c r="E79" t="str">
        <f t="shared" si="13"/>
        <v>257-19P2S1</v>
      </c>
      <c r="F79" t="s">
        <v>82</v>
      </c>
      <c r="G79" t="str">
        <f t="shared" si="10"/>
        <v>P</v>
      </c>
      <c r="H79" t="str">
        <f t="shared" si="11"/>
        <v>P2</v>
      </c>
      <c r="I79" t="str">
        <f t="shared" si="12"/>
        <v>19</v>
      </c>
    </row>
    <row r="80" spans="2:9" x14ac:dyDescent="0.3">
      <c r="B80">
        <v>2</v>
      </c>
      <c r="C80">
        <v>58</v>
      </c>
      <c r="D80" t="s">
        <v>30</v>
      </c>
      <c r="E80" t="str">
        <f t="shared" si="13"/>
        <v>258-01N3S2</v>
      </c>
      <c r="F80" t="s">
        <v>81</v>
      </c>
      <c r="G80" t="str">
        <f t="shared" si="10"/>
        <v>N</v>
      </c>
      <c r="H80" t="str">
        <f t="shared" si="11"/>
        <v>N3</v>
      </c>
      <c r="I80" t="str">
        <f t="shared" si="12"/>
        <v>01</v>
      </c>
    </row>
  </sheetData>
  <sortState ref="A2:I134">
    <sortCondition ref="B2:B134"/>
    <sortCondition ref="C2:C13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6"/>
  <sheetViews>
    <sheetView tabSelected="1" topLeftCell="A40" workbookViewId="0">
      <selection activeCell="J55" sqref="J55"/>
    </sheetView>
  </sheetViews>
  <sheetFormatPr defaultRowHeight="14" x14ac:dyDescent="0.3"/>
  <cols>
    <col min="1" max="1" width="16.5" customWidth="1"/>
    <col min="5" max="5" width="11.58203125" customWidth="1"/>
    <col min="6" max="6" width="15" customWidth="1"/>
  </cols>
  <sheetData>
    <row r="1" spans="1:9" x14ac:dyDescent="0.3">
      <c r="A1" t="s">
        <v>0</v>
      </c>
      <c r="B1" t="s">
        <v>3</v>
      </c>
      <c r="C1" t="s">
        <v>91</v>
      </c>
      <c r="D1" t="s">
        <v>8</v>
      </c>
      <c r="E1" t="s">
        <v>67</v>
      </c>
      <c r="F1" t="s">
        <v>68</v>
      </c>
      <c r="G1" t="s">
        <v>69</v>
      </c>
      <c r="H1" t="s">
        <v>70</v>
      </c>
      <c r="I1" t="s">
        <v>71</v>
      </c>
    </row>
    <row r="2" spans="1:9" x14ac:dyDescent="0.3">
      <c r="A2" t="s">
        <v>120</v>
      </c>
      <c r="B2">
        <v>1</v>
      </c>
      <c r="C2">
        <v>3</v>
      </c>
      <c r="D2" t="s">
        <v>11</v>
      </c>
      <c r="E2" t="s">
        <v>114</v>
      </c>
      <c r="F2" t="s">
        <v>81</v>
      </c>
      <c r="G2" t="s">
        <v>79</v>
      </c>
      <c r="H2" t="s">
        <v>90</v>
      </c>
      <c r="I2" t="s">
        <v>98</v>
      </c>
    </row>
    <row r="3" spans="1:9" x14ac:dyDescent="0.3">
      <c r="A3" t="s">
        <v>120</v>
      </c>
      <c r="B3">
        <v>1</v>
      </c>
      <c r="C3">
        <v>12</v>
      </c>
      <c r="D3" t="s">
        <v>20</v>
      </c>
      <c r="E3" t="str">
        <f t="shared" ref="E3:E8" si="0">CONCATENATE(B3,C3,"-",D3)</f>
        <v>112-21N5S5</v>
      </c>
      <c r="F3" t="s">
        <v>82</v>
      </c>
      <c r="G3" t="str">
        <f t="shared" ref="G3:G8" si="1">MID(D3,3,1)</f>
        <v>N</v>
      </c>
      <c r="H3" t="str">
        <f t="shared" ref="H3:H8" si="2">MID(D3,3,2)</f>
        <v>N5</v>
      </c>
      <c r="I3" t="str">
        <f t="shared" ref="I3:I8" si="3">LEFT(D3,2)</f>
        <v>21</v>
      </c>
    </row>
    <row r="4" spans="1:9" x14ac:dyDescent="0.3">
      <c r="A4" t="s">
        <v>120</v>
      </c>
      <c r="B4">
        <v>1</v>
      </c>
      <c r="C4">
        <v>14</v>
      </c>
      <c r="D4" t="s">
        <v>22</v>
      </c>
      <c r="E4" t="str">
        <f t="shared" si="0"/>
        <v>114-21P2S2</v>
      </c>
      <c r="F4" t="s">
        <v>82</v>
      </c>
      <c r="G4" t="str">
        <f t="shared" si="1"/>
        <v>P</v>
      </c>
      <c r="H4" t="str">
        <f t="shared" si="2"/>
        <v>P2</v>
      </c>
      <c r="I4" t="str">
        <f t="shared" si="3"/>
        <v>21</v>
      </c>
    </row>
    <row r="5" spans="1:9" x14ac:dyDescent="0.3">
      <c r="A5" t="s">
        <v>120</v>
      </c>
      <c r="B5">
        <v>1</v>
      </c>
      <c r="C5">
        <v>17</v>
      </c>
      <c r="D5" t="s">
        <v>25</v>
      </c>
      <c r="E5" t="str">
        <f t="shared" si="0"/>
        <v>117-21P4S3</v>
      </c>
      <c r="F5" t="s">
        <v>82</v>
      </c>
      <c r="G5" t="str">
        <f t="shared" si="1"/>
        <v>P</v>
      </c>
      <c r="H5" t="str">
        <f t="shared" si="2"/>
        <v>P4</v>
      </c>
      <c r="I5" t="str">
        <f t="shared" si="3"/>
        <v>21</v>
      </c>
    </row>
    <row r="6" spans="1:9" x14ac:dyDescent="0.3">
      <c r="A6" t="s">
        <v>120</v>
      </c>
      <c r="B6">
        <v>1</v>
      </c>
      <c r="C6">
        <v>18</v>
      </c>
      <c r="D6" t="s">
        <v>26</v>
      </c>
      <c r="E6" t="str">
        <f t="shared" si="0"/>
        <v>118-21P4S5</v>
      </c>
      <c r="F6" t="s">
        <v>82</v>
      </c>
      <c r="G6" t="str">
        <f t="shared" si="1"/>
        <v>P</v>
      </c>
      <c r="H6" t="str">
        <f t="shared" si="2"/>
        <v>P4</v>
      </c>
      <c r="I6" t="str">
        <f t="shared" si="3"/>
        <v>21</v>
      </c>
    </row>
    <row r="7" spans="1:9" x14ac:dyDescent="0.3">
      <c r="A7" t="s">
        <v>120</v>
      </c>
      <c r="B7">
        <v>1</v>
      </c>
      <c r="C7">
        <v>19</v>
      </c>
      <c r="D7" t="s">
        <v>27</v>
      </c>
      <c r="E7" t="str">
        <f t="shared" si="0"/>
        <v>119-21P5S1</v>
      </c>
      <c r="F7" t="s">
        <v>82</v>
      </c>
      <c r="G7" t="str">
        <f t="shared" si="1"/>
        <v>P</v>
      </c>
      <c r="H7" t="str">
        <f t="shared" si="2"/>
        <v>P5</v>
      </c>
      <c r="I7" t="str">
        <f t="shared" si="3"/>
        <v>21</v>
      </c>
    </row>
    <row r="8" spans="1:9" x14ac:dyDescent="0.3">
      <c r="A8" t="s">
        <v>120</v>
      </c>
      <c r="B8">
        <v>1</v>
      </c>
      <c r="C8">
        <v>20</v>
      </c>
      <c r="D8" t="s">
        <v>28</v>
      </c>
      <c r="E8" t="str">
        <f t="shared" si="0"/>
        <v>120-21P5S3</v>
      </c>
      <c r="F8" t="s">
        <v>82</v>
      </c>
      <c r="G8" t="str">
        <f t="shared" si="1"/>
        <v>P</v>
      </c>
      <c r="H8" t="str">
        <f t="shared" si="2"/>
        <v>P5</v>
      </c>
      <c r="I8" t="str">
        <f t="shared" si="3"/>
        <v>21</v>
      </c>
    </row>
    <row r="9" spans="1:9" x14ac:dyDescent="0.3">
      <c r="A9" t="s">
        <v>119</v>
      </c>
      <c r="B9">
        <v>2</v>
      </c>
      <c r="C9">
        <v>10</v>
      </c>
      <c r="D9" t="s">
        <v>38</v>
      </c>
      <c r="E9" t="s">
        <v>122</v>
      </c>
      <c r="F9" t="s">
        <v>82</v>
      </c>
      <c r="G9" t="s">
        <v>80</v>
      </c>
      <c r="H9" t="s">
        <v>85</v>
      </c>
      <c r="I9" t="s">
        <v>96</v>
      </c>
    </row>
    <row r="10" spans="1:9" x14ac:dyDescent="0.3">
      <c r="A10" t="s">
        <v>119</v>
      </c>
      <c r="B10">
        <v>2</v>
      </c>
      <c r="C10">
        <v>9</v>
      </c>
      <c r="D10" t="s">
        <v>37</v>
      </c>
      <c r="E10" t="s">
        <v>121</v>
      </c>
      <c r="F10" t="s">
        <v>82</v>
      </c>
      <c r="G10" t="s">
        <v>80</v>
      </c>
      <c r="H10" t="s">
        <v>87</v>
      </c>
      <c r="I10" t="s">
        <v>96</v>
      </c>
    </row>
    <row r="11" spans="1:9" x14ac:dyDescent="0.3">
      <c r="A11" t="s">
        <v>119</v>
      </c>
      <c r="B11">
        <v>1</v>
      </c>
      <c r="C11">
        <v>9</v>
      </c>
      <c r="D11" t="s">
        <v>17</v>
      </c>
      <c r="E11" t="str">
        <f>CONCATENATE(B11,"0",C11,"-",D11)</f>
        <v>109-21N3S4</v>
      </c>
      <c r="F11" t="s">
        <v>82</v>
      </c>
      <c r="G11" t="str">
        <f>MID(D11,3,1)</f>
        <v>N</v>
      </c>
      <c r="H11" t="str">
        <f>MID(D11,3,2)</f>
        <v>N3</v>
      </c>
      <c r="I11" t="str">
        <f>LEFT(D11,2)</f>
        <v>21</v>
      </c>
    </row>
    <row r="12" spans="1:9" x14ac:dyDescent="0.3">
      <c r="A12" t="s">
        <v>119</v>
      </c>
      <c r="B12">
        <v>1</v>
      </c>
      <c r="C12">
        <v>13</v>
      </c>
      <c r="D12" t="s">
        <v>21</v>
      </c>
      <c r="E12" t="str">
        <f>CONCATENATE(B12,C12,"-",D12)</f>
        <v>113-21P2S1</v>
      </c>
      <c r="F12" t="s">
        <v>82</v>
      </c>
      <c r="G12" t="str">
        <f>MID(D12,3,1)</f>
        <v>P</v>
      </c>
      <c r="H12" t="str">
        <f>MID(D12,3,2)</f>
        <v>P2</v>
      </c>
      <c r="I12" t="str">
        <f>LEFT(D12,2)</f>
        <v>21</v>
      </c>
    </row>
    <row r="13" spans="1:9" x14ac:dyDescent="0.3">
      <c r="A13" t="s">
        <v>119</v>
      </c>
      <c r="B13">
        <v>1</v>
      </c>
      <c r="C13">
        <v>15</v>
      </c>
      <c r="D13" t="s">
        <v>23</v>
      </c>
      <c r="E13" t="str">
        <f>CONCATENATE(B13,C13,"-",D13)</f>
        <v>115-21P2S4</v>
      </c>
      <c r="F13" t="s">
        <v>82</v>
      </c>
      <c r="G13" t="str">
        <f>MID(D13,3,1)</f>
        <v>P</v>
      </c>
      <c r="H13" t="str">
        <f>MID(D13,3,2)</f>
        <v>P2</v>
      </c>
      <c r="I13" t="str">
        <f>LEFT(D13,2)</f>
        <v>21</v>
      </c>
    </row>
    <row r="14" spans="1:9" x14ac:dyDescent="0.3">
      <c r="A14" t="s">
        <v>119</v>
      </c>
      <c r="B14">
        <v>1</v>
      </c>
      <c r="C14">
        <v>16</v>
      </c>
      <c r="D14" t="s">
        <v>24</v>
      </c>
      <c r="E14" t="str">
        <f>CONCATENATE(B14,C14,"-",D14)</f>
        <v>116-21P4S2</v>
      </c>
      <c r="F14" t="s">
        <v>82</v>
      </c>
      <c r="G14" t="str">
        <f>MID(D14,3,1)</f>
        <v>P</v>
      </c>
      <c r="H14" t="str">
        <f>MID(D14,3,2)</f>
        <v>P4</v>
      </c>
      <c r="I14" t="str">
        <f>LEFT(D14,2)</f>
        <v>21</v>
      </c>
    </row>
    <row r="15" spans="1:9" x14ac:dyDescent="0.3">
      <c r="A15" t="s">
        <v>127</v>
      </c>
      <c r="B15">
        <v>2</v>
      </c>
      <c r="C15">
        <v>16</v>
      </c>
      <c r="D15" t="s">
        <v>44</v>
      </c>
      <c r="E15" t="s">
        <v>124</v>
      </c>
      <c r="F15" t="s">
        <v>81</v>
      </c>
      <c r="G15" t="s">
        <v>80</v>
      </c>
      <c r="H15" t="s">
        <v>85</v>
      </c>
      <c r="I15" t="s">
        <v>98</v>
      </c>
    </row>
    <row r="16" spans="1:9" x14ac:dyDescent="0.3">
      <c r="A16" t="s">
        <v>127</v>
      </c>
      <c r="B16">
        <v>2</v>
      </c>
      <c r="C16">
        <v>35</v>
      </c>
      <c r="D16" t="s">
        <v>47</v>
      </c>
      <c r="E16" t="s">
        <v>125</v>
      </c>
      <c r="F16" t="s">
        <v>81</v>
      </c>
      <c r="G16" t="s">
        <v>80</v>
      </c>
      <c r="H16" t="s">
        <v>85</v>
      </c>
      <c r="I16" t="s">
        <v>98</v>
      </c>
    </row>
    <row r="17" spans="1:9" x14ac:dyDescent="0.3">
      <c r="A17" t="s">
        <v>127</v>
      </c>
      <c r="B17">
        <v>2</v>
      </c>
      <c r="C17">
        <v>36</v>
      </c>
      <c r="D17" t="s">
        <v>10</v>
      </c>
      <c r="E17" t="s">
        <v>126</v>
      </c>
      <c r="F17" t="s">
        <v>81</v>
      </c>
      <c r="G17" t="s">
        <v>80</v>
      </c>
      <c r="H17" t="s">
        <v>86</v>
      </c>
      <c r="I17" t="s">
        <v>98</v>
      </c>
    </row>
    <row r="18" spans="1:9" x14ac:dyDescent="0.3">
      <c r="A18" t="s">
        <v>127</v>
      </c>
      <c r="B18">
        <v>2</v>
      </c>
      <c r="C18">
        <v>14</v>
      </c>
      <c r="D18" t="s">
        <v>42</v>
      </c>
      <c r="E18" t="s">
        <v>123</v>
      </c>
      <c r="F18" t="s">
        <v>82</v>
      </c>
      <c r="G18" t="s">
        <v>79</v>
      </c>
      <c r="H18" t="s">
        <v>88</v>
      </c>
      <c r="I18" t="s">
        <v>96</v>
      </c>
    </row>
    <row r="19" spans="1:9" x14ac:dyDescent="0.3">
      <c r="A19" t="s">
        <v>128</v>
      </c>
      <c r="B19">
        <v>2</v>
      </c>
      <c r="C19">
        <v>23</v>
      </c>
      <c r="D19" t="s">
        <v>50</v>
      </c>
      <c r="E19" t="s">
        <v>116</v>
      </c>
      <c r="F19" t="s">
        <v>81</v>
      </c>
      <c r="G19" t="s">
        <v>80</v>
      </c>
      <c r="H19" t="s">
        <v>85</v>
      </c>
      <c r="I19" t="s">
        <v>98</v>
      </c>
    </row>
    <row r="20" spans="1:9" x14ac:dyDescent="0.3">
      <c r="A20" t="s">
        <v>128</v>
      </c>
      <c r="B20">
        <v>2</v>
      </c>
      <c r="C20">
        <v>24</v>
      </c>
      <c r="D20" t="s">
        <v>51</v>
      </c>
      <c r="E20" t="s">
        <v>117</v>
      </c>
      <c r="F20" t="s">
        <v>81</v>
      </c>
      <c r="G20" t="s">
        <v>80</v>
      </c>
      <c r="H20" t="s">
        <v>87</v>
      </c>
      <c r="I20" t="s">
        <v>98</v>
      </c>
    </row>
    <row r="21" spans="1:9" x14ac:dyDescent="0.3">
      <c r="A21" t="s">
        <v>128</v>
      </c>
      <c r="B21">
        <v>2</v>
      </c>
      <c r="C21">
        <v>21</v>
      </c>
      <c r="D21" t="s">
        <v>48</v>
      </c>
      <c r="E21" t="s">
        <v>115</v>
      </c>
      <c r="F21" t="s">
        <v>81</v>
      </c>
      <c r="G21" t="s">
        <v>79</v>
      </c>
      <c r="H21" t="s">
        <v>89</v>
      </c>
      <c r="I21" t="s">
        <v>98</v>
      </c>
    </row>
    <row r="22" spans="1:9" x14ac:dyDescent="0.3">
      <c r="A22" t="s">
        <v>113</v>
      </c>
      <c r="B22">
        <v>2</v>
      </c>
      <c r="C22">
        <v>28</v>
      </c>
      <c r="D22" t="s">
        <v>55</v>
      </c>
      <c r="E22" t="str">
        <f t="shared" ref="E22:E30" si="4">CONCATENATE(B22,C22,"-",D22)</f>
        <v>228-01N5S2</v>
      </c>
      <c r="F22" t="s">
        <v>81</v>
      </c>
      <c r="G22" t="str">
        <f>MID(D22,3,1)</f>
        <v>N</v>
      </c>
      <c r="H22" t="str">
        <f>MID(D22,3,2)</f>
        <v>N5</v>
      </c>
      <c r="I22" t="str">
        <f>LEFT(D22,2)</f>
        <v>01</v>
      </c>
    </row>
    <row r="23" spans="1:9" x14ac:dyDescent="0.3">
      <c r="A23" t="s">
        <v>113</v>
      </c>
      <c r="B23">
        <v>2</v>
      </c>
      <c r="C23">
        <v>26</v>
      </c>
      <c r="D23" t="s">
        <v>53</v>
      </c>
      <c r="E23" t="str">
        <f t="shared" si="4"/>
        <v>226-19N3S2</v>
      </c>
      <c r="F23" t="s">
        <v>82</v>
      </c>
      <c r="G23" t="str">
        <f>MID(D23,3,1)</f>
        <v>N</v>
      </c>
      <c r="H23" t="str">
        <f>MID(D23,3,2)</f>
        <v>N3</v>
      </c>
      <c r="I23" t="str">
        <f>LEFT(D23,2)</f>
        <v>19</v>
      </c>
    </row>
    <row r="24" spans="1:9" x14ac:dyDescent="0.3">
      <c r="A24" t="s">
        <v>113</v>
      </c>
      <c r="B24">
        <v>2</v>
      </c>
      <c r="C24">
        <v>27</v>
      </c>
      <c r="D24" t="s">
        <v>54</v>
      </c>
      <c r="E24" t="str">
        <f t="shared" si="4"/>
        <v>227-19N3S5</v>
      </c>
      <c r="F24" t="s">
        <v>82</v>
      </c>
      <c r="G24" t="str">
        <f>MID(D24,3,1)</f>
        <v>N</v>
      </c>
      <c r="H24" t="str">
        <f>MID(D24,3,2)</f>
        <v>N3</v>
      </c>
      <c r="I24" t="str">
        <f>LEFT(D24,2)</f>
        <v>19</v>
      </c>
    </row>
    <row r="25" spans="1:9" x14ac:dyDescent="0.3">
      <c r="A25" t="s">
        <v>113</v>
      </c>
      <c r="B25">
        <v>2</v>
      </c>
      <c r="C25">
        <v>25</v>
      </c>
      <c r="D25" t="s">
        <v>52</v>
      </c>
      <c r="E25" t="str">
        <f t="shared" si="4"/>
        <v>225-19N5S1</v>
      </c>
      <c r="F25" t="s">
        <v>82</v>
      </c>
      <c r="G25" t="str">
        <f>MID(D25,3,1)</f>
        <v>N</v>
      </c>
      <c r="H25" t="str">
        <f>MID(D25,3,2)</f>
        <v>N5</v>
      </c>
      <c r="I25" t="str">
        <f>LEFT(D25,2)</f>
        <v>19</v>
      </c>
    </row>
    <row r="26" spans="1:9" x14ac:dyDescent="0.3">
      <c r="A26" t="s">
        <v>113</v>
      </c>
      <c r="B26">
        <v>2</v>
      </c>
      <c r="C26">
        <v>29</v>
      </c>
      <c r="D26" t="s">
        <v>56</v>
      </c>
      <c r="E26" t="str">
        <f t="shared" si="4"/>
        <v>229-19P4S3</v>
      </c>
      <c r="F26" t="s">
        <v>82</v>
      </c>
      <c r="G26" t="str">
        <f>MID(D26,3,1)</f>
        <v>P</v>
      </c>
      <c r="H26" t="str">
        <f>MID(D26,3,2)</f>
        <v>P4</v>
      </c>
      <c r="I26" t="str">
        <f>LEFT(D26,2)</f>
        <v>19</v>
      </c>
    </row>
    <row r="27" spans="1:9" x14ac:dyDescent="0.3">
      <c r="A27" t="s">
        <v>113</v>
      </c>
      <c r="B27">
        <v>2</v>
      </c>
      <c r="C27">
        <v>31</v>
      </c>
      <c r="D27" t="s">
        <v>58</v>
      </c>
      <c r="E27" t="str">
        <f t="shared" si="4"/>
        <v>231-8101-A</v>
      </c>
      <c r="F27" t="s">
        <v>72</v>
      </c>
      <c r="G27" t="s">
        <v>72</v>
      </c>
      <c r="H27" t="s">
        <v>72</v>
      </c>
      <c r="I27">
        <v>0</v>
      </c>
    </row>
    <row r="28" spans="1:9" x14ac:dyDescent="0.3">
      <c r="A28" t="s">
        <v>113</v>
      </c>
      <c r="B28">
        <v>2</v>
      </c>
      <c r="C28">
        <v>32</v>
      </c>
      <c r="D28" t="s">
        <v>59</v>
      </c>
      <c r="E28" t="str">
        <f t="shared" si="4"/>
        <v>232-7803R8</v>
      </c>
      <c r="F28" t="s">
        <v>72</v>
      </c>
      <c r="G28" t="s">
        <v>72</v>
      </c>
      <c r="H28" t="s">
        <v>72</v>
      </c>
      <c r="I28">
        <v>0</v>
      </c>
    </row>
    <row r="29" spans="1:9" x14ac:dyDescent="0.3">
      <c r="A29" t="s">
        <v>112</v>
      </c>
      <c r="B29">
        <v>2</v>
      </c>
      <c r="C29">
        <v>48</v>
      </c>
      <c r="D29" t="s">
        <v>41</v>
      </c>
      <c r="E29" t="str">
        <f t="shared" si="4"/>
        <v>248-19P4S5</v>
      </c>
      <c r="F29" t="s">
        <v>82</v>
      </c>
      <c r="G29" t="str">
        <f>MID(D29,3,1)</f>
        <v>P</v>
      </c>
      <c r="H29" t="str">
        <f>MID(D29,3,2)</f>
        <v>P4</v>
      </c>
      <c r="I29" t="str">
        <f>LEFT(D29,2)</f>
        <v>19</v>
      </c>
    </row>
    <row r="30" spans="1:9" x14ac:dyDescent="0.3">
      <c r="A30" t="s">
        <v>112</v>
      </c>
      <c r="B30">
        <v>2</v>
      </c>
      <c r="C30">
        <v>46</v>
      </c>
      <c r="D30" t="s">
        <v>39</v>
      </c>
      <c r="E30" t="str">
        <f t="shared" si="4"/>
        <v>246-19N1S2</v>
      </c>
      <c r="F30" t="s">
        <v>81</v>
      </c>
      <c r="G30" t="str">
        <f>MID(D30,3,1)</f>
        <v>N</v>
      </c>
      <c r="H30" t="str">
        <f>MID(D30,3,2)</f>
        <v>N1</v>
      </c>
      <c r="I30" t="str">
        <f>LEFT(D30,2)</f>
        <v>19</v>
      </c>
    </row>
    <row r="31" spans="1:9" x14ac:dyDescent="0.3">
      <c r="A31" t="s">
        <v>92</v>
      </c>
      <c r="B31">
        <v>2</v>
      </c>
      <c r="C31">
        <v>50</v>
      </c>
      <c r="D31" t="s">
        <v>33</v>
      </c>
      <c r="E31" t="s">
        <v>110</v>
      </c>
      <c r="F31" t="s">
        <v>81</v>
      </c>
      <c r="G31" t="s">
        <v>79</v>
      </c>
      <c r="H31" t="s">
        <v>90</v>
      </c>
      <c r="I31" t="s">
        <v>98</v>
      </c>
    </row>
    <row r="32" spans="1:9" x14ac:dyDescent="0.3">
      <c r="A32" t="s">
        <v>92</v>
      </c>
      <c r="B32">
        <v>2</v>
      </c>
      <c r="C32">
        <v>51</v>
      </c>
      <c r="D32" t="s">
        <v>63</v>
      </c>
      <c r="E32" t="s">
        <v>111</v>
      </c>
      <c r="F32" t="s">
        <v>82</v>
      </c>
      <c r="G32" t="s">
        <v>80</v>
      </c>
      <c r="H32" t="s">
        <v>85</v>
      </c>
      <c r="I32" t="s">
        <v>96</v>
      </c>
    </row>
    <row r="33" spans="1:9" x14ac:dyDescent="0.3">
      <c r="A33" t="s">
        <v>92</v>
      </c>
      <c r="B33">
        <v>2</v>
      </c>
      <c r="C33">
        <v>45</v>
      </c>
      <c r="D33" t="s">
        <v>40</v>
      </c>
      <c r="E33" t="s">
        <v>109</v>
      </c>
      <c r="F33" t="s">
        <v>82</v>
      </c>
      <c r="G33" t="s">
        <v>80</v>
      </c>
      <c r="H33" t="s">
        <v>86</v>
      </c>
      <c r="I33" t="s">
        <v>96</v>
      </c>
    </row>
    <row r="34" spans="1:9" x14ac:dyDescent="0.3">
      <c r="A34" t="s">
        <v>92</v>
      </c>
      <c r="B34">
        <v>2</v>
      </c>
      <c r="C34">
        <v>42</v>
      </c>
      <c r="D34" t="s">
        <v>31</v>
      </c>
      <c r="E34" t="s">
        <v>108</v>
      </c>
      <c r="F34" t="s">
        <v>81</v>
      </c>
      <c r="G34" t="s">
        <v>80</v>
      </c>
      <c r="H34" t="s">
        <v>84</v>
      </c>
      <c r="I34" t="s">
        <v>96</v>
      </c>
    </row>
    <row r="35" spans="1:9" x14ac:dyDescent="0.3">
      <c r="A35" t="s">
        <v>93</v>
      </c>
      <c r="B35">
        <v>2</v>
      </c>
      <c r="C35">
        <v>39</v>
      </c>
      <c r="D35" t="s">
        <v>32</v>
      </c>
      <c r="E35" t="s">
        <v>103</v>
      </c>
      <c r="F35" t="s">
        <v>81</v>
      </c>
      <c r="G35" t="s">
        <v>80</v>
      </c>
      <c r="H35" t="s">
        <v>86</v>
      </c>
      <c r="I35" t="s">
        <v>98</v>
      </c>
    </row>
    <row r="36" spans="1:9" x14ac:dyDescent="0.3">
      <c r="A36" t="s">
        <v>93</v>
      </c>
      <c r="B36">
        <v>2</v>
      </c>
      <c r="C36">
        <v>58</v>
      </c>
      <c r="D36" t="s">
        <v>30</v>
      </c>
      <c r="E36" t="s">
        <v>107</v>
      </c>
      <c r="F36" t="s">
        <v>81</v>
      </c>
      <c r="G36" t="s">
        <v>80</v>
      </c>
      <c r="H36" t="s">
        <v>86</v>
      </c>
      <c r="I36" t="s">
        <v>98</v>
      </c>
    </row>
    <row r="37" spans="1:9" x14ac:dyDescent="0.3">
      <c r="A37" t="s">
        <v>93</v>
      </c>
      <c r="B37">
        <v>2</v>
      </c>
      <c r="C37">
        <v>34</v>
      </c>
      <c r="D37" t="s">
        <v>61</v>
      </c>
      <c r="E37" t="s">
        <v>102</v>
      </c>
      <c r="F37" t="s">
        <v>81</v>
      </c>
      <c r="G37" t="s">
        <v>79</v>
      </c>
      <c r="H37" t="s">
        <v>88</v>
      </c>
      <c r="I37" t="s">
        <v>98</v>
      </c>
    </row>
    <row r="38" spans="1:9" x14ac:dyDescent="0.3">
      <c r="A38" t="s">
        <v>93</v>
      </c>
      <c r="B38">
        <v>2</v>
      </c>
      <c r="C38">
        <v>40</v>
      </c>
      <c r="D38" t="s">
        <v>36</v>
      </c>
      <c r="E38" t="s">
        <v>104</v>
      </c>
      <c r="F38" t="s">
        <v>81</v>
      </c>
      <c r="G38" t="s">
        <v>79</v>
      </c>
      <c r="H38" t="s">
        <v>88</v>
      </c>
      <c r="I38" t="s">
        <v>98</v>
      </c>
    </row>
    <row r="39" spans="1:9" x14ac:dyDescent="0.3">
      <c r="A39" t="s">
        <v>93</v>
      </c>
      <c r="B39">
        <v>2</v>
      </c>
      <c r="C39">
        <v>52</v>
      </c>
      <c r="D39" t="s">
        <v>64</v>
      </c>
      <c r="E39" t="s">
        <v>106</v>
      </c>
      <c r="F39" t="s">
        <v>81</v>
      </c>
      <c r="G39" t="s">
        <v>79</v>
      </c>
      <c r="H39" t="s">
        <v>89</v>
      </c>
      <c r="I39" t="s">
        <v>98</v>
      </c>
    </row>
    <row r="40" spans="1:9" x14ac:dyDescent="0.3">
      <c r="A40" t="s">
        <v>93</v>
      </c>
      <c r="B40">
        <v>2</v>
      </c>
      <c r="C40">
        <v>44</v>
      </c>
      <c r="D40" t="s">
        <v>35</v>
      </c>
      <c r="E40" t="s">
        <v>105</v>
      </c>
      <c r="F40" t="s">
        <v>82</v>
      </c>
      <c r="G40" t="s">
        <v>79</v>
      </c>
      <c r="H40" t="s">
        <v>90</v>
      </c>
      <c r="I40" t="s">
        <v>96</v>
      </c>
    </row>
    <row r="41" spans="1:9" x14ac:dyDescent="0.3">
      <c r="A41" t="s">
        <v>94</v>
      </c>
      <c r="B41">
        <v>2</v>
      </c>
      <c r="C41">
        <v>49</v>
      </c>
      <c r="D41" t="s">
        <v>43</v>
      </c>
      <c r="E41" t="s">
        <v>97</v>
      </c>
      <c r="F41" t="s">
        <v>81</v>
      </c>
      <c r="G41" t="s">
        <v>79</v>
      </c>
      <c r="H41" t="s">
        <v>88</v>
      </c>
      <c r="I41" t="s">
        <v>98</v>
      </c>
    </row>
    <row r="42" spans="1:9" x14ac:dyDescent="0.3">
      <c r="A42" t="s">
        <v>94</v>
      </c>
      <c r="B42">
        <v>2</v>
      </c>
      <c r="C42">
        <v>56</v>
      </c>
      <c r="D42" t="s">
        <v>34</v>
      </c>
      <c r="E42" t="s">
        <v>100</v>
      </c>
      <c r="F42" t="s">
        <v>82</v>
      </c>
      <c r="G42" t="s">
        <v>79</v>
      </c>
      <c r="H42" t="s">
        <v>88</v>
      </c>
      <c r="I42" t="s">
        <v>96</v>
      </c>
    </row>
    <row r="43" spans="1:9" x14ac:dyDescent="0.3">
      <c r="A43" t="s">
        <v>94</v>
      </c>
      <c r="B43">
        <v>2</v>
      </c>
      <c r="C43">
        <v>57</v>
      </c>
      <c r="D43" t="s">
        <v>66</v>
      </c>
      <c r="E43" t="s">
        <v>101</v>
      </c>
      <c r="F43" t="s">
        <v>82</v>
      </c>
      <c r="G43" t="s">
        <v>79</v>
      </c>
      <c r="H43" t="s">
        <v>88</v>
      </c>
      <c r="I43" t="s">
        <v>96</v>
      </c>
    </row>
    <row r="44" spans="1:9" x14ac:dyDescent="0.3">
      <c r="A44" t="s">
        <v>94</v>
      </c>
      <c r="B44">
        <v>2</v>
      </c>
      <c r="C44">
        <v>37</v>
      </c>
      <c r="D44" t="s">
        <v>49</v>
      </c>
      <c r="E44" t="s">
        <v>95</v>
      </c>
      <c r="F44" t="s">
        <v>82</v>
      </c>
      <c r="G44" t="s">
        <v>79</v>
      </c>
      <c r="H44" t="s">
        <v>90</v>
      </c>
      <c r="I44" t="s">
        <v>96</v>
      </c>
    </row>
    <row r="45" spans="1:9" x14ac:dyDescent="0.3">
      <c r="A45" t="s">
        <v>94</v>
      </c>
      <c r="B45">
        <v>2</v>
      </c>
      <c r="C45">
        <v>55</v>
      </c>
      <c r="D45" t="s">
        <v>65</v>
      </c>
      <c r="E45" t="s">
        <v>99</v>
      </c>
      <c r="F45" t="s">
        <v>82</v>
      </c>
      <c r="G45" t="s">
        <v>79</v>
      </c>
      <c r="H45" t="s">
        <v>90</v>
      </c>
      <c r="I45" t="s">
        <v>96</v>
      </c>
    </row>
    <row r="46" spans="1:9" x14ac:dyDescent="0.3">
      <c r="A46" t="s">
        <v>94</v>
      </c>
      <c r="B46">
        <v>2</v>
      </c>
      <c r="C46">
        <v>38</v>
      </c>
      <c r="D46" t="s">
        <v>62</v>
      </c>
      <c r="E46" t="s">
        <v>118</v>
      </c>
      <c r="F46" t="s">
        <v>81</v>
      </c>
      <c r="G46" t="s">
        <v>80</v>
      </c>
      <c r="H46" t="s">
        <v>84</v>
      </c>
      <c r="I46" t="s">
        <v>96</v>
      </c>
    </row>
    <row r="47" spans="1:9" x14ac:dyDescent="0.3">
      <c r="A47" t="s">
        <v>129</v>
      </c>
      <c r="B47">
        <v>1</v>
      </c>
      <c r="C47">
        <v>4</v>
      </c>
      <c r="D47" t="s">
        <v>12</v>
      </c>
      <c r="E47" t="str">
        <f>CONCATENATE(B47,"0",C47,"-",D47)</f>
        <v>104-21N2S1</v>
      </c>
      <c r="F47" t="s">
        <v>82</v>
      </c>
      <c r="G47" t="str">
        <f>MID(D47,3,1)</f>
        <v>N</v>
      </c>
      <c r="H47" t="str">
        <f>MID(D47,3,2)</f>
        <v>N2</v>
      </c>
      <c r="I47" t="str">
        <f>LEFT(D47,2)</f>
        <v>21</v>
      </c>
    </row>
    <row r="48" spans="1:9" x14ac:dyDescent="0.3">
      <c r="A48" t="s">
        <v>129</v>
      </c>
      <c r="B48">
        <v>1</v>
      </c>
      <c r="C48">
        <v>5</v>
      </c>
      <c r="D48" t="s">
        <v>13</v>
      </c>
      <c r="E48" t="str">
        <f>CONCATENATE(B48,"0",C48,"-",D48)</f>
        <v>105-21N2S3</v>
      </c>
      <c r="F48" t="s">
        <v>82</v>
      </c>
      <c r="G48" t="str">
        <f>MID(D48,3,1)</f>
        <v>N</v>
      </c>
      <c r="H48" t="str">
        <f>MID(D48,3,2)</f>
        <v>N2</v>
      </c>
      <c r="I48" t="str">
        <f>LEFT(D48,2)</f>
        <v>21</v>
      </c>
    </row>
    <row r="49" spans="1:9" x14ac:dyDescent="0.3">
      <c r="A49" t="s">
        <v>129</v>
      </c>
      <c r="B49">
        <v>1</v>
      </c>
      <c r="C49">
        <v>6</v>
      </c>
      <c r="D49" t="s">
        <v>14</v>
      </c>
      <c r="E49" t="str">
        <f>CONCATENATE(B49,"0",C49,"-",D49)</f>
        <v>106-21N2S5</v>
      </c>
      <c r="F49" t="s">
        <v>82</v>
      </c>
      <c r="G49" t="str">
        <f>MID(D49,3,1)</f>
        <v>N</v>
      </c>
      <c r="H49" t="str">
        <f>MID(D49,3,2)</f>
        <v>N2</v>
      </c>
      <c r="I49" t="str">
        <f>LEFT(D49,2)</f>
        <v>21</v>
      </c>
    </row>
    <row r="50" spans="1:9" x14ac:dyDescent="0.3">
      <c r="A50" t="s">
        <v>129</v>
      </c>
      <c r="B50">
        <v>1</v>
      </c>
      <c r="C50">
        <v>7</v>
      </c>
      <c r="D50" t="s">
        <v>15</v>
      </c>
      <c r="E50" t="str">
        <f>CONCATENATE(B50,"0",C50,"-",D50)</f>
        <v>107-21N3S2</v>
      </c>
      <c r="F50" t="s">
        <v>82</v>
      </c>
      <c r="G50" t="str">
        <f>MID(D50,3,1)</f>
        <v>N</v>
      </c>
      <c r="H50" t="str">
        <f>MID(D50,3,2)</f>
        <v>N3</v>
      </c>
      <c r="I50" t="str">
        <f>LEFT(D50,2)</f>
        <v>21</v>
      </c>
    </row>
    <row r="51" spans="1:9" x14ac:dyDescent="0.3">
      <c r="A51" t="s">
        <v>129</v>
      </c>
      <c r="B51">
        <v>1</v>
      </c>
      <c r="C51">
        <v>8</v>
      </c>
      <c r="D51" t="s">
        <v>16</v>
      </c>
      <c r="E51" t="str">
        <f>CONCATENATE(B51,"0",C51,"-",D51)</f>
        <v>108-21N3S3</v>
      </c>
      <c r="F51" t="s">
        <v>82</v>
      </c>
      <c r="G51" t="str">
        <f>MID(D51,3,1)</f>
        <v>N</v>
      </c>
      <c r="H51" t="str">
        <f>MID(D51,3,2)</f>
        <v>N3</v>
      </c>
      <c r="I51" t="str">
        <f>LEFT(D51,2)</f>
        <v>21</v>
      </c>
    </row>
    <row r="52" spans="1:9" x14ac:dyDescent="0.3">
      <c r="A52" t="s">
        <v>129</v>
      </c>
      <c r="B52">
        <v>1</v>
      </c>
      <c r="C52">
        <v>1</v>
      </c>
      <c r="D52" t="s">
        <v>9</v>
      </c>
      <c r="E52" t="str">
        <f>CONCATENATE(B52,"0",C52,"-",D52)</f>
        <v>101-7803-A</v>
      </c>
      <c r="F52" t="s">
        <v>72</v>
      </c>
      <c r="G52" t="s">
        <v>72</v>
      </c>
      <c r="H52" t="s">
        <v>72</v>
      </c>
      <c r="I52">
        <v>0</v>
      </c>
    </row>
    <row r="53" spans="1:9" x14ac:dyDescent="0.3">
      <c r="A53" t="s">
        <v>130</v>
      </c>
      <c r="B53">
        <v>1</v>
      </c>
      <c r="C53">
        <v>10</v>
      </c>
      <c r="D53" t="s">
        <v>18</v>
      </c>
      <c r="E53" t="str">
        <f>CONCATENATE(B53,C53,"-",D53)</f>
        <v>110-21N5S1</v>
      </c>
      <c r="F53" t="s">
        <v>82</v>
      </c>
      <c r="G53" t="str">
        <f>MID(D53,3,1)</f>
        <v>N</v>
      </c>
      <c r="H53" t="str">
        <f>MID(D53,3,2)</f>
        <v>N5</v>
      </c>
      <c r="I53" t="str">
        <f>LEFT(D53,2)</f>
        <v>21</v>
      </c>
    </row>
    <row r="54" spans="1:9" x14ac:dyDescent="0.3">
      <c r="A54" t="s">
        <v>130</v>
      </c>
      <c r="B54">
        <v>1</v>
      </c>
      <c r="C54">
        <v>11</v>
      </c>
      <c r="D54" t="s">
        <v>19</v>
      </c>
      <c r="E54" t="str">
        <f>CONCATENATE(B54,C54,"-",D54)</f>
        <v>111-21N5S4</v>
      </c>
      <c r="F54" t="s">
        <v>82</v>
      </c>
      <c r="G54" t="str">
        <f>MID(D54,3,1)</f>
        <v>N</v>
      </c>
      <c r="H54" t="str">
        <f>MID(D54,3,2)</f>
        <v>N5</v>
      </c>
      <c r="I54" t="str">
        <f>LEFT(D54,2)</f>
        <v>21</v>
      </c>
    </row>
    <row r="55" spans="1:9" x14ac:dyDescent="0.3">
      <c r="A55" t="s">
        <v>112</v>
      </c>
      <c r="B55">
        <v>2</v>
      </c>
      <c r="C55">
        <v>47</v>
      </c>
      <c r="D55" t="s">
        <v>45</v>
      </c>
      <c r="E55" t="str">
        <f>CONCATENATE(B55,C55,"-",D55)</f>
        <v>247-05P4S1</v>
      </c>
      <c r="F55" t="s">
        <v>82</v>
      </c>
      <c r="G55" t="str">
        <f>MID(D55,3,1)</f>
        <v>P</v>
      </c>
      <c r="H55" t="str">
        <f>MID(D55,3,2)</f>
        <v>P4</v>
      </c>
      <c r="I55" t="str">
        <f>LEFT(D55,2)</f>
        <v>05</v>
      </c>
    </row>
    <row r="56" spans="1:9" x14ac:dyDescent="0.3">
      <c r="A56" t="s">
        <v>113</v>
      </c>
      <c r="B56">
        <v>2</v>
      </c>
      <c r="C56">
        <v>30</v>
      </c>
      <c r="D56" t="s">
        <v>57</v>
      </c>
      <c r="E56" t="str">
        <f>CONCATENATE(B56,C56,"-",D56)</f>
        <v>230-05N2S4</v>
      </c>
      <c r="F56" t="s">
        <v>82</v>
      </c>
      <c r="G56" t="str">
        <f>MID(D56,3,1)</f>
        <v>N</v>
      </c>
      <c r="H56" t="str">
        <f>MID(D56,3,2)</f>
        <v>N2</v>
      </c>
      <c r="I56" t="str">
        <f>LEFT(D56,2)</f>
        <v>05</v>
      </c>
    </row>
  </sheetData>
  <sortState ref="A2:I48">
    <sortCondition ref="A2:A4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gel_metadata</vt:lpstr>
      <vt:lpstr>lps_extracts</vt:lpstr>
      <vt:lpstr>lps_selected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meglarse</dc:creator>
  <cp:lastModifiedBy>meglarse</cp:lastModifiedBy>
  <dcterms:created xsi:type="dcterms:W3CDTF">2016-05-21T20:40:08Z</dcterms:created>
  <dcterms:modified xsi:type="dcterms:W3CDTF">2016-05-26T04:24:57Z</dcterms:modified>
</cp:coreProperties>
</file>