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8"/>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208" documentId="8_{79D4C85B-9E9E-4A00-BC80-B9819FA060BE}" xr6:coauthVersionLast="47" xr6:coauthVersionMax="47" xr10:uidLastSave="{1C34683F-A7AC-455C-8A52-55645F654C34}"/>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11" l="1"/>
  <c r="Q1" i="11"/>
  <c r="H7" i="11"/>
  <c r="I5" i="11" l="1"/>
  <c r="H25" i="11"/>
  <c r="H24" i="11"/>
  <c r="H20" i="11"/>
  <c r="H14" i="11"/>
  <c r="H8" i="11"/>
  <c r="H9" i="11" l="1"/>
  <c r="I6" i="11"/>
  <c r="E11" i="11" l="1"/>
  <c r="F11" i="11" s="1"/>
  <c r="E10" i="11"/>
  <c r="F10" i="11" s="1"/>
  <c r="H10" i="11"/>
  <c r="J5" i="11"/>
  <c r="K5" i="11" s="1"/>
  <c r="L5" i="11" s="1"/>
  <c r="M5" i="11" s="1"/>
  <c r="N5" i="11" s="1"/>
  <c r="O5" i="11" s="1"/>
  <c r="P5" i="11" s="1"/>
  <c r="I4" i="11"/>
  <c r="E12" i="11" l="1"/>
  <c r="H11" i="11"/>
  <c r="P4" i="11"/>
  <c r="Q5" i="11"/>
  <c r="R5" i="11" s="1"/>
  <c r="S5" i="11" s="1"/>
  <c r="T5" i="11" s="1"/>
  <c r="U5" i="11" s="1"/>
  <c r="V5" i="11" s="1"/>
  <c r="W5" i="11" s="1"/>
  <c r="J6" i="11"/>
  <c r="F12" i="11" l="1"/>
  <c r="W4" i="11"/>
  <c r="X5" i="11"/>
  <c r="Y5" i="11" s="1"/>
  <c r="Z5" i="11" s="1"/>
  <c r="AA5" i="11" s="1"/>
  <c r="AB5" i="11" s="1"/>
  <c r="AC5" i="11" s="1"/>
  <c r="AD5" i="11" s="1"/>
  <c r="K6" i="11"/>
  <c r="H12" i="11" l="1"/>
  <c r="E13" i="11"/>
  <c r="F13" i="11" s="1"/>
  <c r="AE5" i="11"/>
  <c r="AF5" i="11" s="1"/>
  <c r="AG5" i="11" s="1"/>
  <c r="AH5" i="11" s="1"/>
  <c r="AI5" i="11" s="1"/>
  <c r="AJ5" i="11" s="1"/>
  <c r="AD4" i="11"/>
  <c r="L6" i="11"/>
  <c r="E15" i="11" l="1"/>
  <c r="H13" i="11"/>
  <c r="AK5" i="11"/>
  <c r="AL5" i="11" s="1"/>
  <c r="AM5" i="11" s="1"/>
  <c r="AN5" i="11" s="1"/>
  <c r="AO5" i="11" s="1"/>
  <c r="AP5" i="11" s="1"/>
  <c r="AQ5" i="11" s="1"/>
  <c r="M6" i="11"/>
  <c r="E17" i="11" l="1"/>
  <c r="F15" i="11"/>
  <c r="F17" i="11" s="1"/>
  <c r="E16" i="11"/>
  <c r="AR5" i="11"/>
  <c r="AS5" i="11" s="1"/>
  <c r="AK4" i="11"/>
  <c r="N6" i="11"/>
  <c r="F18" i="11" l="1"/>
  <c r="H15" i="11"/>
  <c r="F16" i="11"/>
  <c r="H16" i="11" s="1"/>
  <c r="E18" i="11"/>
  <c r="E19" i="11" s="1"/>
  <c r="H17" i="11"/>
  <c r="AT5" i="11"/>
  <c r="AS6" i="11"/>
  <c r="AR4" i="11"/>
  <c r="O6" i="11"/>
  <c r="H18" i="11" l="1"/>
  <c r="AU5" i="11"/>
  <c r="AT6" i="11"/>
  <c r="F19" i="11" l="1"/>
  <c r="E21" i="11" s="1"/>
  <c r="H19" i="11"/>
  <c r="AV5" i="11"/>
  <c r="AU6" i="11"/>
  <c r="P6" i="11"/>
  <c r="Q6" i="11"/>
  <c r="F21" i="11" l="1"/>
  <c r="E22" i="11"/>
  <c r="H21" i="11"/>
  <c r="AW5" i="11"/>
  <c r="AV6" i="11"/>
  <c r="R6" i="11"/>
  <c r="E23" i="11" l="1"/>
  <c r="F23" i="11" s="1"/>
  <c r="H23" i="11" s="1"/>
  <c r="F22" i="11"/>
  <c r="H22" i="11" s="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<sst xmlns="http://schemas.openxmlformats.org/spreadsheetml/2006/main" count="54" uniqueCount="43">
  <si>
    <t>Revolve Bank</t>
  </si>
  <si>
    <t>Project start:</t>
  </si>
  <si>
    <t>Gantt Chart</t>
  </si>
  <si>
    <t>Display week:</t>
  </si>
  <si>
    <t>TASK</t>
  </si>
  <si>
    <t>ASSIGNED TO</t>
  </si>
  <si>
    <t>PROGRESS</t>
  </si>
  <si>
    <t>START</t>
  </si>
  <si>
    <t>END</t>
  </si>
  <si>
    <t xml:space="preserve">Do not delete this row. This row is hidden to preserve a formula that is used to highlight the current day within the project schedule. </t>
  </si>
  <si>
    <t>Foundational Development</t>
  </si>
  <si>
    <t>bankAccount</t>
  </si>
  <si>
    <t>Devin</t>
  </si>
  <si>
    <t>bankCustomer</t>
  </si>
  <si>
    <t>Hien</t>
  </si>
  <si>
    <t>bankTeller</t>
  </si>
  <si>
    <t>Amir</t>
  </si>
  <si>
    <t>bankManager</t>
  </si>
  <si>
    <t>bankBranch</t>
  </si>
  <si>
    <t>Lennox</t>
  </si>
  <si>
    <t>GUI Development</t>
  </si>
  <si>
    <t>Navigation</t>
  </si>
  <si>
    <t>Popup System</t>
  </si>
  <si>
    <t>Last Touches</t>
  </si>
  <si>
    <t>Database System</t>
  </si>
  <si>
    <t>Password System</t>
  </si>
  <si>
    <t>Testing</t>
  </si>
  <si>
    <t>All</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</si>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</sst>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0" borderId="18" xfId="0" applyNumberFormat="1" applyFont="1" applyFill="1" applyBorder="1" applyAlignment="1">
      <alignment horizontal="center" vertical="center"/>
    </xf>
    <xf numFmtId="167" fontId="21" fillId="10" borderId="16" xfId="0" applyNumberFormat="1" applyFont="1" applyFill="1" applyBorder="1" applyAlignment="1">
      <alignment horizontal="center" vertical="center"/>
    </xf>
    <xf numFmtId="167" fontId="21" fillId="10" borderId="17" xfId="0" applyNumberFormat="1" applyFont="1" applyFill="1" applyBorder="1" applyAlignment="1">
      <alignment horizontal="center" vertical="center"/>
    </xf>
    <xf numFmtId="0" fontId="22" fillId="2" borderId="15" xfId="0" applyFont="1" applyFill="1" applyBorder="1" applyAlignment="1">
      <alignment horizontal="center" vertical="center" shrinkToFit="1"/>
    </xf>
    <xf numFmtId="0" fontId="22" fillId="2" borderId="12"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9"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0" fillId="0" borderId="4" xfId="0" applyBorder="1" applyAlignment="1">
      <alignment vertical="center"/>
    </xf>
    <xf numFmtId="0" fontId="13" fillId="0" borderId="0" xfId="3" applyAlignment="1">
      <alignment wrapText="1"/>
    </xf>
    <xf numFmtId="0" fontId="20"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20" fillId="9" borderId="14" xfId="0" applyFont="1" applyFill="1" applyBorder="1" applyAlignment="1">
      <alignment vertical="center"/>
    </xf>
    <xf numFmtId="0" fontId="20" fillId="9" borderId="14" xfId="0" applyFont="1" applyFill="1" applyBorder="1" applyAlignment="1">
      <alignment horizontal="center" vertical="center"/>
    </xf>
    <xf numFmtId="0" fontId="27" fillId="0" borderId="0" xfId="0" applyFont="1" applyAlignment="1">
      <alignment horizontal="left"/>
    </xf>
    <xf numFmtId="165" fontId="27" fillId="0" borderId="0" xfId="9" applyFont="1" applyBorder="1" applyAlignment="1">
      <alignment horizontal="left"/>
    </xf>
    <xf numFmtId="0" fontId="26" fillId="0" borderId="0" xfId="8" applyFont="1" applyAlignment="1">
      <alignment horizontal="left"/>
    </xf>
    <xf numFmtId="166" fontId="19" fillId="2" borderId="11" xfId="0" applyNumberFormat="1" applyFont="1" applyFill="1" applyBorder="1" applyAlignment="1">
      <alignment horizontal="center" vertical="center" wrapText="1"/>
    </xf>
    <xf numFmtId="166" fontId="19" fillId="2" borderId="17" xfId="0" applyNumberFormat="1" applyFont="1" applyFill="1" applyBorder="1" applyAlignment="1">
      <alignment horizontal="center" vertical="center" wrapText="1"/>
    </xf>
    <xf numFmtId="166" fontId="19" fillId="2" borderId="16" xfId="0" applyNumberFormat="1" applyFont="1" applyFill="1" applyBorder="1" applyAlignment="1">
      <alignment horizontal="center" vertical="center" wrapText="1"/>
    </xf>
    <xf numFmtId="0" fontId="4" fillId="0" borderId="0" xfId="0" applyFont="1" applyAlignment="1"/>
    <xf numFmtId="0" fontId="28" fillId="0" borderId="0" xfId="0" applyFont="1" applyAlignment="1"/>
    <xf numFmtId="0" fontId="4" fillId="2" borderId="19"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topLeftCell="A11" zoomScaleNormal="100" zoomScalePageLayoutView="70" workbookViewId="0">
      <selection activeCell="F26" sqref="F26"/>
    </sheetView>
  </sheetViews>
  <sheetFormatPr defaultColWidth="8.75" defaultRowHeight="30" customHeight="1"/>
  <cols>
    <col min="1" max="1" width="2.75" style="13" customWidth="1"/>
    <col min="2" max="2" width="27.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c r="A1" s="14"/>
      <c r="B1" s="88" t="s">
        <v>0</v>
      </c>
      <c r="C1" s="18"/>
      <c r="D1" s="19"/>
      <c r="E1" s="20"/>
      <c r="F1" s="21"/>
      <c r="H1" s="1"/>
      <c r="I1" s="104" t="s">
        <v>1</v>
      </c>
      <c r="J1" s="108"/>
      <c r="K1" s="108"/>
      <c r="L1" s="108"/>
      <c r="M1" s="108"/>
      <c r="N1" s="108"/>
      <c r="O1" s="108"/>
      <c r="P1" s="24"/>
      <c r="Q1" s="103">
        <f ca="1">TODAY()</f>
        <v>45377</v>
      </c>
      <c r="R1" s="109"/>
      <c r="S1" s="109"/>
      <c r="T1" s="109"/>
      <c r="U1" s="109"/>
      <c r="V1" s="109"/>
      <c r="W1" s="109"/>
      <c r="X1" s="109"/>
      <c r="Y1" s="109"/>
      <c r="Z1" s="109"/>
    </row>
    <row r="2" spans="1:64" ht="30" customHeight="1">
      <c r="B2" s="86" t="s">
        <v>2</v>
      </c>
      <c r="C2" s="87"/>
      <c r="D2" s="22"/>
      <c r="E2" s="23"/>
      <c r="F2" s="22"/>
      <c r="I2" s="104" t="s">
        <v>3</v>
      </c>
      <c r="J2" s="108"/>
      <c r="K2" s="108"/>
      <c r="L2" s="108"/>
      <c r="M2" s="108"/>
      <c r="N2" s="108"/>
      <c r="O2" s="108"/>
      <c r="P2" s="24"/>
      <c r="Q2" s="102">
        <v>1</v>
      </c>
      <c r="R2" s="109"/>
      <c r="S2" s="109"/>
      <c r="T2" s="109"/>
      <c r="U2" s="109"/>
      <c r="V2" s="109"/>
      <c r="W2" s="109"/>
      <c r="X2" s="109"/>
      <c r="Y2" s="109"/>
      <c r="Z2" s="109"/>
    </row>
    <row r="3" spans="1:64" s="26" customFormat="1" ht="30" customHeight="1">
      <c r="A3" s="13"/>
      <c r="B3" s="25"/>
      <c r="D3" s="27"/>
      <c r="E3" s="28"/>
    </row>
    <row r="4" spans="1:64" s="26" customFormat="1" ht="30" customHeight="1">
      <c r="A4" s="14"/>
      <c r="B4" s="29"/>
      <c r="E4" s="30"/>
      <c r="I4" s="107">
        <f ca="1">I5</f>
        <v>45376</v>
      </c>
      <c r="J4" s="105"/>
      <c r="K4" s="105"/>
      <c r="L4" s="105"/>
      <c r="M4" s="105"/>
      <c r="N4" s="105"/>
      <c r="O4" s="105"/>
      <c r="P4" s="105">
        <f ca="1">P5</f>
        <v>45383</v>
      </c>
      <c r="Q4" s="105"/>
      <c r="R4" s="105"/>
      <c r="S4" s="105"/>
      <c r="T4" s="105"/>
      <c r="U4" s="105"/>
      <c r="V4" s="105"/>
      <c r="W4" s="105">
        <f ca="1">W5</f>
        <v>45390</v>
      </c>
      <c r="X4" s="105"/>
      <c r="Y4" s="105"/>
      <c r="Z4" s="105"/>
      <c r="AA4" s="105"/>
      <c r="AB4" s="105"/>
      <c r="AC4" s="105"/>
      <c r="AD4" s="105">
        <f ca="1">AD5</f>
        <v>45397</v>
      </c>
      <c r="AE4" s="105"/>
      <c r="AF4" s="105"/>
      <c r="AG4" s="105"/>
      <c r="AH4" s="105"/>
      <c r="AI4" s="105"/>
      <c r="AJ4" s="105"/>
      <c r="AK4" s="105">
        <f ca="1">AK5</f>
        <v>45404</v>
      </c>
      <c r="AL4" s="105"/>
      <c r="AM4" s="105"/>
      <c r="AN4" s="105"/>
      <c r="AO4" s="105"/>
      <c r="AP4" s="105"/>
      <c r="AQ4" s="105"/>
      <c r="AR4" s="105">
        <f ca="1">AR5</f>
        <v>45411</v>
      </c>
      <c r="AS4" s="105"/>
      <c r="AT4" s="105"/>
      <c r="AU4" s="105"/>
      <c r="AV4" s="105"/>
      <c r="AW4" s="105"/>
      <c r="AX4" s="105"/>
      <c r="AY4" s="105">
        <f ca="1">AY5</f>
        <v>45418</v>
      </c>
      <c r="AZ4" s="105"/>
      <c r="BA4" s="105"/>
      <c r="BB4" s="105"/>
      <c r="BC4" s="105"/>
      <c r="BD4" s="105"/>
      <c r="BE4" s="105"/>
      <c r="BF4" s="105">
        <f ca="1">BF5</f>
        <v>45425</v>
      </c>
      <c r="BG4" s="105"/>
      <c r="BH4" s="105"/>
      <c r="BI4" s="105"/>
      <c r="BJ4" s="105"/>
      <c r="BK4" s="105"/>
      <c r="BL4" s="106"/>
    </row>
    <row r="5" spans="1:64" s="26" customFormat="1" ht="15" customHeight="1">
      <c r="A5" s="97"/>
      <c r="B5" s="98" t="s">
        <v>4</v>
      </c>
      <c r="C5" s="100" t="s">
        <v>5</v>
      </c>
      <c r="D5" s="101" t="s">
        <v>6</v>
      </c>
      <c r="E5" s="101" t="s">
        <v>7</v>
      </c>
      <c r="F5" s="101" t="s">
        <v>8</v>
      </c>
      <c r="I5" s="31">
        <f ca="1">Project_Start-WEEKDAY(Project_Start,1)+2+7*(Display_Week-1)</f>
        <v>45376</v>
      </c>
      <c r="J5" s="31">
        <f ca="1">I5+1</f>
        <v>45377</v>
      </c>
      <c r="K5" s="31">
        <f t="shared" ref="K5:AX5" ca="1" si="0">J5+1</f>
        <v>45378</v>
      </c>
      <c r="L5" s="31">
        <f t="shared" ca="1" si="0"/>
        <v>45379</v>
      </c>
      <c r="M5" s="31">
        <f t="shared" ca="1" si="0"/>
        <v>45380</v>
      </c>
      <c r="N5" s="31">
        <f t="shared" ca="1" si="0"/>
        <v>45381</v>
      </c>
      <c r="O5" s="32">
        <f t="shared" ca="1" si="0"/>
        <v>45382</v>
      </c>
      <c r="P5" s="33">
        <f ca="1">O5+1</f>
        <v>45383</v>
      </c>
      <c r="Q5" s="31">
        <f ca="1">P5+1</f>
        <v>45384</v>
      </c>
      <c r="R5" s="31">
        <f t="shared" ca="1" si="0"/>
        <v>45385</v>
      </c>
      <c r="S5" s="31">
        <f t="shared" ca="1" si="0"/>
        <v>45386</v>
      </c>
      <c r="T5" s="31">
        <f t="shared" ca="1" si="0"/>
        <v>45387</v>
      </c>
      <c r="U5" s="31">
        <f t="shared" ca="1" si="0"/>
        <v>45388</v>
      </c>
      <c r="V5" s="32">
        <f t="shared" ca="1" si="0"/>
        <v>45389</v>
      </c>
      <c r="W5" s="33">
        <f ca="1">V5+1</f>
        <v>45390</v>
      </c>
      <c r="X5" s="31">
        <f ca="1">W5+1</f>
        <v>45391</v>
      </c>
      <c r="Y5" s="31">
        <f t="shared" ca="1" si="0"/>
        <v>45392</v>
      </c>
      <c r="Z5" s="31">
        <f t="shared" ca="1" si="0"/>
        <v>45393</v>
      </c>
      <c r="AA5" s="31">
        <f t="shared" ca="1" si="0"/>
        <v>45394</v>
      </c>
      <c r="AB5" s="31">
        <f t="shared" ca="1" si="0"/>
        <v>45395</v>
      </c>
      <c r="AC5" s="32">
        <f t="shared" ca="1" si="0"/>
        <v>45396</v>
      </c>
      <c r="AD5" s="33">
        <f ca="1">AC5+1</f>
        <v>45397</v>
      </c>
      <c r="AE5" s="31">
        <f ca="1">AD5+1</f>
        <v>45398</v>
      </c>
      <c r="AF5" s="31">
        <f t="shared" ca="1" si="0"/>
        <v>45399</v>
      </c>
      <c r="AG5" s="31">
        <f t="shared" ca="1" si="0"/>
        <v>45400</v>
      </c>
      <c r="AH5" s="31">
        <f t="shared" ca="1" si="0"/>
        <v>45401</v>
      </c>
      <c r="AI5" s="31">
        <f t="shared" ca="1" si="0"/>
        <v>45402</v>
      </c>
      <c r="AJ5" s="32">
        <f t="shared" ca="1" si="0"/>
        <v>45403</v>
      </c>
      <c r="AK5" s="33">
        <f ca="1">AJ5+1</f>
        <v>45404</v>
      </c>
      <c r="AL5" s="31">
        <f ca="1">AK5+1</f>
        <v>45405</v>
      </c>
      <c r="AM5" s="31">
        <f t="shared" ca="1" si="0"/>
        <v>45406</v>
      </c>
      <c r="AN5" s="31">
        <f t="shared" ca="1" si="0"/>
        <v>45407</v>
      </c>
      <c r="AO5" s="31">
        <f t="shared" ca="1" si="0"/>
        <v>45408</v>
      </c>
      <c r="AP5" s="31">
        <f t="shared" ca="1" si="0"/>
        <v>45409</v>
      </c>
      <c r="AQ5" s="32">
        <f t="shared" ca="1" si="0"/>
        <v>45410</v>
      </c>
      <c r="AR5" s="33">
        <f ca="1">AQ5+1</f>
        <v>45411</v>
      </c>
      <c r="AS5" s="31">
        <f ca="1">AR5+1</f>
        <v>45412</v>
      </c>
      <c r="AT5" s="31">
        <f t="shared" ca="1" si="0"/>
        <v>45413</v>
      </c>
      <c r="AU5" s="31">
        <f t="shared" ca="1" si="0"/>
        <v>45414</v>
      </c>
      <c r="AV5" s="31">
        <f t="shared" ca="1" si="0"/>
        <v>45415</v>
      </c>
      <c r="AW5" s="31">
        <f t="shared" ca="1" si="0"/>
        <v>45416</v>
      </c>
      <c r="AX5" s="32">
        <f t="shared" ca="1" si="0"/>
        <v>45417</v>
      </c>
      <c r="AY5" s="33">
        <f ca="1">AX5+1</f>
        <v>45418</v>
      </c>
      <c r="AZ5" s="31">
        <f ca="1">AY5+1</f>
        <v>45419</v>
      </c>
      <c r="BA5" s="31">
        <f t="shared" ref="BA5:BE5" ca="1" si="1">AZ5+1</f>
        <v>45420</v>
      </c>
      <c r="BB5" s="31">
        <f t="shared" ca="1" si="1"/>
        <v>45421</v>
      </c>
      <c r="BC5" s="31">
        <f t="shared" ca="1" si="1"/>
        <v>45422</v>
      </c>
      <c r="BD5" s="31">
        <f t="shared" ca="1" si="1"/>
        <v>45423</v>
      </c>
      <c r="BE5" s="32">
        <f t="shared" ca="1" si="1"/>
        <v>45424</v>
      </c>
      <c r="BF5" s="33">
        <f ca="1">BE5+1</f>
        <v>45425</v>
      </c>
      <c r="BG5" s="31">
        <f ca="1">BF5+1</f>
        <v>45426</v>
      </c>
      <c r="BH5" s="31">
        <f t="shared" ref="BH5:BL5" ca="1" si="2">BG5+1</f>
        <v>45427</v>
      </c>
      <c r="BI5" s="31">
        <f t="shared" ca="1" si="2"/>
        <v>45428</v>
      </c>
      <c r="BJ5" s="31">
        <f t="shared" ca="1" si="2"/>
        <v>45429</v>
      </c>
      <c r="BK5" s="31">
        <f t="shared" ca="1" si="2"/>
        <v>45430</v>
      </c>
      <c r="BL5" s="31">
        <f t="shared" ca="1" si="2"/>
        <v>45431</v>
      </c>
    </row>
    <row r="6" spans="1:64" s="26" customFormat="1" ht="15" customHeight="1" thickBot="1">
      <c r="A6" s="97"/>
      <c r="B6" s="99"/>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c r="A7" s="13" t="s">
        <v>9</v>
      </c>
      <c r="B7" s="37"/>
      <c r="C7" s="38"/>
      <c r="D7" s="37"/>
      <c r="E7" s="37"/>
      <c r="F7" s="37"/>
      <c r="H7" s="26"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c r="A8" s="14"/>
      <c r="B8" s="40" t="s">
        <v>10</v>
      </c>
      <c r="C8" s="41"/>
      <c r="D8" s="42"/>
      <c r="E8" s="43"/>
      <c r="F8" s="44"/>
      <c r="G8" s="17"/>
      <c r="H8" s="5" t="str">
        <f t="shared" ref="H8:H25" ca="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c r="A9" s="14"/>
      <c r="B9" s="47" t="s">
        <v>11</v>
      </c>
      <c r="C9" s="48" t="s">
        <v>12</v>
      </c>
      <c r="D9" s="49">
        <v>0</v>
      </c>
      <c r="E9" s="50">
        <v>45379</v>
      </c>
      <c r="F9" s="50">
        <f>E9+1</f>
        <v>45380</v>
      </c>
      <c r="G9" s="17"/>
      <c r="H9" s="5">
        <f t="shared" ca="1" si="5"/>
        <v>2</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c r="A10" s="14"/>
      <c r="B10" s="47" t="s">
        <v>13</v>
      </c>
      <c r="C10" s="53" t="s">
        <v>14</v>
      </c>
      <c r="D10" s="54">
        <v>0</v>
      </c>
      <c r="E10" s="55">
        <f>F9+1</f>
        <v>45381</v>
      </c>
      <c r="F10" s="55">
        <f>E10+2</f>
        <v>45383</v>
      </c>
      <c r="G10" s="17"/>
      <c r="H10" s="5">
        <f t="shared" ca="1" si="5"/>
        <v>3</v>
      </c>
      <c r="I10" s="51"/>
      <c r="J10" s="51"/>
      <c r="K10" s="51"/>
      <c r="L10" s="51"/>
      <c r="M10" s="51"/>
      <c r="N10" s="51"/>
      <c r="O10" s="51"/>
      <c r="P10" s="51"/>
      <c r="Q10" s="51"/>
      <c r="R10" s="51"/>
      <c r="S10" s="51"/>
      <c r="T10" s="51"/>
      <c r="U10" s="96"/>
      <c r="V10" s="9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c r="A11" s="13"/>
      <c r="B11" s="52" t="s">
        <v>15</v>
      </c>
      <c r="C11" s="53" t="s">
        <v>16</v>
      </c>
      <c r="D11" s="54">
        <v>0</v>
      </c>
      <c r="E11" s="55">
        <f>F9+1</f>
        <v>45381</v>
      </c>
      <c r="F11" s="55">
        <f>E11+2</f>
        <v>45383</v>
      </c>
      <c r="G11" s="17"/>
      <c r="H11" s="5">
        <f t="shared" ca="1" si="5"/>
        <v>3</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c r="A12" s="13"/>
      <c r="B12" s="52" t="s">
        <v>17</v>
      </c>
      <c r="C12" s="53" t="s">
        <v>12</v>
      </c>
      <c r="D12" s="54">
        <v>0</v>
      </c>
      <c r="E12" s="55">
        <f>F11+1</f>
        <v>45384</v>
      </c>
      <c r="F12" s="55">
        <f>E12+1</f>
        <v>45385</v>
      </c>
      <c r="G12" s="17"/>
      <c r="H12" s="5">
        <f t="shared" ca="1" si="5"/>
        <v>2</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3"/>
      <c r="B13" s="52" t="s">
        <v>18</v>
      </c>
      <c r="C13" s="53" t="s">
        <v>19</v>
      </c>
      <c r="D13" s="54">
        <v>0</v>
      </c>
      <c r="E13" s="55">
        <f>F12+1</f>
        <v>45386</v>
      </c>
      <c r="F13" s="55">
        <f>E13+2</f>
        <v>45388</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4"/>
      <c r="B14" s="57" t="s">
        <v>20</v>
      </c>
      <c r="C14" s="58"/>
      <c r="D14" s="59"/>
      <c r="E14" s="60"/>
      <c r="F14" s="61"/>
      <c r="G14" s="17"/>
      <c r="H14" s="5" t="str">
        <f t="shared" ca="1" si="5"/>
        <v/>
      </c>
    </row>
    <row r="15" spans="1:64" s="46" customFormat="1" ht="30" customHeight="1" thickBot="1">
      <c r="A15" s="14"/>
      <c r="B15" s="62" t="s">
        <v>21</v>
      </c>
      <c r="C15" s="63" t="s">
        <v>19</v>
      </c>
      <c r="D15" s="64">
        <v>0</v>
      </c>
      <c r="E15" s="65">
        <f>F13+1</f>
        <v>45389</v>
      </c>
      <c r="F15" s="65">
        <f>E15+7</f>
        <v>45396</v>
      </c>
      <c r="G15" s="17"/>
      <c r="H15" s="5">
        <f t="shared" ca="1" si="5"/>
        <v>8</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62" t="s">
        <v>13</v>
      </c>
      <c r="C16" s="63" t="s">
        <v>14</v>
      </c>
      <c r="D16" s="64">
        <v>0</v>
      </c>
      <c r="E16" s="65">
        <f>E15</f>
        <v>45389</v>
      </c>
      <c r="F16" s="65">
        <f>F15</f>
        <v>45396</v>
      </c>
      <c r="G16" s="17"/>
      <c r="H16" s="5">
        <f t="shared" ca="1" si="5"/>
        <v>8</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3"/>
      <c r="B17" s="62" t="s">
        <v>15</v>
      </c>
      <c r="C17" s="63" t="s">
        <v>16</v>
      </c>
      <c r="D17" s="64">
        <v>0</v>
      </c>
      <c r="E17" s="65">
        <f>E15</f>
        <v>45389</v>
      </c>
      <c r="F17" s="65">
        <f>F15</f>
        <v>45396</v>
      </c>
      <c r="G17" s="17"/>
      <c r="H17" s="5">
        <f t="shared" ca="1" si="5"/>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c r="A18" s="13"/>
      <c r="B18" s="62" t="s">
        <v>17</v>
      </c>
      <c r="C18" s="63" t="s">
        <v>12</v>
      </c>
      <c r="D18" s="64">
        <v>0</v>
      </c>
      <c r="E18" s="65">
        <f>E17</f>
        <v>45389</v>
      </c>
      <c r="F18" s="65">
        <f>F15</f>
        <v>45396</v>
      </c>
      <c r="G18" s="17"/>
      <c r="H18" s="5">
        <f t="shared" ca="1" si="5"/>
        <v>8</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22</v>
      </c>
      <c r="C19" s="63" t="s">
        <v>12</v>
      </c>
      <c r="D19" s="64">
        <v>0</v>
      </c>
      <c r="E19" s="65">
        <f>E18+2</f>
        <v>45391</v>
      </c>
      <c r="F19" s="65">
        <f>E19+7</f>
        <v>45398</v>
      </c>
      <c r="G19" s="17"/>
      <c r="H19" s="5">
        <f t="shared" ca="1" si="5"/>
        <v>8</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6" t="s">
        <v>23</v>
      </c>
      <c r="C20" s="67"/>
      <c r="D20" s="68"/>
      <c r="E20" s="69"/>
      <c r="F20" s="70"/>
      <c r="G20" s="17"/>
      <c r="H20" s="5" t="str">
        <f t="shared" ca="1"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c r="A21" s="13"/>
      <c r="B21" s="72" t="s">
        <v>24</v>
      </c>
      <c r="C21" s="73" t="s">
        <v>12</v>
      </c>
      <c r="D21" s="74">
        <v>0</v>
      </c>
      <c r="E21" s="75">
        <f>F19</f>
        <v>45398</v>
      </c>
      <c r="F21" s="75">
        <f>E21+4</f>
        <v>45402</v>
      </c>
      <c r="G21" s="17"/>
      <c r="H21" s="5">
        <f t="shared" ca="1" si="5"/>
        <v>5</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72" t="s">
        <v>25</v>
      </c>
      <c r="C22" s="73" t="s">
        <v>19</v>
      </c>
      <c r="D22" s="74">
        <v>0</v>
      </c>
      <c r="E22" s="75">
        <f>E21</f>
        <v>45398</v>
      </c>
      <c r="F22" s="75">
        <f>E22+4</f>
        <v>45402</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c r="A23" s="13"/>
      <c r="B23" s="72" t="s">
        <v>26</v>
      </c>
      <c r="C23" s="73" t="s">
        <v>27</v>
      </c>
      <c r="D23" s="74">
        <v>0</v>
      </c>
      <c r="E23" s="75">
        <f>E22</f>
        <v>45398</v>
      </c>
      <c r="F23" s="75">
        <f>E23+4</f>
        <v>45402</v>
      </c>
      <c r="G23" s="17"/>
      <c r="H23" s="5">
        <f t="shared" ca="1" si="5"/>
        <v>5</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c r="A24" s="13"/>
      <c r="B24" s="76"/>
      <c r="C24" s="77"/>
      <c r="D24" s="78"/>
      <c r="E24" s="79"/>
      <c r="F24" s="79"/>
      <c r="G24" s="17"/>
      <c r="H24" s="5" t="str">
        <f t="shared" ca="1" si="5"/>
        <v/>
      </c>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row>
    <row r="25" spans="1:64" s="46" customFormat="1" ht="30" customHeight="1">
      <c r="A25" s="14"/>
      <c r="B25" s="80" t="s">
        <v>28</v>
      </c>
      <c r="C25" s="81"/>
      <c r="D25" s="82"/>
      <c r="E25" s="83"/>
      <c r="F25" s="84"/>
      <c r="G25" s="17"/>
      <c r="H25" s="6" t="str">
        <f t="shared" ca="1" si="5"/>
        <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row>
    <row r="26" spans="1:64" ht="30" customHeight="1">
      <c r="G26" s="3"/>
    </row>
    <row r="27" spans="1:64" ht="30" customHeight="1">
      <c r="C27" s="16"/>
      <c r="F27" s="15"/>
    </row>
    <row r="28" spans="1:64" ht="30" customHeight="1">
      <c r="C28"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2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6" priority="6">
      <formula>AND(task_start&lt;=I$5,ROUNDDOWN((task_end-task_start+1)*task_progress,0)+task_start-1&gt;=I$5)</formula>
    </cfRule>
    <cfRule type="expression" dxfId="5" priority="7" stopIfTrue="1">
      <formula>AND(task_end&gt;=I$5,task_start&lt;J$5)</formula>
    </cfRule>
  </conditionalFormatting>
  <conditionalFormatting sqref="I15:BL19">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1:BL23">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I4:BL23">
    <cfRule type="expression" dxfId="0" priority="1">
      <formula>AND(TODAY()&gt;=I$5, TODAY()&lt;J$5)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2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7" customWidth="1"/>
    <col min="2" max="16384" width="9" style="1"/>
  </cols>
  <sheetData>
    <row r="1" spans="1:2" ht="46.5" customHeight="1"/>
    <row r="2" spans="1:2" s="9" customFormat="1" ht="15.6">
      <c r="A2" s="89" t="s">
        <v>29</v>
      </c>
      <c r="B2" s="8"/>
    </row>
    <row r="3" spans="1:2" s="11" customFormat="1" ht="27" customHeight="1">
      <c r="A3" s="90"/>
      <c r="B3" s="12"/>
    </row>
    <row r="4" spans="1:2" s="10" customFormat="1" ht="30">
      <c r="A4" s="91" t="s">
        <v>30</v>
      </c>
    </row>
    <row r="5" spans="1:2" ht="74.25" customHeight="1">
      <c r="A5" s="92" t="s">
        <v>31</v>
      </c>
    </row>
    <row r="6" spans="1:2" ht="26.25" customHeight="1">
      <c r="A6" s="91" t="s">
        <v>32</v>
      </c>
    </row>
    <row r="7" spans="1:2" s="7" customFormat="1" ht="205.15" customHeight="1">
      <c r="A7" s="93" t="s">
        <v>33</v>
      </c>
    </row>
    <row r="8" spans="1:2" s="10" customFormat="1" ht="30">
      <c r="A8" s="91" t="s">
        <v>34</v>
      </c>
    </row>
    <row r="9" spans="1:2" ht="41.45">
      <c r="A9" s="92" t="s">
        <v>35</v>
      </c>
    </row>
    <row r="10" spans="1:2" s="7" customFormat="1" ht="28.15" customHeight="1">
      <c r="A10" s="94" t="s">
        <v>36</v>
      </c>
    </row>
    <row r="11" spans="1:2" s="10" customFormat="1" ht="30">
      <c r="A11" s="91" t="s">
        <v>37</v>
      </c>
    </row>
    <row r="12" spans="1:2" ht="27.6">
      <c r="A12" s="92" t="s">
        <v>38</v>
      </c>
    </row>
    <row r="13" spans="1:2" s="7" customFormat="1" ht="28.15" customHeight="1">
      <c r="A13" s="94" t="s">
        <v>39</v>
      </c>
    </row>
    <row r="14" spans="1:2" s="10" customFormat="1" ht="30">
      <c r="A14" s="91" t="s">
        <v>40</v>
      </c>
    </row>
    <row r="15" spans="1:2" ht="75" customHeight="1">
      <c r="A15" s="92" t="s">
        <v>41</v>
      </c>
    </row>
    <row r="16" spans="1:2" ht="69">
      <c r="A16" s="92" t="s">
        <v>42</v>
      </c>
    </row>
    <row r="17" spans="1:1">
      <c r="A17" s="95"/>
    </row>
    <row r="18" spans="1:1">
      <c r="A18" s="95"/>
    </row>
    <row r="19" spans="1:1">
      <c r="A19" s="95"/>
    </row>
    <row r="20" spans="1:1">
      <c r="A20" s="95"/>
    </row>
    <row r="21" spans="1:1">
      <c r="A21" s="95"/>
    </row>
    <row r="22" spans="1:1">
      <c r="A22" s="95"/>
    </row>
    <row r="23" spans="1:1">
      <c r="A23" s="95"/>
    </row>
    <row r="24" spans="1:1">
      <c r="A24" s="9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C2348D59-3426-404A-A0C5-6456F6613ED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Amir Hosseini</cp:lastModifiedBy>
  <cp:revision/>
  <dcterms:created xsi:type="dcterms:W3CDTF">2024-03-21T19:08:49Z</dcterms:created>
  <dcterms:modified xsi:type="dcterms:W3CDTF">2024-03-27T01:12:14Z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