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netar\Desktop\לני\"/>
    </mc:Choice>
  </mc:AlternateContent>
  <xr:revisionPtr revIDLastSave="0" documentId="13_ncr:1_{DEDE907F-0828-4A45-9E60-3DA2CF3C0F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mary table" sheetId="7" r:id="rId1"/>
    <sheet name="Pivot &amp; business problem" sheetId="12" r:id="rId2"/>
    <sheet name="Growth rate" sheetId="15" r:id="rId3"/>
    <sheet name="What-If's" sheetId="17" r:id="rId4"/>
    <sheet name="Dashbord" sheetId="16" r:id="rId5"/>
  </sheets>
  <definedNames>
    <definedName name="_xlchart.v1.0" hidden="1">'Growth rate'!#REF!</definedName>
    <definedName name="_xlchart.v1.1" hidden="1">'Growth rate'!#REF!</definedName>
    <definedName name="_xlchart.v1.2" hidden="1">'Growth rate'!#REF!</definedName>
    <definedName name="_xlchart.v1.3" hidden="1">'Growth rate'!#REF!</definedName>
    <definedName name="_xlchart.v1.4" hidden="1">'Growth rate'!#REF!</definedName>
    <definedName name="_xlchart.v1.5" hidden="1">'Growth rate'!#REF!</definedName>
    <definedName name="_xlchart.v1.6" hidden="1">'Growth rate'!#REF!</definedName>
    <definedName name="_xlchart.v1.7" hidden="1">'Growth rate'!#REF!</definedName>
    <definedName name="_xlchart.v1.8" hidden="1">'Growth rate'!#REF!</definedName>
    <definedName name="_xlchart.v1.9" hidden="1">'Growth rate'!#REF!</definedName>
    <definedName name="Slicer_Product">#N/A</definedName>
    <definedName name="Slicer_Product1">#N/A</definedName>
    <definedName name="Slicer_Sale_Price">#N/A</definedName>
    <definedName name="Slicer_Year">#N/A</definedName>
    <definedName name="Slicer_Year1">#N/A</definedName>
    <definedName name="Slicer_Year2">#N/A</definedName>
  </definedNames>
  <calcPr calcId="191029"/>
  <pivotCaches>
    <pivotCache cacheId="3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7" l="1"/>
  <c r="J54" i="17" s="1"/>
  <c r="F53" i="17"/>
  <c r="J53" i="17" s="1"/>
  <c r="F52" i="17"/>
  <c r="H52" i="17" s="1"/>
  <c r="F51" i="17"/>
  <c r="J51" i="17" s="1"/>
  <c r="F50" i="17"/>
  <c r="J50" i="17" s="1"/>
  <c r="F49" i="17"/>
  <c r="J49" i="17" s="1"/>
  <c r="J48" i="17"/>
  <c r="F48" i="17"/>
  <c r="H48" i="17" s="1"/>
  <c r="F47" i="17"/>
  <c r="H47" i="17" s="1"/>
  <c r="F46" i="17"/>
  <c r="J46" i="17" s="1"/>
  <c r="F45" i="17"/>
  <c r="J45" i="17" s="1"/>
  <c r="F44" i="17"/>
  <c r="H44" i="17" s="1"/>
  <c r="J39" i="17"/>
  <c r="G39" i="17"/>
  <c r="G40" i="17" s="1"/>
  <c r="D39" i="17"/>
  <c r="J37" i="17"/>
  <c r="J40" i="17" s="1"/>
  <c r="G37" i="17"/>
  <c r="D37" i="17"/>
  <c r="D40" i="17" s="1"/>
  <c r="J29" i="17"/>
  <c r="G29" i="17"/>
  <c r="D29" i="17"/>
  <c r="J27" i="17"/>
  <c r="G27" i="17"/>
  <c r="D27" i="17"/>
  <c r="D30" i="17" s="1"/>
  <c r="G19" i="17"/>
  <c r="D19" i="17"/>
  <c r="G17" i="17"/>
  <c r="G20" i="17" s="1"/>
  <c r="D17" i="17"/>
  <c r="J9" i="17"/>
  <c r="G9" i="17"/>
  <c r="D9" i="17"/>
  <c r="J7" i="17"/>
  <c r="J10" i="17" s="1"/>
  <c r="G7" i="17"/>
  <c r="D7" i="17"/>
  <c r="C18" i="15"/>
  <c r="D18" i="15"/>
  <c r="D22" i="15" s="1"/>
  <c r="E18" i="15"/>
  <c r="E22" i="15" s="1"/>
  <c r="G18" i="15"/>
  <c r="G22" i="15" s="1"/>
  <c r="C22" i="15"/>
  <c r="E19" i="15"/>
  <c r="E23" i="15" s="1"/>
  <c r="I20" i="15"/>
  <c r="I19" i="15"/>
  <c r="I23" i="15" s="1"/>
  <c r="I18" i="15"/>
  <c r="I22" i="15" s="1"/>
  <c r="H20" i="15"/>
  <c r="H24" i="15" s="1"/>
  <c r="H19" i="15"/>
  <c r="G20" i="15"/>
  <c r="G24" i="15" s="1"/>
  <c r="G19" i="15"/>
  <c r="G23" i="15" s="1"/>
  <c r="F20" i="15"/>
  <c r="F19" i="15"/>
  <c r="F23" i="15" s="1"/>
  <c r="E20" i="15"/>
  <c r="E24" i="15" s="1"/>
  <c r="D20" i="15"/>
  <c r="D24" i="15" s="1"/>
  <c r="C19" i="15"/>
  <c r="C23" i="15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2" i="7"/>
  <c r="I603" i="7"/>
  <c r="H2" i="7"/>
  <c r="H3" i="7"/>
  <c r="I3" i="7" s="1"/>
  <c r="H4" i="7"/>
  <c r="H5" i="7"/>
  <c r="I5" i="7" s="1"/>
  <c r="H6" i="7"/>
  <c r="H7" i="7"/>
  <c r="I7" i="7" s="1"/>
  <c r="H8" i="7"/>
  <c r="H9" i="7"/>
  <c r="I9" i="7" s="1"/>
  <c r="H10" i="7"/>
  <c r="H11" i="7"/>
  <c r="I11" i="7" s="1"/>
  <c r="H12" i="7"/>
  <c r="H13" i="7"/>
  <c r="I13" i="7" s="1"/>
  <c r="H14" i="7"/>
  <c r="H15" i="7"/>
  <c r="I15" i="7" s="1"/>
  <c r="H16" i="7"/>
  <c r="H17" i="7"/>
  <c r="I17" i="7" s="1"/>
  <c r="H18" i="7"/>
  <c r="H19" i="7"/>
  <c r="I19" i="7" s="1"/>
  <c r="H20" i="7"/>
  <c r="H21" i="7"/>
  <c r="I21" i="7" s="1"/>
  <c r="H22" i="7"/>
  <c r="H23" i="7"/>
  <c r="I23" i="7" s="1"/>
  <c r="H24" i="7"/>
  <c r="H25" i="7"/>
  <c r="I25" i="7" s="1"/>
  <c r="H26" i="7"/>
  <c r="H27" i="7"/>
  <c r="I27" i="7" s="1"/>
  <c r="H28" i="7"/>
  <c r="H29" i="7"/>
  <c r="I29" i="7" s="1"/>
  <c r="H30" i="7"/>
  <c r="H31" i="7"/>
  <c r="I31" i="7" s="1"/>
  <c r="H32" i="7"/>
  <c r="H33" i="7"/>
  <c r="I33" i="7" s="1"/>
  <c r="H34" i="7"/>
  <c r="H35" i="7"/>
  <c r="I35" i="7" s="1"/>
  <c r="H36" i="7"/>
  <c r="H37" i="7"/>
  <c r="I37" i="7" s="1"/>
  <c r="H38" i="7"/>
  <c r="H39" i="7"/>
  <c r="I39" i="7" s="1"/>
  <c r="H40" i="7"/>
  <c r="H41" i="7"/>
  <c r="I41" i="7" s="1"/>
  <c r="H42" i="7"/>
  <c r="H43" i="7"/>
  <c r="I43" i="7" s="1"/>
  <c r="H44" i="7"/>
  <c r="H45" i="7"/>
  <c r="I45" i="7" s="1"/>
  <c r="H46" i="7"/>
  <c r="H47" i="7"/>
  <c r="I47" i="7" s="1"/>
  <c r="H48" i="7"/>
  <c r="H49" i="7"/>
  <c r="I49" i="7" s="1"/>
  <c r="H50" i="7"/>
  <c r="H51" i="7"/>
  <c r="I51" i="7" s="1"/>
  <c r="H52" i="7"/>
  <c r="H53" i="7"/>
  <c r="I53" i="7" s="1"/>
  <c r="H54" i="7"/>
  <c r="H55" i="7"/>
  <c r="I55" i="7" s="1"/>
  <c r="H56" i="7"/>
  <c r="H57" i="7"/>
  <c r="I57" i="7" s="1"/>
  <c r="H58" i="7"/>
  <c r="H59" i="7"/>
  <c r="I59" i="7" s="1"/>
  <c r="H60" i="7"/>
  <c r="H61" i="7"/>
  <c r="I61" i="7" s="1"/>
  <c r="H62" i="7"/>
  <c r="H63" i="7"/>
  <c r="I63" i="7" s="1"/>
  <c r="H64" i="7"/>
  <c r="H65" i="7"/>
  <c r="I65" i="7" s="1"/>
  <c r="H66" i="7"/>
  <c r="H67" i="7"/>
  <c r="I67" i="7" s="1"/>
  <c r="H68" i="7"/>
  <c r="H69" i="7"/>
  <c r="I69" i="7" s="1"/>
  <c r="H70" i="7"/>
  <c r="H71" i="7"/>
  <c r="I71" i="7" s="1"/>
  <c r="H72" i="7"/>
  <c r="H73" i="7"/>
  <c r="I73" i="7" s="1"/>
  <c r="H74" i="7"/>
  <c r="H75" i="7"/>
  <c r="I75" i="7" s="1"/>
  <c r="H76" i="7"/>
  <c r="H77" i="7"/>
  <c r="I77" i="7" s="1"/>
  <c r="H78" i="7"/>
  <c r="H79" i="7"/>
  <c r="I79" i="7" s="1"/>
  <c r="H80" i="7"/>
  <c r="H81" i="7"/>
  <c r="I81" i="7" s="1"/>
  <c r="H82" i="7"/>
  <c r="H83" i="7"/>
  <c r="I83" i="7" s="1"/>
  <c r="H84" i="7"/>
  <c r="H85" i="7"/>
  <c r="I85" i="7" s="1"/>
  <c r="H86" i="7"/>
  <c r="H87" i="7"/>
  <c r="I87" i="7" s="1"/>
  <c r="H88" i="7"/>
  <c r="H89" i="7"/>
  <c r="I89" i="7" s="1"/>
  <c r="H90" i="7"/>
  <c r="H91" i="7"/>
  <c r="I91" i="7" s="1"/>
  <c r="H92" i="7"/>
  <c r="H93" i="7"/>
  <c r="I93" i="7" s="1"/>
  <c r="H94" i="7"/>
  <c r="H95" i="7"/>
  <c r="I95" i="7" s="1"/>
  <c r="H96" i="7"/>
  <c r="H97" i="7"/>
  <c r="I97" i="7" s="1"/>
  <c r="H98" i="7"/>
  <c r="H99" i="7"/>
  <c r="I99" i="7" s="1"/>
  <c r="H100" i="7"/>
  <c r="H101" i="7"/>
  <c r="I101" i="7" s="1"/>
  <c r="H102" i="7"/>
  <c r="H103" i="7"/>
  <c r="I103" i="7" s="1"/>
  <c r="H104" i="7"/>
  <c r="H105" i="7"/>
  <c r="I105" i="7" s="1"/>
  <c r="H106" i="7"/>
  <c r="H107" i="7"/>
  <c r="I107" i="7" s="1"/>
  <c r="H108" i="7"/>
  <c r="H109" i="7"/>
  <c r="I109" i="7" s="1"/>
  <c r="H110" i="7"/>
  <c r="H111" i="7"/>
  <c r="I111" i="7" s="1"/>
  <c r="H112" i="7"/>
  <c r="H113" i="7"/>
  <c r="I113" i="7" s="1"/>
  <c r="H114" i="7"/>
  <c r="H115" i="7"/>
  <c r="I115" i="7" s="1"/>
  <c r="H116" i="7"/>
  <c r="H117" i="7"/>
  <c r="I117" i="7" s="1"/>
  <c r="H118" i="7"/>
  <c r="H119" i="7"/>
  <c r="I119" i="7" s="1"/>
  <c r="H120" i="7"/>
  <c r="H121" i="7"/>
  <c r="I121" i="7" s="1"/>
  <c r="H122" i="7"/>
  <c r="H123" i="7"/>
  <c r="I123" i="7" s="1"/>
  <c r="H124" i="7"/>
  <c r="H125" i="7"/>
  <c r="I125" i="7" s="1"/>
  <c r="H126" i="7"/>
  <c r="H127" i="7"/>
  <c r="I127" i="7" s="1"/>
  <c r="H128" i="7"/>
  <c r="H129" i="7"/>
  <c r="I129" i="7" s="1"/>
  <c r="H130" i="7"/>
  <c r="H131" i="7"/>
  <c r="I131" i="7" s="1"/>
  <c r="H132" i="7"/>
  <c r="H133" i="7"/>
  <c r="I133" i="7" s="1"/>
  <c r="H134" i="7"/>
  <c r="H135" i="7"/>
  <c r="I135" i="7" s="1"/>
  <c r="H136" i="7"/>
  <c r="H137" i="7"/>
  <c r="I137" i="7" s="1"/>
  <c r="H138" i="7"/>
  <c r="H139" i="7"/>
  <c r="I139" i="7" s="1"/>
  <c r="H140" i="7"/>
  <c r="H141" i="7"/>
  <c r="I141" i="7" s="1"/>
  <c r="H142" i="7"/>
  <c r="H143" i="7"/>
  <c r="I143" i="7" s="1"/>
  <c r="H144" i="7"/>
  <c r="H145" i="7"/>
  <c r="I145" i="7" s="1"/>
  <c r="H146" i="7"/>
  <c r="H147" i="7"/>
  <c r="I147" i="7" s="1"/>
  <c r="H148" i="7"/>
  <c r="H149" i="7"/>
  <c r="I149" i="7" s="1"/>
  <c r="H150" i="7"/>
  <c r="H151" i="7"/>
  <c r="I151" i="7" s="1"/>
  <c r="H152" i="7"/>
  <c r="H153" i="7"/>
  <c r="I153" i="7" s="1"/>
  <c r="H154" i="7"/>
  <c r="H155" i="7"/>
  <c r="I155" i="7" s="1"/>
  <c r="H156" i="7"/>
  <c r="H157" i="7"/>
  <c r="I157" i="7" s="1"/>
  <c r="H158" i="7"/>
  <c r="H159" i="7"/>
  <c r="I159" i="7" s="1"/>
  <c r="H160" i="7"/>
  <c r="H161" i="7"/>
  <c r="I161" i="7" s="1"/>
  <c r="H162" i="7"/>
  <c r="H163" i="7"/>
  <c r="I163" i="7" s="1"/>
  <c r="H164" i="7"/>
  <c r="H165" i="7"/>
  <c r="I165" i="7" s="1"/>
  <c r="H166" i="7"/>
  <c r="H167" i="7"/>
  <c r="I167" i="7" s="1"/>
  <c r="H168" i="7"/>
  <c r="H169" i="7"/>
  <c r="I169" i="7" s="1"/>
  <c r="H170" i="7"/>
  <c r="H171" i="7"/>
  <c r="I171" i="7" s="1"/>
  <c r="H172" i="7"/>
  <c r="H173" i="7"/>
  <c r="I173" i="7" s="1"/>
  <c r="H174" i="7"/>
  <c r="H175" i="7"/>
  <c r="I175" i="7" s="1"/>
  <c r="H176" i="7"/>
  <c r="H177" i="7"/>
  <c r="I177" i="7" s="1"/>
  <c r="H178" i="7"/>
  <c r="H179" i="7"/>
  <c r="I179" i="7" s="1"/>
  <c r="H180" i="7"/>
  <c r="H181" i="7"/>
  <c r="I181" i="7" s="1"/>
  <c r="H182" i="7"/>
  <c r="H183" i="7"/>
  <c r="I183" i="7" s="1"/>
  <c r="H184" i="7"/>
  <c r="H185" i="7"/>
  <c r="I185" i="7" s="1"/>
  <c r="H186" i="7"/>
  <c r="H187" i="7"/>
  <c r="I187" i="7" s="1"/>
  <c r="H188" i="7"/>
  <c r="H189" i="7"/>
  <c r="I189" i="7" s="1"/>
  <c r="H190" i="7"/>
  <c r="H191" i="7"/>
  <c r="I191" i="7" s="1"/>
  <c r="H192" i="7"/>
  <c r="H193" i="7"/>
  <c r="I193" i="7" s="1"/>
  <c r="H194" i="7"/>
  <c r="H195" i="7"/>
  <c r="I195" i="7" s="1"/>
  <c r="H196" i="7"/>
  <c r="H197" i="7"/>
  <c r="I197" i="7" s="1"/>
  <c r="H198" i="7"/>
  <c r="H199" i="7"/>
  <c r="I199" i="7" s="1"/>
  <c r="H200" i="7"/>
  <c r="H201" i="7"/>
  <c r="I201" i="7" s="1"/>
  <c r="H202" i="7"/>
  <c r="H203" i="7"/>
  <c r="I203" i="7" s="1"/>
  <c r="H204" i="7"/>
  <c r="H205" i="7"/>
  <c r="I205" i="7" s="1"/>
  <c r="H206" i="7"/>
  <c r="H207" i="7"/>
  <c r="I207" i="7" s="1"/>
  <c r="H208" i="7"/>
  <c r="H209" i="7"/>
  <c r="I209" i="7" s="1"/>
  <c r="H210" i="7"/>
  <c r="H211" i="7"/>
  <c r="I211" i="7" s="1"/>
  <c r="H212" i="7"/>
  <c r="H213" i="7"/>
  <c r="I213" i="7" s="1"/>
  <c r="H214" i="7"/>
  <c r="H215" i="7"/>
  <c r="I215" i="7" s="1"/>
  <c r="H216" i="7"/>
  <c r="H217" i="7"/>
  <c r="I217" i="7" s="1"/>
  <c r="H218" i="7"/>
  <c r="H219" i="7"/>
  <c r="I219" i="7" s="1"/>
  <c r="H220" i="7"/>
  <c r="H221" i="7"/>
  <c r="I221" i="7" s="1"/>
  <c r="H222" i="7"/>
  <c r="H223" i="7"/>
  <c r="I223" i="7" s="1"/>
  <c r="H224" i="7"/>
  <c r="H225" i="7"/>
  <c r="I225" i="7" s="1"/>
  <c r="H226" i="7"/>
  <c r="H227" i="7"/>
  <c r="I227" i="7" s="1"/>
  <c r="H228" i="7"/>
  <c r="H229" i="7"/>
  <c r="I229" i="7" s="1"/>
  <c r="H230" i="7"/>
  <c r="H231" i="7"/>
  <c r="I231" i="7" s="1"/>
  <c r="H232" i="7"/>
  <c r="H233" i="7"/>
  <c r="I233" i="7" s="1"/>
  <c r="H234" i="7"/>
  <c r="H235" i="7"/>
  <c r="I235" i="7" s="1"/>
  <c r="H236" i="7"/>
  <c r="H237" i="7"/>
  <c r="I237" i="7" s="1"/>
  <c r="H238" i="7"/>
  <c r="H239" i="7"/>
  <c r="I239" i="7" s="1"/>
  <c r="H240" i="7"/>
  <c r="H241" i="7"/>
  <c r="I241" i="7" s="1"/>
  <c r="H242" i="7"/>
  <c r="H243" i="7"/>
  <c r="I243" i="7" s="1"/>
  <c r="H244" i="7"/>
  <c r="H245" i="7"/>
  <c r="I245" i="7" s="1"/>
  <c r="H246" i="7"/>
  <c r="H247" i="7"/>
  <c r="I247" i="7" s="1"/>
  <c r="H248" i="7"/>
  <c r="H249" i="7"/>
  <c r="I249" i="7" s="1"/>
  <c r="H250" i="7"/>
  <c r="H251" i="7"/>
  <c r="I251" i="7" s="1"/>
  <c r="H252" i="7"/>
  <c r="H253" i="7"/>
  <c r="I253" i="7" s="1"/>
  <c r="H254" i="7"/>
  <c r="H255" i="7"/>
  <c r="I255" i="7" s="1"/>
  <c r="H256" i="7"/>
  <c r="H257" i="7"/>
  <c r="I257" i="7" s="1"/>
  <c r="H258" i="7"/>
  <c r="H259" i="7"/>
  <c r="I259" i="7" s="1"/>
  <c r="H260" i="7"/>
  <c r="H261" i="7"/>
  <c r="I261" i="7" s="1"/>
  <c r="H262" i="7"/>
  <c r="H263" i="7"/>
  <c r="I263" i="7" s="1"/>
  <c r="H264" i="7"/>
  <c r="H265" i="7"/>
  <c r="I265" i="7" s="1"/>
  <c r="H266" i="7"/>
  <c r="H267" i="7"/>
  <c r="I267" i="7" s="1"/>
  <c r="H268" i="7"/>
  <c r="H269" i="7"/>
  <c r="I269" i="7" s="1"/>
  <c r="H270" i="7"/>
  <c r="H271" i="7"/>
  <c r="I271" i="7" s="1"/>
  <c r="H272" i="7"/>
  <c r="H273" i="7"/>
  <c r="I273" i="7" s="1"/>
  <c r="H274" i="7"/>
  <c r="H275" i="7"/>
  <c r="I275" i="7" s="1"/>
  <c r="H276" i="7"/>
  <c r="H277" i="7"/>
  <c r="I277" i="7" s="1"/>
  <c r="H278" i="7"/>
  <c r="H279" i="7"/>
  <c r="I279" i="7" s="1"/>
  <c r="H280" i="7"/>
  <c r="H281" i="7"/>
  <c r="I281" i="7" s="1"/>
  <c r="H282" i="7"/>
  <c r="H283" i="7"/>
  <c r="I283" i="7" s="1"/>
  <c r="H284" i="7"/>
  <c r="H285" i="7"/>
  <c r="I285" i="7" s="1"/>
  <c r="H286" i="7"/>
  <c r="H287" i="7"/>
  <c r="I287" i="7" s="1"/>
  <c r="H288" i="7"/>
  <c r="H289" i="7"/>
  <c r="I289" i="7" s="1"/>
  <c r="H290" i="7"/>
  <c r="H291" i="7"/>
  <c r="I291" i="7" s="1"/>
  <c r="H292" i="7"/>
  <c r="H293" i="7"/>
  <c r="I293" i="7" s="1"/>
  <c r="H294" i="7"/>
  <c r="H295" i="7"/>
  <c r="I295" i="7" s="1"/>
  <c r="H296" i="7"/>
  <c r="H297" i="7"/>
  <c r="I297" i="7" s="1"/>
  <c r="H298" i="7"/>
  <c r="H299" i="7"/>
  <c r="I299" i="7" s="1"/>
  <c r="H300" i="7"/>
  <c r="H301" i="7"/>
  <c r="I301" i="7" s="1"/>
  <c r="H302" i="7"/>
  <c r="H303" i="7"/>
  <c r="I303" i="7" s="1"/>
  <c r="H304" i="7"/>
  <c r="H305" i="7"/>
  <c r="I305" i="7" s="1"/>
  <c r="H306" i="7"/>
  <c r="H307" i="7"/>
  <c r="I307" i="7" s="1"/>
  <c r="H308" i="7"/>
  <c r="H309" i="7"/>
  <c r="I309" i="7" s="1"/>
  <c r="H310" i="7"/>
  <c r="H311" i="7"/>
  <c r="I311" i="7" s="1"/>
  <c r="H312" i="7"/>
  <c r="H313" i="7"/>
  <c r="I313" i="7" s="1"/>
  <c r="H314" i="7"/>
  <c r="H315" i="7"/>
  <c r="I315" i="7" s="1"/>
  <c r="H316" i="7"/>
  <c r="H317" i="7"/>
  <c r="I317" i="7" s="1"/>
  <c r="H318" i="7"/>
  <c r="H319" i="7"/>
  <c r="I319" i="7" s="1"/>
  <c r="H320" i="7"/>
  <c r="H321" i="7"/>
  <c r="I321" i="7" s="1"/>
  <c r="H322" i="7"/>
  <c r="H323" i="7"/>
  <c r="I323" i="7" s="1"/>
  <c r="H324" i="7"/>
  <c r="H325" i="7"/>
  <c r="I325" i="7" s="1"/>
  <c r="H326" i="7"/>
  <c r="H327" i="7"/>
  <c r="I327" i="7" s="1"/>
  <c r="H328" i="7"/>
  <c r="H329" i="7"/>
  <c r="I329" i="7" s="1"/>
  <c r="H330" i="7"/>
  <c r="H331" i="7"/>
  <c r="I331" i="7" s="1"/>
  <c r="H332" i="7"/>
  <c r="H333" i="7"/>
  <c r="I333" i="7" s="1"/>
  <c r="H334" i="7"/>
  <c r="H335" i="7"/>
  <c r="I335" i="7" s="1"/>
  <c r="H336" i="7"/>
  <c r="H337" i="7"/>
  <c r="I337" i="7" s="1"/>
  <c r="H338" i="7"/>
  <c r="H339" i="7"/>
  <c r="I339" i="7" s="1"/>
  <c r="H340" i="7"/>
  <c r="H341" i="7"/>
  <c r="I341" i="7" s="1"/>
  <c r="H342" i="7"/>
  <c r="H343" i="7"/>
  <c r="I343" i="7" s="1"/>
  <c r="H344" i="7"/>
  <c r="H345" i="7"/>
  <c r="I345" i="7" s="1"/>
  <c r="H346" i="7"/>
  <c r="H347" i="7"/>
  <c r="I347" i="7" s="1"/>
  <c r="H348" i="7"/>
  <c r="H349" i="7"/>
  <c r="I349" i="7" s="1"/>
  <c r="H350" i="7"/>
  <c r="H351" i="7"/>
  <c r="I351" i="7" s="1"/>
  <c r="H352" i="7"/>
  <c r="H353" i="7"/>
  <c r="I353" i="7" s="1"/>
  <c r="H354" i="7"/>
  <c r="H355" i="7"/>
  <c r="I355" i="7" s="1"/>
  <c r="H356" i="7"/>
  <c r="H357" i="7"/>
  <c r="I357" i="7" s="1"/>
  <c r="H358" i="7"/>
  <c r="H359" i="7"/>
  <c r="I359" i="7" s="1"/>
  <c r="H360" i="7"/>
  <c r="H361" i="7"/>
  <c r="I361" i="7" s="1"/>
  <c r="H362" i="7"/>
  <c r="H363" i="7"/>
  <c r="I363" i="7" s="1"/>
  <c r="H364" i="7"/>
  <c r="H365" i="7"/>
  <c r="I365" i="7" s="1"/>
  <c r="H366" i="7"/>
  <c r="H367" i="7"/>
  <c r="I367" i="7" s="1"/>
  <c r="H368" i="7"/>
  <c r="H369" i="7"/>
  <c r="I369" i="7" s="1"/>
  <c r="H370" i="7"/>
  <c r="H371" i="7"/>
  <c r="I371" i="7" s="1"/>
  <c r="H372" i="7"/>
  <c r="H373" i="7"/>
  <c r="I373" i="7" s="1"/>
  <c r="H374" i="7"/>
  <c r="H375" i="7"/>
  <c r="I375" i="7" s="1"/>
  <c r="H376" i="7"/>
  <c r="H377" i="7"/>
  <c r="I377" i="7" s="1"/>
  <c r="H378" i="7"/>
  <c r="H379" i="7"/>
  <c r="I379" i="7" s="1"/>
  <c r="H380" i="7"/>
  <c r="H381" i="7"/>
  <c r="I381" i="7" s="1"/>
  <c r="H382" i="7"/>
  <c r="H383" i="7"/>
  <c r="I383" i="7" s="1"/>
  <c r="H384" i="7"/>
  <c r="H385" i="7"/>
  <c r="I385" i="7" s="1"/>
  <c r="H386" i="7"/>
  <c r="H387" i="7"/>
  <c r="I387" i="7" s="1"/>
  <c r="H388" i="7"/>
  <c r="H389" i="7"/>
  <c r="I389" i="7" s="1"/>
  <c r="H390" i="7"/>
  <c r="H391" i="7"/>
  <c r="I391" i="7" s="1"/>
  <c r="H392" i="7"/>
  <c r="H393" i="7"/>
  <c r="I393" i="7" s="1"/>
  <c r="H394" i="7"/>
  <c r="H395" i="7"/>
  <c r="I395" i="7" s="1"/>
  <c r="H396" i="7"/>
  <c r="H397" i="7"/>
  <c r="I397" i="7" s="1"/>
  <c r="H398" i="7"/>
  <c r="H399" i="7"/>
  <c r="I399" i="7" s="1"/>
  <c r="H400" i="7"/>
  <c r="H401" i="7"/>
  <c r="I401" i="7" s="1"/>
  <c r="H402" i="7"/>
  <c r="H403" i="7"/>
  <c r="I403" i="7" s="1"/>
  <c r="H404" i="7"/>
  <c r="H405" i="7"/>
  <c r="I405" i="7" s="1"/>
  <c r="H406" i="7"/>
  <c r="H407" i="7"/>
  <c r="I407" i="7" s="1"/>
  <c r="H408" i="7"/>
  <c r="H409" i="7"/>
  <c r="I409" i="7" s="1"/>
  <c r="H410" i="7"/>
  <c r="H411" i="7"/>
  <c r="I411" i="7" s="1"/>
  <c r="H412" i="7"/>
  <c r="H413" i="7"/>
  <c r="I413" i="7" s="1"/>
  <c r="H414" i="7"/>
  <c r="H415" i="7"/>
  <c r="I415" i="7" s="1"/>
  <c r="H416" i="7"/>
  <c r="H417" i="7"/>
  <c r="I417" i="7" s="1"/>
  <c r="H418" i="7"/>
  <c r="H419" i="7"/>
  <c r="I419" i="7" s="1"/>
  <c r="H420" i="7"/>
  <c r="H421" i="7"/>
  <c r="I421" i="7" s="1"/>
  <c r="H422" i="7"/>
  <c r="I422" i="7" s="1"/>
  <c r="H423" i="7"/>
  <c r="I423" i="7" s="1"/>
  <c r="H424" i="7"/>
  <c r="H425" i="7"/>
  <c r="I425" i="7" s="1"/>
  <c r="H426" i="7"/>
  <c r="I426" i="7" s="1"/>
  <c r="H427" i="7"/>
  <c r="I427" i="7" s="1"/>
  <c r="H428" i="7"/>
  <c r="H429" i="7"/>
  <c r="I429" i="7" s="1"/>
  <c r="H430" i="7"/>
  <c r="I430" i="7" s="1"/>
  <c r="H431" i="7"/>
  <c r="I431" i="7" s="1"/>
  <c r="H432" i="7"/>
  <c r="H433" i="7"/>
  <c r="I433" i="7" s="1"/>
  <c r="H434" i="7"/>
  <c r="I434" i="7" s="1"/>
  <c r="H435" i="7"/>
  <c r="I435" i="7" s="1"/>
  <c r="H436" i="7"/>
  <c r="H437" i="7"/>
  <c r="I437" i="7" s="1"/>
  <c r="H438" i="7"/>
  <c r="I438" i="7" s="1"/>
  <c r="H439" i="7"/>
  <c r="I439" i="7" s="1"/>
  <c r="H440" i="7"/>
  <c r="H441" i="7"/>
  <c r="I441" i="7" s="1"/>
  <c r="H442" i="7"/>
  <c r="I442" i="7" s="1"/>
  <c r="H443" i="7"/>
  <c r="I443" i="7" s="1"/>
  <c r="H444" i="7"/>
  <c r="H445" i="7"/>
  <c r="I445" i="7" s="1"/>
  <c r="H446" i="7"/>
  <c r="I446" i="7" s="1"/>
  <c r="H447" i="7"/>
  <c r="I447" i="7" s="1"/>
  <c r="H448" i="7"/>
  <c r="H449" i="7"/>
  <c r="I449" i="7" s="1"/>
  <c r="H450" i="7"/>
  <c r="I450" i="7" s="1"/>
  <c r="H451" i="7"/>
  <c r="I451" i="7" s="1"/>
  <c r="H452" i="7"/>
  <c r="H453" i="7"/>
  <c r="I453" i="7" s="1"/>
  <c r="H454" i="7"/>
  <c r="I454" i="7" s="1"/>
  <c r="H455" i="7"/>
  <c r="I455" i="7" s="1"/>
  <c r="H456" i="7"/>
  <c r="H457" i="7"/>
  <c r="I457" i="7" s="1"/>
  <c r="H458" i="7"/>
  <c r="I458" i="7" s="1"/>
  <c r="H459" i="7"/>
  <c r="I459" i="7" s="1"/>
  <c r="H460" i="7"/>
  <c r="H461" i="7"/>
  <c r="I461" i="7" s="1"/>
  <c r="H462" i="7"/>
  <c r="I462" i="7" s="1"/>
  <c r="H463" i="7"/>
  <c r="I463" i="7" s="1"/>
  <c r="H464" i="7"/>
  <c r="H465" i="7"/>
  <c r="I465" i="7" s="1"/>
  <c r="H466" i="7"/>
  <c r="I466" i="7" s="1"/>
  <c r="H467" i="7"/>
  <c r="I467" i="7" s="1"/>
  <c r="H468" i="7"/>
  <c r="H469" i="7"/>
  <c r="I469" i="7" s="1"/>
  <c r="H470" i="7"/>
  <c r="I470" i="7" s="1"/>
  <c r="H471" i="7"/>
  <c r="I471" i="7" s="1"/>
  <c r="H472" i="7"/>
  <c r="H473" i="7"/>
  <c r="I473" i="7" s="1"/>
  <c r="H474" i="7"/>
  <c r="I474" i="7" s="1"/>
  <c r="H475" i="7"/>
  <c r="I475" i="7" s="1"/>
  <c r="H476" i="7"/>
  <c r="H477" i="7"/>
  <c r="I477" i="7" s="1"/>
  <c r="H478" i="7"/>
  <c r="I478" i="7" s="1"/>
  <c r="H479" i="7"/>
  <c r="I479" i="7" s="1"/>
  <c r="H480" i="7"/>
  <c r="H481" i="7"/>
  <c r="I481" i="7" s="1"/>
  <c r="H482" i="7"/>
  <c r="I482" i="7" s="1"/>
  <c r="H483" i="7"/>
  <c r="I483" i="7" s="1"/>
  <c r="H484" i="7"/>
  <c r="H485" i="7"/>
  <c r="I485" i="7" s="1"/>
  <c r="H486" i="7"/>
  <c r="I486" i="7" s="1"/>
  <c r="H487" i="7"/>
  <c r="I487" i="7" s="1"/>
  <c r="H488" i="7"/>
  <c r="H489" i="7"/>
  <c r="I489" i="7" s="1"/>
  <c r="H490" i="7"/>
  <c r="I490" i="7" s="1"/>
  <c r="H491" i="7"/>
  <c r="I491" i="7" s="1"/>
  <c r="H492" i="7"/>
  <c r="H493" i="7"/>
  <c r="I493" i="7" s="1"/>
  <c r="H494" i="7"/>
  <c r="I494" i="7" s="1"/>
  <c r="H495" i="7"/>
  <c r="I495" i="7" s="1"/>
  <c r="H496" i="7"/>
  <c r="H497" i="7"/>
  <c r="I497" i="7" s="1"/>
  <c r="H498" i="7"/>
  <c r="I498" i="7" s="1"/>
  <c r="H499" i="7"/>
  <c r="I499" i="7" s="1"/>
  <c r="H500" i="7"/>
  <c r="H501" i="7"/>
  <c r="I501" i="7" s="1"/>
  <c r="H502" i="7"/>
  <c r="I502" i="7" s="1"/>
  <c r="H503" i="7"/>
  <c r="I503" i="7" s="1"/>
  <c r="H504" i="7"/>
  <c r="H505" i="7"/>
  <c r="I505" i="7" s="1"/>
  <c r="H506" i="7"/>
  <c r="I506" i="7" s="1"/>
  <c r="H507" i="7"/>
  <c r="I507" i="7" s="1"/>
  <c r="H508" i="7"/>
  <c r="H509" i="7"/>
  <c r="I509" i="7" s="1"/>
  <c r="H510" i="7"/>
  <c r="I510" i="7" s="1"/>
  <c r="H511" i="7"/>
  <c r="I511" i="7" s="1"/>
  <c r="H512" i="7"/>
  <c r="H513" i="7"/>
  <c r="I513" i="7" s="1"/>
  <c r="H514" i="7"/>
  <c r="I514" i="7" s="1"/>
  <c r="H515" i="7"/>
  <c r="I515" i="7" s="1"/>
  <c r="H516" i="7"/>
  <c r="H517" i="7"/>
  <c r="I517" i="7" s="1"/>
  <c r="H518" i="7"/>
  <c r="I518" i="7" s="1"/>
  <c r="H519" i="7"/>
  <c r="I519" i="7" s="1"/>
  <c r="H520" i="7"/>
  <c r="H521" i="7"/>
  <c r="I521" i="7" s="1"/>
  <c r="H522" i="7"/>
  <c r="I522" i="7" s="1"/>
  <c r="H523" i="7"/>
  <c r="I523" i="7" s="1"/>
  <c r="H524" i="7"/>
  <c r="H525" i="7"/>
  <c r="I525" i="7" s="1"/>
  <c r="H526" i="7"/>
  <c r="I526" i="7" s="1"/>
  <c r="H527" i="7"/>
  <c r="I527" i="7" s="1"/>
  <c r="H528" i="7"/>
  <c r="H529" i="7"/>
  <c r="I529" i="7" s="1"/>
  <c r="H530" i="7"/>
  <c r="I530" i="7" s="1"/>
  <c r="H531" i="7"/>
  <c r="I531" i="7" s="1"/>
  <c r="H532" i="7"/>
  <c r="H533" i="7"/>
  <c r="I533" i="7" s="1"/>
  <c r="H534" i="7"/>
  <c r="I534" i="7" s="1"/>
  <c r="H535" i="7"/>
  <c r="I535" i="7" s="1"/>
  <c r="H536" i="7"/>
  <c r="H537" i="7"/>
  <c r="I537" i="7" s="1"/>
  <c r="H538" i="7"/>
  <c r="I538" i="7" s="1"/>
  <c r="H539" i="7"/>
  <c r="I539" i="7" s="1"/>
  <c r="H540" i="7"/>
  <c r="H541" i="7"/>
  <c r="I541" i="7" s="1"/>
  <c r="H542" i="7"/>
  <c r="I542" i="7" s="1"/>
  <c r="H543" i="7"/>
  <c r="I543" i="7" s="1"/>
  <c r="H544" i="7"/>
  <c r="H545" i="7"/>
  <c r="I545" i="7" s="1"/>
  <c r="H546" i="7"/>
  <c r="I546" i="7" s="1"/>
  <c r="H547" i="7"/>
  <c r="I547" i="7" s="1"/>
  <c r="H548" i="7"/>
  <c r="H549" i="7"/>
  <c r="I549" i="7" s="1"/>
  <c r="H550" i="7"/>
  <c r="I550" i="7" s="1"/>
  <c r="H551" i="7"/>
  <c r="I551" i="7" s="1"/>
  <c r="H552" i="7"/>
  <c r="H553" i="7"/>
  <c r="I553" i="7" s="1"/>
  <c r="H554" i="7"/>
  <c r="I554" i="7" s="1"/>
  <c r="H555" i="7"/>
  <c r="I555" i="7" s="1"/>
  <c r="H556" i="7"/>
  <c r="H557" i="7"/>
  <c r="I557" i="7" s="1"/>
  <c r="H558" i="7"/>
  <c r="I558" i="7" s="1"/>
  <c r="H559" i="7"/>
  <c r="I559" i="7" s="1"/>
  <c r="H560" i="7"/>
  <c r="H561" i="7"/>
  <c r="I561" i="7" s="1"/>
  <c r="H562" i="7"/>
  <c r="I562" i="7" s="1"/>
  <c r="H563" i="7"/>
  <c r="I563" i="7" s="1"/>
  <c r="H564" i="7"/>
  <c r="H565" i="7"/>
  <c r="I565" i="7" s="1"/>
  <c r="H566" i="7"/>
  <c r="I566" i="7" s="1"/>
  <c r="H567" i="7"/>
  <c r="I567" i="7" s="1"/>
  <c r="H568" i="7"/>
  <c r="H569" i="7"/>
  <c r="I569" i="7" s="1"/>
  <c r="H570" i="7"/>
  <c r="I570" i="7" s="1"/>
  <c r="H571" i="7"/>
  <c r="I571" i="7" s="1"/>
  <c r="H572" i="7"/>
  <c r="H573" i="7"/>
  <c r="I573" i="7" s="1"/>
  <c r="H574" i="7"/>
  <c r="I574" i="7" s="1"/>
  <c r="H575" i="7"/>
  <c r="I575" i="7" s="1"/>
  <c r="H576" i="7"/>
  <c r="H577" i="7"/>
  <c r="I577" i="7" s="1"/>
  <c r="H578" i="7"/>
  <c r="I578" i="7" s="1"/>
  <c r="H579" i="7"/>
  <c r="I579" i="7" s="1"/>
  <c r="H580" i="7"/>
  <c r="H581" i="7"/>
  <c r="I581" i="7" s="1"/>
  <c r="H582" i="7"/>
  <c r="I582" i="7" s="1"/>
  <c r="H583" i="7"/>
  <c r="I583" i="7" s="1"/>
  <c r="H584" i="7"/>
  <c r="H585" i="7"/>
  <c r="I585" i="7" s="1"/>
  <c r="H586" i="7"/>
  <c r="I586" i="7" s="1"/>
  <c r="H587" i="7"/>
  <c r="I587" i="7" s="1"/>
  <c r="H588" i="7"/>
  <c r="H589" i="7"/>
  <c r="I589" i="7" s="1"/>
  <c r="H590" i="7"/>
  <c r="I590" i="7" s="1"/>
  <c r="H591" i="7"/>
  <c r="I591" i="7" s="1"/>
  <c r="H592" i="7"/>
  <c r="H593" i="7"/>
  <c r="I593" i="7" s="1"/>
  <c r="H594" i="7"/>
  <c r="I594" i="7" s="1"/>
  <c r="H595" i="7"/>
  <c r="I595" i="7" s="1"/>
  <c r="H596" i="7"/>
  <c r="H597" i="7"/>
  <c r="I597" i="7" s="1"/>
  <c r="H598" i="7"/>
  <c r="I598" i="7" s="1"/>
  <c r="H599" i="7"/>
  <c r="I599" i="7" s="1"/>
  <c r="H600" i="7"/>
  <c r="H601" i="7"/>
  <c r="I601" i="7" s="1"/>
  <c r="H602" i="7"/>
  <c r="I602" i="7" s="1"/>
  <c r="H603" i="7"/>
  <c r="H604" i="7"/>
  <c r="H605" i="7"/>
  <c r="I605" i="7" s="1"/>
  <c r="H606" i="7"/>
  <c r="I606" i="7" s="1"/>
  <c r="H607" i="7"/>
  <c r="I607" i="7" s="1"/>
  <c r="H608" i="7"/>
  <c r="H609" i="7"/>
  <c r="I609" i="7" s="1"/>
  <c r="H610" i="7"/>
  <c r="I610" i="7" s="1"/>
  <c r="H611" i="7"/>
  <c r="I611" i="7" s="1"/>
  <c r="H612" i="7"/>
  <c r="H613" i="7"/>
  <c r="I613" i="7" s="1"/>
  <c r="H614" i="7"/>
  <c r="I614" i="7" s="1"/>
  <c r="H615" i="7"/>
  <c r="I615" i="7" s="1"/>
  <c r="H616" i="7"/>
  <c r="H617" i="7"/>
  <c r="I617" i="7" s="1"/>
  <c r="H618" i="7"/>
  <c r="I618" i="7" s="1"/>
  <c r="H619" i="7"/>
  <c r="I619" i="7" s="1"/>
  <c r="H620" i="7"/>
  <c r="H621" i="7"/>
  <c r="I621" i="7" s="1"/>
  <c r="H622" i="7"/>
  <c r="I622" i="7" s="1"/>
  <c r="H623" i="7"/>
  <c r="I623" i="7" s="1"/>
  <c r="H624" i="7"/>
  <c r="H625" i="7"/>
  <c r="I625" i="7" s="1"/>
  <c r="H626" i="7"/>
  <c r="I626" i="7" s="1"/>
  <c r="H627" i="7"/>
  <c r="I627" i="7" s="1"/>
  <c r="H628" i="7"/>
  <c r="H629" i="7"/>
  <c r="I629" i="7" s="1"/>
  <c r="H630" i="7"/>
  <c r="H631" i="7"/>
  <c r="I631" i="7" s="1"/>
  <c r="H632" i="7"/>
  <c r="H633" i="7"/>
  <c r="I633" i="7" s="1"/>
  <c r="H634" i="7"/>
  <c r="I634" i="7" s="1"/>
  <c r="H635" i="7"/>
  <c r="I635" i="7" s="1"/>
  <c r="H636" i="7"/>
  <c r="H637" i="7"/>
  <c r="I637" i="7" s="1"/>
  <c r="H638" i="7"/>
  <c r="I638" i="7" s="1"/>
  <c r="H639" i="7"/>
  <c r="I639" i="7" s="1"/>
  <c r="H640" i="7"/>
  <c r="H641" i="7"/>
  <c r="I641" i="7" s="1"/>
  <c r="H642" i="7"/>
  <c r="I642" i="7" s="1"/>
  <c r="H643" i="7"/>
  <c r="I643" i="7" s="1"/>
  <c r="H644" i="7"/>
  <c r="H645" i="7"/>
  <c r="I645" i="7" s="1"/>
  <c r="H646" i="7"/>
  <c r="I646" i="7" s="1"/>
  <c r="H647" i="7"/>
  <c r="I647" i="7" s="1"/>
  <c r="H648" i="7"/>
  <c r="H649" i="7"/>
  <c r="I649" i="7" s="1"/>
  <c r="H650" i="7"/>
  <c r="I650" i="7" s="1"/>
  <c r="H651" i="7"/>
  <c r="I651" i="7" s="1"/>
  <c r="H652" i="7"/>
  <c r="H653" i="7"/>
  <c r="I653" i="7" s="1"/>
  <c r="H654" i="7"/>
  <c r="I654" i="7" s="1"/>
  <c r="H655" i="7"/>
  <c r="I655" i="7" s="1"/>
  <c r="H656" i="7"/>
  <c r="H657" i="7"/>
  <c r="I657" i="7" s="1"/>
  <c r="H658" i="7"/>
  <c r="I658" i="7" s="1"/>
  <c r="H659" i="7"/>
  <c r="I659" i="7" s="1"/>
  <c r="H660" i="7"/>
  <c r="H661" i="7"/>
  <c r="I661" i="7" s="1"/>
  <c r="H662" i="7"/>
  <c r="H663" i="7"/>
  <c r="I663" i="7" s="1"/>
  <c r="H664" i="7"/>
  <c r="H665" i="7"/>
  <c r="I665" i="7" s="1"/>
  <c r="H666" i="7"/>
  <c r="I666" i="7" s="1"/>
  <c r="H667" i="7"/>
  <c r="I667" i="7" s="1"/>
  <c r="H668" i="7"/>
  <c r="H669" i="7"/>
  <c r="I669" i="7" s="1"/>
  <c r="H670" i="7"/>
  <c r="I670" i="7" s="1"/>
  <c r="H671" i="7"/>
  <c r="I671" i="7" s="1"/>
  <c r="H672" i="7"/>
  <c r="H673" i="7"/>
  <c r="I673" i="7" s="1"/>
  <c r="H674" i="7"/>
  <c r="I674" i="7" s="1"/>
  <c r="H675" i="7"/>
  <c r="I675" i="7" s="1"/>
  <c r="H676" i="7"/>
  <c r="H677" i="7"/>
  <c r="I677" i="7" s="1"/>
  <c r="H678" i="7"/>
  <c r="I678" i="7" s="1"/>
  <c r="H679" i="7"/>
  <c r="I679" i="7" s="1"/>
  <c r="H680" i="7"/>
  <c r="H681" i="7"/>
  <c r="I681" i="7" s="1"/>
  <c r="H682" i="7"/>
  <c r="I682" i="7" s="1"/>
  <c r="H683" i="7"/>
  <c r="I683" i="7" s="1"/>
  <c r="H684" i="7"/>
  <c r="H685" i="7"/>
  <c r="I685" i="7" s="1"/>
  <c r="H686" i="7"/>
  <c r="I686" i="7" s="1"/>
  <c r="H687" i="7"/>
  <c r="I687" i="7" s="1"/>
  <c r="H688" i="7"/>
  <c r="H689" i="7"/>
  <c r="I689" i="7" s="1"/>
  <c r="H690" i="7"/>
  <c r="I690" i="7" s="1"/>
  <c r="H691" i="7"/>
  <c r="I691" i="7" s="1"/>
  <c r="H692" i="7"/>
  <c r="H693" i="7"/>
  <c r="I693" i="7" s="1"/>
  <c r="H694" i="7"/>
  <c r="H695" i="7"/>
  <c r="I695" i="7" s="1"/>
  <c r="H696" i="7"/>
  <c r="H697" i="7"/>
  <c r="I697" i="7" s="1"/>
  <c r="H698" i="7"/>
  <c r="I698" i="7" s="1"/>
  <c r="H699" i="7"/>
  <c r="I699" i="7" s="1"/>
  <c r="H700" i="7"/>
  <c r="H701" i="7"/>
  <c r="I701" i="7" s="1"/>
  <c r="D20" i="17" l="1"/>
  <c r="J47" i="17"/>
  <c r="D10" i="17"/>
  <c r="G10" i="17"/>
  <c r="G30" i="17"/>
  <c r="J30" i="17"/>
  <c r="J52" i="17"/>
  <c r="H51" i="17"/>
  <c r="J44" i="17"/>
  <c r="J55" i="17"/>
  <c r="H46" i="17"/>
  <c r="H50" i="17"/>
  <c r="H54" i="17"/>
  <c r="H45" i="17"/>
  <c r="H55" i="17" s="1"/>
  <c r="H49" i="17"/>
  <c r="H53" i="17"/>
  <c r="I700" i="7"/>
  <c r="I692" i="7"/>
  <c r="I684" i="7"/>
  <c r="I676" i="7"/>
  <c r="I668" i="7"/>
  <c r="I660" i="7"/>
  <c r="I652" i="7"/>
  <c r="I644" i="7"/>
  <c r="I636" i="7"/>
  <c r="I628" i="7"/>
  <c r="I620" i="7"/>
  <c r="I612" i="7"/>
  <c r="I604" i="7"/>
  <c r="I596" i="7"/>
  <c r="I588" i="7"/>
  <c r="I580" i="7"/>
  <c r="I572" i="7"/>
  <c r="I564" i="7"/>
  <c r="I556" i="7"/>
  <c r="I552" i="7"/>
  <c r="I544" i="7"/>
  <c r="I536" i="7"/>
  <c r="I528" i="7"/>
  <c r="I520" i="7"/>
  <c r="I512" i="7"/>
  <c r="I504" i="7"/>
  <c r="I492" i="7"/>
  <c r="I488" i="7"/>
  <c r="I480" i="7"/>
  <c r="I472" i="7"/>
  <c r="I464" i="7"/>
  <c r="I456" i="7"/>
  <c r="I448" i="7"/>
  <c r="I440" i="7"/>
  <c r="I432" i="7"/>
  <c r="I420" i="7"/>
  <c r="I412" i="7"/>
  <c r="I408" i="7"/>
  <c r="I400" i="7"/>
  <c r="I392" i="7"/>
  <c r="I384" i="7"/>
  <c r="I376" i="7"/>
  <c r="I368" i="7"/>
  <c r="I360" i="7"/>
  <c r="I352" i="7"/>
  <c r="I344" i="7"/>
  <c r="I336" i="7"/>
  <c r="I328" i="7"/>
  <c r="I324" i="7"/>
  <c r="I694" i="7"/>
  <c r="I662" i="7"/>
  <c r="I630" i="7"/>
  <c r="I696" i="7"/>
  <c r="I688" i="7"/>
  <c r="I680" i="7"/>
  <c r="I672" i="7"/>
  <c r="I664" i="7"/>
  <c r="I656" i="7"/>
  <c r="I648" i="7"/>
  <c r="I640" i="7"/>
  <c r="I632" i="7"/>
  <c r="I624" i="7"/>
  <c r="I616" i="7"/>
  <c r="I608" i="7"/>
  <c r="I600" i="7"/>
  <c r="I592" i="7"/>
  <c r="I584" i="7"/>
  <c r="I576" i="7"/>
  <c r="I568" i="7"/>
  <c r="I560" i="7"/>
  <c r="I548" i="7"/>
  <c r="I540" i="7"/>
  <c r="I532" i="7"/>
  <c r="I524" i="7"/>
  <c r="I516" i="7"/>
  <c r="I508" i="7"/>
  <c r="I500" i="7"/>
  <c r="I496" i="7"/>
  <c r="I484" i="7"/>
  <c r="I476" i="7"/>
  <c r="I468" i="7"/>
  <c r="I460" i="7"/>
  <c r="I452" i="7"/>
  <c r="I444" i="7"/>
  <c r="I436" i="7"/>
  <c r="I428" i="7"/>
  <c r="I424" i="7"/>
  <c r="I416" i="7"/>
  <c r="I404" i="7"/>
  <c r="I396" i="7"/>
  <c r="I388" i="7"/>
  <c r="I380" i="7"/>
  <c r="I372" i="7"/>
  <c r="I364" i="7"/>
  <c r="I356" i="7"/>
  <c r="I348" i="7"/>
  <c r="I340" i="7"/>
  <c r="I332" i="7"/>
  <c r="I320" i="7"/>
  <c r="I2" i="7"/>
  <c r="I316" i="7"/>
  <c r="I312" i="7"/>
  <c r="I308" i="7"/>
  <c r="I304" i="7"/>
  <c r="I300" i="7"/>
  <c r="I296" i="7"/>
  <c r="I292" i="7"/>
  <c r="I288" i="7"/>
  <c r="I284" i="7"/>
  <c r="I280" i="7"/>
  <c r="I276" i="7"/>
  <c r="I272" i="7"/>
  <c r="I268" i="7"/>
  <c r="I264" i="7"/>
  <c r="I260" i="7"/>
  <c r="I256" i="7"/>
  <c r="I252" i="7"/>
  <c r="I248" i="7"/>
  <c r="I244" i="7"/>
  <c r="I240" i="7"/>
  <c r="I236" i="7"/>
  <c r="I232" i="7"/>
  <c r="I228" i="7"/>
  <c r="I224" i="7"/>
  <c r="I220" i="7"/>
  <c r="I216" i="7"/>
  <c r="I212" i="7"/>
  <c r="I208" i="7"/>
  <c r="I204" i="7"/>
  <c r="I200" i="7"/>
  <c r="I196" i="7"/>
  <c r="I192" i="7"/>
  <c r="I188" i="7"/>
  <c r="I184" i="7"/>
  <c r="I180" i="7"/>
  <c r="I176" i="7"/>
  <c r="I172" i="7"/>
  <c r="I168" i="7"/>
  <c r="I164" i="7"/>
  <c r="I160" i="7"/>
  <c r="I156" i="7"/>
  <c r="I152" i="7"/>
  <c r="I148" i="7"/>
  <c r="I144" i="7"/>
  <c r="I140" i="7"/>
  <c r="I136" i="7"/>
  <c r="I132" i="7"/>
  <c r="I128" i="7"/>
  <c r="I124" i="7"/>
  <c r="I120" i="7"/>
  <c r="I116" i="7"/>
  <c r="I112" i="7"/>
  <c r="I108" i="7"/>
  <c r="I104" i="7"/>
  <c r="I100" i="7"/>
  <c r="I96" i="7"/>
  <c r="I92" i="7"/>
  <c r="I88" i="7"/>
  <c r="I84" i="7"/>
  <c r="I80" i="7"/>
  <c r="I76" i="7"/>
  <c r="I72" i="7"/>
  <c r="I68" i="7"/>
  <c r="I64" i="7"/>
  <c r="I60" i="7"/>
  <c r="I56" i="7"/>
  <c r="I52" i="7"/>
  <c r="I48" i="7"/>
  <c r="I44" i="7"/>
  <c r="I40" i="7"/>
  <c r="I36" i="7"/>
  <c r="I32" i="7"/>
  <c r="I28" i="7"/>
  <c r="I24" i="7"/>
  <c r="I20" i="7"/>
  <c r="I16" i="7"/>
  <c r="I12" i="7"/>
  <c r="I8" i="7"/>
  <c r="I4" i="7"/>
  <c r="I14" i="7"/>
  <c r="I10" i="7"/>
  <c r="I6" i="7"/>
  <c r="I414" i="7"/>
  <c r="I402" i="7"/>
  <c r="I394" i="7"/>
  <c r="I386" i="7"/>
  <c r="I382" i="7"/>
  <c r="I374" i="7"/>
  <c r="I366" i="7"/>
  <c r="I358" i="7"/>
  <c r="I350" i="7"/>
  <c r="I346" i="7"/>
  <c r="I338" i="7"/>
  <c r="I330" i="7"/>
  <c r="I322" i="7"/>
  <c r="I314" i="7"/>
  <c r="I306" i="7"/>
  <c r="I302" i="7"/>
  <c r="I294" i="7"/>
  <c r="I286" i="7"/>
  <c r="I278" i="7"/>
  <c r="I270" i="7"/>
  <c r="I266" i="7"/>
  <c r="I258" i="7"/>
  <c r="I250" i="7"/>
  <c r="I242" i="7"/>
  <c r="I238" i="7"/>
  <c r="I230" i="7"/>
  <c r="I222" i="7"/>
  <c r="I214" i="7"/>
  <c r="I206" i="7"/>
  <c r="I202" i="7"/>
  <c r="I194" i="7"/>
  <c r="I186" i="7"/>
  <c r="I178" i="7"/>
  <c r="I170" i="7"/>
  <c r="I162" i="7"/>
  <c r="I158" i="7"/>
  <c r="I150" i="7"/>
  <c r="I142" i="7"/>
  <c r="I138" i="7"/>
  <c r="I130" i="7"/>
  <c r="I122" i="7"/>
  <c r="I114" i="7"/>
  <c r="I106" i="7"/>
  <c r="I98" i="7"/>
  <c r="I94" i="7"/>
  <c r="I86" i="7"/>
  <c r="I78" i="7"/>
  <c r="I70" i="7"/>
  <c r="I62" i="7"/>
  <c r="I54" i="7"/>
  <c r="I46" i="7"/>
  <c r="I22" i="7"/>
  <c r="I418" i="7"/>
  <c r="I410" i="7"/>
  <c r="I406" i="7"/>
  <c r="I398" i="7"/>
  <c r="I390" i="7"/>
  <c r="I378" i="7"/>
  <c r="I370" i="7"/>
  <c r="I362" i="7"/>
  <c r="I354" i="7"/>
  <c r="I342" i="7"/>
  <c r="I334" i="7"/>
  <c r="I326" i="7"/>
  <c r="I318" i="7"/>
  <c r="I310" i="7"/>
  <c r="I298" i="7"/>
  <c r="I290" i="7"/>
  <c r="I282" i="7"/>
  <c r="I274" i="7"/>
  <c r="I262" i="7"/>
  <c r="I254" i="7"/>
  <c r="I246" i="7"/>
  <c r="I234" i="7"/>
  <c r="I226" i="7"/>
  <c r="I218" i="7"/>
  <c r="I210" i="7"/>
  <c r="I198" i="7"/>
  <c r="I190" i="7"/>
  <c r="I182" i="7"/>
  <c r="I174" i="7"/>
  <c r="I166" i="7"/>
  <c r="I154" i="7"/>
  <c r="I146" i="7"/>
  <c r="I134" i="7"/>
  <c r="I126" i="7"/>
  <c r="I118" i="7"/>
  <c r="I110" i="7"/>
  <c r="I102" i="7"/>
  <c r="I90" i="7"/>
  <c r="I82" i="7"/>
  <c r="I74" i="7"/>
  <c r="I66" i="7"/>
  <c r="I58" i="7"/>
  <c r="I50" i="7"/>
  <c r="I42" i="7"/>
  <c r="I38" i="7"/>
  <c r="I34" i="7"/>
  <c r="I30" i="7"/>
  <c r="I26" i="7"/>
  <c r="I18" i="7"/>
</calcChain>
</file>

<file path=xl/sharedStrings.xml><?xml version="1.0" encoding="utf-8"?>
<sst xmlns="http://schemas.openxmlformats.org/spreadsheetml/2006/main" count="3719" uniqueCount="95">
  <si>
    <t>Year</t>
  </si>
  <si>
    <t>Gross Sales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</si>
  <si>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</si>
  <si>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</si>
  <si>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</si>
  <si>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</si>
  <si>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</si>
  <si>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</si>
  <si>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</si>
  <si>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</si>
  <si>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</si>
  <si>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</si>
  <si>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</si>
  <si>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</si>
  <si>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</si>
  <si>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</si>
  <si>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</si>
  <si>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</si>
  <si>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</si>
  <si>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</si>
  <si>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</si>
  <si>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</si>
  <si>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</si>
  <si>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</si>
  <si>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</si>
  <si>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</si>
  <si>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</si>
  <si>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</si>
  <si>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</si>
  <si>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</si>
  <si>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</si>
  <si>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</si>
  <si>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</si>
  <si>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</si>
  <si>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</si>
  <si>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</si>
  <si>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</si>
  <si>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</si>
  <si>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</si>
  <si>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</si>
  <si>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</si>
  <si>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Month Name</t>
  </si>
  <si>
    <t>Cost</t>
  </si>
  <si>
    <t>סכום כולל</t>
  </si>
  <si>
    <t>סכום של Units Sold</t>
  </si>
  <si>
    <t>תוויות שורה</t>
  </si>
  <si>
    <t>סכום של Profit</t>
  </si>
  <si>
    <t>תוויות עמודה</t>
  </si>
  <si>
    <t>Note:</t>
  </si>
  <si>
    <t>7$</t>
  </si>
  <si>
    <t>12$</t>
  </si>
  <si>
    <t>15$</t>
  </si>
  <si>
    <t>20$</t>
  </si>
  <si>
    <t>125$</t>
  </si>
  <si>
    <t>300$</t>
  </si>
  <si>
    <t>350$</t>
  </si>
  <si>
    <t>Unknown</t>
  </si>
  <si>
    <t>none</t>
  </si>
  <si>
    <t>Predicted units sold for 2015</t>
  </si>
  <si>
    <t>Growth rate from 2013-2014</t>
  </si>
  <si>
    <t xml:space="preserve">We can do that by calculating the growth rate (of units sold) for each </t>
  </si>
  <si>
    <t>product (in each of his different selling prices) from 2013 to 2014.</t>
  </si>
  <si>
    <t>that is too low in comparison to the manufacturing cost.</t>
  </si>
  <si>
    <t>Now that we have the predicted units sold for 2015 we can simulate</t>
  </si>
  <si>
    <t xml:space="preserve">We can see from this pivot table that 2 products have a negative profit (Amarilla, VTT). </t>
  </si>
  <si>
    <t xml:space="preserve">Looking at these products we can see that in 2013&amp;2014 they have caused a loss </t>
  </si>
  <si>
    <t>of 41.5 million dollars in profit. And that this loss is caused by having a selling price</t>
  </si>
  <si>
    <t>What-If</t>
  </si>
  <si>
    <t>Units sold</t>
  </si>
  <si>
    <t>Manufacutring price</t>
  </si>
  <si>
    <t>Sale price</t>
  </si>
  <si>
    <t>Gross sales</t>
  </si>
  <si>
    <t>Manufacturing price</t>
  </si>
  <si>
    <t>Analysis (7$)</t>
  </si>
  <si>
    <t>Analysis (12$)</t>
  </si>
  <si>
    <t>Analysis (15$)</t>
  </si>
  <si>
    <t>Analysis (125$)</t>
  </si>
  <si>
    <t>Analysis (300$)</t>
  </si>
  <si>
    <t>Analysis (350$)</t>
  </si>
  <si>
    <t>Analysis (20$)</t>
  </si>
  <si>
    <t>New profit</t>
  </si>
  <si>
    <t>Original profit</t>
  </si>
  <si>
    <t>New sale price</t>
  </si>
  <si>
    <t>Original sale price ($)</t>
  </si>
  <si>
    <t xml:space="preserve">Reducing profit loss in 2015 </t>
  </si>
  <si>
    <t>Sum of loss of profit</t>
  </si>
  <si>
    <t>what-if scenarios to see which sell prices (for each product) will allow</t>
  </si>
  <si>
    <t>reducing the loss in profit by 50%.</t>
  </si>
  <si>
    <t xml:space="preserve">To know by how much we need to raise the sale price of each product </t>
  </si>
  <si>
    <t>to reduce the loss of profit by 50% we need to predict approximately</t>
  </si>
  <si>
    <t>how many units are going to be sold in 2015.</t>
  </si>
  <si>
    <t>And that these products are the ones that have the highest manufacturing cost (Amarilla 260, VTT 250)</t>
  </si>
  <si>
    <t>Let's try and look at them to see how to diminish the loss of profit caused by each product.</t>
  </si>
  <si>
    <t>By how much does the company need to raise the sale price of each product to reduce the loss</t>
  </si>
  <si>
    <t>in profit by 50% in 2015? Let's see.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</si>
</sst>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5" formatCode="#,##0.0"/>
    <numFmt numFmtId="166" formatCode="0.0"/>
    <numFmt numFmtId="167" formatCode="#,##0.0_);[Red]\(#,##0.0\)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rgb="FF7F7F7F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i/>
      <sz val="11"/>
      <name val="Arial"/>
      <family val="2"/>
      <scheme val="minor"/>
    </font>
    <font>
      <sz val="17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3">
    <xf numFmtId="0" fontId="0" fillId="0" borderId="0" xfId="0"/>
    <xf numFmtId="44" fontId="1" fillId="0" borderId="0" xfId="1" applyFon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40" fontId="0" fillId="0" borderId="0" xfId="0" applyNumberFormat="1"/>
    <xf numFmtId="0" fontId="0" fillId="0" borderId="0" xfId="0" pivotButton="1"/>
    <xf numFmtId="4" fontId="0" fillId="0" borderId="0" xfId="0" applyNumberFormat="1"/>
    <xf numFmtId="3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40" fontId="0" fillId="0" borderId="0" xfId="0" pivotButton="1" applyNumberFormat="1"/>
    <xf numFmtId="40" fontId="0" fillId="0" borderId="0" xfId="0" applyNumberFormat="1" applyAlignment="1">
      <alignment horizontal="left"/>
    </xf>
    <xf numFmtId="40" fontId="0" fillId="0" borderId="0" xfId="0" applyNumberFormat="1" applyAlignment="1">
      <alignment horizontal="left" indent="1"/>
    </xf>
    <xf numFmtId="9" fontId="0" fillId="0" borderId="0" xfId="2" applyFont="1"/>
    <xf numFmtId="0" fontId="4" fillId="2" borderId="0" xfId="4"/>
    <xf numFmtId="0" fontId="3" fillId="2" borderId="0" xfId="3" applyFill="1" applyAlignment="1">
      <alignment horizontal="left"/>
    </xf>
    <xf numFmtId="9" fontId="6" fillId="0" borderId="0" xfId="2" applyFont="1"/>
    <xf numFmtId="0" fontId="7" fillId="2" borderId="0" xfId="3" applyFont="1" applyFill="1" applyAlignment="1">
      <alignment horizontal="left"/>
    </xf>
    <xf numFmtId="0" fontId="6" fillId="2" borderId="0" xfId="4" applyFont="1"/>
    <xf numFmtId="1" fontId="0" fillId="0" borderId="0" xfId="0" applyNumberFormat="1" applyFill="1"/>
    <xf numFmtId="1" fontId="0" fillId="0" borderId="0" xfId="2" applyNumberFormat="1" applyFont="1" applyFill="1"/>
    <xf numFmtId="0" fontId="6" fillId="2" borderId="0" xfId="4" applyFont="1" applyAlignment="1">
      <alignment horizontal="right"/>
    </xf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38" fontId="0" fillId="0" borderId="0" xfId="0" applyNumberFormat="1"/>
    <xf numFmtId="0" fontId="3" fillId="0" borderId="0" xfId="3"/>
    <xf numFmtId="0" fontId="7" fillId="0" borderId="0" xfId="3" applyFont="1"/>
    <xf numFmtId="0" fontId="1" fillId="3" borderId="0" xfId="5"/>
    <xf numFmtId="0" fontId="8" fillId="3" borderId="0" xfId="5" applyFont="1"/>
  </cellXfs>
  <cellStyles count="6">
    <cellStyle name="60% - הדגשה1" xfId="5" builtinId="32"/>
    <cellStyle name="Currency" xfId="1" builtinId="4"/>
    <cellStyle name="Normal" xfId="0" builtinId="0"/>
    <cellStyle name="Percent" xfId="2" builtinId="5"/>
    <cellStyle name="הדגשה1" xfId="4" builtinId="29"/>
    <cellStyle name="טקסט הסברי" xfId="3" builtinId="53"/>
  </cellStyles>
  <dxfs count="49">
    <dxf>
      <numFmt numFmtId="165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166" formatCode="0.0"/>
    </dxf>
    <dxf>
      <numFmt numFmtId="6" formatCode="#,##0_);[Red]\(#,##0\)"/>
    </dxf>
    <dxf>
      <numFmt numFmtId="4" formatCode="#,##0.00"/>
    </dxf>
    <dxf>
      <numFmt numFmtId="4" formatCode="#,##0.00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6" formatCode="#,##0_);[Red]\(#,##0\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5" formatCode="#,##0.0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&amp; business problem!PivotTable5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 for each product in 2013-2014</a:t>
            </a:r>
          </a:p>
          <a:p>
            <a:pPr>
              <a:defRPr/>
            </a:pPr>
            <a:endParaRPr lang="he-IL"/>
          </a:p>
        </c:rich>
      </c:tx>
      <c:layout>
        <c:manualLayout>
          <c:xMode val="edge"/>
          <c:yMode val="edge"/>
          <c:x val="0.17936080358376255"/>
          <c:y val="4.902018826594044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5062656641604928E-3"/>
              <c:y val="4.160401002506173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0025457344147771E-2"/>
              <c:y val="-1.943993842874894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5064630079134845E-3"/>
              <c:y val="-1.944033311625529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5187969924812486E-3"/>
              <c:y val="-4.169912971404899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1.0025457344147771E-2"/>
              <c:y val="-1.943993842874894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5062656641604928E-3"/>
              <c:y val="4.160401002506173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7.5187969924812486E-3"/>
              <c:y val="-4.169912971404899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2.5064630079134845E-3"/>
              <c:y val="-1.944033311625529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dLbl>
          <c:idx val="0"/>
          <c:layout>
            <c:manualLayout>
              <c:x val="1.0025457344147771E-2"/>
              <c:y val="-1.943993842874894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dLbl>
          <c:idx val="0"/>
          <c:layout>
            <c:manualLayout>
              <c:x val="2.5062656641604928E-3"/>
              <c:y val="4.160401002506173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dLbl>
          <c:idx val="0"/>
          <c:layout>
            <c:manualLayout>
              <c:x val="6.5998986968734172E-2"/>
              <c:y val="-1.186103335548529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dLbl>
          <c:idx val="0"/>
          <c:layout>
            <c:manualLayout>
              <c:x val="2.5064630079134845E-3"/>
              <c:y val="-1.944033311625529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"/>
              <c:y val="9.0433708574152016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0460251046025104E-2"/>
              <c:y val="-3.7443529277508825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083407461096648E-2"/>
          <c:y val="0.15428334616067729"/>
          <c:w val="0.76762895485344662"/>
          <c:h val="0.72427116687140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&amp; business problem'!$D$4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"/>
                  <c:y val="9.04337085741520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AF-465A-B5D8-36413C0D7143}"/>
                </c:ext>
              </c:extLst>
            </c:dLbl>
            <c:dLbl>
              <c:idx val="5"/>
              <c:layout>
                <c:manualLayout>
                  <c:x val="-1.0460251046025104E-2"/>
                  <c:y val="-3.74435292775088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AF-465A-B5D8-36413C0D714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'Pivot &amp; business problem'!$C$5:$C$17</c:f>
              <c:multiLvlStrCache>
                <c:ptCount val="6"/>
                <c:lvl>
                  <c:pt idx="0">
                    <c:v> $260.00 </c:v>
                  </c:pt>
                  <c:pt idx="1">
                    <c:v> $3.00 </c:v>
                  </c:pt>
                  <c:pt idx="2">
                    <c:v> $5.00 </c:v>
                  </c:pt>
                  <c:pt idx="3">
                    <c:v> $10.00 </c:v>
                  </c:pt>
                  <c:pt idx="4">
                    <c:v> $120.00 </c:v>
                  </c:pt>
                  <c:pt idx="5">
                    <c:v> $250.00 </c:v>
                  </c:pt>
                </c:lvl>
                <c:lvl>
                  <c:pt idx="0">
                    <c:v>Amarilla</c:v>
                  </c:pt>
                  <c:pt idx="1">
                    <c:v>Carretera</c:v>
                  </c:pt>
                  <c:pt idx="2">
                    <c:v>Montana</c:v>
                  </c:pt>
                  <c:pt idx="3">
                    <c:v>Paseo</c:v>
                  </c:pt>
                  <c:pt idx="4">
                    <c:v>Velo</c:v>
                  </c:pt>
                  <c:pt idx="5">
                    <c:v>VTT</c:v>
                  </c:pt>
                </c:lvl>
              </c:multiLvlStrCache>
            </c:multiLvlStrRef>
          </c:cat>
          <c:val>
            <c:numRef>
              <c:f>'Pivot &amp; business problem'!$D$5:$D$17</c:f>
              <c:numCache>
                <c:formatCode>#,##0_);[Red]\(#,##0\)</c:formatCode>
                <c:ptCount val="6"/>
                <c:pt idx="0">
                  <c:v>-21344620.5</c:v>
                </c:pt>
                <c:pt idx="1">
                  <c:v>14496982.5</c:v>
                </c:pt>
                <c:pt idx="2">
                  <c:v>15778844.5</c:v>
                </c:pt>
                <c:pt idx="3">
                  <c:v>32229267</c:v>
                </c:pt>
                <c:pt idx="4">
                  <c:v>335828.5</c:v>
                </c:pt>
                <c:pt idx="5">
                  <c:v>-20227216.5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F-465A-B5D8-36413C0D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43544"/>
        <c:axId val="721040264"/>
      </c:barChart>
      <c:catAx>
        <c:axId val="721043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1040264"/>
        <c:crosses val="autoZero"/>
        <c:auto val="1"/>
        <c:lblAlgn val="ctr"/>
        <c:lblOffset val="100"/>
        <c:noMultiLvlLbl val="0"/>
      </c:catAx>
      <c:valAx>
        <c:axId val="721040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2104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&amp; business problem!PivotTable6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 by product sale price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948316903065895E-2"/>
          <c:y val="0.15937929116476335"/>
          <c:w val="0.77762489535573098"/>
          <c:h val="0.713296440623493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&amp; business problem'!$D$25</c:f>
              <c:strCache>
                <c:ptCount val="1"/>
                <c:pt idx="0">
                  <c:v>סה"כ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&amp; business problem'!$C$26:$C$42</c:f>
              <c:multiLvlStrCache>
                <c:ptCount val="14"/>
                <c:lvl>
                  <c:pt idx="0">
                    <c:v> $7.00 </c:v>
                  </c:pt>
                  <c:pt idx="1">
                    <c:v> $12.00 </c:v>
                  </c:pt>
                  <c:pt idx="2">
                    <c:v> $15.00 </c:v>
                  </c:pt>
                  <c:pt idx="3">
                    <c:v> $20.00 </c:v>
                  </c:pt>
                  <c:pt idx="4">
                    <c:v> $125.00 </c:v>
                  </c:pt>
                  <c:pt idx="5">
                    <c:v> $300.00 </c:v>
                  </c:pt>
                  <c:pt idx="6">
                    <c:v> $350.00 </c:v>
                  </c:pt>
                  <c:pt idx="7">
                    <c:v> $7.00 </c:v>
                  </c:pt>
                  <c:pt idx="8">
                    <c:v> $12.00 </c:v>
                  </c:pt>
                  <c:pt idx="9">
                    <c:v> $15.00 </c:v>
                  </c:pt>
                  <c:pt idx="10">
                    <c:v> $20.00 </c:v>
                  </c:pt>
                  <c:pt idx="11">
                    <c:v> $125.00 </c:v>
                  </c:pt>
                  <c:pt idx="12">
                    <c:v> $300.00 </c:v>
                  </c:pt>
                  <c:pt idx="13">
                    <c:v> $350.00 </c:v>
                  </c:pt>
                </c:lvl>
                <c:lvl>
                  <c:pt idx="0">
                    <c:v>Amarilla</c:v>
                  </c:pt>
                  <c:pt idx="7">
                    <c:v>VTT</c:v>
                  </c:pt>
                </c:lvl>
              </c:multiLvlStrCache>
            </c:multiLvlStrRef>
          </c:cat>
          <c:val>
            <c:numRef>
              <c:f>'Pivot &amp; business problem'!$D$26:$D$42</c:f>
              <c:numCache>
                <c:formatCode>#,##0.00_);[Red]\(#,##0.00\)</c:formatCode>
                <c:ptCount val="14"/>
                <c:pt idx="0">
                  <c:v>-5545633.5</c:v>
                </c:pt>
                <c:pt idx="1">
                  <c:v>-7239492</c:v>
                </c:pt>
                <c:pt idx="2">
                  <c:v>-4534460</c:v>
                </c:pt>
                <c:pt idx="3">
                  <c:v>-4192800</c:v>
                </c:pt>
                <c:pt idx="4">
                  <c:v>-3081105</c:v>
                </c:pt>
                <c:pt idx="5">
                  <c:v>669920</c:v>
                </c:pt>
                <c:pt idx="6">
                  <c:v>2578950</c:v>
                </c:pt>
                <c:pt idx="7">
                  <c:v>-4832541</c:v>
                </c:pt>
                <c:pt idx="8">
                  <c:v>-6430998</c:v>
                </c:pt>
                <c:pt idx="9">
                  <c:v>-5694167.5</c:v>
                </c:pt>
                <c:pt idx="10">
                  <c:v>-4783310</c:v>
                </c:pt>
                <c:pt idx="11">
                  <c:v>-2499500</c:v>
                </c:pt>
                <c:pt idx="12">
                  <c:v>1671850</c:v>
                </c:pt>
                <c:pt idx="13">
                  <c:v>2341450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8-4E87-AF03-3895CE61A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3200432"/>
        <c:axId val="553198136"/>
      </c:barChart>
      <c:catAx>
        <c:axId val="5532004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3198136"/>
        <c:crosses val="autoZero"/>
        <c:auto val="1"/>
        <c:lblAlgn val="ctr"/>
        <c:lblOffset val="100"/>
        <c:noMultiLvlLbl val="0"/>
      </c:catAx>
      <c:valAx>
        <c:axId val="55319813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32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profit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'Growth rate'!#REF!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4-4DBB-9232-9F6F7BEAC7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0768744"/>
        <c:axId val="740758904"/>
      </c:barChart>
      <c:catAx>
        <c:axId val="740768744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740758904"/>
        <c:crosses val="autoZero"/>
        <c:auto val="1"/>
        <c:lblAlgn val="ctr"/>
        <c:lblOffset val="100"/>
        <c:noMultiLvlLbl val="0"/>
      </c:catAx>
      <c:valAx>
        <c:axId val="740758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4076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VTT old vs new sale price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VTT original sale price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12</c:v>
              </c:pt>
              <c:pt idx="1">
                <c:v>20</c:v>
              </c:pt>
              <c:pt idx="2">
                <c:v>125</c:v>
              </c:pt>
              <c:pt idx="3">
                <c:v>350</c:v>
              </c:pt>
            </c:numLit>
          </c:cat>
          <c:val>
            <c:numRef>
              <c:f>'What-If''s'!$G$49:$G$54</c:f>
              <c:numCache>
                <c:formatCode>General</c:formatCode>
                <c:ptCount val="6"/>
                <c:pt idx="0">
                  <c:v>12</c:v>
                </c:pt>
                <c:pt idx="1">
                  <c:v>15</c:v>
                </c:pt>
                <c:pt idx="2">
                  <c:v>20</c:v>
                </c:pt>
                <c:pt idx="3">
                  <c:v>125</c:v>
                </c:pt>
                <c:pt idx="4">
                  <c:v>300</c:v>
                </c:pt>
                <c:pt idx="5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3-48C6-9FD5-E35469705518}"/>
            </c:ext>
          </c:extLst>
        </c:ser>
        <c:ser>
          <c:idx val="1"/>
          <c:order val="1"/>
          <c:tx>
            <c:v>VTT new sale price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12</c:v>
              </c:pt>
              <c:pt idx="1">
                <c:v>20</c:v>
              </c:pt>
              <c:pt idx="2">
                <c:v>125</c:v>
              </c:pt>
              <c:pt idx="3">
                <c:v>350</c:v>
              </c:pt>
            </c:numLit>
          </c:cat>
          <c:val>
            <c:numRef>
              <c:f>'What-If''s'!$I$49:$I$54</c:f>
              <c:numCache>
                <c:formatCode>0.0</c:formatCode>
                <c:ptCount val="6"/>
                <c:pt idx="0">
                  <c:v>131</c:v>
                </c:pt>
                <c:pt idx="1">
                  <c:v>132.5</c:v>
                </c:pt>
                <c:pt idx="2">
                  <c:v>135</c:v>
                </c:pt>
                <c:pt idx="3">
                  <c:v>187.5</c:v>
                </c:pt>
                <c:pt idx="4">
                  <c:v>300</c:v>
                </c:pt>
                <c:pt idx="5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3-48C6-9FD5-E354697055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8784456"/>
        <c:axId val="678779208"/>
      </c:lineChart>
      <c:catAx>
        <c:axId val="67878445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79208"/>
        <c:crosses val="autoZero"/>
        <c:auto val="1"/>
        <c:lblAlgn val="ctr"/>
        <c:lblOffset val="100"/>
        <c:noMultiLvlLbl val="0"/>
      </c:catAx>
      <c:valAx>
        <c:axId val="678779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878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Amarilla old vs new sale price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Amarilla old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7</c:v>
              </c:pt>
              <c:pt idx="1">
                <c:v>15</c:v>
              </c:pt>
              <c:pt idx="2">
                <c:v>125</c:v>
              </c:pt>
              <c:pt idx="3">
                <c:v>350</c:v>
              </c:pt>
            </c:numLit>
          </c:cat>
          <c:val>
            <c:numRef>
              <c:f>'What-If''s'!$G$44:$G$48</c:f>
              <c:numCache>
                <c:formatCode>General</c:formatCode>
                <c:ptCount val="5"/>
                <c:pt idx="0" formatCode="#,##0_);[Red]\(#,##0\)">
                  <c:v>7</c:v>
                </c:pt>
                <c:pt idx="1">
                  <c:v>12</c:v>
                </c:pt>
                <c:pt idx="2">
                  <c:v>15</c:v>
                </c:pt>
                <c:pt idx="3">
                  <c:v>125</c:v>
                </c:pt>
                <c:pt idx="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0EA-B44C-78F9E22A7F48}"/>
            </c:ext>
          </c:extLst>
        </c:ser>
        <c:ser>
          <c:idx val="1"/>
          <c:order val="1"/>
          <c:tx>
            <c:v>new sale price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7</c:v>
              </c:pt>
              <c:pt idx="1">
                <c:v>15</c:v>
              </c:pt>
              <c:pt idx="2">
                <c:v>125</c:v>
              </c:pt>
              <c:pt idx="3">
                <c:v>350</c:v>
              </c:pt>
            </c:numLit>
          </c:cat>
          <c:val>
            <c:numRef>
              <c:f>'What-If''s'!$I$44:$I$48</c:f>
              <c:numCache>
                <c:formatCode>0.0</c:formatCode>
                <c:ptCount val="5"/>
                <c:pt idx="0">
                  <c:v>133.5000091172663</c:v>
                </c:pt>
                <c:pt idx="1">
                  <c:v>136</c:v>
                </c:pt>
                <c:pt idx="2">
                  <c:v>137.5</c:v>
                </c:pt>
                <c:pt idx="3">
                  <c:v>192.5</c:v>
                </c:pt>
                <c:pt idx="4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0EA-B44C-78F9E22A7F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3844744"/>
        <c:axId val="843845072"/>
      </c:lineChart>
      <c:catAx>
        <c:axId val="84384474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845072"/>
        <c:crosses val="autoZero"/>
        <c:auto val="1"/>
        <c:lblAlgn val="ctr"/>
        <c:lblOffset val="100"/>
        <c:noMultiLvlLbl val="0"/>
      </c:catAx>
      <c:valAx>
        <c:axId val="843845072"/>
        <c:scaling>
          <c:orientation val="minMax"/>
        </c:scaling>
        <c:delete val="0"/>
        <c:axPos val="r"/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4384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283028</xdr:colOff>
      <xdr:row>24</xdr:row>
      <xdr:rowOff>0</xdr:rowOff>
    </xdr:from>
    <xdr:to>
      <xdr:col>1</xdr:col>
      <xdr:colOff>723900</xdr:colOff>
      <xdr:row>35</xdr:row>
      <xdr:rowOff>167640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ct">
              <a:extLst>
                <a:ext uri="{FF2B5EF4-FFF2-40B4-BE49-F238E27FC236}">
                  <a16:creationId xmlns:a16="http://schemas.microsoft.com/office/drawing/2014/main" id="{F8167B34-0EDA-49E3-BAA6-CFE41BC45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28" y="4180114"/>
              <a:ext cx="1398815" cy="2083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283028</xdr:colOff>
      <xdr:row>36</xdr:row>
      <xdr:rowOff>141515</xdr:rowOff>
    </xdr:from>
    <xdr:to>
      <xdr:col>1</xdr:col>
      <xdr:colOff>680357</xdr:colOff>
      <xdr:row>42</xdr:row>
      <xdr:rowOff>26671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Year">
              <a:extLst>
                <a:ext uri="{FF2B5EF4-FFF2-40B4-BE49-F238E27FC236}">
                  <a16:creationId xmlns:a16="http://schemas.microsoft.com/office/drawing/2014/main" id="{C9CA991A-E382-4ED0-B0D1-DC69D26AC4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028" y="6411686"/>
              <a:ext cx="1355272" cy="930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1</xdr:rowOff>
    </xdr:from>
    <xdr:to>
      <xdr:col>0</xdr:col>
      <xdr:colOff>1230086</xdr:colOff>
      <xdr:row>6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 1">
              <a:extLst>
                <a:ext uri="{FF2B5EF4-FFF2-40B4-BE49-F238E27FC236}">
                  <a16:creationId xmlns:a16="http://schemas.microsoft.com/office/drawing/2014/main" id="{AF3EFC26-7674-48EB-8FB2-D9B032AD36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75261"/>
              <a:ext cx="1828800" cy="899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69272</xdr:colOff>
      <xdr:row>3</xdr:row>
      <xdr:rowOff>161503</xdr:rowOff>
    </xdr:from>
    <xdr:to>
      <xdr:col>8</xdr:col>
      <xdr:colOff>331437</xdr:colOff>
      <xdr:row>20</xdr:row>
      <xdr:rowOff>146166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F5256D7-4817-444D-9B8D-CACC927CF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182880</xdr:colOff>
      <xdr:row>4</xdr:row>
      <xdr:rowOff>7621</xdr:rowOff>
    </xdr:from>
    <xdr:to>
      <xdr:col>3</xdr:col>
      <xdr:colOff>0</xdr:colOff>
      <xdr:row>9</xdr:row>
      <xdr:rowOff>135636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Year 2">
              <a:extLst>
                <a:ext uri="{FF2B5EF4-FFF2-40B4-BE49-F238E27FC236}">
                  <a16:creationId xmlns:a16="http://schemas.microsoft.com/office/drawing/2014/main" id="{4A3D9C9D-947F-4726-A634-3F26CD548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811185"/>
              <a:ext cx="1812175" cy="1028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>
    <xdr:from>
      <xdr:col>8</xdr:col>
      <xdr:colOff>419100</xdr:colOff>
      <xdr:row>4</xdr:row>
      <xdr:rowOff>7620</xdr:rowOff>
    </xdr:from>
    <xdr:to>
      <xdr:col>16</xdr:col>
      <xdr:colOff>449580</xdr:colOff>
      <xdr:row>20</xdr:row>
      <xdr:rowOff>167640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73E664D-F316-43AF-9340-929F8716B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167640</xdr:colOff>
      <xdr:row>9</xdr:row>
      <xdr:rowOff>167641</xdr:rowOff>
    </xdr:from>
    <xdr:to>
      <xdr:col>2</xdr:col>
      <xdr:colOff>655320</xdr:colOff>
      <xdr:row>21</xdr:row>
      <xdr:rowOff>22861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roduct 1">
              <a:extLst>
                <a:ext uri="{FF2B5EF4-FFF2-40B4-BE49-F238E27FC236}">
                  <a16:creationId xmlns:a16="http://schemas.microsoft.com/office/drawing/2014/main" id="{46F2C852-1E5C-4C01-B404-C72ADAAA61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" y="1871750"/>
              <a:ext cx="1817716" cy="2016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487680</xdr:colOff>
      <xdr:row>4</xdr:row>
      <xdr:rowOff>0</xdr:rowOff>
    </xdr:from>
    <xdr:to>
      <xdr:col>19</xdr:col>
      <xdr:colOff>68580</xdr:colOff>
      <xdr:row>11</xdr:row>
      <xdr:rowOff>144779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oduct 2">
              <a:extLst>
                <a:ext uri="{FF2B5EF4-FFF2-40B4-BE49-F238E27FC236}">
                  <a16:creationId xmlns:a16="http://schemas.microsoft.com/office/drawing/2014/main" id="{85DEF8B2-853B-440F-8993-19968570D2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7971" y="803564"/>
              <a:ext cx="1575954" cy="14055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472440</xdr:colOff>
      <xdr:row>12</xdr:row>
      <xdr:rowOff>15240</xdr:rowOff>
    </xdr:from>
    <xdr:to>
      <xdr:col>19</xdr:col>
      <xdr:colOff>99060</xdr:colOff>
      <xdr:row>20</xdr:row>
      <xdr:rowOff>167641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ale Price">
              <a:extLst>
                <a:ext uri="{FF2B5EF4-FFF2-40B4-BE49-F238E27FC236}">
                  <a16:creationId xmlns:a16="http://schemas.microsoft.com/office/drawing/2014/main" id="{E66AFE88-57B5-4445-8648-782B0484A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 Pri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731" y="2259676"/>
              <a:ext cx="1621674" cy="1593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>
    <xdr:from>
      <xdr:col>13</xdr:col>
      <xdr:colOff>336816</xdr:colOff>
      <xdr:row>22</xdr:row>
      <xdr:rowOff>10886</xdr:rowOff>
    </xdr:from>
    <xdr:to>
      <xdr:col>19</xdr:col>
      <xdr:colOff>408534</xdr:colOff>
      <xdr:row>38</xdr:row>
      <xdr:rowOff>158163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CC814F5F-65F9-4BC6-9269-27FF00266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283027</xdr:colOff>
      <xdr:row>22</xdr:row>
      <xdr:rowOff>10886</xdr:rowOff>
    </xdr:from>
    <xdr:to>
      <xdr:col>13</xdr:col>
      <xdr:colOff>185057</xdr:colOff>
      <xdr:row>38</xdr:row>
      <xdr:rowOff>163286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D275B29C-9389-442D-AC73-6C34CFAB5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653142</xdr:colOff>
      <xdr:row>22</xdr:row>
      <xdr:rowOff>10886</xdr:rowOff>
    </xdr:from>
    <xdr:to>
      <xdr:col>7</xdr:col>
      <xdr:colOff>152399</xdr:colOff>
      <xdr:row>38</xdr:row>
      <xdr:rowOff>123585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FFD51C83-CE69-4ECF-8A3F-9A402A05F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ar" refreshedDate="44643.36488587963" createdVersion="7" refreshedVersion="7" minRefreshableVersion="3" recordCount="700" xr:uid="{24FFC32E-B9A1-4B3E-B623-E1DE496217C1}">
  <cacheSource type="worksheet">
    <worksheetSource name="financials3"/>
  </cacheSource>
  <cacheFields count="13">
    <cacheField name="Segment" numFmtId="0">
      <sharedItems/>
    </cacheField>
    <cacheField name="Country" numFmtId="0">
      <sharedItems/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Units Sold" numFmtId="0">
      <sharedItems containsSemiMixedTypes="0" containsString="0" containsNumber="1" minValue="200" maxValue="4492.5"/>
    </cacheField>
    <cacheField name="Sale Price" numFmtId="44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44">
      <sharedItems containsSemiMixedTypes="0" containsString="0" containsNumber="1" minValue="1799" maxValue="1207500"/>
    </cacheField>
    <cacheField name="Manufacturing Price" numFmtId="44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Cost" numFmtId="44">
      <sharedItems containsSemiMixedTypes="0" containsString="0" containsNumber="1" minValue="642" maxValue="1097070"/>
    </cacheField>
    <cacheField name="Profit" numFmtId="44">
      <sharedItems containsSemiMixedTypes="0" containsString="0" containsNumber="1" minValue="-910507.5" maxValue="11730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 pivotCacheId="6012705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x v="0"/>
    <n v="1618.5"/>
    <x v="0"/>
    <n v="32370"/>
    <x v="0"/>
    <n v="4855.5"/>
    <n v="27514.5"/>
    <d v="2014-01-01T00:00:00"/>
    <n v="1"/>
    <s v="January"/>
    <x v="0"/>
  </r>
  <r>
    <s v="Government"/>
    <s v="Germany"/>
    <x v="0"/>
    <n v="1321"/>
    <x v="0"/>
    <n v="26420"/>
    <x v="0"/>
    <n v="3963"/>
    <n v="22457"/>
    <d v="2014-01-01T00:00:00"/>
    <n v="1"/>
    <s v="January"/>
    <x v="0"/>
  </r>
  <r>
    <s v="Midmarket"/>
    <s v="France"/>
    <x v="0"/>
    <n v="2178"/>
    <x v="1"/>
    <n v="32670"/>
    <x v="0"/>
    <n v="6534"/>
    <n v="26136"/>
    <d v="2014-06-01T00:00:00"/>
    <n v="6"/>
    <s v="June"/>
    <x v="0"/>
  </r>
  <r>
    <s v="Midmarket"/>
    <s v="Germany"/>
    <x v="0"/>
    <n v="888"/>
    <x v="1"/>
    <n v="13320"/>
    <x v="0"/>
    <n v="2664"/>
    <n v="10656"/>
    <d v="2014-06-01T00:00:00"/>
    <n v="6"/>
    <s v="June"/>
    <x v="0"/>
  </r>
  <r>
    <s v="Midmarket"/>
    <s v="Mexico"/>
    <x v="0"/>
    <n v="2470"/>
    <x v="1"/>
    <n v="37050"/>
    <x v="0"/>
    <n v="7410"/>
    <n v="29640"/>
    <d v="2014-06-01T00:00:00"/>
    <n v="6"/>
    <s v="June"/>
    <x v="0"/>
  </r>
  <r>
    <s v="Government"/>
    <s v="Germany"/>
    <x v="0"/>
    <n v="1513"/>
    <x v="2"/>
    <n v="529550"/>
    <x v="0"/>
    <n v="4539"/>
    <n v="525011"/>
    <d v="2014-12-01T00:00:00"/>
    <n v="12"/>
    <s v="December"/>
    <x v="0"/>
  </r>
  <r>
    <s v="Midmarket"/>
    <s v="Germany"/>
    <x v="1"/>
    <n v="921"/>
    <x v="1"/>
    <n v="13815"/>
    <x v="1"/>
    <n v="4605"/>
    <n v="9210"/>
    <d v="2014-03-01T00:00:00"/>
    <n v="3"/>
    <s v="March"/>
    <x v="0"/>
  </r>
  <r>
    <s v="Channel Partners"/>
    <s v="Canada"/>
    <x v="1"/>
    <n v="2518"/>
    <x v="3"/>
    <n v="30216"/>
    <x v="1"/>
    <n v="12590"/>
    <n v="17626"/>
    <d v="2014-06-01T00:00:00"/>
    <n v="6"/>
    <s v="June"/>
    <x v="0"/>
  </r>
  <r>
    <s v="Government"/>
    <s v="France"/>
    <x v="1"/>
    <n v="1899"/>
    <x v="0"/>
    <n v="37980"/>
    <x v="1"/>
    <n v="9495"/>
    <n v="28485"/>
    <d v="2014-06-01T00:00:00"/>
    <n v="6"/>
    <s v="June"/>
    <x v="0"/>
  </r>
  <r>
    <s v="Channel Partners"/>
    <s v="Germany"/>
    <x v="1"/>
    <n v="1545"/>
    <x v="3"/>
    <n v="18540"/>
    <x v="1"/>
    <n v="7725"/>
    <n v="10815"/>
    <d v="2014-06-01T00:00:00"/>
    <n v="6"/>
    <s v="June"/>
    <x v="0"/>
  </r>
  <r>
    <s v="Midmarket"/>
    <s v="Mexico"/>
    <x v="1"/>
    <n v="2470"/>
    <x v="1"/>
    <n v="37050"/>
    <x v="1"/>
    <n v="12350"/>
    <n v="24700"/>
    <d v="2014-06-01T00:00:00"/>
    <n v="6"/>
    <s v="June"/>
    <x v="0"/>
  </r>
  <r>
    <s v="Enterprise"/>
    <s v="Canada"/>
    <x v="1"/>
    <n v="2665.5"/>
    <x v="4"/>
    <n v="333187.5"/>
    <x v="1"/>
    <n v="13327.5"/>
    <n v="319860"/>
    <d v="2014-07-01T00:00:00"/>
    <n v="7"/>
    <s v="July"/>
    <x v="0"/>
  </r>
  <r>
    <s v="Small Business"/>
    <s v="Mexico"/>
    <x v="1"/>
    <n v="958"/>
    <x v="5"/>
    <n v="287400"/>
    <x v="1"/>
    <n v="4790"/>
    <n v="282610"/>
    <d v="2014-08-01T00:00:00"/>
    <n v="8"/>
    <s v="August"/>
    <x v="0"/>
  </r>
  <r>
    <s v="Government"/>
    <s v="Germany"/>
    <x v="1"/>
    <n v="2146"/>
    <x v="6"/>
    <n v="15022"/>
    <x v="1"/>
    <n v="10730"/>
    <n v="4292"/>
    <d v="2014-09-01T00:00:00"/>
    <n v="9"/>
    <s v="September"/>
    <x v="0"/>
  </r>
  <r>
    <s v="Enterprise"/>
    <s v="Canada"/>
    <x v="1"/>
    <n v="345"/>
    <x v="4"/>
    <n v="43125"/>
    <x v="1"/>
    <n v="1725"/>
    <n v="41400"/>
    <d v="2013-10-01T00:00:00"/>
    <n v="10"/>
    <s v="October"/>
    <x v="1"/>
  </r>
  <r>
    <s v="Midmarket"/>
    <s v="United States of America"/>
    <x v="1"/>
    <n v="615"/>
    <x v="1"/>
    <n v="9225"/>
    <x v="1"/>
    <n v="3075"/>
    <n v="6150"/>
    <d v="2014-12-01T00:00:00"/>
    <n v="12"/>
    <s v="December"/>
    <x v="0"/>
  </r>
  <r>
    <s v="Government"/>
    <s v="Canada"/>
    <x v="2"/>
    <n v="292"/>
    <x v="0"/>
    <n v="5840"/>
    <x v="2"/>
    <n v="2920"/>
    <n v="2920"/>
    <d v="2014-02-01T00:00:00"/>
    <n v="2"/>
    <s v="February"/>
    <x v="0"/>
  </r>
  <r>
    <s v="Midmarket"/>
    <s v="Mexico"/>
    <x v="2"/>
    <n v="974"/>
    <x v="1"/>
    <n v="14610"/>
    <x v="2"/>
    <n v="9740"/>
    <n v="4870"/>
    <d v="2014-02-01T00:00:00"/>
    <n v="2"/>
    <s v="February"/>
    <x v="0"/>
  </r>
  <r>
    <s v="Channel Partners"/>
    <s v="Canada"/>
    <x v="2"/>
    <n v="2518"/>
    <x v="3"/>
    <n v="30216"/>
    <x v="2"/>
    <n v="25180"/>
    <n v="5036"/>
    <d v="2014-06-01T00:00:00"/>
    <n v="6"/>
    <s v="June"/>
    <x v="0"/>
  </r>
  <r>
    <s v="Government"/>
    <s v="Germany"/>
    <x v="2"/>
    <n v="1006"/>
    <x v="2"/>
    <n v="352100"/>
    <x v="2"/>
    <n v="10060"/>
    <n v="342040"/>
    <d v="2014-06-01T00:00:00"/>
    <n v="6"/>
    <s v="June"/>
    <x v="0"/>
  </r>
  <r>
    <s v="Channel Partners"/>
    <s v="Germany"/>
    <x v="2"/>
    <n v="367"/>
    <x v="3"/>
    <n v="4404"/>
    <x v="2"/>
    <n v="3670"/>
    <n v="734"/>
    <d v="2014-07-01T00:00:00"/>
    <n v="7"/>
    <s v="July"/>
    <x v="0"/>
  </r>
  <r>
    <s v="Government"/>
    <s v="Mexico"/>
    <x v="2"/>
    <n v="883"/>
    <x v="6"/>
    <n v="6181"/>
    <x v="2"/>
    <n v="8830"/>
    <n v="-2649"/>
    <d v="2014-08-01T00:00:00"/>
    <n v="8"/>
    <s v="August"/>
    <x v="0"/>
  </r>
  <r>
    <s v="Midmarket"/>
    <s v="France"/>
    <x v="2"/>
    <n v="549"/>
    <x v="1"/>
    <n v="8235"/>
    <x v="2"/>
    <n v="5490"/>
    <n v="2745"/>
    <d v="2013-09-01T00:00:00"/>
    <n v="9"/>
    <s v="September"/>
    <x v="1"/>
  </r>
  <r>
    <s v="Small Business"/>
    <s v="Mexico"/>
    <x v="2"/>
    <n v="788"/>
    <x v="5"/>
    <n v="236400"/>
    <x v="2"/>
    <n v="7880"/>
    <n v="228520"/>
    <d v="2013-09-01T00:00:00"/>
    <n v="9"/>
    <s v="September"/>
    <x v="1"/>
  </r>
  <r>
    <s v="Midmarket"/>
    <s v="Mexico"/>
    <x v="2"/>
    <n v="2472"/>
    <x v="1"/>
    <n v="37080"/>
    <x v="2"/>
    <n v="24720"/>
    <n v="12360"/>
    <d v="2014-09-01T00:00:00"/>
    <n v="9"/>
    <s v="September"/>
    <x v="0"/>
  </r>
  <r>
    <s v="Government"/>
    <s v="United States of America"/>
    <x v="2"/>
    <n v="1143"/>
    <x v="6"/>
    <n v="8001"/>
    <x v="2"/>
    <n v="11430"/>
    <n v="-3429"/>
    <d v="2014-10-01T00:00:00"/>
    <n v="10"/>
    <s v="October"/>
    <x v="0"/>
  </r>
  <r>
    <s v="Government"/>
    <s v="Canada"/>
    <x v="2"/>
    <n v="1725"/>
    <x v="2"/>
    <n v="603750"/>
    <x v="2"/>
    <n v="17250"/>
    <n v="586500"/>
    <d v="2013-11-01T00:00:00"/>
    <n v="11"/>
    <s v="November"/>
    <x v="1"/>
  </r>
  <r>
    <s v="Channel Partners"/>
    <s v="United States of America"/>
    <x v="2"/>
    <n v="912"/>
    <x v="3"/>
    <n v="10944"/>
    <x v="2"/>
    <n v="9120"/>
    <n v="1824"/>
    <d v="2013-11-01T00:00:00"/>
    <n v="11"/>
    <s v="November"/>
    <x v="1"/>
  </r>
  <r>
    <s v="Midmarket"/>
    <s v="Canada"/>
    <x v="2"/>
    <n v="2152"/>
    <x v="1"/>
    <n v="32280"/>
    <x v="2"/>
    <n v="21520"/>
    <n v="10760"/>
    <d v="2013-12-01T00:00:00"/>
    <n v="12"/>
    <s v="December"/>
    <x v="1"/>
  </r>
  <r>
    <s v="Government"/>
    <s v="Canada"/>
    <x v="2"/>
    <n v="1817"/>
    <x v="0"/>
    <n v="36340"/>
    <x v="2"/>
    <n v="18170"/>
    <n v="18170"/>
    <d v="2014-12-01T00:00:00"/>
    <n v="12"/>
    <s v="December"/>
    <x v="0"/>
  </r>
  <r>
    <s v="Government"/>
    <s v="Germany"/>
    <x v="2"/>
    <n v="1513"/>
    <x v="2"/>
    <n v="529550"/>
    <x v="2"/>
    <n v="15130"/>
    <n v="514420"/>
    <d v="2014-12-01T00:00:00"/>
    <n v="12"/>
    <s v="December"/>
    <x v="0"/>
  </r>
  <r>
    <s v="Government"/>
    <s v="Mexico"/>
    <x v="3"/>
    <n v="1493"/>
    <x v="6"/>
    <n v="10451"/>
    <x v="3"/>
    <n v="179160"/>
    <n v="-168709"/>
    <d v="2014-01-01T00:00:00"/>
    <n v="1"/>
    <s v="January"/>
    <x v="0"/>
  </r>
  <r>
    <s v="Enterprise"/>
    <s v="France"/>
    <x v="3"/>
    <n v="1804"/>
    <x v="4"/>
    <n v="225500"/>
    <x v="3"/>
    <n v="216480"/>
    <n v="9020"/>
    <d v="2014-02-01T00:00:00"/>
    <n v="2"/>
    <s v="February"/>
    <x v="0"/>
  </r>
  <r>
    <s v="Channel Partners"/>
    <s v="Germany"/>
    <x v="3"/>
    <n v="2161"/>
    <x v="3"/>
    <n v="25932"/>
    <x v="3"/>
    <n v="259320"/>
    <n v="-233388"/>
    <d v="2014-03-01T00:00:00"/>
    <n v="3"/>
    <s v="March"/>
    <x v="0"/>
  </r>
  <r>
    <s v="Government"/>
    <s v="Germany"/>
    <x v="3"/>
    <n v="1006"/>
    <x v="2"/>
    <n v="352100"/>
    <x v="3"/>
    <n v="120720"/>
    <n v="231380"/>
    <d v="2014-06-01T00:00:00"/>
    <n v="6"/>
    <s v="June"/>
    <x v="0"/>
  </r>
  <r>
    <s v="Channel Partners"/>
    <s v="Germany"/>
    <x v="3"/>
    <n v="1545"/>
    <x v="3"/>
    <n v="18540"/>
    <x v="3"/>
    <n v="185400"/>
    <n v="-166860"/>
    <d v="2014-06-01T00:00:00"/>
    <n v="6"/>
    <s v="June"/>
    <x v="0"/>
  </r>
  <r>
    <s v="Enterprise"/>
    <s v="United States of America"/>
    <x v="3"/>
    <n v="2821"/>
    <x v="4"/>
    <n v="352625"/>
    <x v="3"/>
    <n v="338520"/>
    <n v="14105"/>
    <d v="2014-08-01T00:00:00"/>
    <n v="8"/>
    <s v="August"/>
    <x v="0"/>
  </r>
  <r>
    <s v="Enterprise"/>
    <s v="Canada"/>
    <x v="3"/>
    <n v="345"/>
    <x v="4"/>
    <n v="43125"/>
    <x v="3"/>
    <n v="41400"/>
    <n v="1725"/>
    <d v="2013-10-01T00:00:00"/>
    <n v="10"/>
    <s v="October"/>
    <x v="1"/>
  </r>
  <r>
    <s v="Small Business"/>
    <s v="Canada"/>
    <x v="4"/>
    <n v="2001"/>
    <x v="5"/>
    <n v="600300"/>
    <x v="4"/>
    <n v="500250"/>
    <n v="100050"/>
    <d v="2014-02-01T00:00:00"/>
    <n v="2"/>
    <s v="February"/>
    <x v="0"/>
  </r>
  <r>
    <s v="Channel Partners"/>
    <s v="Germany"/>
    <x v="4"/>
    <n v="2838"/>
    <x v="3"/>
    <n v="34056"/>
    <x v="4"/>
    <n v="709500"/>
    <n v="-675444"/>
    <d v="2014-04-01T00:00:00"/>
    <n v="4"/>
    <s v="April"/>
    <x v="0"/>
  </r>
  <r>
    <s v="Midmarket"/>
    <s v="France"/>
    <x v="4"/>
    <n v="2178"/>
    <x v="1"/>
    <n v="32670"/>
    <x v="4"/>
    <n v="544500"/>
    <n v="-511830"/>
    <d v="2014-06-01T00:00:00"/>
    <n v="6"/>
    <s v="June"/>
    <x v="0"/>
  </r>
  <r>
    <s v="Midmarket"/>
    <s v="Germany"/>
    <x v="4"/>
    <n v="888"/>
    <x v="1"/>
    <n v="13320"/>
    <x v="4"/>
    <n v="222000"/>
    <n v="-208680"/>
    <d v="2014-06-01T00:00:00"/>
    <n v="6"/>
    <s v="June"/>
    <x v="0"/>
  </r>
  <r>
    <s v="Government"/>
    <s v="France"/>
    <x v="4"/>
    <n v="1527"/>
    <x v="2"/>
    <n v="534450"/>
    <x v="4"/>
    <n v="381750"/>
    <n v="152700"/>
    <d v="2013-09-01T00:00:00"/>
    <n v="9"/>
    <s v="September"/>
    <x v="1"/>
  </r>
  <r>
    <s v="Small Business"/>
    <s v="France"/>
    <x v="4"/>
    <n v="2151"/>
    <x v="5"/>
    <n v="645300"/>
    <x v="4"/>
    <n v="537750"/>
    <n v="107550"/>
    <d v="2014-09-01T00:00:00"/>
    <n v="9"/>
    <s v="September"/>
    <x v="0"/>
  </r>
  <r>
    <s v="Government"/>
    <s v="Canada"/>
    <x v="4"/>
    <n v="1817"/>
    <x v="0"/>
    <n v="36340"/>
    <x v="4"/>
    <n v="454250"/>
    <n v="-417910"/>
    <d v="2014-12-01T00:00:00"/>
    <n v="12"/>
    <s v="December"/>
    <x v="0"/>
  </r>
  <r>
    <s v="Government"/>
    <s v="France"/>
    <x v="5"/>
    <n v="2750"/>
    <x v="2"/>
    <n v="962500"/>
    <x v="5"/>
    <n v="715000"/>
    <n v="247500"/>
    <d v="2014-02-01T00:00:00"/>
    <n v="2"/>
    <s v="February"/>
    <x v="0"/>
  </r>
  <r>
    <s v="Channel Partners"/>
    <s v="United States of America"/>
    <x v="5"/>
    <n v="1953"/>
    <x v="3"/>
    <n v="23436"/>
    <x v="5"/>
    <n v="507780"/>
    <n v="-484344"/>
    <d v="2014-04-01T00:00:00"/>
    <n v="4"/>
    <s v="April"/>
    <x v="0"/>
  </r>
  <r>
    <s v="Enterprise"/>
    <s v="Germany"/>
    <x v="5"/>
    <n v="4219.5"/>
    <x v="4"/>
    <n v="527437.5"/>
    <x v="5"/>
    <n v="1097070"/>
    <n v="-569632.5"/>
    <d v="2014-04-01T00:00:00"/>
    <n v="4"/>
    <s v="April"/>
    <x v="0"/>
  </r>
  <r>
    <s v="Government"/>
    <s v="France"/>
    <x v="5"/>
    <n v="1899"/>
    <x v="0"/>
    <n v="37980"/>
    <x v="5"/>
    <n v="493740"/>
    <n v="-455760"/>
    <d v="2014-06-01T00:00:00"/>
    <n v="6"/>
    <s v="June"/>
    <x v="0"/>
  </r>
  <r>
    <s v="Government"/>
    <s v="Germany"/>
    <x v="5"/>
    <n v="1686"/>
    <x v="6"/>
    <n v="11802"/>
    <x v="5"/>
    <n v="438360"/>
    <n v="-426558"/>
    <d v="2014-07-01T00:00:00"/>
    <n v="7"/>
    <s v="July"/>
    <x v="0"/>
  </r>
  <r>
    <s v="Channel Partners"/>
    <s v="United States of America"/>
    <x v="5"/>
    <n v="2141"/>
    <x v="3"/>
    <n v="25692"/>
    <x v="5"/>
    <n v="556660"/>
    <n v="-530968"/>
    <d v="2014-08-01T00:00:00"/>
    <n v="8"/>
    <s v="August"/>
    <x v="0"/>
  </r>
  <r>
    <s v="Government"/>
    <s v="United States of America"/>
    <x v="5"/>
    <n v="1143"/>
    <x v="6"/>
    <n v="8001"/>
    <x v="5"/>
    <n v="297180"/>
    <n v="-289179"/>
    <d v="2014-10-01T00:00:00"/>
    <n v="10"/>
    <s v="October"/>
    <x v="0"/>
  </r>
  <r>
    <s v="Midmarket"/>
    <s v="United States of America"/>
    <x v="5"/>
    <n v="615"/>
    <x v="1"/>
    <n v="9225"/>
    <x v="5"/>
    <n v="159900"/>
    <n v="-150675"/>
    <d v="2014-12-01T00:00:00"/>
    <n v="12"/>
    <s v="December"/>
    <x v="0"/>
  </r>
  <r>
    <s v="Government"/>
    <s v="France"/>
    <x v="2"/>
    <n v="3945"/>
    <x v="6"/>
    <n v="27615"/>
    <x v="2"/>
    <n v="39450"/>
    <n v="-11835"/>
    <d v="2014-01-01T00:00:00"/>
    <n v="1"/>
    <s v="January"/>
    <x v="0"/>
  </r>
  <r>
    <s v="Midmarket"/>
    <s v="France"/>
    <x v="2"/>
    <n v="2296"/>
    <x v="1"/>
    <n v="34440"/>
    <x v="2"/>
    <n v="22960"/>
    <n v="11480"/>
    <d v="2014-02-01T00:00:00"/>
    <n v="2"/>
    <s v="February"/>
    <x v="0"/>
  </r>
  <r>
    <s v="Government"/>
    <s v="France"/>
    <x v="2"/>
    <n v="1030"/>
    <x v="6"/>
    <n v="7210"/>
    <x v="2"/>
    <n v="10300"/>
    <n v="-3090"/>
    <d v="2014-05-01T00:00:00"/>
    <n v="5"/>
    <s v="May"/>
    <x v="0"/>
  </r>
  <r>
    <s v="Government"/>
    <s v="France"/>
    <x v="3"/>
    <n v="639"/>
    <x v="6"/>
    <n v="4473"/>
    <x v="3"/>
    <n v="76680"/>
    <n v="-72207"/>
    <d v="2014-11-01T00:00:00"/>
    <n v="11"/>
    <s v="November"/>
    <x v="0"/>
  </r>
  <r>
    <s v="Government"/>
    <s v="Canada"/>
    <x v="4"/>
    <n v="1326"/>
    <x v="6"/>
    <n v="9282"/>
    <x v="4"/>
    <n v="331500"/>
    <n v="-322218"/>
    <d v="2014-03-01T00:00:00"/>
    <n v="3"/>
    <s v="March"/>
    <x v="0"/>
  </r>
  <r>
    <s v="Channel Partners"/>
    <s v="United States of America"/>
    <x v="0"/>
    <n v="1858"/>
    <x v="3"/>
    <n v="22296"/>
    <x v="0"/>
    <n v="5574"/>
    <n v="16722"/>
    <d v="2014-02-01T00:00:00"/>
    <n v="2"/>
    <s v="February"/>
    <x v="0"/>
  </r>
  <r>
    <s v="Government"/>
    <s v="Mexico"/>
    <x v="0"/>
    <n v="1210"/>
    <x v="2"/>
    <n v="423500"/>
    <x v="0"/>
    <n v="3630"/>
    <n v="419870"/>
    <d v="2014-03-01T00:00:00"/>
    <n v="3"/>
    <s v="March"/>
    <x v="0"/>
  </r>
  <r>
    <s v="Government"/>
    <s v="United States of America"/>
    <x v="0"/>
    <n v="2529"/>
    <x v="6"/>
    <n v="17703"/>
    <x v="0"/>
    <n v="7587"/>
    <n v="10116"/>
    <d v="2014-07-01T00:00:00"/>
    <n v="7"/>
    <s v="July"/>
    <x v="0"/>
  </r>
  <r>
    <s v="Channel Partners"/>
    <s v="Canada"/>
    <x v="0"/>
    <n v="1445"/>
    <x v="3"/>
    <n v="17340"/>
    <x v="0"/>
    <n v="4335"/>
    <n v="13005"/>
    <d v="2014-09-01T00:00:00"/>
    <n v="9"/>
    <s v="September"/>
    <x v="0"/>
  </r>
  <r>
    <s v="Enterprise"/>
    <s v="United States of America"/>
    <x v="0"/>
    <n v="330"/>
    <x v="4"/>
    <n v="41250"/>
    <x v="0"/>
    <n v="990"/>
    <n v="40260"/>
    <d v="2013-09-01T00:00:00"/>
    <n v="9"/>
    <s v="September"/>
    <x v="1"/>
  </r>
  <r>
    <s v="Channel Partners"/>
    <s v="France"/>
    <x v="0"/>
    <n v="2671"/>
    <x v="3"/>
    <n v="32052"/>
    <x v="0"/>
    <n v="8013"/>
    <n v="24039"/>
    <d v="2014-09-01T00:00:00"/>
    <n v="9"/>
    <s v="September"/>
    <x v="0"/>
  </r>
  <r>
    <s v="Channel Partners"/>
    <s v="Germany"/>
    <x v="0"/>
    <n v="766"/>
    <x v="3"/>
    <n v="9192"/>
    <x v="0"/>
    <n v="2298"/>
    <n v="6894"/>
    <d v="2013-10-01T00:00:00"/>
    <n v="10"/>
    <s v="October"/>
    <x v="1"/>
  </r>
  <r>
    <s v="Small Business"/>
    <s v="Mexico"/>
    <x v="0"/>
    <n v="494"/>
    <x v="5"/>
    <n v="148200"/>
    <x v="0"/>
    <n v="1482"/>
    <n v="146718"/>
    <d v="2013-10-01T00:00:00"/>
    <n v="10"/>
    <s v="October"/>
    <x v="1"/>
  </r>
  <r>
    <s v="Government"/>
    <s v="Mexico"/>
    <x v="0"/>
    <n v="1397"/>
    <x v="2"/>
    <n v="488950"/>
    <x v="0"/>
    <n v="4191"/>
    <n v="484759"/>
    <d v="2014-10-01T00:00:00"/>
    <n v="10"/>
    <s v="October"/>
    <x v="0"/>
  </r>
  <r>
    <s v="Government"/>
    <s v="France"/>
    <x v="0"/>
    <n v="2155"/>
    <x v="2"/>
    <n v="754250"/>
    <x v="0"/>
    <n v="6465"/>
    <n v="747785"/>
    <d v="2014-12-01T00:00:00"/>
    <n v="12"/>
    <s v="December"/>
    <x v="0"/>
  </r>
  <r>
    <s v="Midmarket"/>
    <s v="Mexico"/>
    <x v="1"/>
    <n v="2214"/>
    <x v="1"/>
    <n v="33210"/>
    <x v="1"/>
    <n v="11070"/>
    <n v="22140"/>
    <d v="2014-03-01T00:00:00"/>
    <n v="3"/>
    <s v="March"/>
    <x v="0"/>
  </r>
  <r>
    <s v="Small Business"/>
    <s v="United States of America"/>
    <x v="1"/>
    <n v="2301"/>
    <x v="5"/>
    <n v="690300"/>
    <x v="1"/>
    <n v="11505"/>
    <n v="678795"/>
    <d v="2014-04-01T00:00:00"/>
    <n v="4"/>
    <s v="April"/>
    <x v="0"/>
  </r>
  <r>
    <s v="Government"/>
    <s v="France"/>
    <x v="1"/>
    <n v="1375.5"/>
    <x v="0"/>
    <n v="27510"/>
    <x v="1"/>
    <n v="6877.5"/>
    <n v="20632.5"/>
    <d v="2014-07-01T00:00:00"/>
    <n v="7"/>
    <s v="July"/>
    <x v="0"/>
  </r>
  <r>
    <s v="Government"/>
    <s v="Canada"/>
    <x v="1"/>
    <n v="1830"/>
    <x v="6"/>
    <n v="12810"/>
    <x v="1"/>
    <n v="9150"/>
    <n v="3660"/>
    <d v="2014-08-01T00:00:00"/>
    <n v="8"/>
    <s v="August"/>
    <x v="0"/>
  </r>
  <r>
    <s v="Small Business"/>
    <s v="United States of America"/>
    <x v="1"/>
    <n v="2498"/>
    <x v="5"/>
    <n v="749400"/>
    <x v="1"/>
    <n v="12490"/>
    <n v="736910"/>
    <d v="2013-09-01T00:00:00"/>
    <n v="9"/>
    <s v="September"/>
    <x v="1"/>
  </r>
  <r>
    <s v="Enterprise"/>
    <s v="United States of America"/>
    <x v="1"/>
    <n v="663"/>
    <x v="4"/>
    <n v="82875"/>
    <x v="1"/>
    <n v="3315"/>
    <n v="79560"/>
    <d v="2013-10-01T00:00:00"/>
    <n v="10"/>
    <s v="October"/>
    <x v="1"/>
  </r>
  <r>
    <s v="Midmarket"/>
    <s v="United States of America"/>
    <x v="2"/>
    <n v="1514"/>
    <x v="1"/>
    <n v="22710"/>
    <x v="2"/>
    <n v="15140"/>
    <n v="7570"/>
    <d v="2014-02-01T00:00:00"/>
    <n v="2"/>
    <s v="February"/>
    <x v="0"/>
  </r>
  <r>
    <s v="Government"/>
    <s v="United States of America"/>
    <x v="2"/>
    <n v="4492.5"/>
    <x v="6"/>
    <n v="31447.5"/>
    <x v="2"/>
    <n v="44925"/>
    <n v="-13477.5"/>
    <d v="2014-04-01T00:00:00"/>
    <n v="4"/>
    <s v="April"/>
    <x v="0"/>
  </r>
  <r>
    <s v="Enterprise"/>
    <s v="United States of America"/>
    <x v="2"/>
    <n v="727"/>
    <x v="4"/>
    <n v="90875"/>
    <x v="2"/>
    <n v="7270"/>
    <n v="83605"/>
    <d v="2014-06-01T00:00:00"/>
    <n v="6"/>
    <s v="June"/>
    <x v="0"/>
  </r>
  <r>
    <s v="Enterprise"/>
    <s v="France"/>
    <x v="2"/>
    <n v="787"/>
    <x v="4"/>
    <n v="98375"/>
    <x v="2"/>
    <n v="7870"/>
    <n v="90505"/>
    <d v="2014-06-01T00:00:00"/>
    <n v="6"/>
    <s v="June"/>
    <x v="0"/>
  </r>
  <r>
    <s v="Enterprise"/>
    <s v="Mexico"/>
    <x v="2"/>
    <n v="1823"/>
    <x v="4"/>
    <n v="227875"/>
    <x v="2"/>
    <n v="18230"/>
    <n v="209645"/>
    <d v="2014-07-01T00:00:00"/>
    <n v="7"/>
    <s v="July"/>
    <x v="0"/>
  </r>
  <r>
    <s v="Midmarket"/>
    <s v="Germany"/>
    <x v="2"/>
    <n v="747"/>
    <x v="1"/>
    <n v="11205"/>
    <x v="2"/>
    <n v="7470"/>
    <n v="3735"/>
    <d v="2014-09-01T00:00:00"/>
    <n v="9"/>
    <s v="September"/>
    <x v="0"/>
  </r>
  <r>
    <s v="Channel Partners"/>
    <s v="Germany"/>
    <x v="2"/>
    <n v="766"/>
    <x v="3"/>
    <n v="9192"/>
    <x v="2"/>
    <n v="7660"/>
    <n v="1532"/>
    <d v="2013-10-01T00:00:00"/>
    <n v="10"/>
    <s v="October"/>
    <x v="1"/>
  </r>
  <r>
    <s v="Small Business"/>
    <s v="United States of America"/>
    <x v="2"/>
    <n v="2905"/>
    <x v="5"/>
    <n v="871500"/>
    <x v="2"/>
    <n v="29050"/>
    <n v="842450"/>
    <d v="2014-11-01T00:00:00"/>
    <n v="11"/>
    <s v="November"/>
    <x v="0"/>
  </r>
  <r>
    <s v="Government"/>
    <s v="France"/>
    <x v="2"/>
    <n v="2155"/>
    <x v="2"/>
    <n v="754250"/>
    <x v="2"/>
    <n v="21550"/>
    <n v="732700"/>
    <d v="2014-12-01T00:00:00"/>
    <n v="12"/>
    <s v="December"/>
    <x v="0"/>
  </r>
  <r>
    <s v="Government"/>
    <s v="France"/>
    <x v="3"/>
    <n v="3864"/>
    <x v="0"/>
    <n v="77280"/>
    <x v="3"/>
    <n v="463680"/>
    <n v="-386400"/>
    <d v="2014-04-01T00:00:00"/>
    <n v="4"/>
    <s v="April"/>
    <x v="0"/>
  </r>
  <r>
    <s v="Government"/>
    <s v="Mexico"/>
    <x v="3"/>
    <n v="362"/>
    <x v="6"/>
    <n v="2534"/>
    <x v="3"/>
    <n v="43440"/>
    <n v="-40906"/>
    <d v="2014-05-01T00:00:00"/>
    <n v="5"/>
    <s v="May"/>
    <x v="0"/>
  </r>
  <r>
    <s v="Enterprise"/>
    <s v="Canada"/>
    <x v="3"/>
    <n v="923"/>
    <x v="4"/>
    <n v="115375"/>
    <x v="3"/>
    <n v="110760"/>
    <n v="4615"/>
    <d v="2014-08-01T00:00:00"/>
    <n v="8"/>
    <s v="August"/>
    <x v="0"/>
  </r>
  <r>
    <s v="Enterprise"/>
    <s v="United States of America"/>
    <x v="3"/>
    <n v="663"/>
    <x v="4"/>
    <n v="82875"/>
    <x v="3"/>
    <n v="79560"/>
    <n v="3315"/>
    <d v="2013-10-01T00:00:00"/>
    <n v="10"/>
    <s v="October"/>
    <x v="1"/>
  </r>
  <r>
    <s v="Government"/>
    <s v="Canada"/>
    <x v="3"/>
    <n v="2092"/>
    <x v="6"/>
    <n v="14644"/>
    <x v="3"/>
    <n v="251040"/>
    <n v="-236396"/>
    <d v="2013-11-01T00:00:00"/>
    <n v="11"/>
    <s v="November"/>
    <x v="1"/>
  </r>
  <r>
    <s v="Government"/>
    <s v="Germany"/>
    <x v="4"/>
    <n v="263"/>
    <x v="6"/>
    <n v="1841"/>
    <x v="4"/>
    <n v="65750"/>
    <n v="-63909"/>
    <d v="2014-03-01T00:00:00"/>
    <n v="3"/>
    <s v="March"/>
    <x v="0"/>
  </r>
  <r>
    <s v="Government"/>
    <s v="Canada"/>
    <x v="4"/>
    <n v="943.5"/>
    <x v="2"/>
    <n v="330225"/>
    <x v="4"/>
    <n v="235875"/>
    <n v="94350"/>
    <d v="2014-04-01T00:00:00"/>
    <n v="4"/>
    <s v="April"/>
    <x v="0"/>
  </r>
  <r>
    <s v="Enterprise"/>
    <s v="United States of America"/>
    <x v="4"/>
    <n v="727"/>
    <x v="4"/>
    <n v="90875"/>
    <x v="4"/>
    <n v="181750"/>
    <n v="-90875"/>
    <d v="2014-06-01T00:00:00"/>
    <n v="6"/>
    <s v="June"/>
    <x v="0"/>
  </r>
  <r>
    <s v="Enterprise"/>
    <s v="France"/>
    <x v="4"/>
    <n v="787"/>
    <x v="4"/>
    <n v="98375"/>
    <x v="4"/>
    <n v="196750"/>
    <n v="-98375"/>
    <d v="2014-06-01T00:00:00"/>
    <n v="6"/>
    <s v="June"/>
    <x v="0"/>
  </r>
  <r>
    <s v="Small Business"/>
    <s v="Germany"/>
    <x v="4"/>
    <n v="986"/>
    <x v="5"/>
    <n v="295800"/>
    <x v="4"/>
    <n v="246500"/>
    <n v="49300"/>
    <d v="2014-09-01T00:00:00"/>
    <n v="9"/>
    <s v="September"/>
    <x v="0"/>
  </r>
  <r>
    <s v="Small Business"/>
    <s v="Mexico"/>
    <x v="4"/>
    <n v="494"/>
    <x v="5"/>
    <n v="148200"/>
    <x v="4"/>
    <n v="123500"/>
    <n v="24700"/>
    <d v="2013-10-01T00:00:00"/>
    <n v="10"/>
    <s v="October"/>
    <x v="1"/>
  </r>
  <r>
    <s v="Government"/>
    <s v="Mexico"/>
    <x v="4"/>
    <n v="1397"/>
    <x v="2"/>
    <n v="488950"/>
    <x v="4"/>
    <n v="349250"/>
    <n v="139700"/>
    <d v="2014-10-01T00:00:00"/>
    <n v="10"/>
    <s v="October"/>
    <x v="0"/>
  </r>
  <r>
    <s v="Enterprise"/>
    <s v="France"/>
    <x v="4"/>
    <n v="1744"/>
    <x v="4"/>
    <n v="218000"/>
    <x v="4"/>
    <n v="436000"/>
    <n v="-218000"/>
    <d v="2014-11-01T00:00:00"/>
    <n v="11"/>
    <s v="November"/>
    <x v="0"/>
  </r>
  <r>
    <s v="Channel Partners"/>
    <s v="United States of America"/>
    <x v="5"/>
    <n v="1989"/>
    <x v="3"/>
    <n v="23868"/>
    <x v="5"/>
    <n v="517140"/>
    <n v="-493272"/>
    <d v="2013-09-01T00:00:00"/>
    <n v="9"/>
    <s v="September"/>
    <x v="1"/>
  </r>
  <r>
    <s v="Midmarket"/>
    <s v="France"/>
    <x v="5"/>
    <n v="321"/>
    <x v="1"/>
    <n v="4815"/>
    <x v="5"/>
    <n v="83460"/>
    <n v="-78645"/>
    <d v="2013-11-01T00:00:00"/>
    <n v="11"/>
    <s v="November"/>
    <x v="1"/>
  </r>
  <r>
    <s v="Enterprise"/>
    <s v="Canada"/>
    <x v="0"/>
    <n v="742.5"/>
    <x v="4"/>
    <n v="92812.5"/>
    <x v="0"/>
    <n v="2227.5"/>
    <n v="90585"/>
    <d v="2014-04-01T00:00:00"/>
    <n v="4"/>
    <s v="April"/>
    <x v="0"/>
  </r>
  <r>
    <s v="Channel Partners"/>
    <s v="Canada"/>
    <x v="0"/>
    <n v="1295"/>
    <x v="3"/>
    <n v="15540"/>
    <x v="0"/>
    <n v="3885"/>
    <n v="11655"/>
    <d v="2014-10-01T00:00:00"/>
    <n v="10"/>
    <s v="October"/>
    <x v="0"/>
  </r>
  <r>
    <s v="Small Business"/>
    <s v="Germany"/>
    <x v="0"/>
    <n v="214"/>
    <x v="5"/>
    <n v="64200"/>
    <x v="0"/>
    <n v="642"/>
    <n v="63558"/>
    <d v="2013-10-01T00:00:00"/>
    <n v="10"/>
    <s v="October"/>
    <x v="1"/>
  </r>
  <r>
    <s v="Government"/>
    <s v="France"/>
    <x v="0"/>
    <n v="2145"/>
    <x v="6"/>
    <n v="15015"/>
    <x v="0"/>
    <n v="6435"/>
    <n v="8580"/>
    <d v="2013-11-01T00:00:00"/>
    <n v="11"/>
    <s v="November"/>
    <x v="1"/>
  </r>
  <r>
    <s v="Government"/>
    <s v="Canada"/>
    <x v="0"/>
    <n v="2852"/>
    <x v="2"/>
    <n v="998200"/>
    <x v="0"/>
    <n v="8556"/>
    <n v="989644"/>
    <d v="2014-12-01T00:00:00"/>
    <n v="12"/>
    <s v="December"/>
    <x v="0"/>
  </r>
  <r>
    <s v="Channel Partners"/>
    <s v="United States of America"/>
    <x v="1"/>
    <n v="1142"/>
    <x v="3"/>
    <n v="13704"/>
    <x v="1"/>
    <n v="5710"/>
    <n v="7994"/>
    <d v="2014-06-01T00:00:00"/>
    <n v="6"/>
    <s v="June"/>
    <x v="0"/>
  </r>
  <r>
    <s v="Government"/>
    <s v="United States of America"/>
    <x v="1"/>
    <n v="1566"/>
    <x v="0"/>
    <n v="31320"/>
    <x v="1"/>
    <n v="7830"/>
    <n v="23490"/>
    <d v="2014-10-01T00:00:00"/>
    <n v="10"/>
    <s v="October"/>
    <x v="0"/>
  </r>
  <r>
    <s v="Channel Partners"/>
    <s v="Mexico"/>
    <x v="1"/>
    <n v="690"/>
    <x v="3"/>
    <n v="8280"/>
    <x v="1"/>
    <n v="3450"/>
    <n v="4830"/>
    <d v="2014-11-01T00:00:00"/>
    <n v="11"/>
    <s v="November"/>
    <x v="0"/>
  </r>
  <r>
    <s v="Enterprise"/>
    <s v="Mexico"/>
    <x v="1"/>
    <n v="1660"/>
    <x v="4"/>
    <n v="207500"/>
    <x v="1"/>
    <n v="8300"/>
    <n v="199200"/>
    <d v="2013-11-01T00:00:00"/>
    <n v="11"/>
    <s v="November"/>
    <x v="1"/>
  </r>
  <r>
    <s v="Midmarket"/>
    <s v="Canada"/>
    <x v="2"/>
    <n v="2363"/>
    <x v="1"/>
    <n v="35445"/>
    <x v="2"/>
    <n v="23630"/>
    <n v="11815"/>
    <d v="2014-02-01T00:00:00"/>
    <n v="2"/>
    <s v="February"/>
    <x v="0"/>
  </r>
  <r>
    <s v="Small Business"/>
    <s v="France"/>
    <x v="2"/>
    <n v="918"/>
    <x v="5"/>
    <n v="275400"/>
    <x v="2"/>
    <n v="9180"/>
    <n v="266220"/>
    <d v="2014-05-01T00:00:00"/>
    <n v="5"/>
    <s v="May"/>
    <x v="0"/>
  </r>
  <r>
    <s v="Small Business"/>
    <s v="Germany"/>
    <x v="2"/>
    <n v="1728"/>
    <x v="5"/>
    <n v="518400"/>
    <x v="2"/>
    <n v="17280"/>
    <n v="501120"/>
    <d v="2014-05-01T00:00:00"/>
    <n v="5"/>
    <s v="May"/>
    <x v="0"/>
  </r>
  <r>
    <s v="Channel Partners"/>
    <s v="United States of America"/>
    <x v="2"/>
    <n v="1142"/>
    <x v="3"/>
    <n v="13704"/>
    <x v="2"/>
    <n v="11420"/>
    <n v="2284"/>
    <d v="2014-06-01T00:00:00"/>
    <n v="6"/>
    <s v="June"/>
    <x v="0"/>
  </r>
  <r>
    <s v="Enterprise"/>
    <s v="Mexico"/>
    <x v="2"/>
    <n v="662"/>
    <x v="4"/>
    <n v="82750"/>
    <x v="2"/>
    <n v="6620"/>
    <n v="76130"/>
    <d v="2014-06-01T00:00:00"/>
    <n v="6"/>
    <s v="June"/>
    <x v="0"/>
  </r>
  <r>
    <s v="Channel Partners"/>
    <s v="Canada"/>
    <x v="2"/>
    <n v="1295"/>
    <x v="3"/>
    <n v="15540"/>
    <x v="2"/>
    <n v="12950"/>
    <n v="2590"/>
    <d v="2014-10-01T00:00:00"/>
    <n v="10"/>
    <s v="October"/>
    <x v="0"/>
  </r>
  <r>
    <s v="Enterprise"/>
    <s v="Germany"/>
    <x v="2"/>
    <n v="809"/>
    <x v="4"/>
    <n v="101125"/>
    <x v="2"/>
    <n v="8090"/>
    <n v="93035"/>
    <d v="2013-10-01T00:00:00"/>
    <n v="10"/>
    <s v="October"/>
    <x v="1"/>
  </r>
  <r>
    <s v="Enterprise"/>
    <s v="Mexico"/>
    <x v="2"/>
    <n v="2145"/>
    <x v="4"/>
    <n v="268125"/>
    <x v="2"/>
    <n v="21450"/>
    <n v="246675"/>
    <d v="2013-10-01T00:00:00"/>
    <n v="10"/>
    <s v="October"/>
    <x v="1"/>
  </r>
  <r>
    <s v="Channel Partners"/>
    <s v="France"/>
    <x v="2"/>
    <n v="1785"/>
    <x v="3"/>
    <n v="21420"/>
    <x v="2"/>
    <n v="17850"/>
    <n v="3570"/>
    <d v="2013-11-01T00:00:00"/>
    <n v="11"/>
    <s v="November"/>
    <x v="1"/>
  </r>
  <r>
    <s v="Small Business"/>
    <s v="Canada"/>
    <x v="2"/>
    <n v="1916"/>
    <x v="5"/>
    <n v="574800"/>
    <x v="2"/>
    <n v="19160"/>
    <n v="555640"/>
    <d v="2014-12-01T00:00:00"/>
    <n v="12"/>
    <s v="December"/>
    <x v="0"/>
  </r>
  <r>
    <s v="Government"/>
    <s v="Canada"/>
    <x v="2"/>
    <n v="2852"/>
    <x v="2"/>
    <n v="998200"/>
    <x v="2"/>
    <n v="28520"/>
    <n v="969680"/>
    <d v="2014-12-01T00:00:00"/>
    <n v="12"/>
    <s v="December"/>
    <x v="0"/>
  </r>
  <r>
    <s v="Enterprise"/>
    <s v="Canada"/>
    <x v="2"/>
    <n v="2729"/>
    <x v="4"/>
    <n v="341125"/>
    <x v="2"/>
    <n v="27290"/>
    <n v="313835"/>
    <d v="2014-12-01T00:00:00"/>
    <n v="12"/>
    <s v="December"/>
    <x v="0"/>
  </r>
  <r>
    <s v="Midmarket"/>
    <s v="United States of America"/>
    <x v="2"/>
    <n v="1925"/>
    <x v="1"/>
    <n v="28875"/>
    <x v="2"/>
    <n v="19250"/>
    <n v="9625"/>
    <d v="2013-12-01T00:00:00"/>
    <n v="12"/>
    <s v="December"/>
    <x v="1"/>
  </r>
  <r>
    <s v="Government"/>
    <s v="United States of America"/>
    <x v="2"/>
    <n v="2013"/>
    <x v="6"/>
    <n v="14091"/>
    <x v="2"/>
    <n v="20130"/>
    <n v="-6039"/>
    <d v="2013-12-01T00:00:00"/>
    <n v="12"/>
    <s v="December"/>
    <x v="1"/>
  </r>
  <r>
    <s v="Channel Partners"/>
    <s v="France"/>
    <x v="2"/>
    <n v="1055"/>
    <x v="3"/>
    <n v="12660"/>
    <x v="2"/>
    <n v="10550"/>
    <n v="2110"/>
    <d v="2014-12-01T00:00:00"/>
    <n v="12"/>
    <s v="December"/>
    <x v="0"/>
  </r>
  <r>
    <s v="Channel Partners"/>
    <s v="Mexico"/>
    <x v="2"/>
    <n v="1084"/>
    <x v="3"/>
    <n v="13008"/>
    <x v="2"/>
    <n v="10840"/>
    <n v="2168"/>
    <d v="2014-12-01T00:00:00"/>
    <n v="12"/>
    <s v="December"/>
    <x v="0"/>
  </r>
  <r>
    <s v="Government"/>
    <s v="United States of America"/>
    <x v="3"/>
    <n v="1566"/>
    <x v="0"/>
    <n v="31320"/>
    <x v="3"/>
    <n v="187920"/>
    <n v="-156600"/>
    <d v="2014-10-01T00:00:00"/>
    <n v="10"/>
    <s v="October"/>
    <x v="0"/>
  </r>
  <r>
    <s v="Government"/>
    <s v="Germany"/>
    <x v="3"/>
    <n v="2966"/>
    <x v="2"/>
    <n v="1038100"/>
    <x v="3"/>
    <n v="355920"/>
    <n v="682180"/>
    <d v="2013-10-01T00:00:00"/>
    <n v="10"/>
    <s v="October"/>
    <x v="1"/>
  </r>
  <r>
    <s v="Government"/>
    <s v="Germany"/>
    <x v="3"/>
    <n v="2877"/>
    <x v="2"/>
    <n v="1006950"/>
    <x v="3"/>
    <n v="345240"/>
    <n v="661710"/>
    <d v="2014-10-01T00:00:00"/>
    <n v="10"/>
    <s v="October"/>
    <x v="0"/>
  </r>
  <r>
    <s v="Enterprise"/>
    <s v="Germany"/>
    <x v="3"/>
    <n v="809"/>
    <x v="4"/>
    <n v="101125"/>
    <x v="3"/>
    <n v="97080"/>
    <n v="4045"/>
    <d v="2013-10-01T00:00:00"/>
    <n v="10"/>
    <s v="October"/>
    <x v="1"/>
  </r>
  <r>
    <s v="Enterprise"/>
    <s v="Mexico"/>
    <x v="3"/>
    <n v="2145"/>
    <x v="4"/>
    <n v="268125"/>
    <x v="3"/>
    <n v="257400"/>
    <n v="10725"/>
    <d v="2013-10-01T00:00:00"/>
    <n v="10"/>
    <s v="October"/>
    <x v="1"/>
  </r>
  <r>
    <s v="Channel Partners"/>
    <s v="France"/>
    <x v="3"/>
    <n v="1055"/>
    <x v="3"/>
    <n v="12660"/>
    <x v="3"/>
    <n v="126600"/>
    <n v="-113940"/>
    <d v="2014-12-01T00:00:00"/>
    <n v="12"/>
    <s v="December"/>
    <x v="0"/>
  </r>
  <r>
    <s v="Government"/>
    <s v="Mexico"/>
    <x v="3"/>
    <n v="544"/>
    <x v="0"/>
    <n v="10880"/>
    <x v="3"/>
    <n v="65280"/>
    <n v="-54400"/>
    <d v="2013-12-01T00:00:00"/>
    <n v="12"/>
    <s v="December"/>
    <x v="1"/>
  </r>
  <r>
    <s v="Channel Partners"/>
    <s v="Mexico"/>
    <x v="3"/>
    <n v="1084"/>
    <x v="3"/>
    <n v="13008"/>
    <x v="3"/>
    <n v="130080"/>
    <n v="-117072"/>
    <d v="2014-12-01T00:00:00"/>
    <n v="12"/>
    <s v="December"/>
    <x v="0"/>
  </r>
  <r>
    <s v="Enterprise"/>
    <s v="Mexico"/>
    <x v="4"/>
    <n v="662"/>
    <x v="4"/>
    <n v="82750"/>
    <x v="4"/>
    <n v="165500"/>
    <n v="-82750"/>
    <d v="2014-06-01T00:00:00"/>
    <n v="6"/>
    <s v="June"/>
    <x v="0"/>
  </r>
  <r>
    <s v="Small Business"/>
    <s v="Germany"/>
    <x v="4"/>
    <n v="214"/>
    <x v="5"/>
    <n v="64200"/>
    <x v="4"/>
    <n v="53500"/>
    <n v="10700"/>
    <d v="2013-10-01T00:00:00"/>
    <n v="10"/>
    <s v="October"/>
    <x v="1"/>
  </r>
  <r>
    <s v="Government"/>
    <s v="Germany"/>
    <x v="4"/>
    <n v="2877"/>
    <x v="2"/>
    <n v="1006950"/>
    <x v="4"/>
    <n v="719250"/>
    <n v="287700"/>
    <d v="2014-10-01T00:00:00"/>
    <n v="10"/>
    <s v="October"/>
    <x v="0"/>
  </r>
  <r>
    <s v="Enterprise"/>
    <s v="Canada"/>
    <x v="4"/>
    <n v="2729"/>
    <x v="4"/>
    <n v="341125"/>
    <x v="4"/>
    <n v="682250"/>
    <n v="-341125"/>
    <d v="2014-12-01T00:00:00"/>
    <n v="12"/>
    <s v="December"/>
    <x v="0"/>
  </r>
  <r>
    <s v="Government"/>
    <s v="United States of America"/>
    <x v="4"/>
    <n v="266"/>
    <x v="2"/>
    <n v="93100"/>
    <x v="4"/>
    <n v="66500"/>
    <n v="26600"/>
    <d v="2013-12-01T00:00:00"/>
    <n v="12"/>
    <s v="December"/>
    <x v="1"/>
  </r>
  <r>
    <s v="Government"/>
    <s v="Mexico"/>
    <x v="4"/>
    <n v="1940"/>
    <x v="2"/>
    <n v="679000"/>
    <x v="4"/>
    <n v="485000"/>
    <n v="194000"/>
    <d v="2013-12-01T00:00:00"/>
    <n v="12"/>
    <s v="December"/>
    <x v="1"/>
  </r>
  <r>
    <s v="Small Business"/>
    <s v="Germany"/>
    <x v="5"/>
    <n v="259"/>
    <x v="5"/>
    <n v="77700"/>
    <x v="5"/>
    <n v="67340"/>
    <n v="10360"/>
    <d v="2014-03-01T00:00:00"/>
    <n v="3"/>
    <s v="March"/>
    <x v="0"/>
  </r>
  <r>
    <s v="Small Business"/>
    <s v="Mexico"/>
    <x v="5"/>
    <n v="1101"/>
    <x v="5"/>
    <n v="330300"/>
    <x v="5"/>
    <n v="286260"/>
    <n v="44040"/>
    <d v="2014-03-01T00:00:00"/>
    <n v="3"/>
    <s v="March"/>
    <x v="0"/>
  </r>
  <r>
    <s v="Enterprise"/>
    <s v="Germany"/>
    <x v="5"/>
    <n v="2276"/>
    <x v="4"/>
    <n v="284500"/>
    <x v="5"/>
    <n v="591760"/>
    <n v="-307260"/>
    <d v="2014-05-01T00:00:00"/>
    <n v="5"/>
    <s v="May"/>
    <x v="0"/>
  </r>
  <r>
    <s v="Government"/>
    <s v="Germany"/>
    <x v="5"/>
    <n v="2966"/>
    <x v="2"/>
    <n v="1038100"/>
    <x v="5"/>
    <n v="771160"/>
    <n v="266940"/>
    <d v="2013-10-01T00:00:00"/>
    <n v="10"/>
    <s v="October"/>
    <x v="1"/>
  </r>
  <r>
    <s v="Government"/>
    <s v="United States of America"/>
    <x v="5"/>
    <n v="1236"/>
    <x v="0"/>
    <n v="24720"/>
    <x v="5"/>
    <n v="321360"/>
    <n v="-296640"/>
    <d v="2014-11-01T00:00:00"/>
    <n v="11"/>
    <s v="November"/>
    <x v="0"/>
  </r>
  <r>
    <s v="Government"/>
    <s v="France"/>
    <x v="5"/>
    <n v="941"/>
    <x v="0"/>
    <n v="18820"/>
    <x v="5"/>
    <n v="244660"/>
    <n v="-225840"/>
    <d v="2014-11-01T00:00:00"/>
    <n v="11"/>
    <s v="November"/>
    <x v="0"/>
  </r>
  <r>
    <s v="Small Business"/>
    <s v="Canada"/>
    <x v="5"/>
    <n v="1916"/>
    <x v="5"/>
    <n v="574800"/>
    <x v="5"/>
    <n v="498160"/>
    <n v="76640"/>
    <d v="2014-12-01T00:00:00"/>
    <n v="12"/>
    <s v="December"/>
    <x v="0"/>
  </r>
  <r>
    <s v="Enterprise"/>
    <s v="France"/>
    <x v="0"/>
    <n v="4243.5"/>
    <x v="4"/>
    <n v="530437.5"/>
    <x v="0"/>
    <n v="12730.5"/>
    <n v="517707"/>
    <d v="2014-04-01T00:00:00"/>
    <n v="4"/>
    <s v="April"/>
    <x v="0"/>
  </r>
  <r>
    <s v="Government"/>
    <s v="Germany"/>
    <x v="0"/>
    <n v="2580"/>
    <x v="0"/>
    <n v="51600"/>
    <x v="0"/>
    <n v="7740"/>
    <n v="43860"/>
    <d v="2014-04-01T00:00:00"/>
    <n v="4"/>
    <s v="April"/>
    <x v="0"/>
  </r>
  <r>
    <s v="Small Business"/>
    <s v="Germany"/>
    <x v="0"/>
    <n v="689"/>
    <x v="5"/>
    <n v="206700"/>
    <x v="0"/>
    <n v="2067"/>
    <n v="204633"/>
    <d v="2014-06-01T00:00:00"/>
    <n v="6"/>
    <s v="June"/>
    <x v="0"/>
  </r>
  <r>
    <s v="Channel Partners"/>
    <s v="United States of America"/>
    <x v="0"/>
    <n v="1947"/>
    <x v="3"/>
    <n v="23364"/>
    <x v="0"/>
    <n v="5841"/>
    <n v="17523"/>
    <d v="2014-09-01T00:00:00"/>
    <n v="9"/>
    <s v="September"/>
    <x v="0"/>
  </r>
  <r>
    <s v="Channel Partners"/>
    <s v="Canada"/>
    <x v="0"/>
    <n v="908"/>
    <x v="3"/>
    <n v="10896"/>
    <x v="0"/>
    <n v="2724"/>
    <n v="8172"/>
    <d v="2013-12-01T00:00:00"/>
    <n v="12"/>
    <s v="December"/>
    <x v="1"/>
  </r>
  <r>
    <s v="Government"/>
    <s v="Germany"/>
    <x v="1"/>
    <n v="1958"/>
    <x v="6"/>
    <n v="13706"/>
    <x v="1"/>
    <n v="9790"/>
    <n v="3916"/>
    <d v="2014-02-01T00:00:00"/>
    <n v="2"/>
    <s v="February"/>
    <x v="0"/>
  </r>
  <r>
    <s v="Channel Partners"/>
    <s v="France"/>
    <x v="1"/>
    <n v="1901"/>
    <x v="3"/>
    <n v="22812"/>
    <x v="1"/>
    <n v="9505"/>
    <n v="13307"/>
    <d v="2014-06-01T00:00:00"/>
    <n v="6"/>
    <s v="June"/>
    <x v="0"/>
  </r>
  <r>
    <s v="Government"/>
    <s v="France"/>
    <x v="1"/>
    <n v="544"/>
    <x v="6"/>
    <n v="3808"/>
    <x v="1"/>
    <n v="2720"/>
    <n v="1088"/>
    <d v="2014-09-01T00:00:00"/>
    <n v="9"/>
    <s v="September"/>
    <x v="0"/>
  </r>
  <r>
    <s v="Government"/>
    <s v="Germany"/>
    <x v="1"/>
    <n v="1797"/>
    <x v="2"/>
    <n v="628950"/>
    <x v="1"/>
    <n v="8985"/>
    <n v="619965"/>
    <d v="2013-09-01T00:00:00"/>
    <n v="9"/>
    <s v="September"/>
    <x v="1"/>
  </r>
  <r>
    <s v="Enterprise"/>
    <s v="France"/>
    <x v="1"/>
    <n v="1287"/>
    <x v="4"/>
    <n v="160875"/>
    <x v="1"/>
    <n v="6435"/>
    <n v="154440"/>
    <d v="2014-12-01T00:00:00"/>
    <n v="12"/>
    <s v="December"/>
    <x v="0"/>
  </r>
  <r>
    <s v="Enterprise"/>
    <s v="Germany"/>
    <x v="1"/>
    <n v="1706"/>
    <x v="4"/>
    <n v="213250"/>
    <x v="1"/>
    <n v="8530"/>
    <n v="204720"/>
    <d v="2014-12-01T00:00:00"/>
    <n v="12"/>
    <s v="December"/>
    <x v="0"/>
  </r>
  <r>
    <s v="Small Business"/>
    <s v="France"/>
    <x v="2"/>
    <n v="2434.5"/>
    <x v="5"/>
    <n v="730350"/>
    <x v="2"/>
    <n v="24345"/>
    <n v="706005"/>
    <d v="2014-01-01T00:00:00"/>
    <n v="1"/>
    <s v="January"/>
    <x v="0"/>
  </r>
  <r>
    <s v="Enterprise"/>
    <s v="Canada"/>
    <x v="2"/>
    <n v="1774"/>
    <x v="4"/>
    <n v="221750"/>
    <x v="2"/>
    <n v="17740"/>
    <n v="204010"/>
    <d v="2014-03-01T00:00:00"/>
    <n v="3"/>
    <s v="March"/>
    <x v="0"/>
  </r>
  <r>
    <s v="Channel Partners"/>
    <s v="France"/>
    <x v="2"/>
    <n v="1901"/>
    <x v="3"/>
    <n v="22812"/>
    <x v="2"/>
    <n v="19010"/>
    <n v="3802"/>
    <d v="2014-06-01T00:00:00"/>
    <n v="6"/>
    <s v="June"/>
    <x v="0"/>
  </r>
  <r>
    <s v="Small Business"/>
    <s v="Germany"/>
    <x v="2"/>
    <n v="689"/>
    <x v="5"/>
    <n v="206700"/>
    <x v="2"/>
    <n v="6890"/>
    <n v="199810"/>
    <d v="2014-06-01T00:00:00"/>
    <n v="6"/>
    <s v="June"/>
    <x v="0"/>
  </r>
  <r>
    <s v="Enterprise"/>
    <s v="Germany"/>
    <x v="2"/>
    <n v="1570"/>
    <x v="4"/>
    <n v="196250"/>
    <x v="2"/>
    <n v="15700"/>
    <n v="180550"/>
    <d v="2014-06-01T00:00:00"/>
    <n v="6"/>
    <s v="June"/>
    <x v="0"/>
  </r>
  <r>
    <s v="Channel Partners"/>
    <s v="United States of America"/>
    <x v="2"/>
    <n v="1369.5"/>
    <x v="3"/>
    <n v="16434"/>
    <x v="2"/>
    <n v="13695"/>
    <n v="2739"/>
    <d v="2014-07-01T00:00:00"/>
    <n v="7"/>
    <s v="July"/>
    <x v="0"/>
  </r>
  <r>
    <s v="Enterprise"/>
    <s v="Canada"/>
    <x v="2"/>
    <n v="2009"/>
    <x v="4"/>
    <n v="251125"/>
    <x v="2"/>
    <n v="20090"/>
    <n v="231035"/>
    <d v="2014-10-01T00:00:00"/>
    <n v="10"/>
    <s v="October"/>
    <x v="0"/>
  </r>
  <r>
    <s v="Midmarket"/>
    <s v="Germany"/>
    <x v="2"/>
    <n v="1945"/>
    <x v="1"/>
    <n v="29175"/>
    <x v="2"/>
    <n v="19450"/>
    <n v="9725"/>
    <d v="2013-10-01T00:00:00"/>
    <n v="10"/>
    <s v="October"/>
    <x v="1"/>
  </r>
  <r>
    <s v="Enterprise"/>
    <s v="France"/>
    <x v="2"/>
    <n v="1287"/>
    <x v="4"/>
    <n v="160875"/>
    <x v="2"/>
    <n v="12870"/>
    <n v="148005"/>
    <d v="2014-12-01T00:00:00"/>
    <n v="12"/>
    <s v="December"/>
    <x v="0"/>
  </r>
  <r>
    <s v="Enterprise"/>
    <s v="Germany"/>
    <x v="2"/>
    <n v="1706"/>
    <x v="4"/>
    <n v="213250"/>
    <x v="2"/>
    <n v="17060"/>
    <n v="196190"/>
    <d v="2014-12-01T00:00:00"/>
    <n v="12"/>
    <s v="December"/>
    <x v="0"/>
  </r>
  <r>
    <s v="Enterprise"/>
    <s v="Canada"/>
    <x v="3"/>
    <n v="2009"/>
    <x v="4"/>
    <n v="251125"/>
    <x v="3"/>
    <n v="241080"/>
    <n v="10045"/>
    <d v="2014-10-01T00:00:00"/>
    <n v="10"/>
    <s v="October"/>
    <x v="0"/>
  </r>
  <r>
    <s v="Small Business"/>
    <s v="United States of America"/>
    <x v="4"/>
    <n v="2844"/>
    <x v="5"/>
    <n v="853200"/>
    <x v="4"/>
    <n v="711000"/>
    <n v="142200"/>
    <d v="2014-02-01T00:00:00"/>
    <n v="2"/>
    <s v="February"/>
    <x v="0"/>
  </r>
  <r>
    <s v="Channel Partners"/>
    <s v="Mexico"/>
    <x v="4"/>
    <n v="1916"/>
    <x v="3"/>
    <n v="22992"/>
    <x v="4"/>
    <n v="479000"/>
    <n v="-456008"/>
    <d v="2014-04-01T00:00:00"/>
    <n v="4"/>
    <s v="April"/>
    <x v="0"/>
  </r>
  <r>
    <s v="Enterprise"/>
    <s v="Germany"/>
    <x v="4"/>
    <n v="1570"/>
    <x v="4"/>
    <n v="196250"/>
    <x v="4"/>
    <n v="392500"/>
    <n v="-196250"/>
    <d v="2014-06-01T00:00:00"/>
    <n v="6"/>
    <s v="June"/>
    <x v="0"/>
  </r>
  <r>
    <s v="Small Business"/>
    <s v="Canada"/>
    <x v="4"/>
    <n v="1874"/>
    <x v="5"/>
    <n v="562200"/>
    <x v="4"/>
    <n v="468500"/>
    <n v="93700"/>
    <d v="2014-08-01T00:00:00"/>
    <n v="8"/>
    <s v="August"/>
    <x v="0"/>
  </r>
  <r>
    <s v="Government"/>
    <s v="Mexico"/>
    <x v="4"/>
    <n v="1642"/>
    <x v="2"/>
    <n v="574700"/>
    <x v="4"/>
    <n v="410500"/>
    <n v="164200"/>
    <d v="2014-08-01T00:00:00"/>
    <n v="8"/>
    <s v="August"/>
    <x v="0"/>
  </r>
  <r>
    <s v="Midmarket"/>
    <s v="Germany"/>
    <x v="4"/>
    <n v="1945"/>
    <x v="1"/>
    <n v="29175"/>
    <x v="4"/>
    <n v="486250"/>
    <n v="-457075"/>
    <d v="2013-10-01T00:00:00"/>
    <n v="10"/>
    <s v="October"/>
    <x v="1"/>
  </r>
  <r>
    <s v="Government"/>
    <s v="Canada"/>
    <x v="0"/>
    <n v="831"/>
    <x v="0"/>
    <n v="16620"/>
    <x v="0"/>
    <n v="2493"/>
    <n v="14127"/>
    <d v="2014-05-01T00:00:00"/>
    <n v="5"/>
    <s v="May"/>
    <x v="0"/>
  </r>
  <r>
    <s v="Government"/>
    <s v="Mexico"/>
    <x v="2"/>
    <n v="1760"/>
    <x v="6"/>
    <n v="12320"/>
    <x v="2"/>
    <n v="17600"/>
    <n v="-5280"/>
    <d v="2013-09-01T00:00:00"/>
    <n v="9"/>
    <s v="September"/>
    <x v="1"/>
  </r>
  <r>
    <s v="Government"/>
    <s v="Canada"/>
    <x v="3"/>
    <n v="3850.5"/>
    <x v="0"/>
    <n v="77010"/>
    <x v="3"/>
    <n v="462060"/>
    <n v="-385050"/>
    <d v="2014-04-01T00:00:00"/>
    <n v="4"/>
    <s v="April"/>
    <x v="0"/>
  </r>
  <r>
    <s v="Channel Partners"/>
    <s v="Germany"/>
    <x v="4"/>
    <n v="2479"/>
    <x v="3"/>
    <n v="29748"/>
    <x v="4"/>
    <n v="619750"/>
    <n v="-590002"/>
    <d v="2014-01-01T00:00:00"/>
    <n v="1"/>
    <s v="January"/>
    <x v="0"/>
  </r>
  <r>
    <s v="Midmarket"/>
    <s v="Mexico"/>
    <x v="1"/>
    <n v="2031"/>
    <x v="1"/>
    <n v="30465"/>
    <x v="1"/>
    <n v="10155"/>
    <n v="20310"/>
    <d v="2014-10-01T00:00:00"/>
    <n v="10"/>
    <s v="October"/>
    <x v="0"/>
  </r>
  <r>
    <s v="Midmarket"/>
    <s v="Mexico"/>
    <x v="2"/>
    <n v="2031"/>
    <x v="1"/>
    <n v="30465"/>
    <x v="2"/>
    <n v="20310"/>
    <n v="10155"/>
    <d v="2014-10-01T00:00:00"/>
    <n v="10"/>
    <s v="October"/>
    <x v="0"/>
  </r>
  <r>
    <s v="Midmarket"/>
    <s v="France"/>
    <x v="2"/>
    <n v="2261"/>
    <x v="1"/>
    <n v="33915"/>
    <x v="2"/>
    <n v="22610"/>
    <n v="11305"/>
    <d v="2013-12-01T00:00:00"/>
    <n v="12"/>
    <s v="December"/>
    <x v="1"/>
  </r>
  <r>
    <s v="Government"/>
    <s v="United States of America"/>
    <x v="3"/>
    <n v="736"/>
    <x v="0"/>
    <n v="14720"/>
    <x v="3"/>
    <n v="88320"/>
    <n v="-73600"/>
    <d v="2013-09-01T00:00:00"/>
    <n v="9"/>
    <s v="September"/>
    <x v="1"/>
  </r>
  <r>
    <s v="Government"/>
    <s v="Canada"/>
    <x v="0"/>
    <n v="2851"/>
    <x v="6"/>
    <n v="19957"/>
    <x v="0"/>
    <n v="8553"/>
    <n v="11404"/>
    <d v="2013-10-01T00:00:00"/>
    <n v="10"/>
    <s v="October"/>
    <x v="1"/>
  </r>
  <r>
    <s v="Small Business"/>
    <s v="Germany"/>
    <x v="0"/>
    <n v="2021"/>
    <x v="5"/>
    <n v="606300"/>
    <x v="0"/>
    <n v="6063"/>
    <n v="600237"/>
    <d v="2014-10-01T00:00:00"/>
    <n v="10"/>
    <s v="October"/>
    <x v="0"/>
  </r>
  <r>
    <s v="Government"/>
    <s v="United States of America"/>
    <x v="0"/>
    <n v="274"/>
    <x v="2"/>
    <n v="95900"/>
    <x v="0"/>
    <n v="822"/>
    <n v="95078"/>
    <d v="2014-12-01T00:00:00"/>
    <n v="12"/>
    <s v="December"/>
    <x v="0"/>
  </r>
  <r>
    <s v="Midmarket"/>
    <s v="Canada"/>
    <x v="1"/>
    <n v="1967"/>
    <x v="1"/>
    <n v="29505"/>
    <x v="1"/>
    <n v="9835"/>
    <n v="19670"/>
    <d v="2014-03-01T00:00:00"/>
    <n v="3"/>
    <s v="March"/>
    <x v="0"/>
  </r>
  <r>
    <s v="Small Business"/>
    <s v="Germany"/>
    <x v="1"/>
    <n v="1859"/>
    <x v="5"/>
    <n v="557700"/>
    <x v="1"/>
    <n v="9295"/>
    <n v="548405"/>
    <d v="2014-08-01T00:00:00"/>
    <n v="8"/>
    <s v="August"/>
    <x v="0"/>
  </r>
  <r>
    <s v="Government"/>
    <s v="Canada"/>
    <x v="1"/>
    <n v="2851"/>
    <x v="6"/>
    <n v="19957"/>
    <x v="1"/>
    <n v="14255"/>
    <n v="5702"/>
    <d v="2013-10-01T00:00:00"/>
    <n v="10"/>
    <s v="October"/>
    <x v="1"/>
  </r>
  <r>
    <s v="Small Business"/>
    <s v="Germany"/>
    <x v="1"/>
    <n v="2021"/>
    <x v="5"/>
    <n v="606300"/>
    <x v="1"/>
    <n v="10105"/>
    <n v="596195"/>
    <d v="2014-10-01T00:00:00"/>
    <n v="10"/>
    <s v="October"/>
    <x v="0"/>
  </r>
  <r>
    <s v="Enterprise"/>
    <s v="Mexico"/>
    <x v="1"/>
    <n v="1138"/>
    <x v="4"/>
    <n v="142250"/>
    <x v="1"/>
    <n v="5690"/>
    <n v="136560"/>
    <d v="2014-12-01T00:00:00"/>
    <n v="12"/>
    <s v="December"/>
    <x v="0"/>
  </r>
  <r>
    <s v="Government"/>
    <s v="Canada"/>
    <x v="2"/>
    <n v="4251"/>
    <x v="6"/>
    <n v="29757"/>
    <x v="2"/>
    <n v="42510"/>
    <n v="-12753"/>
    <d v="2014-01-01T00:00:00"/>
    <n v="1"/>
    <s v="January"/>
    <x v="0"/>
  </r>
  <r>
    <s v="Enterprise"/>
    <s v="Germany"/>
    <x v="2"/>
    <n v="795"/>
    <x v="4"/>
    <n v="99375"/>
    <x v="2"/>
    <n v="7950"/>
    <n v="91425"/>
    <d v="2014-03-01T00:00:00"/>
    <n v="3"/>
    <s v="March"/>
    <x v="0"/>
  </r>
  <r>
    <s v="Small Business"/>
    <s v="Germany"/>
    <x v="2"/>
    <n v="1414.5"/>
    <x v="5"/>
    <n v="424350"/>
    <x v="2"/>
    <n v="14145"/>
    <n v="410205"/>
    <d v="2014-04-01T00:00:00"/>
    <n v="4"/>
    <s v="April"/>
    <x v="0"/>
  </r>
  <r>
    <s v="Small Business"/>
    <s v="United States of America"/>
    <x v="2"/>
    <n v="2918"/>
    <x v="5"/>
    <n v="875400"/>
    <x v="2"/>
    <n v="29180"/>
    <n v="846220"/>
    <d v="2014-05-01T00:00:00"/>
    <n v="5"/>
    <s v="May"/>
    <x v="0"/>
  </r>
  <r>
    <s v="Government"/>
    <s v="United States of America"/>
    <x v="2"/>
    <n v="3450"/>
    <x v="2"/>
    <n v="1207500"/>
    <x v="2"/>
    <n v="34500"/>
    <n v="1173000"/>
    <d v="2014-07-01T00:00:00"/>
    <n v="7"/>
    <s v="July"/>
    <x v="0"/>
  </r>
  <r>
    <s v="Enterprise"/>
    <s v="France"/>
    <x v="2"/>
    <n v="2988"/>
    <x v="4"/>
    <n v="373500"/>
    <x v="2"/>
    <n v="29880"/>
    <n v="343620"/>
    <d v="2014-07-01T00:00:00"/>
    <n v="7"/>
    <s v="July"/>
    <x v="0"/>
  </r>
  <r>
    <s v="Midmarket"/>
    <s v="Canada"/>
    <x v="2"/>
    <n v="218"/>
    <x v="1"/>
    <n v="3270"/>
    <x v="2"/>
    <n v="2180"/>
    <n v="1090"/>
    <d v="2014-09-01T00:00:00"/>
    <n v="9"/>
    <s v="September"/>
    <x v="0"/>
  </r>
  <r>
    <s v="Government"/>
    <s v="Canada"/>
    <x v="2"/>
    <n v="2074"/>
    <x v="0"/>
    <n v="41480"/>
    <x v="2"/>
    <n v="20740"/>
    <n v="20740"/>
    <d v="2014-09-01T00:00:00"/>
    <n v="9"/>
    <s v="September"/>
    <x v="0"/>
  </r>
  <r>
    <s v="Government"/>
    <s v="United States of America"/>
    <x v="2"/>
    <n v="1056"/>
    <x v="0"/>
    <n v="21120"/>
    <x v="2"/>
    <n v="10560"/>
    <n v="10560"/>
    <d v="2014-09-01T00:00:00"/>
    <n v="9"/>
    <s v="September"/>
    <x v="0"/>
  </r>
  <r>
    <s v="Midmarket"/>
    <s v="United States of America"/>
    <x v="2"/>
    <n v="671"/>
    <x v="1"/>
    <n v="10065"/>
    <x v="2"/>
    <n v="6710"/>
    <n v="3355"/>
    <d v="2013-10-01T00:00:00"/>
    <n v="10"/>
    <s v="October"/>
    <x v="1"/>
  </r>
  <r>
    <s v="Midmarket"/>
    <s v="Mexico"/>
    <x v="2"/>
    <n v="1514"/>
    <x v="1"/>
    <n v="22710"/>
    <x v="2"/>
    <n v="15140"/>
    <n v="7570"/>
    <d v="2013-10-01T00:00:00"/>
    <n v="10"/>
    <s v="October"/>
    <x v="1"/>
  </r>
  <r>
    <s v="Government"/>
    <s v="United States of America"/>
    <x v="2"/>
    <n v="274"/>
    <x v="2"/>
    <n v="95900"/>
    <x v="2"/>
    <n v="2740"/>
    <n v="93160"/>
    <d v="2014-12-01T00:00:00"/>
    <n v="12"/>
    <s v="December"/>
    <x v="0"/>
  </r>
  <r>
    <s v="Enterprise"/>
    <s v="Mexico"/>
    <x v="2"/>
    <n v="1138"/>
    <x v="4"/>
    <n v="142250"/>
    <x v="2"/>
    <n v="11380"/>
    <n v="130870"/>
    <d v="2014-12-01T00:00:00"/>
    <n v="12"/>
    <s v="December"/>
    <x v="0"/>
  </r>
  <r>
    <s v="Channel Partners"/>
    <s v="United States of America"/>
    <x v="3"/>
    <n v="1465"/>
    <x v="3"/>
    <n v="17580"/>
    <x v="3"/>
    <n v="175800"/>
    <n v="-158220"/>
    <d v="2014-03-01T00:00:00"/>
    <n v="3"/>
    <s v="March"/>
    <x v="0"/>
  </r>
  <r>
    <s v="Government"/>
    <s v="Canada"/>
    <x v="3"/>
    <n v="2646"/>
    <x v="0"/>
    <n v="52920"/>
    <x v="3"/>
    <n v="317520"/>
    <n v="-264600"/>
    <d v="2013-09-01T00:00:00"/>
    <n v="9"/>
    <s v="September"/>
    <x v="1"/>
  </r>
  <r>
    <s v="Government"/>
    <s v="France"/>
    <x v="3"/>
    <n v="2177"/>
    <x v="2"/>
    <n v="761950"/>
    <x v="3"/>
    <n v="261240"/>
    <n v="500710"/>
    <d v="2014-10-01T00:00:00"/>
    <n v="10"/>
    <s v="October"/>
    <x v="0"/>
  </r>
  <r>
    <s v="Channel Partners"/>
    <s v="France"/>
    <x v="4"/>
    <n v="866"/>
    <x v="3"/>
    <n v="10392"/>
    <x v="4"/>
    <n v="216500"/>
    <n v="-206108"/>
    <d v="2014-05-01T00:00:00"/>
    <n v="5"/>
    <s v="May"/>
    <x v="0"/>
  </r>
  <r>
    <s v="Government"/>
    <s v="United States of America"/>
    <x v="4"/>
    <n v="349"/>
    <x v="2"/>
    <n v="122150"/>
    <x v="4"/>
    <n v="87250"/>
    <n v="34900"/>
    <d v="2013-09-01T00:00:00"/>
    <n v="9"/>
    <s v="September"/>
    <x v="1"/>
  </r>
  <r>
    <s v="Government"/>
    <s v="France"/>
    <x v="4"/>
    <n v="2177"/>
    <x v="2"/>
    <n v="761950"/>
    <x v="4"/>
    <n v="544250"/>
    <n v="217700"/>
    <d v="2014-10-01T00:00:00"/>
    <n v="10"/>
    <s v="October"/>
    <x v="0"/>
  </r>
  <r>
    <s v="Midmarket"/>
    <s v="Mexico"/>
    <x v="4"/>
    <n v="1514"/>
    <x v="1"/>
    <n v="22710"/>
    <x v="4"/>
    <n v="378500"/>
    <n v="-355790"/>
    <d v="2013-10-01T00:00:00"/>
    <n v="10"/>
    <s v="October"/>
    <x v="1"/>
  </r>
  <r>
    <s v="Government"/>
    <s v="Mexico"/>
    <x v="5"/>
    <n v="1865"/>
    <x v="2"/>
    <n v="652750"/>
    <x v="5"/>
    <n v="484900"/>
    <n v="167850"/>
    <d v="2014-02-01T00:00:00"/>
    <n v="2"/>
    <s v="February"/>
    <x v="0"/>
  </r>
  <r>
    <s v="Enterprise"/>
    <s v="Mexico"/>
    <x v="5"/>
    <n v="1074"/>
    <x v="4"/>
    <n v="134250"/>
    <x v="5"/>
    <n v="279240"/>
    <n v="-144990"/>
    <d v="2014-04-01T00:00:00"/>
    <n v="4"/>
    <s v="April"/>
    <x v="0"/>
  </r>
  <r>
    <s v="Government"/>
    <s v="Germany"/>
    <x v="5"/>
    <n v="1907"/>
    <x v="2"/>
    <n v="667450"/>
    <x v="5"/>
    <n v="495820"/>
    <n v="171630"/>
    <d v="2014-09-01T00:00:00"/>
    <n v="9"/>
    <s v="September"/>
    <x v="0"/>
  </r>
  <r>
    <s v="Midmarket"/>
    <s v="United States of America"/>
    <x v="5"/>
    <n v="671"/>
    <x v="1"/>
    <n v="10065"/>
    <x v="5"/>
    <n v="174460"/>
    <n v="-164395"/>
    <d v="2013-10-01T00:00:00"/>
    <n v="10"/>
    <s v="October"/>
    <x v="1"/>
  </r>
  <r>
    <s v="Government"/>
    <s v="Canada"/>
    <x v="5"/>
    <n v="1778"/>
    <x v="2"/>
    <n v="622300"/>
    <x v="5"/>
    <n v="462280"/>
    <n v="160020"/>
    <d v="2013-12-01T00:00:00"/>
    <n v="12"/>
    <s v="December"/>
    <x v="1"/>
  </r>
  <r>
    <s v="Government"/>
    <s v="Germany"/>
    <x v="1"/>
    <n v="1159"/>
    <x v="6"/>
    <n v="8113"/>
    <x v="1"/>
    <n v="5795"/>
    <n v="2318"/>
    <d v="2013-10-01T00:00:00"/>
    <n v="10"/>
    <s v="October"/>
    <x v="1"/>
  </r>
  <r>
    <s v="Government"/>
    <s v="Germany"/>
    <x v="2"/>
    <n v="1372"/>
    <x v="6"/>
    <n v="9604"/>
    <x v="2"/>
    <n v="13720"/>
    <n v="-4116"/>
    <d v="2014-01-01T00:00:00"/>
    <n v="1"/>
    <s v="January"/>
    <x v="0"/>
  </r>
  <r>
    <s v="Government"/>
    <s v="Canada"/>
    <x v="2"/>
    <n v="2349"/>
    <x v="6"/>
    <n v="16443"/>
    <x v="2"/>
    <n v="23490"/>
    <n v="-7047"/>
    <d v="2013-09-01T00:00:00"/>
    <n v="9"/>
    <s v="September"/>
    <x v="1"/>
  </r>
  <r>
    <s v="Government"/>
    <s v="Mexico"/>
    <x v="2"/>
    <n v="2689"/>
    <x v="6"/>
    <n v="18823"/>
    <x v="2"/>
    <n v="26890"/>
    <n v="-8067"/>
    <d v="2014-10-01T00:00:00"/>
    <n v="10"/>
    <s v="October"/>
    <x v="0"/>
  </r>
  <r>
    <s v="Channel Partners"/>
    <s v="Canada"/>
    <x v="2"/>
    <n v="2431"/>
    <x v="3"/>
    <n v="29172"/>
    <x v="2"/>
    <n v="24310"/>
    <n v="4862"/>
    <d v="2014-12-01T00:00:00"/>
    <n v="12"/>
    <s v="December"/>
    <x v="0"/>
  </r>
  <r>
    <s v="Channel Partners"/>
    <s v="Canada"/>
    <x v="3"/>
    <n v="2431"/>
    <x v="3"/>
    <n v="29172"/>
    <x v="3"/>
    <n v="291720"/>
    <n v="-262548"/>
    <d v="2014-12-01T00:00:00"/>
    <n v="12"/>
    <s v="December"/>
    <x v="0"/>
  </r>
  <r>
    <s v="Government"/>
    <s v="Mexico"/>
    <x v="4"/>
    <n v="2689"/>
    <x v="6"/>
    <n v="18823"/>
    <x v="4"/>
    <n v="672250"/>
    <n v="-653427"/>
    <d v="2014-10-01T00:00:00"/>
    <n v="10"/>
    <s v="October"/>
    <x v="0"/>
  </r>
  <r>
    <s v="Government"/>
    <s v="Mexico"/>
    <x v="5"/>
    <n v="1683"/>
    <x v="6"/>
    <n v="11781"/>
    <x v="5"/>
    <n v="437580"/>
    <n v="-425799"/>
    <d v="2014-07-01T00:00:00"/>
    <n v="7"/>
    <s v="July"/>
    <x v="0"/>
  </r>
  <r>
    <s v="Channel Partners"/>
    <s v="Mexico"/>
    <x v="5"/>
    <n v="1123"/>
    <x v="3"/>
    <n v="13476"/>
    <x v="5"/>
    <n v="291980"/>
    <n v="-278504"/>
    <d v="2014-08-01T00:00:00"/>
    <n v="8"/>
    <s v="August"/>
    <x v="0"/>
  </r>
  <r>
    <s v="Government"/>
    <s v="Germany"/>
    <x v="5"/>
    <n v="1159"/>
    <x v="6"/>
    <n v="8113"/>
    <x v="5"/>
    <n v="301340"/>
    <n v="-293227"/>
    <d v="2013-10-01T00:00:00"/>
    <n v="10"/>
    <s v="October"/>
    <x v="1"/>
  </r>
  <r>
    <s v="Channel Partners"/>
    <s v="France"/>
    <x v="0"/>
    <n v="1865"/>
    <x v="3"/>
    <n v="22380"/>
    <x v="0"/>
    <n v="5595"/>
    <n v="16785"/>
    <d v="2014-02-01T00:00:00"/>
    <n v="2"/>
    <s v="February"/>
    <x v="0"/>
  </r>
  <r>
    <s v="Channel Partners"/>
    <s v="Germany"/>
    <x v="0"/>
    <n v="1116"/>
    <x v="3"/>
    <n v="13392"/>
    <x v="0"/>
    <n v="3348"/>
    <n v="10044"/>
    <d v="2014-02-01T00:00:00"/>
    <n v="2"/>
    <s v="February"/>
    <x v="0"/>
  </r>
  <r>
    <s v="Government"/>
    <s v="France"/>
    <x v="0"/>
    <n v="1563"/>
    <x v="0"/>
    <n v="31260"/>
    <x v="0"/>
    <n v="4689"/>
    <n v="26571"/>
    <d v="2014-05-01T00:00:00"/>
    <n v="5"/>
    <s v="May"/>
    <x v="0"/>
  </r>
  <r>
    <s v="Small Business"/>
    <s v="United States of America"/>
    <x v="0"/>
    <n v="991"/>
    <x v="5"/>
    <n v="297300"/>
    <x v="0"/>
    <n v="2973"/>
    <n v="294327"/>
    <d v="2014-06-01T00:00:00"/>
    <n v="6"/>
    <s v="June"/>
    <x v="0"/>
  </r>
  <r>
    <s v="Government"/>
    <s v="Germany"/>
    <x v="0"/>
    <n v="1016"/>
    <x v="6"/>
    <n v="7112"/>
    <x v="0"/>
    <n v="3048"/>
    <n v="4064"/>
    <d v="2013-11-01T00:00:00"/>
    <n v="11"/>
    <s v="November"/>
    <x v="1"/>
  </r>
  <r>
    <s v="Midmarket"/>
    <s v="Mexico"/>
    <x v="0"/>
    <n v="2791"/>
    <x v="1"/>
    <n v="41865"/>
    <x v="0"/>
    <n v="8373"/>
    <n v="33492"/>
    <d v="2014-11-01T00:00:00"/>
    <n v="11"/>
    <s v="November"/>
    <x v="0"/>
  </r>
  <r>
    <s v="Government"/>
    <s v="United States of America"/>
    <x v="0"/>
    <n v="570"/>
    <x v="6"/>
    <n v="3990"/>
    <x v="0"/>
    <n v="1710"/>
    <n v="2280"/>
    <d v="2014-12-01T00:00:00"/>
    <n v="12"/>
    <s v="December"/>
    <x v="0"/>
  </r>
  <r>
    <s v="Government"/>
    <s v="France"/>
    <x v="0"/>
    <n v="2487"/>
    <x v="6"/>
    <n v="17409"/>
    <x v="0"/>
    <n v="7461"/>
    <n v="9948"/>
    <d v="2014-12-01T00:00:00"/>
    <n v="12"/>
    <s v="December"/>
    <x v="0"/>
  </r>
  <r>
    <s v="Government"/>
    <s v="France"/>
    <x v="1"/>
    <n v="1384.5"/>
    <x v="2"/>
    <n v="484575"/>
    <x v="1"/>
    <n v="6922.5"/>
    <n v="477652.5"/>
    <d v="2014-01-01T00:00:00"/>
    <n v="1"/>
    <s v="January"/>
    <x v="0"/>
  </r>
  <r>
    <s v="Enterprise"/>
    <s v="United States of America"/>
    <x v="1"/>
    <n v="3627"/>
    <x v="4"/>
    <n v="453375"/>
    <x v="1"/>
    <n v="18135"/>
    <n v="435240"/>
    <d v="2014-07-01T00:00:00"/>
    <n v="7"/>
    <s v="July"/>
    <x v="0"/>
  </r>
  <r>
    <s v="Government"/>
    <s v="Mexico"/>
    <x v="1"/>
    <n v="720"/>
    <x v="2"/>
    <n v="252000"/>
    <x v="1"/>
    <n v="3600"/>
    <n v="248400"/>
    <d v="2013-09-01T00:00:00"/>
    <n v="9"/>
    <s v="September"/>
    <x v="1"/>
  </r>
  <r>
    <s v="Channel Partners"/>
    <s v="Germany"/>
    <x v="1"/>
    <n v="2342"/>
    <x v="3"/>
    <n v="28104"/>
    <x v="1"/>
    <n v="11710"/>
    <n v="16394"/>
    <d v="2014-11-01T00:00:00"/>
    <n v="11"/>
    <s v="November"/>
    <x v="0"/>
  </r>
  <r>
    <s v="Small Business"/>
    <s v="Mexico"/>
    <x v="1"/>
    <n v="1100"/>
    <x v="5"/>
    <n v="330000"/>
    <x v="1"/>
    <n v="5500"/>
    <n v="324500"/>
    <d v="2013-12-01T00:00:00"/>
    <n v="12"/>
    <s v="December"/>
    <x v="1"/>
  </r>
  <r>
    <s v="Government"/>
    <s v="France"/>
    <x v="2"/>
    <n v="1303"/>
    <x v="0"/>
    <n v="26060"/>
    <x v="2"/>
    <n v="13030"/>
    <n v="13030"/>
    <d v="2014-02-01T00:00:00"/>
    <n v="2"/>
    <s v="February"/>
    <x v="0"/>
  </r>
  <r>
    <s v="Enterprise"/>
    <s v="United States of America"/>
    <x v="2"/>
    <n v="2992"/>
    <x v="4"/>
    <n v="374000"/>
    <x v="2"/>
    <n v="29920"/>
    <n v="344080"/>
    <d v="2014-03-01T00:00:00"/>
    <n v="3"/>
    <s v="March"/>
    <x v="0"/>
  </r>
  <r>
    <s v="Enterprise"/>
    <s v="France"/>
    <x v="2"/>
    <n v="2385"/>
    <x v="4"/>
    <n v="298125"/>
    <x v="2"/>
    <n v="23850"/>
    <n v="274275"/>
    <d v="2014-03-01T00:00:00"/>
    <n v="3"/>
    <s v="March"/>
    <x v="0"/>
  </r>
  <r>
    <s v="Small Business"/>
    <s v="Mexico"/>
    <x v="2"/>
    <n v="1607"/>
    <x v="5"/>
    <n v="482100"/>
    <x v="2"/>
    <n v="16070"/>
    <n v="466030"/>
    <d v="2014-04-01T00:00:00"/>
    <n v="4"/>
    <s v="April"/>
    <x v="0"/>
  </r>
  <r>
    <s v="Government"/>
    <s v="United States of America"/>
    <x v="2"/>
    <n v="2327"/>
    <x v="6"/>
    <n v="16289"/>
    <x v="2"/>
    <n v="23270"/>
    <n v="-6981"/>
    <d v="2014-05-01T00:00:00"/>
    <n v="5"/>
    <s v="May"/>
    <x v="0"/>
  </r>
  <r>
    <s v="Small Business"/>
    <s v="United States of America"/>
    <x v="2"/>
    <n v="991"/>
    <x v="5"/>
    <n v="297300"/>
    <x v="2"/>
    <n v="9910"/>
    <n v="287390"/>
    <d v="2014-06-01T00:00:00"/>
    <n v="6"/>
    <s v="June"/>
    <x v="0"/>
  </r>
  <r>
    <s v="Government"/>
    <s v="United States of America"/>
    <x v="2"/>
    <n v="602"/>
    <x v="2"/>
    <n v="210700"/>
    <x v="2"/>
    <n v="6020"/>
    <n v="204680"/>
    <d v="2014-06-01T00:00:00"/>
    <n v="6"/>
    <s v="June"/>
    <x v="0"/>
  </r>
  <r>
    <s v="Midmarket"/>
    <s v="France"/>
    <x v="2"/>
    <n v="2620"/>
    <x v="1"/>
    <n v="39300"/>
    <x v="2"/>
    <n v="26200"/>
    <n v="13100"/>
    <d v="2014-09-01T00:00:00"/>
    <n v="9"/>
    <s v="September"/>
    <x v="0"/>
  </r>
  <r>
    <s v="Government"/>
    <s v="Canada"/>
    <x v="2"/>
    <n v="1228"/>
    <x v="2"/>
    <n v="429800"/>
    <x v="2"/>
    <n v="12280"/>
    <n v="417520"/>
    <d v="2013-10-01T00:00:00"/>
    <n v="10"/>
    <s v="October"/>
    <x v="1"/>
  </r>
  <r>
    <s v="Government"/>
    <s v="Canada"/>
    <x v="2"/>
    <n v="1389"/>
    <x v="0"/>
    <n v="27780"/>
    <x v="2"/>
    <n v="13890"/>
    <n v="13890"/>
    <d v="2013-10-01T00:00:00"/>
    <n v="10"/>
    <s v="October"/>
    <x v="1"/>
  </r>
  <r>
    <s v="Enterprise"/>
    <s v="United States of America"/>
    <x v="2"/>
    <n v="861"/>
    <x v="4"/>
    <n v="107625"/>
    <x v="2"/>
    <n v="8610"/>
    <n v="99015"/>
    <d v="2014-10-01T00:00:00"/>
    <n v="10"/>
    <s v="October"/>
    <x v="0"/>
  </r>
  <r>
    <s v="Enterprise"/>
    <s v="France"/>
    <x v="2"/>
    <n v="704"/>
    <x v="4"/>
    <n v="88000"/>
    <x v="2"/>
    <n v="7040"/>
    <n v="80960"/>
    <d v="2013-10-01T00:00:00"/>
    <n v="10"/>
    <s v="October"/>
    <x v="1"/>
  </r>
  <r>
    <s v="Government"/>
    <s v="Canada"/>
    <x v="2"/>
    <n v="1802"/>
    <x v="0"/>
    <n v="36040"/>
    <x v="2"/>
    <n v="18020"/>
    <n v="18020"/>
    <d v="2013-12-01T00:00:00"/>
    <n v="12"/>
    <s v="December"/>
    <x v="1"/>
  </r>
  <r>
    <s v="Government"/>
    <s v="United States of America"/>
    <x v="2"/>
    <n v="2663"/>
    <x v="0"/>
    <n v="53260"/>
    <x v="2"/>
    <n v="26630"/>
    <n v="26630"/>
    <d v="2014-12-01T00:00:00"/>
    <n v="12"/>
    <s v="December"/>
    <x v="0"/>
  </r>
  <r>
    <s v="Government"/>
    <s v="France"/>
    <x v="2"/>
    <n v="2136"/>
    <x v="6"/>
    <n v="14952"/>
    <x v="2"/>
    <n v="21360"/>
    <n v="-6408"/>
    <d v="2013-12-01T00:00:00"/>
    <n v="12"/>
    <s v="December"/>
    <x v="1"/>
  </r>
  <r>
    <s v="Midmarket"/>
    <s v="Germany"/>
    <x v="2"/>
    <n v="2116"/>
    <x v="1"/>
    <n v="31740"/>
    <x v="2"/>
    <n v="21160"/>
    <n v="10580"/>
    <d v="2013-12-01T00:00:00"/>
    <n v="12"/>
    <s v="December"/>
    <x v="1"/>
  </r>
  <r>
    <s v="Midmarket"/>
    <s v="United States of America"/>
    <x v="3"/>
    <n v="555"/>
    <x v="1"/>
    <n v="8325"/>
    <x v="3"/>
    <n v="66600"/>
    <n v="-58275"/>
    <d v="2014-01-01T00:00:00"/>
    <n v="1"/>
    <s v="January"/>
    <x v="0"/>
  </r>
  <r>
    <s v="Midmarket"/>
    <s v="Mexico"/>
    <x v="3"/>
    <n v="2861"/>
    <x v="1"/>
    <n v="42915"/>
    <x v="3"/>
    <n v="343320"/>
    <n v="-300405"/>
    <d v="2014-01-01T00:00:00"/>
    <n v="1"/>
    <s v="January"/>
    <x v="0"/>
  </r>
  <r>
    <s v="Enterprise"/>
    <s v="Germany"/>
    <x v="3"/>
    <n v="807"/>
    <x v="4"/>
    <n v="100875"/>
    <x v="3"/>
    <n v="96840"/>
    <n v="4035"/>
    <d v="2014-02-01T00:00:00"/>
    <n v="2"/>
    <s v="February"/>
    <x v="0"/>
  </r>
  <r>
    <s v="Government"/>
    <s v="United States of America"/>
    <x v="3"/>
    <n v="602"/>
    <x v="2"/>
    <n v="210700"/>
    <x v="3"/>
    <n v="72240"/>
    <n v="138460"/>
    <d v="2014-06-01T00:00:00"/>
    <n v="6"/>
    <s v="June"/>
    <x v="0"/>
  </r>
  <r>
    <s v="Government"/>
    <s v="United States of America"/>
    <x v="3"/>
    <n v="2832"/>
    <x v="0"/>
    <n v="56640"/>
    <x v="3"/>
    <n v="339840"/>
    <n v="-283200"/>
    <d v="2014-08-01T00:00:00"/>
    <n v="8"/>
    <s v="August"/>
    <x v="0"/>
  </r>
  <r>
    <s v="Government"/>
    <s v="France"/>
    <x v="3"/>
    <n v="1579"/>
    <x v="0"/>
    <n v="31580"/>
    <x v="3"/>
    <n v="189480"/>
    <n v="-157900"/>
    <d v="2014-08-01T00:00:00"/>
    <n v="8"/>
    <s v="August"/>
    <x v="0"/>
  </r>
  <r>
    <s v="Enterprise"/>
    <s v="United States of America"/>
    <x v="3"/>
    <n v="861"/>
    <x v="4"/>
    <n v="107625"/>
    <x v="3"/>
    <n v="103320"/>
    <n v="4305"/>
    <d v="2014-10-01T00:00:00"/>
    <n v="10"/>
    <s v="October"/>
    <x v="0"/>
  </r>
  <r>
    <s v="Enterprise"/>
    <s v="France"/>
    <x v="3"/>
    <n v="704"/>
    <x v="4"/>
    <n v="88000"/>
    <x v="3"/>
    <n v="84480"/>
    <n v="3520"/>
    <d v="2013-10-01T00:00:00"/>
    <n v="10"/>
    <s v="October"/>
    <x v="1"/>
  </r>
  <r>
    <s v="Government"/>
    <s v="France"/>
    <x v="3"/>
    <n v="1033"/>
    <x v="0"/>
    <n v="20660"/>
    <x v="3"/>
    <n v="123960"/>
    <n v="-103300"/>
    <d v="2013-12-01T00:00:00"/>
    <n v="12"/>
    <s v="December"/>
    <x v="1"/>
  </r>
  <r>
    <s v="Small Business"/>
    <s v="Germany"/>
    <x v="3"/>
    <n v="1250"/>
    <x v="5"/>
    <n v="375000"/>
    <x v="3"/>
    <n v="150000"/>
    <n v="225000"/>
    <d v="2014-12-01T00:00:00"/>
    <n v="12"/>
    <s v="December"/>
    <x v="0"/>
  </r>
  <r>
    <s v="Government"/>
    <s v="Canada"/>
    <x v="4"/>
    <n v="1389"/>
    <x v="0"/>
    <n v="27780"/>
    <x v="4"/>
    <n v="347250"/>
    <n v="-319470"/>
    <d v="2013-10-01T00:00:00"/>
    <n v="10"/>
    <s v="October"/>
    <x v="1"/>
  </r>
  <r>
    <s v="Government"/>
    <s v="United States of America"/>
    <x v="4"/>
    <n v="1265"/>
    <x v="0"/>
    <n v="25300"/>
    <x v="4"/>
    <n v="316250"/>
    <n v="-290950"/>
    <d v="2013-11-01T00:00:00"/>
    <n v="11"/>
    <s v="November"/>
    <x v="1"/>
  </r>
  <r>
    <s v="Government"/>
    <s v="Germany"/>
    <x v="4"/>
    <n v="2297"/>
    <x v="0"/>
    <n v="45940"/>
    <x v="4"/>
    <n v="574250"/>
    <n v="-528310"/>
    <d v="2013-11-01T00:00:00"/>
    <n v="11"/>
    <s v="November"/>
    <x v="1"/>
  </r>
  <r>
    <s v="Government"/>
    <s v="United States of America"/>
    <x v="4"/>
    <n v="2663"/>
    <x v="0"/>
    <n v="53260"/>
    <x v="4"/>
    <n v="665750"/>
    <n v="-612490"/>
    <d v="2014-12-01T00:00:00"/>
    <n v="12"/>
    <s v="December"/>
    <x v="0"/>
  </r>
  <r>
    <s v="Government"/>
    <s v="United States of America"/>
    <x v="4"/>
    <n v="570"/>
    <x v="6"/>
    <n v="3990"/>
    <x v="4"/>
    <n v="142500"/>
    <n v="-138510"/>
    <d v="2014-12-01T00:00:00"/>
    <n v="12"/>
    <s v="December"/>
    <x v="0"/>
  </r>
  <r>
    <s v="Government"/>
    <s v="France"/>
    <x v="4"/>
    <n v="2487"/>
    <x v="6"/>
    <n v="17409"/>
    <x v="4"/>
    <n v="621750"/>
    <n v="-604341"/>
    <d v="2014-12-01T00:00:00"/>
    <n v="12"/>
    <s v="December"/>
    <x v="0"/>
  </r>
  <r>
    <s v="Government"/>
    <s v="Germany"/>
    <x v="5"/>
    <n v="1350"/>
    <x v="2"/>
    <n v="472500"/>
    <x v="5"/>
    <n v="351000"/>
    <n v="121500"/>
    <d v="2014-02-01T00:00:00"/>
    <n v="2"/>
    <s v="February"/>
    <x v="0"/>
  </r>
  <r>
    <s v="Government"/>
    <s v="Canada"/>
    <x v="5"/>
    <n v="552"/>
    <x v="2"/>
    <n v="193200"/>
    <x v="5"/>
    <n v="143520"/>
    <n v="49680"/>
    <d v="2014-08-01T00:00:00"/>
    <n v="8"/>
    <s v="August"/>
    <x v="0"/>
  </r>
  <r>
    <s v="Government"/>
    <s v="Canada"/>
    <x v="5"/>
    <n v="1228"/>
    <x v="2"/>
    <n v="429800"/>
    <x v="5"/>
    <n v="319280"/>
    <n v="110520"/>
    <d v="2013-10-01T00:00:00"/>
    <n v="10"/>
    <s v="October"/>
    <x v="1"/>
  </r>
  <r>
    <s v="Small Business"/>
    <s v="Germany"/>
    <x v="5"/>
    <n v="1250"/>
    <x v="5"/>
    <n v="375000"/>
    <x v="5"/>
    <n v="325000"/>
    <n v="50000"/>
    <d v="2014-12-01T00:00:00"/>
    <n v="12"/>
    <s v="December"/>
    <x v="0"/>
  </r>
  <r>
    <s v="Midmarket"/>
    <s v="France"/>
    <x v="2"/>
    <n v="3801"/>
    <x v="1"/>
    <n v="57015"/>
    <x v="2"/>
    <n v="38010"/>
    <n v="19005"/>
    <d v="2014-04-01T00:00:00"/>
    <n v="4"/>
    <s v="April"/>
    <x v="0"/>
  </r>
  <r>
    <s v="Government"/>
    <s v="United States of America"/>
    <x v="0"/>
    <n v="1117.5"/>
    <x v="0"/>
    <n v="22350"/>
    <x v="0"/>
    <n v="3352.5"/>
    <n v="18997.5"/>
    <d v="2014-01-01T00:00:00"/>
    <n v="1"/>
    <s v="January"/>
    <x v="0"/>
  </r>
  <r>
    <s v="Midmarket"/>
    <s v="Canada"/>
    <x v="0"/>
    <n v="2844"/>
    <x v="1"/>
    <n v="42660"/>
    <x v="0"/>
    <n v="8532"/>
    <n v="34128"/>
    <d v="2014-06-01T00:00:00"/>
    <n v="6"/>
    <s v="June"/>
    <x v="0"/>
  </r>
  <r>
    <s v="Channel Partners"/>
    <s v="Mexico"/>
    <x v="0"/>
    <n v="562"/>
    <x v="3"/>
    <n v="6744"/>
    <x v="0"/>
    <n v="1686"/>
    <n v="5058"/>
    <d v="2014-09-01T00:00:00"/>
    <n v="9"/>
    <s v="September"/>
    <x v="0"/>
  </r>
  <r>
    <s v="Channel Partners"/>
    <s v="Canada"/>
    <x v="0"/>
    <n v="2299"/>
    <x v="3"/>
    <n v="27588"/>
    <x v="0"/>
    <n v="6897"/>
    <n v="20691"/>
    <d v="2013-10-01T00:00:00"/>
    <n v="10"/>
    <s v="October"/>
    <x v="1"/>
  </r>
  <r>
    <s v="Midmarket"/>
    <s v="United States of America"/>
    <x v="0"/>
    <n v="2030"/>
    <x v="1"/>
    <n v="30450"/>
    <x v="0"/>
    <n v="6090"/>
    <n v="24360"/>
    <d v="2014-11-01T00:00:00"/>
    <n v="11"/>
    <s v="November"/>
    <x v="0"/>
  </r>
  <r>
    <s v="Government"/>
    <s v="United States of America"/>
    <x v="0"/>
    <n v="263"/>
    <x v="6"/>
    <n v="1841"/>
    <x v="0"/>
    <n v="789"/>
    <n v="1052"/>
    <d v="2013-11-01T00:00:00"/>
    <n v="11"/>
    <s v="November"/>
    <x v="1"/>
  </r>
  <r>
    <s v="Enterprise"/>
    <s v="Germany"/>
    <x v="0"/>
    <n v="887"/>
    <x v="4"/>
    <n v="110875"/>
    <x v="0"/>
    <n v="2661"/>
    <n v="108214"/>
    <d v="2013-12-01T00:00:00"/>
    <n v="12"/>
    <s v="December"/>
    <x v="1"/>
  </r>
  <r>
    <s v="Government"/>
    <s v="Mexico"/>
    <x v="1"/>
    <n v="980"/>
    <x v="2"/>
    <n v="343000"/>
    <x v="1"/>
    <n v="4900"/>
    <n v="338100"/>
    <d v="2014-04-01T00:00:00"/>
    <n v="4"/>
    <s v="April"/>
    <x v="0"/>
  </r>
  <r>
    <s v="Government"/>
    <s v="Germany"/>
    <x v="1"/>
    <n v="1460"/>
    <x v="2"/>
    <n v="511000"/>
    <x v="1"/>
    <n v="7300"/>
    <n v="503700"/>
    <d v="2014-05-01T00:00:00"/>
    <n v="5"/>
    <s v="May"/>
    <x v="0"/>
  </r>
  <r>
    <s v="Government"/>
    <s v="France"/>
    <x v="1"/>
    <n v="1403"/>
    <x v="6"/>
    <n v="9821"/>
    <x v="1"/>
    <n v="7015"/>
    <n v="2806"/>
    <d v="2013-10-01T00:00:00"/>
    <n v="10"/>
    <s v="October"/>
    <x v="1"/>
  </r>
  <r>
    <s v="Channel Partners"/>
    <s v="United States of America"/>
    <x v="1"/>
    <n v="2723"/>
    <x v="3"/>
    <n v="32676"/>
    <x v="1"/>
    <n v="13615"/>
    <n v="19061"/>
    <d v="2014-11-01T00:00:00"/>
    <n v="11"/>
    <s v="November"/>
    <x v="0"/>
  </r>
  <r>
    <s v="Government"/>
    <s v="France"/>
    <x v="2"/>
    <n v="1496"/>
    <x v="2"/>
    <n v="523600"/>
    <x v="2"/>
    <n v="14960"/>
    <n v="508640"/>
    <d v="2014-06-01T00:00:00"/>
    <n v="6"/>
    <s v="June"/>
    <x v="0"/>
  </r>
  <r>
    <s v="Channel Partners"/>
    <s v="Canada"/>
    <x v="2"/>
    <n v="2299"/>
    <x v="3"/>
    <n v="27588"/>
    <x v="2"/>
    <n v="22990"/>
    <n v="4598"/>
    <d v="2013-10-01T00:00:00"/>
    <n v="10"/>
    <s v="October"/>
    <x v="1"/>
  </r>
  <r>
    <s v="Government"/>
    <s v="United States of America"/>
    <x v="2"/>
    <n v="727"/>
    <x v="2"/>
    <n v="254450"/>
    <x v="2"/>
    <n v="7270"/>
    <n v="247180"/>
    <d v="2013-10-01T00:00:00"/>
    <n v="10"/>
    <s v="October"/>
    <x v="1"/>
  </r>
  <r>
    <s v="Enterprise"/>
    <s v="Canada"/>
    <x v="3"/>
    <n v="952"/>
    <x v="4"/>
    <n v="119000"/>
    <x v="3"/>
    <n v="114240"/>
    <n v="4760"/>
    <d v="2014-02-01T00:00:00"/>
    <n v="2"/>
    <s v="February"/>
    <x v="0"/>
  </r>
  <r>
    <s v="Enterprise"/>
    <s v="United States of America"/>
    <x v="3"/>
    <n v="2755"/>
    <x v="4"/>
    <n v="344375"/>
    <x v="3"/>
    <n v="330600"/>
    <n v="13775"/>
    <d v="2014-02-01T00:00:00"/>
    <n v="2"/>
    <s v="February"/>
    <x v="0"/>
  </r>
  <r>
    <s v="Midmarket"/>
    <s v="Germany"/>
    <x v="3"/>
    <n v="1530"/>
    <x v="1"/>
    <n v="22950"/>
    <x v="3"/>
    <n v="183600"/>
    <n v="-160650"/>
    <d v="2014-05-01T00:00:00"/>
    <n v="5"/>
    <s v="May"/>
    <x v="0"/>
  </r>
  <r>
    <s v="Government"/>
    <s v="France"/>
    <x v="3"/>
    <n v="1496"/>
    <x v="2"/>
    <n v="523600"/>
    <x v="3"/>
    <n v="179520"/>
    <n v="344080"/>
    <d v="2014-06-01T00:00:00"/>
    <n v="6"/>
    <s v="June"/>
    <x v="0"/>
  </r>
  <r>
    <s v="Government"/>
    <s v="Mexico"/>
    <x v="3"/>
    <n v="1498"/>
    <x v="6"/>
    <n v="10486"/>
    <x v="3"/>
    <n v="179760"/>
    <n v="-169274"/>
    <d v="2014-06-01T00:00:00"/>
    <n v="6"/>
    <s v="June"/>
    <x v="0"/>
  </r>
  <r>
    <s v="Small Business"/>
    <s v="France"/>
    <x v="3"/>
    <n v="1221"/>
    <x v="5"/>
    <n v="366300"/>
    <x v="3"/>
    <n v="146520"/>
    <n v="219780"/>
    <d v="2013-10-01T00:00:00"/>
    <n v="10"/>
    <s v="October"/>
    <x v="1"/>
  </r>
  <r>
    <s v="Government"/>
    <s v="France"/>
    <x v="3"/>
    <n v="2076"/>
    <x v="2"/>
    <n v="726600"/>
    <x v="3"/>
    <n v="249120"/>
    <n v="477480"/>
    <d v="2013-10-01T00:00:00"/>
    <n v="10"/>
    <s v="October"/>
    <x v="1"/>
  </r>
  <r>
    <s v="Midmarket"/>
    <s v="Canada"/>
    <x v="4"/>
    <n v="2844"/>
    <x v="1"/>
    <n v="42660"/>
    <x v="4"/>
    <n v="711000"/>
    <n v="-668340"/>
    <d v="2014-06-01T00:00:00"/>
    <n v="6"/>
    <s v="June"/>
    <x v="0"/>
  </r>
  <r>
    <s v="Government"/>
    <s v="Mexico"/>
    <x v="4"/>
    <n v="1498"/>
    <x v="6"/>
    <n v="10486"/>
    <x v="4"/>
    <n v="374500"/>
    <n v="-364014"/>
    <d v="2014-06-01T00:00:00"/>
    <n v="6"/>
    <s v="June"/>
    <x v="0"/>
  </r>
  <r>
    <s v="Small Business"/>
    <s v="France"/>
    <x v="4"/>
    <n v="1221"/>
    <x v="5"/>
    <n v="366300"/>
    <x v="4"/>
    <n v="305250"/>
    <n v="61050"/>
    <d v="2013-10-01T00:00:00"/>
    <n v="10"/>
    <s v="October"/>
    <x v="1"/>
  </r>
  <r>
    <s v="Government"/>
    <s v="Mexico"/>
    <x v="4"/>
    <n v="1123"/>
    <x v="0"/>
    <n v="22460"/>
    <x v="4"/>
    <n v="280750"/>
    <n v="-258290"/>
    <d v="2013-11-01T00:00:00"/>
    <n v="11"/>
    <s v="November"/>
    <x v="1"/>
  </r>
  <r>
    <s v="Small Business"/>
    <s v="Canada"/>
    <x v="4"/>
    <n v="2436"/>
    <x v="5"/>
    <n v="730800"/>
    <x v="4"/>
    <n v="609000"/>
    <n v="121800"/>
    <d v="2013-12-01T00:00:00"/>
    <n v="12"/>
    <s v="December"/>
    <x v="1"/>
  </r>
  <r>
    <s v="Enterprise"/>
    <s v="France"/>
    <x v="5"/>
    <n v="1987.5"/>
    <x v="4"/>
    <n v="248437.5"/>
    <x v="5"/>
    <n v="516750"/>
    <n v="-268312.5"/>
    <d v="2014-01-01T00:00:00"/>
    <n v="1"/>
    <s v="January"/>
    <x v="0"/>
  </r>
  <r>
    <s v="Government"/>
    <s v="Mexico"/>
    <x v="5"/>
    <n v="1679"/>
    <x v="2"/>
    <n v="587650"/>
    <x v="5"/>
    <n v="436540"/>
    <n v="151110"/>
    <d v="2014-09-01T00:00:00"/>
    <n v="9"/>
    <s v="September"/>
    <x v="0"/>
  </r>
  <r>
    <s v="Government"/>
    <s v="United States of America"/>
    <x v="5"/>
    <n v="727"/>
    <x v="2"/>
    <n v="254450"/>
    <x v="5"/>
    <n v="189020"/>
    <n v="65430"/>
    <d v="2013-10-01T00:00:00"/>
    <n v="10"/>
    <s v="October"/>
    <x v="1"/>
  </r>
  <r>
    <s v="Government"/>
    <s v="France"/>
    <x v="5"/>
    <n v="1403"/>
    <x v="6"/>
    <n v="9821"/>
    <x v="5"/>
    <n v="364780"/>
    <n v="-354959"/>
    <d v="2013-10-01T00:00:00"/>
    <n v="10"/>
    <s v="October"/>
    <x v="1"/>
  </r>
  <r>
    <s v="Government"/>
    <s v="France"/>
    <x v="5"/>
    <n v="2076"/>
    <x v="2"/>
    <n v="726600"/>
    <x v="5"/>
    <n v="539760"/>
    <n v="186840"/>
    <d v="2013-10-01T00:00:00"/>
    <n v="10"/>
    <s v="October"/>
    <x v="1"/>
  </r>
  <r>
    <s v="Government"/>
    <s v="France"/>
    <x v="1"/>
    <n v="1757"/>
    <x v="0"/>
    <n v="35140"/>
    <x v="1"/>
    <n v="8785"/>
    <n v="26355"/>
    <d v="2013-10-01T00:00:00"/>
    <n v="10"/>
    <s v="October"/>
    <x v="1"/>
  </r>
  <r>
    <s v="Midmarket"/>
    <s v="United States of America"/>
    <x v="2"/>
    <n v="2198"/>
    <x v="1"/>
    <n v="32970"/>
    <x v="2"/>
    <n v="21980"/>
    <n v="10990"/>
    <d v="2014-08-01T00:00:00"/>
    <n v="8"/>
    <s v="August"/>
    <x v="0"/>
  </r>
  <r>
    <s v="Midmarket"/>
    <s v="Germany"/>
    <x v="2"/>
    <n v="1743"/>
    <x v="1"/>
    <n v="26145"/>
    <x v="2"/>
    <n v="17430"/>
    <n v="8715"/>
    <d v="2014-08-01T00:00:00"/>
    <n v="8"/>
    <s v="August"/>
    <x v="0"/>
  </r>
  <r>
    <s v="Midmarket"/>
    <s v="United States of America"/>
    <x v="2"/>
    <n v="1153"/>
    <x v="1"/>
    <n v="17295"/>
    <x v="2"/>
    <n v="11530"/>
    <n v="5765"/>
    <d v="2014-10-01T00:00:00"/>
    <n v="10"/>
    <s v="October"/>
    <x v="0"/>
  </r>
  <r>
    <s v="Government"/>
    <s v="France"/>
    <x v="2"/>
    <n v="1757"/>
    <x v="0"/>
    <n v="35140"/>
    <x v="2"/>
    <n v="17570"/>
    <n v="17570"/>
    <d v="2013-10-01T00:00:00"/>
    <n v="10"/>
    <s v="October"/>
    <x v="1"/>
  </r>
  <r>
    <s v="Government"/>
    <s v="Germany"/>
    <x v="3"/>
    <n v="1001"/>
    <x v="0"/>
    <n v="20020"/>
    <x v="3"/>
    <n v="120120"/>
    <n v="-100100"/>
    <d v="2014-08-01T00:00:00"/>
    <n v="8"/>
    <s v="August"/>
    <x v="0"/>
  </r>
  <r>
    <s v="Government"/>
    <s v="Mexico"/>
    <x v="3"/>
    <n v="1333"/>
    <x v="6"/>
    <n v="9331"/>
    <x v="3"/>
    <n v="159960"/>
    <n v="-150629"/>
    <d v="2014-11-01T00:00:00"/>
    <n v="11"/>
    <s v="November"/>
    <x v="0"/>
  </r>
  <r>
    <s v="Midmarket"/>
    <s v="United States of America"/>
    <x v="4"/>
    <n v="1153"/>
    <x v="1"/>
    <n v="17295"/>
    <x v="4"/>
    <n v="288250"/>
    <n v="-270955"/>
    <d v="2014-10-01T00:00:00"/>
    <n v="10"/>
    <s v="October"/>
    <x v="0"/>
  </r>
  <r>
    <s v="Channel Partners"/>
    <s v="Mexico"/>
    <x v="0"/>
    <n v="727"/>
    <x v="3"/>
    <n v="8724"/>
    <x v="0"/>
    <n v="2181"/>
    <n v="6543"/>
    <d v="2014-02-01T00:00:00"/>
    <n v="2"/>
    <s v="February"/>
    <x v="0"/>
  </r>
  <r>
    <s v="Channel Partners"/>
    <s v="Canada"/>
    <x v="0"/>
    <n v="1884"/>
    <x v="3"/>
    <n v="22608"/>
    <x v="0"/>
    <n v="5652"/>
    <n v="16956"/>
    <d v="2014-08-01T00:00:00"/>
    <n v="8"/>
    <s v="August"/>
    <x v="0"/>
  </r>
  <r>
    <s v="Government"/>
    <s v="Mexico"/>
    <x v="0"/>
    <n v="1834"/>
    <x v="0"/>
    <n v="36680"/>
    <x v="0"/>
    <n v="5502"/>
    <n v="31178"/>
    <d v="2013-09-01T00:00:00"/>
    <n v="9"/>
    <s v="September"/>
    <x v="1"/>
  </r>
  <r>
    <s v="Channel Partners"/>
    <s v="Mexico"/>
    <x v="1"/>
    <n v="2340"/>
    <x v="3"/>
    <n v="28080"/>
    <x v="1"/>
    <n v="11700"/>
    <n v="16380"/>
    <d v="2014-01-01T00:00:00"/>
    <n v="1"/>
    <s v="January"/>
    <x v="0"/>
  </r>
  <r>
    <s v="Channel Partners"/>
    <s v="France"/>
    <x v="1"/>
    <n v="2342"/>
    <x v="3"/>
    <n v="28104"/>
    <x v="1"/>
    <n v="11710"/>
    <n v="16394"/>
    <d v="2014-11-01T00:00:00"/>
    <n v="11"/>
    <s v="November"/>
    <x v="0"/>
  </r>
  <r>
    <s v="Government"/>
    <s v="France"/>
    <x v="2"/>
    <n v="1031"/>
    <x v="6"/>
    <n v="7217"/>
    <x v="2"/>
    <n v="10310"/>
    <n v="-3093"/>
    <d v="2013-09-01T00:00:00"/>
    <n v="9"/>
    <s v="September"/>
    <x v="1"/>
  </r>
  <r>
    <s v="Midmarket"/>
    <s v="Canada"/>
    <x v="3"/>
    <n v="1262"/>
    <x v="1"/>
    <n v="18930"/>
    <x v="3"/>
    <n v="151440"/>
    <n v="-132510"/>
    <d v="2014-05-01T00:00:00"/>
    <n v="5"/>
    <s v="May"/>
    <x v="0"/>
  </r>
  <r>
    <s v="Government"/>
    <s v="Canada"/>
    <x v="3"/>
    <n v="1135"/>
    <x v="6"/>
    <n v="7945"/>
    <x v="3"/>
    <n v="136200"/>
    <n v="-128255"/>
    <d v="2014-06-01T00:00:00"/>
    <n v="6"/>
    <s v="June"/>
    <x v="0"/>
  </r>
  <r>
    <s v="Government"/>
    <s v="United States of America"/>
    <x v="3"/>
    <n v="547"/>
    <x v="6"/>
    <n v="3829"/>
    <x v="3"/>
    <n v="65640"/>
    <n v="-61811"/>
    <d v="2014-11-01T00:00:00"/>
    <n v="11"/>
    <s v="November"/>
    <x v="0"/>
  </r>
  <r>
    <s v="Government"/>
    <s v="Canada"/>
    <x v="3"/>
    <n v="1582"/>
    <x v="6"/>
    <n v="11074"/>
    <x v="3"/>
    <n v="189840"/>
    <n v="-178766"/>
    <d v="2014-12-01T00:00:00"/>
    <n v="12"/>
    <s v="December"/>
    <x v="0"/>
  </r>
  <r>
    <s v="Channel Partners"/>
    <s v="France"/>
    <x v="4"/>
    <n v="1738.5"/>
    <x v="3"/>
    <n v="20862"/>
    <x v="4"/>
    <n v="434625"/>
    <n v="-413763"/>
    <d v="2014-04-01T00:00:00"/>
    <n v="4"/>
    <s v="April"/>
    <x v="0"/>
  </r>
  <r>
    <s v="Channel Partners"/>
    <s v="Germany"/>
    <x v="4"/>
    <n v="2215"/>
    <x v="3"/>
    <n v="26580"/>
    <x v="4"/>
    <n v="553750"/>
    <n v="-527170"/>
    <d v="2013-09-01T00:00:00"/>
    <n v="9"/>
    <s v="September"/>
    <x v="1"/>
  </r>
  <r>
    <s v="Government"/>
    <s v="Canada"/>
    <x v="4"/>
    <n v="1582"/>
    <x v="6"/>
    <n v="11074"/>
    <x v="4"/>
    <n v="395500"/>
    <n v="-384426"/>
    <d v="2014-12-01T00:00:00"/>
    <n v="12"/>
    <s v="December"/>
    <x v="0"/>
  </r>
  <r>
    <s v="Government"/>
    <s v="Canada"/>
    <x v="5"/>
    <n v="1135"/>
    <x v="6"/>
    <n v="7945"/>
    <x v="5"/>
    <n v="295100"/>
    <n v="-287155"/>
    <d v="2014-06-01T00:00:00"/>
    <n v="6"/>
    <s v="June"/>
    <x v="0"/>
  </r>
  <r>
    <s v="Government"/>
    <s v="United States of America"/>
    <x v="0"/>
    <n v="1761"/>
    <x v="2"/>
    <n v="616350"/>
    <x v="0"/>
    <n v="5283"/>
    <n v="611067"/>
    <d v="2014-03-01T00:00:00"/>
    <n v="3"/>
    <s v="March"/>
    <x v="0"/>
  </r>
  <r>
    <s v="Small Business"/>
    <s v="France"/>
    <x v="0"/>
    <n v="448"/>
    <x v="5"/>
    <n v="134400"/>
    <x v="0"/>
    <n v="1344"/>
    <n v="133056"/>
    <d v="2014-06-01T00:00:00"/>
    <n v="6"/>
    <s v="June"/>
    <x v="0"/>
  </r>
  <r>
    <s v="Small Business"/>
    <s v="France"/>
    <x v="0"/>
    <n v="2181"/>
    <x v="5"/>
    <n v="654300"/>
    <x v="0"/>
    <n v="6543"/>
    <n v="647757"/>
    <d v="2014-10-01T00:00:00"/>
    <n v="10"/>
    <s v="October"/>
    <x v="0"/>
  </r>
  <r>
    <s v="Government"/>
    <s v="France"/>
    <x v="1"/>
    <n v="1976"/>
    <x v="0"/>
    <n v="39520"/>
    <x v="1"/>
    <n v="9880"/>
    <n v="29640"/>
    <d v="2014-10-01T00:00:00"/>
    <n v="10"/>
    <s v="October"/>
    <x v="0"/>
  </r>
  <r>
    <s v="Small Business"/>
    <s v="France"/>
    <x v="1"/>
    <n v="2181"/>
    <x v="5"/>
    <n v="654300"/>
    <x v="1"/>
    <n v="10905"/>
    <n v="643395"/>
    <d v="2014-10-01T00:00:00"/>
    <n v="10"/>
    <s v="October"/>
    <x v="0"/>
  </r>
  <r>
    <s v="Enterprise"/>
    <s v="Germany"/>
    <x v="1"/>
    <n v="2500"/>
    <x v="4"/>
    <n v="312500"/>
    <x v="1"/>
    <n v="12500"/>
    <n v="300000"/>
    <d v="2013-11-01T00:00:00"/>
    <n v="11"/>
    <s v="November"/>
    <x v="1"/>
  </r>
  <r>
    <s v="Small Business"/>
    <s v="Canada"/>
    <x v="2"/>
    <n v="1702"/>
    <x v="5"/>
    <n v="510600"/>
    <x v="2"/>
    <n v="17020"/>
    <n v="493580"/>
    <d v="2014-05-01T00:00:00"/>
    <n v="5"/>
    <s v="May"/>
    <x v="0"/>
  </r>
  <r>
    <s v="Small Business"/>
    <s v="France"/>
    <x v="2"/>
    <n v="448"/>
    <x v="5"/>
    <n v="134400"/>
    <x v="2"/>
    <n v="4480"/>
    <n v="129920"/>
    <d v="2014-06-01T00:00:00"/>
    <n v="6"/>
    <s v="June"/>
    <x v="0"/>
  </r>
  <r>
    <s v="Enterprise"/>
    <s v="Germany"/>
    <x v="2"/>
    <n v="3513"/>
    <x v="4"/>
    <n v="439125"/>
    <x v="2"/>
    <n v="35130"/>
    <n v="403995"/>
    <d v="2014-07-01T00:00:00"/>
    <n v="7"/>
    <s v="July"/>
    <x v="0"/>
  </r>
  <r>
    <s v="Midmarket"/>
    <s v="France"/>
    <x v="2"/>
    <n v="2101"/>
    <x v="1"/>
    <n v="31515"/>
    <x v="2"/>
    <n v="21010"/>
    <n v="10505"/>
    <d v="2014-08-01T00:00:00"/>
    <n v="8"/>
    <s v="August"/>
    <x v="0"/>
  </r>
  <r>
    <s v="Midmarket"/>
    <s v="United States of America"/>
    <x v="2"/>
    <n v="2931"/>
    <x v="1"/>
    <n v="43965"/>
    <x v="2"/>
    <n v="29310"/>
    <n v="14655"/>
    <d v="2013-09-01T00:00:00"/>
    <n v="9"/>
    <s v="September"/>
    <x v="1"/>
  </r>
  <r>
    <s v="Government"/>
    <s v="France"/>
    <x v="2"/>
    <n v="1535"/>
    <x v="0"/>
    <n v="30700"/>
    <x v="2"/>
    <n v="15350"/>
    <n v="15350"/>
    <d v="2014-09-01T00:00:00"/>
    <n v="9"/>
    <s v="September"/>
    <x v="0"/>
  </r>
  <r>
    <s v="Small Business"/>
    <s v="Germany"/>
    <x v="2"/>
    <n v="1123"/>
    <x v="5"/>
    <n v="336900"/>
    <x v="2"/>
    <n v="11230"/>
    <n v="325670"/>
    <d v="2013-09-01T00:00:00"/>
    <n v="9"/>
    <s v="September"/>
    <x v="1"/>
  </r>
  <r>
    <s v="Small Business"/>
    <s v="Canada"/>
    <x v="2"/>
    <n v="1404"/>
    <x v="5"/>
    <n v="421200"/>
    <x v="2"/>
    <n v="14040"/>
    <n v="407160"/>
    <d v="2013-11-01T00:00:00"/>
    <n v="11"/>
    <s v="November"/>
    <x v="1"/>
  </r>
  <r>
    <s v="Channel Partners"/>
    <s v="Mexico"/>
    <x v="2"/>
    <n v="2763"/>
    <x v="3"/>
    <n v="33156"/>
    <x v="2"/>
    <n v="27630"/>
    <n v="5526"/>
    <d v="2013-11-01T00:00:00"/>
    <n v="11"/>
    <s v="November"/>
    <x v="1"/>
  </r>
  <r>
    <s v="Government"/>
    <s v="Germany"/>
    <x v="2"/>
    <n v="2125"/>
    <x v="6"/>
    <n v="14875"/>
    <x v="2"/>
    <n v="21250"/>
    <n v="-6375"/>
    <d v="2013-12-01T00:00:00"/>
    <n v="12"/>
    <s v="December"/>
    <x v="1"/>
  </r>
  <r>
    <s v="Small Business"/>
    <s v="France"/>
    <x v="3"/>
    <n v="1659"/>
    <x v="5"/>
    <n v="497700"/>
    <x v="3"/>
    <n v="199080"/>
    <n v="298620"/>
    <d v="2014-07-01T00:00:00"/>
    <n v="7"/>
    <s v="July"/>
    <x v="0"/>
  </r>
  <r>
    <s v="Government"/>
    <s v="Mexico"/>
    <x v="3"/>
    <n v="609"/>
    <x v="0"/>
    <n v="12180"/>
    <x v="3"/>
    <n v="73080"/>
    <n v="-60900"/>
    <d v="2014-08-01T00:00:00"/>
    <n v="8"/>
    <s v="August"/>
    <x v="0"/>
  </r>
  <r>
    <s v="Enterprise"/>
    <s v="Germany"/>
    <x v="3"/>
    <n v="2087"/>
    <x v="4"/>
    <n v="260875"/>
    <x v="3"/>
    <n v="250440"/>
    <n v="10435"/>
    <d v="2014-09-01T00:00:00"/>
    <n v="9"/>
    <s v="September"/>
    <x v="0"/>
  </r>
  <r>
    <s v="Government"/>
    <s v="France"/>
    <x v="3"/>
    <n v="1976"/>
    <x v="0"/>
    <n v="39520"/>
    <x v="3"/>
    <n v="237120"/>
    <n v="-197600"/>
    <d v="2014-10-01T00:00:00"/>
    <n v="10"/>
    <s v="October"/>
    <x v="0"/>
  </r>
  <r>
    <s v="Government"/>
    <s v="United States of America"/>
    <x v="3"/>
    <n v="1421"/>
    <x v="0"/>
    <n v="28420"/>
    <x v="3"/>
    <n v="170520"/>
    <n v="-142100"/>
    <d v="2013-12-01T00:00:00"/>
    <n v="12"/>
    <s v="December"/>
    <x v="1"/>
  </r>
  <r>
    <s v="Small Business"/>
    <s v="United States of America"/>
    <x v="3"/>
    <n v="1372"/>
    <x v="5"/>
    <n v="411600"/>
    <x v="3"/>
    <n v="164640"/>
    <n v="246960"/>
    <d v="2014-12-01T00:00:00"/>
    <n v="12"/>
    <s v="December"/>
    <x v="0"/>
  </r>
  <r>
    <s v="Government"/>
    <s v="Germany"/>
    <x v="3"/>
    <n v="588"/>
    <x v="0"/>
    <n v="11760"/>
    <x v="3"/>
    <n v="70560"/>
    <n v="-58800"/>
    <d v="2013-12-01T00:00:00"/>
    <n v="12"/>
    <s v="December"/>
    <x v="1"/>
  </r>
  <r>
    <s v="Channel Partners"/>
    <s v="Canada"/>
    <x v="4"/>
    <n v="3244.5"/>
    <x v="3"/>
    <n v="38934"/>
    <x v="4"/>
    <n v="811125"/>
    <n v="-772191"/>
    <d v="2014-01-01T00:00:00"/>
    <n v="1"/>
    <s v="January"/>
    <x v="0"/>
  </r>
  <r>
    <s v="Small Business"/>
    <s v="France"/>
    <x v="4"/>
    <n v="959"/>
    <x v="5"/>
    <n v="287700"/>
    <x v="4"/>
    <n v="239750"/>
    <n v="47950"/>
    <d v="2014-02-01T00:00:00"/>
    <n v="2"/>
    <s v="February"/>
    <x v="0"/>
  </r>
  <r>
    <s v="Small Business"/>
    <s v="Mexico"/>
    <x v="4"/>
    <n v="2747"/>
    <x v="5"/>
    <n v="824100"/>
    <x v="4"/>
    <n v="686750"/>
    <n v="137350"/>
    <d v="2014-02-01T00:00:00"/>
    <n v="2"/>
    <s v="February"/>
    <x v="0"/>
  </r>
  <r>
    <s v="Enterprise"/>
    <s v="Canada"/>
    <x v="5"/>
    <n v="1645"/>
    <x v="4"/>
    <n v="205625"/>
    <x v="5"/>
    <n v="427700"/>
    <n v="-222075"/>
    <d v="2014-05-01T00:00:00"/>
    <n v="5"/>
    <s v="May"/>
    <x v="0"/>
  </r>
  <r>
    <s v="Government"/>
    <s v="France"/>
    <x v="5"/>
    <n v="2876"/>
    <x v="2"/>
    <n v="1006600"/>
    <x v="5"/>
    <n v="747760"/>
    <n v="258840"/>
    <d v="2014-09-01T00:00:00"/>
    <n v="9"/>
    <s v="September"/>
    <x v="0"/>
  </r>
  <r>
    <s v="Enterprise"/>
    <s v="Germany"/>
    <x v="5"/>
    <n v="994"/>
    <x v="4"/>
    <n v="124250"/>
    <x v="5"/>
    <n v="258440"/>
    <n v="-134190"/>
    <d v="2013-09-01T00:00:00"/>
    <n v="9"/>
    <s v="September"/>
    <x v="1"/>
  </r>
  <r>
    <s v="Government"/>
    <s v="Canada"/>
    <x v="5"/>
    <n v="1118"/>
    <x v="0"/>
    <n v="22360"/>
    <x v="5"/>
    <n v="290680"/>
    <n v="-268320"/>
    <d v="2014-11-01T00:00:00"/>
    <n v="11"/>
    <s v="November"/>
    <x v="0"/>
  </r>
  <r>
    <s v="Small Business"/>
    <s v="United States of America"/>
    <x v="5"/>
    <n v="1372"/>
    <x v="5"/>
    <n v="411600"/>
    <x v="5"/>
    <n v="356720"/>
    <n v="54880"/>
    <d v="2014-12-01T00:00:00"/>
    <n v="12"/>
    <s v="December"/>
    <x v="0"/>
  </r>
  <r>
    <s v="Government"/>
    <s v="Canada"/>
    <x v="1"/>
    <n v="488"/>
    <x v="6"/>
    <n v="3416"/>
    <x v="1"/>
    <n v="2440"/>
    <n v="976"/>
    <d v="2014-02-01T00:00:00"/>
    <n v="2"/>
    <s v="February"/>
    <x v="0"/>
  </r>
  <r>
    <s v="Government"/>
    <s v="United States of America"/>
    <x v="1"/>
    <n v="1282"/>
    <x v="0"/>
    <n v="25640"/>
    <x v="1"/>
    <n v="6410"/>
    <n v="19230"/>
    <d v="2014-06-01T00:00:00"/>
    <n v="6"/>
    <s v="June"/>
    <x v="0"/>
  </r>
  <r>
    <s v="Government"/>
    <s v="Canada"/>
    <x v="2"/>
    <n v="257"/>
    <x v="6"/>
    <n v="1799"/>
    <x v="2"/>
    <n v="2570"/>
    <n v="-771"/>
    <d v="2014-05-01T00:00:00"/>
    <n v="5"/>
    <s v="May"/>
    <x v="0"/>
  </r>
  <r>
    <s v="Government"/>
    <s v="United States of America"/>
    <x v="5"/>
    <n v="1282"/>
    <x v="0"/>
    <n v="25640"/>
    <x v="5"/>
    <n v="333320"/>
    <n v="-307680"/>
    <d v="2014-06-01T00:00:00"/>
    <n v="6"/>
    <s v="June"/>
    <x v="0"/>
  </r>
  <r>
    <s v="Enterprise"/>
    <s v="Mexico"/>
    <x v="0"/>
    <n v="1540"/>
    <x v="4"/>
    <n v="192500"/>
    <x v="0"/>
    <n v="4620"/>
    <n v="187880"/>
    <d v="2014-08-01T00:00:00"/>
    <n v="8"/>
    <s v="August"/>
    <x v="0"/>
  </r>
  <r>
    <s v="Midmarket"/>
    <s v="France"/>
    <x v="0"/>
    <n v="490"/>
    <x v="1"/>
    <n v="7350"/>
    <x v="0"/>
    <n v="1470"/>
    <n v="5880"/>
    <d v="2014-11-01T00:00:00"/>
    <n v="11"/>
    <s v="November"/>
    <x v="0"/>
  </r>
  <r>
    <s v="Government"/>
    <s v="Mexico"/>
    <x v="0"/>
    <n v="1362"/>
    <x v="2"/>
    <n v="476700"/>
    <x v="0"/>
    <n v="4086"/>
    <n v="472614"/>
    <d v="2014-12-01T00:00:00"/>
    <n v="12"/>
    <s v="December"/>
    <x v="0"/>
  </r>
  <r>
    <s v="Midmarket"/>
    <s v="France"/>
    <x v="1"/>
    <n v="2501"/>
    <x v="1"/>
    <n v="37515"/>
    <x v="1"/>
    <n v="12505"/>
    <n v="25010"/>
    <d v="2014-03-01T00:00:00"/>
    <n v="3"/>
    <s v="March"/>
    <x v="0"/>
  </r>
  <r>
    <s v="Government"/>
    <s v="Canada"/>
    <x v="1"/>
    <n v="708"/>
    <x v="0"/>
    <n v="14160"/>
    <x v="1"/>
    <n v="3540"/>
    <n v="10620"/>
    <d v="2014-06-01T00:00:00"/>
    <n v="6"/>
    <s v="June"/>
    <x v="0"/>
  </r>
  <r>
    <s v="Government"/>
    <s v="Germany"/>
    <x v="1"/>
    <n v="645"/>
    <x v="0"/>
    <n v="12900"/>
    <x v="1"/>
    <n v="3225"/>
    <n v="9675"/>
    <d v="2014-07-01T00:00:00"/>
    <n v="7"/>
    <s v="July"/>
    <x v="0"/>
  </r>
  <r>
    <s v="Small Business"/>
    <s v="France"/>
    <x v="1"/>
    <n v="1562"/>
    <x v="5"/>
    <n v="468600"/>
    <x v="1"/>
    <n v="7810"/>
    <n v="460790"/>
    <d v="2014-08-01T00:00:00"/>
    <n v="8"/>
    <s v="August"/>
    <x v="0"/>
  </r>
  <r>
    <s v="Small Business"/>
    <s v="Canada"/>
    <x v="1"/>
    <n v="1283"/>
    <x v="5"/>
    <n v="384900"/>
    <x v="1"/>
    <n v="6415"/>
    <n v="378485"/>
    <d v="2013-09-01T00:00:00"/>
    <n v="9"/>
    <s v="September"/>
    <x v="1"/>
  </r>
  <r>
    <s v="Midmarket"/>
    <s v="Germany"/>
    <x v="1"/>
    <n v="711"/>
    <x v="1"/>
    <n v="10665"/>
    <x v="1"/>
    <n v="3555"/>
    <n v="7110"/>
    <d v="2014-12-01T00:00:00"/>
    <n v="12"/>
    <s v="December"/>
    <x v="0"/>
  </r>
  <r>
    <s v="Enterprise"/>
    <s v="Mexico"/>
    <x v="2"/>
    <n v="1114"/>
    <x v="4"/>
    <n v="139250"/>
    <x v="2"/>
    <n v="11140"/>
    <n v="128110"/>
    <d v="2014-03-01T00:00:00"/>
    <n v="3"/>
    <s v="March"/>
    <x v="0"/>
  </r>
  <r>
    <s v="Government"/>
    <s v="Germany"/>
    <x v="2"/>
    <n v="1259"/>
    <x v="6"/>
    <n v="8813"/>
    <x v="2"/>
    <n v="12590"/>
    <n v="-3777"/>
    <d v="2014-04-01T00:00:00"/>
    <n v="4"/>
    <s v="April"/>
    <x v="0"/>
  </r>
  <r>
    <s v="Government"/>
    <s v="Germany"/>
    <x v="2"/>
    <n v="1095"/>
    <x v="6"/>
    <n v="7665"/>
    <x v="2"/>
    <n v="10950"/>
    <n v="-3285"/>
    <d v="2014-05-01T00:00:00"/>
    <n v="5"/>
    <s v="May"/>
    <x v="0"/>
  </r>
  <r>
    <s v="Government"/>
    <s v="Germany"/>
    <x v="2"/>
    <n v="1366"/>
    <x v="0"/>
    <n v="27320"/>
    <x v="2"/>
    <n v="13660"/>
    <n v="13660"/>
    <d v="2014-06-01T00:00:00"/>
    <n v="6"/>
    <s v="June"/>
    <x v="0"/>
  </r>
  <r>
    <s v="Small Business"/>
    <s v="Mexico"/>
    <x v="2"/>
    <n v="2460"/>
    <x v="5"/>
    <n v="738000"/>
    <x v="2"/>
    <n v="24600"/>
    <n v="713400"/>
    <d v="2014-06-01T00:00:00"/>
    <n v="6"/>
    <s v="June"/>
    <x v="0"/>
  </r>
  <r>
    <s v="Government"/>
    <s v="United States of America"/>
    <x v="2"/>
    <n v="678"/>
    <x v="6"/>
    <n v="4746"/>
    <x v="2"/>
    <n v="6780"/>
    <n v="-2034"/>
    <d v="2014-08-01T00:00:00"/>
    <n v="8"/>
    <s v="August"/>
    <x v="0"/>
  </r>
  <r>
    <s v="Government"/>
    <s v="Germany"/>
    <x v="2"/>
    <n v="1598"/>
    <x v="6"/>
    <n v="11186"/>
    <x v="2"/>
    <n v="15980"/>
    <n v="-4794"/>
    <d v="2014-08-01T00:00:00"/>
    <n v="8"/>
    <s v="August"/>
    <x v="0"/>
  </r>
  <r>
    <s v="Government"/>
    <s v="Germany"/>
    <x v="2"/>
    <n v="2409"/>
    <x v="6"/>
    <n v="16863"/>
    <x v="2"/>
    <n v="24090"/>
    <n v="-7227"/>
    <d v="2013-09-01T00:00:00"/>
    <n v="9"/>
    <s v="September"/>
    <x v="1"/>
  </r>
  <r>
    <s v="Government"/>
    <s v="Germany"/>
    <x v="2"/>
    <n v="1934"/>
    <x v="0"/>
    <n v="38680"/>
    <x v="2"/>
    <n v="19340"/>
    <n v="19340"/>
    <d v="2014-09-01T00:00:00"/>
    <n v="9"/>
    <s v="September"/>
    <x v="0"/>
  </r>
  <r>
    <s v="Government"/>
    <s v="Mexico"/>
    <x v="2"/>
    <n v="2993"/>
    <x v="0"/>
    <n v="59860"/>
    <x v="2"/>
    <n v="29930"/>
    <n v="29930"/>
    <d v="2014-09-01T00:00:00"/>
    <n v="9"/>
    <s v="September"/>
    <x v="0"/>
  </r>
  <r>
    <s v="Government"/>
    <s v="Germany"/>
    <x v="2"/>
    <n v="2146"/>
    <x v="2"/>
    <n v="751100"/>
    <x v="2"/>
    <n v="21460"/>
    <n v="729640"/>
    <d v="2013-11-01T00:00:00"/>
    <n v="11"/>
    <s v="November"/>
    <x v="1"/>
  </r>
  <r>
    <s v="Government"/>
    <s v="Mexico"/>
    <x v="2"/>
    <n v="1946"/>
    <x v="6"/>
    <n v="13622"/>
    <x v="2"/>
    <n v="19460"/>
    <n v="-5838"/>
    <d v="2013-12-01T00:00:00"/>
    <n v="12"/>
    <s v="December"/>
    <x v="1"/>
  </r>
  <r>
    <s v="Government"/>
    <s v="Mexico"/>
    <x v="2"/>
    <n v="1362"/>
    <x v="2"/>
    <n v="476700"/>
    <x v="2"/>
    <n v="13620"/>
    <n v="463080"/>
    <d v="2014-12-01T00:00:00"/>
    <n v="12"/>
    <s v="December"/>
    <x v="0"/>
  </r>
  <r>
    <s v="Channel Partners"/>
    <s v="Canada"/>
    <x v="3"/>
    <n v="598"/>
    <x v="3"/>
    <n v="7176"/>
    <x v="3"/>
    <n v="71760"/>
    <n v="-64584"/>
    <d v="2014-03-01T00:00:00"/>
    <n v="3"/>
    <s v="March"/>
    <x v="0"/>
  </r>
  <r>
    <s v="Government"/>
    <s v="United States of America"/>
    <x v="3"/>
    <n v="2907"/>
    <x v="6"/>
    <n v="20349"/>
    <x v="3"/>
    <n v="348840"/>
    <n v="-328491"/>
    <d v="2014-06-01T00:00:00"/>
    <n v="6"/>
    <s v="June"/>
    <x v="0"/>
  </r>
  <r>
    <s v="Government"/>
    <s v="Germany"/>
    <x v="3"/>
    <n v="2338"/>
    <x v="6"/>
    <n v="16366"/>
    <x v="3"/>
    <n v="280560"/>
    <n v="-264194"/>
    <d v="2014-06-01T00:00:00"/>
    <n v="6"/>
    <s v="June"/>
    <x v="0"/>
  </r>
  <r>
    <s v="Small Business"/>
    <s v="France"/>
    <x v="3"/>
    <n v="386"/>
    <x v="5"/>
    <n v="115800"/>
    <x v="3"/>
    <n v="46320"/>
    <n v="69480"/>
    <d v="2013-11-01T00:00:00"/>
    <n v="11"/>
    <s v="November"/>
    <x v="1"/>
  </r>
  <r>
    <s v="Small Business"/>
    <s v="Mexico"/>
    <x v="3"/>
    <n v="635"/>
    <x v="5"/>
    <n v="190500"/>
    <x v="3"/>
    <n v="76200"/>
    <n v="114300"/>
    <d v="2014-12-01T00:00:00"/>
    <n v="12"/>
    <s v="December"/>
    <x v="0"/>
  </r>
  <r>
    <s v="Government"/>
    <s v="France"/>
    <x v="4"/>
    <n v="574.5"/>
    <x v="2"/>
    <n v="201075"/>
    <x v="4"/>
    <n v="143625"/>
    <n v="57450"/>
    <d v="2014-04-01T00:00:00"/>
    <n v="4"/>
    <s v="April"/>
    <x v="0"/>
  </r>
  <r>
    <s v="Government"/>
    <s v="Germany"/>
    <x v="4"/>
    <n v="2338"/>
    <x v="6"/>
    <n v="16366"/>
    <x v="4"/>
    <n v="584500"/>
    <n v="-568134"/>
    <d v="2014-06-01T00:00:00"/>
    <n v="6"/>
    <s v="June"/>
    <x v="0"/>
  </r>
  <r>
    <s v="Government"/>
    <s v="France"/>
    <x v="4"/>
    <n v="381"/>
    <x v="2"/>
    <n v="133350"/>
    <x v="4"/>
    <n v="95250"/>
    <n v="38100"/>
    <d v="2014-08-01T00:00:00"/>
    <n v="8"/>
    <s v="August"/>
    <x v="0"/>
  </r>
  <r>
    <s v="Government"/>
    <s v="Germany"/>
    <x v="4"/>
    <n v="422"/>
    <x v="2"/>
    <n v="147700"/>
    <x v="4"/>
    <n v="105500"/>
    <n v="42200"/>
    <d v="2014-08-01T00:00:00"/>
    <n v="8"/>
    <s v="August"/>
    <x v="0"/>
  </r>
  <r>
    <s v="Small Business"/>
    <s v="Canada"/>
    <x v="4"/>
    <n v="2134"/>
    <x v="5"/>
    <n v="640200"/>
    <x v="4"/>
    <n v="533500"/>
    <n v="106700"/>
    <d v="2014-09-01T00:00:00"/>
    <n v="9"/>
    <s v="September"/>
    <x v="0"/>
  </r>
  <r>
    <s v="Small Business"/>
    <s v="United States of America"/>
    <x v="4"/>
    <n v="808"/>
    <x v="5"/>
    <n v="242400"/>
    <x v="4"/>
    <n v="202000"/>
    <n v="40400"/>
    <d v="2013-12-01T00:00:00"/>
    <n v="12"/>
    <s v="December"/>
    <x v="1"/>
  </r>
  <r>
    <s v="Government"/>
    <s v="Canada"/>
    <x v="5"/>
    <n v="708"/>
    <x v="0"/>
    <n v="14160"/>
    <x v="5"/>
    <n v="184080"/>
    <n v="-169920"/>
    <d v="2014-06-01T00:00:00"/>
    <n v="6"/>
    <s v="June"/>
    <x v="0"/>
  </r>
  <r>
    <s v="Government"/>
    <s v="United States of America"/>
    <x v="5"/>
    <n v="2907"/>
    <x v="6"/>
    <n v="20349"/>
    <x v="5"/>
    <n v="755820"/>
    <n v="-735471"/>
    <d v="2014-06-01T00:00:00"/>
    <n v="6"/>
    <s v="June"/>
    <x v="0"/>
  </r>
  <r>
    <s v="Government"/>
    <s v="Germany"/>
    <x v="5"/>
    <n v="1366"/>
    <x v="0"/>
    <n v="27320"/>
    <x v="5"/>
    <n v="355160"/>
    <n v="-327840"/>
    <d v="2014-06-01T00:00:00"/>
    <n v="6"/>
    <s v="June"/>
    <x v="0"/>
  </r>
  <r>
    <s v="Small Business"/>
    <s v="Mexico"/>
    <x v="5"/>
    <n v="2460"/>
    <x v="5"/>
    <n v="738000"/>
    <x v="5"/>
    <n v="639600"/>
    <n v="98400"/>
    <d v="2014-06-01T00:00:00"/>
    <n v="6"/>
    <s v="June"/>
    <x v="0"/>
  </r>
  <r>
    <s v="Government"/>
    <s v="Germany"/>
    <x v="5"/>
    <n v="1520"/>
    <x v="0"/>
    <n v="30400"/>
    <x v="5"/>
    <n v="395200"/>
    <n v="-364800"/>
    <d v="2014-11-01T00:00:00"/>
    <n v="11"/>
    <s v="November"/>
    <x v="0"/>
  </r>
  <r>
    <s v="Midmarket"/>
    <s v="Germany"/>
    <x v="5"/>
    <n v="711"/>
    <x v="1"/>
    <n v="10665"/>
    <x v="5"/>
    <n v="184860"/>
    <n v="-174195"/>
    <d v="2014-12-01T00:00:00"/>
    <n v="12"/>
    <s v="December"/>
    <x v="0"/>
  </r>
  <r>
    <s v="Channel Partners"/>
    <s v="Mexico"/>
    <x v="5"/>
    <n v="1375"/>
    <x v="3"/>
    <n v="16500"/>
    <x v="5"/>
    <n v="357500"/>
    <n v="-341000"/>
    <d v="2013-12-01T00:00:00"/>
    <n v="12"/>
    <s v="December"/>
    <x v="1"/>
  </r>
  <r>
    <s v="Small Business"/>
    <s v="Mexico"/>
    <x v="5"/>
    <n v="635"/>
    <x v="5"/>
    <n v="190500"/>
    <x v="5"/>
    <n v="165100"/>
    <n v="25400"/>
    <d v="2014-12-01T00:00:00"/>
    <n v="12"/>
    <s v="December"/>
    <x v="0"/>
  </r>
  <r>
    <s v="Government"/>
    <s v="United States of America"/>
    <x v="4"/>
    <n v="436.5"/>
    <x v="0"/>
    <n v="8730"/>
    <x v="4"/>
    <n v="109125"/>
    <n v="-100395"/>
    <d v="2014-07-01T00:00:00"/>
    <n v="7"/>
    <s v="July"/>
    <x v="0"/>
  </r>
  <r>
    <s v="Small Business"/>
    <s v="Canada"/>
    <x v="0"/>
    <n v="1094"/>
    <x v="5"/>
    <n v="328200"/>
    <x v="0"/>
    <n v="3282"/>
    <n v="324918"/>
    <d v="2014-06-01T00:00:00"/>
    <n v="6"/>
    <s v="June"/>
    <x v="0"/>
  </r>
  <r>
    <s v="Channel Partners"/>
    <s v="Mexico"/>
    <x v="0"/>
    <n v="367"/>
    <x v="3"/>
    <n v="4404"/>
    <x v="0"/>
    <n v="1101"/>
    <n v="3303"/>
    <d v="2013-10-01T00:00:00"/>
    <n v="10"/>
    <s v="October"/>
    <x v="1"/>
  </r>
  <r>
    <s v="Small Business"/>
    <s v="Canada"/>
    <x v="1"/>
    <n v="3802.5"/>
    <x v="5"/>
    <n v="1140750"/>
    <x v="1"/>
    <n v="19012.5"/>
    <n v="1121737.5"/>
    <d v="2014-04-01T00:00:00"/>
    <n v="4"/>
    <s v="April"/>
    <x v="0"/>
  </r>
  <r>
    <s v="Government"/>
    <s v="France"/>
    <x v="1"/>
    <n v="1666"/>
    <x v="2"/>
    <n v="583100"/>
    <x v="1"/>
    <n v="8330"/>
    <n v="574770"/>
    <d v="2014-05-01T00:00:00"/>
    <n v="5"/>
    <s v="May"/>
    <x v="0"/>
  </r>
  <r>
    <s v="Small Business"/>
    <s v="France"/>
    <x v="1"/>
    <n v="322"/>
    <x v="5"/>
    <n v="96600"/>
    <x v="1"/>
    <n v="1610"/>
    <n v="94990"/>
    <d v="2013-09-01T00:00:00"/>
    <n v="9"/>
    <s v="September"/>
    <x v="1"/>
  </r>
  <r>
    <s v="Channel Partners"/>
    <s v="Canada"/>
    <x v="1"/>
    <n v="2321"/>
    <x v="3"/>
    <n v="27852"/>
    <x v="1"/>
    <n v="11605"/>
    <n v="16247"/>
    <d v="2014-11-01T00:00:00"/>
    <n v="11"/>
    <s v="November"/>
    <x v="0"/>
  </r>
  <r>
    <s v="Enterprise"/>
    <s v="France"/>
    <x v="1"/>
    <n v="1857"/>
    <x v="4"/>
    <n v="232125"/>
    <x v="1"/>
    <n v="9285"/>
    <n v="222840"/>
    <d v="2013-11-01T00:00:00"/>
    <n v="11"/>
    <s v="November"/>
    <x v="1"/>
  </r>
  <r>
    <s v="Government"/>
    <s v="Canada"/>
    <x v="1"/>
    <n v="1611"/>
    <x v="6"/>
    <n v="11277"/>
    <x v="1"/>
    <n v="8055"/>
    <n v="3222"/>
    <d v="2013-12-01T00:00:00"/>
    <n v="12"/>
    <s v="December"/>
    <x v="1"/>
  </r>
  <r>
    <s v="Enterprise"/>
    <s v="United States of America"/>
    <x v="1"/>
    <n v="2797"/>
    <x v="4"/>
    <n v="349625"/>
    <x v="1"/>
    <n v="13985"/>
    <n v="335640"/>
    <d v="2014-12-01T00:00:00"/>
    <n v="12"/>
    <s v="December"/>
    <x v="0"/>
  </r>
  <r>
    <s v="Small Business"/>
    <s v="Germany"/>
    <x v="1"/>
    <n v="334"/>
    <x v="5"/>
    <n v="100200"/>
    <x v="1"/>
    <n v="1670"/>
    <n v="98530"/>
    <d v="2013-12-01T00:00:00"/>
    <n v="12"/>
    <s v="December"/>
    <x v="1"/>
  </r>
  <r>
    <s v="Small Business"/>
    <s v="Mexico"/>
    <x v="2"/>
    <n v="2565"/>
    <x v="5"/>
    <n v="769500"/>
    <x v="2"/>
    <n v="25650"/>
    <n v="743850"/>
    <d v="2014-01-01T00:00:00"/>
    <n v="1"/>
    <s v="January"/>
    <x v="0"/>
  </r>
  <r>
    <s v="Government"/>
    <s v="Mexico"/>
    <x v="2"/>
    <n v="2417"/>
    <x v="2"/>
    <n v="845950"/>
    <x v="2"/>
    <n v="24170"/>
    <n v="821780"/>
    <d v="2014-01-01T00:00:00"/>
    <n v="1"/>
    <s v="January"/>
    <x v="0"/>
  </r>
  <r>
    <s v="Midmarket"/>
    <s v="United States of America"/>
    <x v="2"/>
    <n v="3675"/>
    <x v="1"/>
    <n v="55125"/>
    <x v="2"/>
    <n v="36750"/>
    <n v="18375"/>
    <d v="2014-04-01T00:00:00"/>
    <n v="4"/>
    <s v="April"/>
    <x v="0"/>
  </r>
  <r>
    <s v="Small Business"/>
    <s v="Canada"/>
    <x v="2"/>
    <n v="1094"/>
    <x v="5"/>
    <n v="328200"/>
    <x v="2"/>
    <n v="10940"/>
    <n v="317260"/>
    <d v="2014-06-01T00:00:00"/>
    <n v="6"/>
    <s v="June"/>
    <x v="0"/>
  </r>
  <r>
    <s v="Midmarket"/>
    <s v="France"/>
    <x v="2"/>
    <n v="1227"/>
    <x v="1"/>
    <n v="18405"/>
    <x v="2"/>
    <n v="12270"/>
    <n v="6135"/>
    <d v="2014-10-01T00:00:00"/>
    <n v="10"/>
    <s v="October"/>
    <x v="0"/>
  </r>
  <r>
    <s v="Channel Partners"/>
    <s v="Mexico"/>
    <x v="2"/>
    <n v="367"/>
    <x v="3"/>
    <n v="4404"/>
    <x v="2"/>
    <n v="3670"/>
    <n v="734"/>
    <d v="2013-10-01T00:00:00"/>
    <n v="10"/>
    <s v="October"/>
    <x v="1"/>
  </r>
  <r>
    <s v="Small Business"/>
    <s v="France"/>
    <x v="2"/>
    <n v="1324"/>
    <x v="5"/>
    <n v="397200"/>
    <x v="2"/>
    <n v="13240"/>
    <n v="383960"/>
    <d v="2014-11-01T00:00:00"/>
    <n v="11"/>
    <s v="November"/>
    <x v="0"/>
  </r>
  <r>
    <s v="Channel Partners"/>
    <s v="Germany"/>
    <x v="2"/>
    <n v="1775"/>
    <x v="3"/>
    <n v="21300"/>
    <x v="2"/>
    <n v="17750"/>
    <n v="3550"/>
    <d v="2013-11-01T00:00:00"/>
    <n v="11"/>
    <s v="November"/>
    <x v="1"/>
  </r>
  <r>
    <s v="Enterprise"/>
    <s v="United States of America"/>
    <x v="2"/>
    <n v="2797"/>
    <x v="4"/>
    <n v="349625"/>
    <x v="2"/>
    <n v="27970"/>
    <n v="321655"/>
    <d v="2014-12-01T00:00:00"/>
    <n v="12"/>
    <s v="December"/>
    <x v="0"/>
  </r>
  <r>
    <s v="Midmarket"/>
    <s v="Mexico"/>
    <x v="3"/>
    <n v="245"/>
    <x v="1"/>
    <n v="3675"/>
    <x v="3"/>
    <n v="29400"/>
    <n v="-25725"/>
    <d v="2014-05-01T00:00:00"/>
    <n v="5"/>
    <s v="May"/>
    <x v="0"/>
  </r>
  <r>
    <s v="Small Business"/>
    <s v="Canada"/>
    <x v="3"/>
    <n v="3793.5"/>
    <x v="5"/>
    <n v="1138050"/>
    <x v="3"/>
    <n v="455220"/>
    <n v="682830"/>
    <d v="2014-07-01T00:00:00"/>
    <n v="7"/>
    <s v="July"/>
    <x v="0"/>
  </r>
  <r>
    <s v="Government"/>
    <s v="Germany"/>
    <x v="3"/>
    <n v="1307"/>
    <x v="2"/>
    <n v="457450"/>
    <x v="3"/>
    <n v="156840"/>
    <n v="300610"/>
    <d v="2014-07-01T00:00:00"/>
    <n v="7"/>
    <s v="July"/>
    <x v="0"/>
  </r>
  <r>
    <s v="Enterprise"/>
    <s v="Canada"/>
    <x v="3"/>
    <n v="567"/>
    <x v="4"/>
    <n v="70875"/>
    <x v="3"/>
    <n v="68040"/>
    <n v="2835"/>
    <d v="2014-09-01T00:00:00"/>
    <n v="9"/>
    <s v="September"/>
    <x v="0"/>
  </r>
  <r>
    <s v="Enterprise"/>
    <s v="Mexico"/>
    <x v="3"/>
    <n v="2110"/>
    <x v="4"/>
    <n v="263750"/>
    <x v="3"/>
    <n v="253200"/>
    <n v="10550"/>
    <d v="2014-09-01T00:00:00"/>
    <n v="9"/>
    <s v="September"/>
    <x v="0"/>
  </r>
  <r>
    <s v="Government"/>
    <s v="Canada"/>
    <x v="3"/>
    <n v="1269"/>
    <x v="2"/>
    <n v="444150"/>
    <x v="3"/>
    <n v="152280"/>
    <n v="291870"/>
    <d v="2014-10-01T00:00:00"/>
    <n v="10"/>
    <s v="October"/>
    <x v="0"/>
  </r>
  <r>
    <s v="Channel Partners"/>
    <s v="United States of America"/>
    <x v="4"/>
    <n v="1956"/>
    <x v="3"/>
    <n v="23472"/>
    <x v="4"/>
    <n v="489000"/>
    <n v="-465528"/>
    <d v="2014-01-01T00:00:00"/>
    <n v="1"/>
    <s v="January"/>
    <x v="0"/>
  </r>
  <r>
    <s v="Small Business"/>
    <s v="Germany"/>
    <x v="4"/>
    <n v="2659"/>
    <x v="5"/>
    <n v="797700"/>
    <x v="4"/>
    <n v="664750"/>
    <n v="132950"/>
    <d v="2014-02-01T00:00:00"/>
    <n v="2"/>
    <s v="February"/>
    <x v="0"/>
  </r>
  <r>
    <s v="Government"/>
    <s v="United States of America"/>
    <x v="4"/>
    <n v="1351.5"/>
    <x v="2"/>
    <n v="473025"/>
    <x v="4"/>
    <n v="337875"/>
    <n v="135150"/>
    <d v="2014-04-01T00:00:00"/>
    <n v="4"/>
    <s v="April"/>
    <x v="0"/>
  </r>
  <r>
    <s v="Channel Partners"/>
    <s v="Germany"/>
    <x v="4"/>
    <n v="880"/>
    <x v="3"/>
    <n v="10560"/>
    <x v="4"/>
    <n v="220000"/>
    <n v="-209440"/>
    <d v="2014-05-01T00:00:00"/>
    <n v="5"/>
    <s v="May"/>
    <x v="0"/>
  </r>
  <r>
    <s v="Small Business"/>
    <s v="United States of America"/>
    <x v="4"/>
    <n v="1867"/>
    <x v="5"/>
    <n v="560100"/>
    <x v="4"/>
    <n v="466750"/>
    <n v="93350"/>
    <d v="2014-09-01T00:00:00"/>
    <n v="9"/>
    <s v="September"/>
    <x v="0"/>
  </r>
  <r>
    <s v="Channel Partners"/>
    <s v="France"/>
    <x v="4"/>
    <n v="2234"/>
    <x v="3"/>
    <n v="26808"/>
    <x v="4"/>
    <n v="558500"/>
    <n v="-531692"/>
    <d v="2013-09-01T00:00:00"/>
    <n v="9"/>
    <s v="September"/>
    <x v="1"/>
  </r>
  <r>
    <s v="Midmarket"/>
    <s v="France"/>
    <x v="4"/>
    <n v="1227"/>
    <x v="1"/>
    <n v="18405"/>
    <x v="4"/>
    <n v="306750"/>
    <n v="-288345"/>
    <d v="2014-10-01T00:00:00"/>
    <n v="10"/>
    <s v="October"/>
    <x v="0"/>
  </r>
  <r>
    <s v="Enterprise"/>
    <s v="Mexico"/>
    <x v="4"/>
    <n v="877"/>
    <x v="4"/>
    <n v="109625"/>
    <x v="4"/>
    <n v="219250"/>
    <n v="-109625"/>
    <d v="2014-11-01T00:00:00"/>
    <n v="11"/>
    <s v="November"/>
    <x v="0"/>
  </r>
  <r>
    <s v="Government"/>
    <s v="United States of America"/>
    <x v="5"/>
    <n v="2071"/>
    <x v="2"/>
    <n v="724850"/>
    <x v="5"/>
    <n v="538460"/>
    <n v="186390"/>
    <d v="2014-09-01T00:00:00"/>
    <n v="9"/>
    <s v="September"/>
    <x v="0"/>
  </r>
  <r>
    <s v="Government"/>
    <s v="Canada"/>
    <x v="5"/>
    <n v="1269"/>
    <x v="2"/>
    <n v="444150"/>
    <x v="5"/>
    <n v="329940"/>
    <n v="114210"/>
    <d v="2014-10-01T00:00:00"/>
    <n v="10"/>
    <s v="October"/>
    <x v="0"/>
  </r>
  <r>
    <s v="Midmarket"/>
    <s v="Germany"/>
    <x v="5"/>
    <n v="970"/>
    <x v="1"/>
    <n v="14550"/>
    <x v="5"/>
    <n v="252200"/>
    <n v="-237650"/>
    <d v="2013-11-01T00:00:00"/>
    <n v="11"/>
    <s v="November"/>
    <x v="1"/>
  </r>
  <r>
    <s v="Government"/>
    <s v="Mexico"/>
    <x v="5"/>
    <n v="1694"/>
    <x v="0"/>
    <n v="33880"/>
    <x v="5"/>
    <n v="440440"/>
    <n v="-406560"/>
    <d v="2014-11-01T00:00:00"/>
    <n v="11"/>
    <s v="November"/>
    <x v="0"/>
  </r>
  <r>
    <s v="Government"/>
    <s v="Germany"/>
    <x v="0"/>
    <n v="663"/>
    <x v="0"/>
    <n v="13260"/>
    <x v="0"/>
    <n v="1989"/>
    <n v="11271"/>
    <d v="2014-05-01T00:00:00"/>
    <n v="5"/>
    <s v="May"/>
    <x v="0"/>
  </r>
  <r>
    <s v="Government"/>
    <s v="Canada"/>
    <x v="0"/>
    <n v="819"/>
    <x v="6"/>
    <n v="5733"/>
    <x v="0"/>
    <n v="2457"/>
    <n v="3276"/>
    <d v="2014-07-01T00:00:00"/>
    <n v="7"/>
    <s v="July"/>
    <x v="0"/>
  </r>
  <r>
    <s v="Channel Partners"/>
    <s v="Germany"/>
    <x v="0"/>
    <n v="1580"/>
    <x v="3"/>
    <n v="18960"/>
    <x v="0"/>
    <n v="4740"/>
    <n v="14220"/>
    <d v="2014-09-01T00:00:00"/>
    <n v="9"/>
    <s v="September"/>
    <x v="0"/>
  </r>
  <r>
    <s v="Government"/>
    <s v="Mexico"/>
    <x v="0"/>
    <n v="521"/>
    <x v="6"/>
    <n v="3647"/>
    <x v="0"/>
    <n v="1563"/>
    <n v="2084"/>
    <d v="2014-12-01T00:00:00"/>
    <n v="12"/>
    <s v="December"/>
    <x v="0"/>
  </r>
  <r>
    <s v="Government"/>
    <s v="United States of America"/>
    <x v="2"/>
    <n v="973"/>
    <x v="0"/>
    <n v="19460"/>
    <x v="2"/>
    <n v="9730"/>
    <n v="9730"/>
    <d v="2014-03-01T00:00:00"/>
    <n v="3"/>
    <s v="March"/>
    <x v="0"/>
  </r>
  <r>
    <s v="Government"/>
    <s v="Mexico"/>
    <x v="2"/>
    <n v="1038"/>
    <x v="0"/>
    <n v="20760"/>
    <x v="2"/>
    <n v="10380"/>
    <n v="10380"/>
    <d v="2014-06-01T00:00:00"/>
    <n v="6"/>
    <s v="June"/>
    <x v="0"/>
  </r>
  <r>
    <s v="Government"/>
    <s v="Germany"/>
    <x v="2"/>
    <n v="360"/>
    <x v="6"/>
    <n v="2520"/>
    <x v="2"/>
    <n v="3600"/>
    <n v="-1080"/>
    <d v="2014-10-01T00:00:00"/>
    <n v="10"/>
    <s v="October"/>
    <x v="0"/>
  </r>
  <r>
    <s v="Channel Partners"/>
    <s v="France"/>
    <x v="3"/>
    <n v="1967"/>
    <x v="3"/>
    <n v="23604"/>
    <x v="3"/>
    <n v="236040"/>
    <n v="-212436"/>
    <d v="2014-03-01T00:00:00"/>
    <n v="3"/>
    <s v="March"/>
    <x v="0"/>
  </r>
  <r>
    <s v="Midmarket"/>
    <s v="Mexico"/>
    <x v="3"/>
    <n v="2628"/>
    <x v="1"/>
    <n v="39420"/>
    <x v="3"/>
    <n v="315360"/>
    <n v="-275940"/>
    <d v="2014-04-01T00:00:00"/>
    <n v="4"/>
    <s v="April"/>
    <x v="0"/>
  </r>
  <r>
    <s v="Government"/>
    <s v="Germany"/>
    <x v="4"/>
    <n v="360"/>
    <x v="6"/>
    <n v="2520"/>
    <x v="4"/>
    <n v="90000"/>
    <n v="-87480"/>
    <d v="2014-10-01T00:00:00"/>
    <n v="10"/>
    <s v="October"/>
    <x v="0"/>
  </r>
  <r>
    <s v="Government"/>
    <s v="France"/>
    <x v="4"/>
    <n v="2682"/>
    <x v="0"/>
    <n v="53640"/>
    <x v="4"/>
    <n v="670500"/>
    <n v="-616860"/>
    <d v="2013-11-01T00:00:00"/>
    <n v="11"/>
    <s v="November"/>
    <x v="1"/>
  </r>
  <r>
    <s v="Government"/>
    <s v="Mexico"/>
    <x v="4"/>
    <n v="521"/>
    <x v="6"/>
    <n v="3647"/>
    <x v="4"/>
    <n v="130250"/>
    <n v="-126603"/>
    <d v="2014-12-01T00:00:00"/>
    <n v="12"/>
    <s v="December"/>
    <x v="0"/>
  </r>
  <r>
    <s v="Government"/>
    <s v="Mexico"/>
    <x v="5"/>
    <n v="1038"/>
    <x v="0"/>
    <n v="20760"/>
    <x v="5"/>
    <n v="269880"/>
    <n v="-249120"/>
    <d v="2014-06-01T00:00:00"/>
    <n v="6"/>
    <s v="June"/>
    <x v="0"/>
  </r>
  <r>
    <s v="Midmarket"/>
    <s v="Canada"/>
    <x v="5"/>
    <n v="1630.5"/>
    <x v="1"/>
    <n v="24457.5"/>
    <x v="5"/>
    <n v="423930"/>
    <n v="-399472.5"/>
    <d v="2014-07-01T00:00:00"/>
    <n v="7"/>
    <s v="July"/>
    <x v="0"/>
  </r>
  <r>
    <s v="Channel Partners"/>
    <s v="France"/>
    <x v="5"/>
    <n v="306"/>
    <x v="3"/>
    <n v="3672"/>
    <x v="5"/>
    <n v="79560"/>
    <n v="-75888"/>
    <d v="2013-12-01T00:00:00"/>
    <n v="12"/>
    <s v="December"/>
    <x v="1"/>
  </r>
  <r>
    <s v="Channel Partners"/>
    <s v="United States of America"/>
    <x v="0"/>
    <n v="386"/>
    <x v="3"/>
    <n v="4632"/>
    <x v="0"/>
    <n v="1158"/>
    <n v="3474"/>
    <d v="2013-10-01T00:00:00"/>
    <n v="10"/>
    <s v="October"/>
    <x v="1"/>
  </r>
  <r>
    <s v="Government"/>
    <s v="United States of America"/>
    <x v="1"/>
    <n v="2328"/>
    <x v="6"/>
    <n v="16296"/>
    <x v="1"/>
    <n v="11640"/>
    <n v="4656"/>
    <d v="2014-09-01T00:00:00"/>
    <n v="9"/>
    <s v="September"/>
    <x v="0"/>
  </r>
  <r>
    <s v="Channel Partners"/>
    <s v="United States of America"/>
    <x v="2"/>
    <n v="386"/>
    <x v="3"/>
    <n v="4632"/>
    <x v="2"/>
    <n v="3860"/>
    <n v="772"/>
    <d v="2013-10-01T00:00:00"/>
    <n v="10"/>
    <s v="October"/>
    <x v="1"/>
  </r>
  <r>
    <s v="Enterprise"/>
    <s v="United States of America"/>
    <x v="0"/>
    <n v="3445.5"/>
    <x v="4"/>
    <n v="430687.5"/>
    <x v="0"/>
    <n v="10336.5"/>
    <n v="420351"/>
    <d v="2014-04-01T00:00:00"/>
    <n v="4"/>
    <s v="April"/>
    <x v="0"/>
  </r>
  <r>
    <s v="Enterprise"/>
    <s v="France"/>
    <x v="0"/>
    <n v="1482"/>
    <x v="4"/>
    <n v="185250"/>
    <x v="0"/>
    <n v="4446"/>
    <n v="180804"/>
    <d v="2013-12-01T00:00:00"/>
    <n v="12"/>
    <s v="December"/>
    <x v="1"/>
  </r>
  <r>
    <s v="Government"/>
    <s v="United States of America"/>
    <x v="1"/>
    <n v="2313"/>
    <x v="2"/>
    <n v="809550"/>
    <x v="1"/>
    <n v="11565"/>
    <n v="797985"/>
    <d v="2014-05-01T00:00:00"/>
    <n v="5"/>
    <s v="May"/>
    <x v="0"/>
  </r>
  <r>
    <s v="Enterprise"/>
    <s v="United States of America"/>
    <x v="1"/>
    <n v="1804"/>
    <x v="4"/>
    <n v="225500"/>
    <x v="1"/>
    <n v="9020"/>
    <n v="216480"/>
    <d v="2013-11-01T00:00:00"/>
    <n v="11"/>
    <s v="November"/>
    <x v="1"/>
  </r>
  <r>
    <s v="Midmarket"/>
    <s v="France"/>
    <x v="1"/>
    <n v="2072"/>
    <x v="1"/>
    <n v="31080"/>
    <x v="1"/>
    <n v="10360"/>
    <n v="20720"/>
    <d v="2014-12-01T00:00:00"/>
    <n v="12"/>
    <s v="December"/>
    <x v="0"/>
  </r>
  <r>
    <s v="Government"/>
    <s v="France"/>
    <x v="2"/>
    <n v="1954"/>
    <x v="0"/>
    <n v="39080"/>
    <x v="2"/>
    <n v="19540"/>
    <n v="19540"/>
    <d v="2014-03-01T00:00:00"/>
    <n v="3"/>
    <s v="March"/>
    <x v="0"/>
  </r>
  <r>
    <s v="Small Business"/>
    <s v="Mexico"/>
    <x v="2"/>
    <n v="591"/>
    <x v="5"/>
    <n v="177300"/>
    <x v="2"/>
    <n v="5910"/>
    <n v="171390"/>
    <d v="2014-05-01T00:00:00"/>
    <n v="5"/>
    <s v="May"/>
    <x v="0"/>
  </r>
  <r>
    <s v="Midmarket"/>
    <s v="France"/>
    <x v="2"/>
    <n v="2167"/>
    <x v="1"/>
    <n v="32505"/>
    <x v="2"/>
    <n v="21670"/>
    <n v="10835"/>
    <d v="2013-10-01T00:00:00"/>
    <n v="10"/>
    <s v="October"/>
    <x v="1"/>
  </r>
  <r>
    <s v="Government"/>
    <s v="Germany"/>
    <x v="2"/>
    <n v="241"/>
    <x v="0"/>
    <n v="4820"/>
    <x v="2"/>
    <n v="2410"/>
    <n v="2410"/>
    <d v="2014-10-01T00:00:00"/>
    <n v="10"/>
    <s v="October"/>
    <x v="0"/>
  </r>
  <r>
    <s v="Midmarket"/>
    <s v="Germany"/>
    <x v="3"/>
    <n v="681"/>
    <x v="1"/>
    <n v="10215"/>
    <x v="3"/>
    <n v="81720"/>
    <n v="-71505"/>
    <d v="2014-01-01T00:00:00"/>
    <n v="1"/>
    <s v="January"/>
    <x v="0"/>
  </r>
  <r>
    <s v="Midmarket"/>
    <s v="Germany"/>
    <x v="3"/>
    <n v="510"/>
    <x v="1"/>
    <n v="7650"/>
    <x v="3"/>
    <n v="61200"/>
    <n v="-53550"/>
    <d v="2014-04-01T00:00:00"/>
    <n v="4"/>
    <s v="April"/>
    <x v="0"/>
  </r>
  <r>
    <s v="Midmarket"/>
    <s v="United States of America"/>
    <x v="3"/>
    <n v="790"/>
    <x v="1"/>
    <n v="11850"/>
    <x v="3"/>
    <n v="94800"/>
    <n v="-82950"/>
    <d v="2014-05-01T00:00:00"/>
    <n v="5"/>
    <s v="May"/>
    <x v="0"/>
  </r>
  <r>
    <s v="Government"/>
    <s v="France"/>
    <x v="3"/>
    <n v="639"/>
    <x v="2"/>
    <n v="223650"/>
    <x v="3"/>
    <n v="76680"/>
    <n v="146970"/>
    <d v="2014-07-01T00:00:00"/>
    <n v="7"/>
    <s v="July"/>
    <x v="0"/>
  </r>
  <r>
    <s v="Enterprise"/>
    <s v="United States of America"/>
    <x v="3"/>
    <n v="1596"/>
    <x v="4"/>
    <n v="199500"/>
    <x v="3"/>
    <n v="191520"/>
    <n v="7980"/>
    <d v="2014-09-01T00:00:00"/>
    <n v="9"/>
    <s v="September"/>
    <x v="0"/>
  </r>
  <r>
    <s v="Small Business"/>
    <s v="United States of America"/>
    <x v="3"/>
    <n v="2294"/>
    <x v="5"/>
    <n v="688200"/>
    <x v="3"/>
    <n v="275280"/>
    <n v="412920"/>
    <d v="2013-10-01T00:00:00"/>
    <n v="10"/>
    <s v="October"/>
    <x v="1"/>
  </r>
  <r>
    <s v="Government"/>
    <s v="Germany"/>
    <x v="3"/>
    <n v="241"/>
    <x v="0"/>
    <n v="4820"/>
    <x v="3"/>
    <n v="28920"/>
    <n v="-24100"/>
    <d v="2014-10-01T00:00:00"/>
    <n v="10"/>
    <s v="October"/>
    <x v="0"/>
  </r>
  <r>
    <s v="Government"/>
    <s v="Germany"/>
    <x v="3"/>
    <n v="2665"/>
    <x v="6"/>
    <n v="18655"/>
    <x v="3"/>
    <n v="319800"/>
    <n v="-301145"/>
    <d v="2014-11-01T00:00:00"/>
    <n v="11"/>
    <s v="November"/>
    <x v="0"/>
  </r>
  <r>
    <s v="Enterprise"/>
    <s v="Canada"/>
    <x v="3"/>
    <n v="1916"/>
    <x v="4"/>
    <n v="239500"/>
    <x v="3"/>
    <n v="229920"/>
    <n v="9580"/>
    <d v="2013-12-01T00:00:00"/>
    <n v="12"/>
    <s v="December"/>
    <x v="1"/>
  </r>
  <r>
    <s v="Small Business"/>
    <s v="France"/>
    <x v="3"/>
    <n v="853"/>
    <x v="5"/>
    <n v="255900"/>
    <x v="3"/>
    <n v="102360"/>
    <n v="153540"/>
    <d v="2014-12-01T00:00:00"/>
    <n v="12"/>
    <s v="December"/>
    <x v="0"/>
  </r>
  <r>
    <s v="Enterprise"/>
    <s v="Mexico"/>
    <x v="4"/>
    <n v="341"/>
    <x v="4"/>
    <n v="42625"/>
    <x v="4"/>
    <n v="85250"/>
    <n v="-42625"/>
    <d v="2014-05-01T00:00:00"/>
    <n v="5"/>
    <s v="May"/>
    <x v="0"/>
  </r>
  <r>
    <s v="Midmarket"/>
    <s v="Mexico"/>
    <x v="4"/>
    <n v="641"/>
    <x v="1"/>
    <n v="9615"/>
    <x v="4"/>
    <n v="160250"/>
    <n v="-150635"/>
    <d v="2014-07-01T00:00:00"/>
    <n v="7"/>
    <s v="July"/>
    <x v="0"/>
  </r>
  <r>
    <s v="Government"/>
    <s v="United States of America"/>
    <x v="4"/>
    <n v="2807"/>
    <x v="2"/>
    <n v="982450"/>
    <x v="4"/>
    <n v="701750"/>
    <n v="280700"/>
    <d v="2014-08-01T00:00:00"/>
    <n v="8"/>
    <s v="August"/>
    <x v="0"/>
  </r>
  <r>
    <s v="Small Business"/>
    <s v="Mexico"/>
    <x v="4"/>
    <n v="432"/>
    <x v="5"/>
    <n v="129600"/>
    <x v="4"/>
    <n v="108000"/>
    <n v="21600"/>
    <d v="2014-09-01T00:00:00"/>
    <n v="9"/>
    <s v="September"/>
    <x v="0"/>
  </r>
  <r>
    <s v="Small Business"/>
    <s v="United States of America"/>
    <x v="4"/>
    <n v="2294"/>
    <x v="5"/>
    <n v="688200"/>
    <x v="4"/>
    <n v="573500"/>
    <n v="114700"/>
    <d v="2013-10-01T00:00:00"/>
    <n v="10"/>
    <s v="October"/>
    <x v="1"/>
  </r>
  <r>
    <s v="Midmarket"/>
    <s v="France"/>
    <x v="4"/>
    <n v="2167"/>
    <x v="1"/>
    <n v="32505"/>
    <x v="4"/>
    <n v="541750"/>
    <n v="-509245"/>
    <d v="2013-10-01T00:00:00"/>
    <n v="10"/>
    <s v="October"/>
    <x v="1"/>
  </r>
  <r>
    <s v="Enterprise"/>
    <s v="Canada"/>
    <x v="4"/>
    <n v="2529"/>
    <x v="4"/>
    <n v="316125"/>
    <x v="4"/>
    <n v="632250"/>
    <n v="-316125"/>
    <d v="2014-11-01T00:00:00"/>
    <n v="11"/>
    <s v="November"/>
    <x v="0"/>
  </r>
  <r>
    <s v="Government"/>
    <s v="Germany"/>
    <x v="4"/>
    <n v="1870"/>
    <x v="2"/>
    <n v="654500"/>
    <x v="4"/>
    <n v="467500"/>
    <n v="187000"/>
    <d v="2013-12-01T00:00:00"/>
    <n v="12"/>
    <s v="December"/>
    <x v="1"/>
  </r>
  <r>
    <s v="Enterprise"/>
    <s v="United States of America"/>
    <x v="5"/>
    <n v="579"/>
    <x v="4"/>
    <n v="72375"/>
    <x v="5"/>
    <n v="150540"/>
    <n v="-78165"/>
    <d v="2014-01-01T00:00:00"/>
    <n v="1"/>
    <s v="January"/>
    <x v="0"/>
  </r>
  <r>
    <s v="Government"/>
    <s v="Canada"/>
    <x v="5"/>
    <n v="2240"/>
    <x v="2"/>
    <n v="784000"/>
    <x v="5"/>
    <n v="582400"/>
    <n v="201600"/>
    <d v="2014-02-01T00:00:00"/>
    <n v="2"/>
    <s v="February"/>
    <x v="0"/>
  </r>
  <r>
    <s v="Small Business"/>
    <s v="United States of America"/>
    <x v="5"/>
    <n v="2993"/>
    <x v="5"/>
    <n v="897900"/>
    <x v="5"/>
    <n v="778180"/>
    <n v="119720"/>
    <d v="2014-03-01T00:00:00"/>
    <n v="3"/>
    <s v="March"/>
    <x v="0"/>
  </r>
  <r>
    <s v="Channel Partners"/>
    <s v="Canada"/>
    <x v="5"/>
    <n v="3520.5"/>
    <x v="3"/>
    <n v="42246"/>
    <x v="5"/>
    <n v="915330"/>
    <n v="-873084"/>
    <d v="2014-04-01T00:00:00"/>
    <n v="4"/>
    <s v="April"/>
    <x v="0"/>
  </r>
  <r>
    <s v="Government"/>
    <s v="Mexico"/>
    <x v="5"/>
    <n v="2039"/>
    <x v="0"/>
    <n v="40780"/>
    <x v="5"/>
    <n v="530140"/>
    <n v="-489360"/>
    <d v="2014-05-01T00:00:00"/>
    <n v="5"/>
    <s v="May"/>
    <x v="0"/>
  </r>
  <r>
    <s v="Channel Partners"/>
    <s v="Germany"/>
    <x v="5"/>
    <n v="2574"/>
    <x v="3"/>
    <n v="30888"/>
    <x v="5"/>
    <n v="669240"/>
    <n v="-638352"/>
    <d v="2014-08-01T00:00:00"/>
    <n v="8"/>
    <s v="August"/>
    <x v="0"/>
  </r>
  <r>
    <s v="Government"/>
    <s v="Canada"/>
    <x v="5"/>
    <n v="707"/>
    <x v="2"/>
    <n v="247450"/>
    <x v="5"/>
    <n v="183820"/>
    <n v="63630"/>
    <d v="2014-09-01T00:00:00"/>
    <n v="9"/>
    <s v="September"/>
    <x v="0"/>
  </r>
  <r>
    <s v="Midmarket"/>
    <s v="France"/>
    <x v="5"/>
    <n v="2072"/>
    <x v="1"/>
    <n v="31080"/>
    <x v="5"/>
    <n v="538720"/>
    <n v="-507640"/>
    <d v="2014-12-01T00:00:00"/>
    <n v="12"/>
    <s v="December"/>
    <x v="0"/>
  </r>
  <r>
    <s v="Small Business"/>
    <s v="France"/>
    <x v="5"/>
    <n v="853"/>
    <x v="5"/>
    <n v="255900"/>
    <x v="5"/>
    <n v="221780"/>
    <n v="34120"/>
    <d v="2014-12-01T00:00:00"/>
    <n v="12"/>
    <s v="December"/>
    <x v="0"/>
  </r>
  <r>
    <s v="Channel Partners"/>
    <s v="France"/>
    <x v="0"/>
    <n v="1198"/>
    <x v="3"/>
    <n v="14376"/>
    <x v="0"/>
    <n v="3594"/>
    <n v="10782"/>
    <d v="2013-10-01T00:00:00"/>
    <n v="10"/>
    <s v="October"/>
    <x v="1"/>
  </r>
  <r>
    <s v="Government"/>
    <s v="France"/>
    <x v="2"/>
    <n v="2532"/>
    <x v="6"/>
    <n v="17724"/>
    <x v="2"/>
    <n v="25320"/>
    <n v="-7596"/>
    <d v="2014-04-01T00:00:00"/>
    <n v="4"/>
    <s v="April"/>
    <x v="0"/>
  </r>
  <r>
    <s v="Channel Partners"/>
    <s v="France"/>
    <x v="2"/>
    <n v="1198"/>
    <x v="3"/>
    <n v="14376"/>
    <x v="2"/>
    <n v="11980"/>
    <n v="2396"/>
    <d v="2013-10-01T00:00:00"/>
    <n v="10"/>
    <s v="October"/>
    <x v="1"/>
  </r>
  <r>
    <s v="Midmarket"/>
    <s v="Canada"/>
    <x v="3"/>
    <n v="384"/>
    <x v="1"/>
    <n v="5760"/>
    <x v="3"/>
    <n v="46080"/>
    <n v="-40320"/>
    <d v="2014-01-01T00:00:00"/>
    <n v="1"/>
    <s v="January"/>
    <x v="0"/>
  </r>
  <r>
    <s v="Channel Partners"/>
    <s v="Germany"/>
    <x v="3"/>
    <n v="472"/>
    <x v="3"/>
    <n v="5664"/>
    <x v="3"/>
    <n v="56640"/>
    <n v="-50976"/>
    <d v="2014-10-01T00:00:00"/>
    <n v="10"/>
    <s v="October"/>
    <x v="0"/>
  </r>
  <r>
    <s v="Government"/>
    <s v="United States of America"/>
    <x v="4"/>
    <n v="1579"/>
    <x v="6"/>
    <n v="11053"/>
    <x v="4"/>
    <n v="394750"/>
    <n v="-383697"/>
    <d v="2014-03-01T00:00:00"/>
    <n v="3"/>
    <s v="March"/>
    <x v="0"/>
  </r>
  <r>
    <s v="Channel Partners"/>
    <s v="Mexico"/>
    <x v="4"/>
    <n v="1005"/>
    <x v="3"/>
    <n v="12060"/>
    <x v="4"/>
    <n v="251250"/>
    <n v="-239190"/>
    <d v="2013-09-01T00:00:00"/>
    <n v="9"/>
    <s v="September"/>
    <x v="1"/>
  </r>
  <r>
    <s v="Midmarket"/>
    <s v="United States of America"/>
    <x v="5"/>
    <n v="3199.5"/>
    <x v="1"/>
    <n v="47992.5"/>
    <x v="5"/>
    <n v="831870"/>
    <n v="-783877.5"/>
    <d v="2014-07-01T00:00:00"/>
    <n v="7"/>
    <s v="July"/>
    <x v="0"/>
  </r>
  <r>
    <s v="Channel Partners"/>
    <s v="Germany"/>
    <x v="5"/>
    <n v="472"/>
    <x v="3"/>
    <n v="5664"/>
    <x v="5"/>
    <n v="122720"/>
    <n v="-117056"/>
    <d v="2014-10-01T00:00:00"/>
    <n v="10"/>
    <s v="October"/>
    <x v="0"/>
  </r>
  <r>
    <s v="Channel Partners"/>
    <s v="Canada"/>
    <x v="0"/>
    <n v="1937"/>
    <x v="3"/>
    <n v="23244"/>
    <x v="0"/>
    <n v="5811"/>
    <n v="17433"/>
    <d v="2014-02-01T00:00:00"/>
    <n v="2"/>
    <s v="February"/>
    <x v="0"/>
  </r>
  <r>
    <s v="Government"/>
    <s v="Germany"/>
    <x v="0"/>
    <n v="792"/>
    <x v="2"/>
    <n v="277200"/>
    <x v="0"/>
    <n v="2376"/>
    <n v="274824"/>
    <d v="2014-03-01T00:00:00"/>
    <n v="3"/>
    <s v="March"/>
    <x v="0"/>
  </r>
  <r>
    <s v="Small Business"/>
    <s v="Germany"/>
    <x v="0"/>
    <n v="2811"/>
    <x v="5"/>
    <n v="843300"/>
    <x v="0"/>
    <n v="8433"/>
    <n v="834867"/>
    <d v="2014-07-01T00:00:00"/>
    <n v="7"/>
    <s v="July"/>
    <x v="0"/>
  </r>
  <r>
    <s v="Enterprise"/>
    <s v="France"/>
    <x v="0"/>
    <n v="2441"/>
    <x v="4"/>
    <n v="305125"/>
    <x v="0"/>
    <n v="7323"/>
    <n v="297802"/>
    <d v="2014-10-01T00:00:00"/>
    <n v="10"/>
    <s v="October"/>
    <x v="0"/>
  </r>
  <r>
    <s v="Midmarket"/>
    <s v="Canada"/>
    <x v="0"/>
    <n v="1560"/>
    <x v="1"/>
    <n v="23400"/>
    <x v="0"/>
    <n v="4680"/>
    <n v="18720"/>
    <d v="2013-11-01T00:00:00"/>
    <n v="11"/>
    <s v="November"/>
    <x v="1"/>
  </r>
  <r>
    <s v="Government"/>
    <s v="Mexico"/>
    <x v="0"/>
    <n v="2706"/>
    <x v="6"/>
    <n v="18942"/>
    <x v="0"/>
    <n v="8118"/>
    <n v="10824"/>
    <d v="2013-11-01T00:00:00"/>
    <n v="11"/>
    <s v="November"/>
    <x v="1"/>
  </r>
  <r>
    <s v="Government"/>
    <s v="Germany"/>
    <x v="1"/>
    <n v="766"/>
    <x v="2"/>
    <n v="268100"/>
    <x v="1"/>
    <n v="3830"/>
    <n v="264270"/>
    <d v="2014-01-01T00:00:00"/>
    <n v="1"/>
    <s v="January"/>
    <x v="0"/>
  </r>
  <r>
    <s v="Government"/>
    <s v="Germany"/>
    <x v="1"/>
    <n v="2992"/>
    <x v="0"/>
    <n v="59840"/>
    <x v="1"/>
    <n v="14960"/>
    <n v="44880"/>
    <d v="2013-10-01T00:00:00"/>
    <n v="10"/>
    <s v="October"/>
    <x v="1"/>
  </r>
  <r>
    <s v="Midmarket"/>
    <s v="Mexico"/>
    <x v="1"/>
    <n v="2157"/>
    <x v="1"/>
    <n v="32355"/>
    <x v="1"/>
    <n v="10785"/>
    <n v="21570"/>
    <d v="2014-12-01T00:00:00"/>
    <n v="12"/>
    <s v="December"/>
    <x v="0"/>
  </r>
  <r>
    <s v="Small Business"/>
    <s v="Canada"/>
    <x v="2"/>
    <n v="873"/>
    <x v="5"/>
    <n v="261900"/>
    <x v="2"/>
    <n v="8730"/>
    <n v="253170"/>
    <d v="2014-01-01T00:00:00"/>
    <n v="1"/>
    <s v="January"/>
    <x v="0"/>
  </r>
  <r>
    <s v="Government"/>
    <s v="Mexico"/>
    <x v="2"/>
    <n v="1122"/>
    <x v="0"/>
    <n v="22440"/>
    <x v="2"/>
    <n v="11220"/>
    <n v="11220"/>
    <d v="2014-03-01T00:00:00"/>
    <n v="3"/>
    <s v="March"/>
    <x v="0"/>
  </r>
  <r>
    <s v="Government"/>
    <s v="Canada"/>
    <x v="2"/>
    <n v="2104.5"/>
    <x v="2"/>
    <n v="736575"/>
    <x v="2"/>
    <n v="21045"/>
    <n v="715530"/>
    <d v="2014-07-01T00:00:00"/>
    <n v="7"/>
    <s v="July"/>
    <x v="0"/>
  </r>
  <r>
    <s v="Channel Partners"/>
    <s v="Canada"/>
    <x v="2"/>
    <n v="4026"/>
    <x v="3"/>
    <n v="48312"/>
    <x v="2"/>
    <n v="40260"/>
    <n v="8052"/>
    <d v="2014-07-01T00:00:00"/>
    <n v="7"/>
    <s v="July"/>
    <x v="0"/>
  </r>
  <r>
    <s v="Channel Partners"/>
    <s v="France"/>
    <x v="2"/>
    <n v="2425.5"/>
    <x v="3"/>
    <n v="29106"/>
    <x v="2"/>
    <n v="24255"/>
    <n v="4851"/>
    <d v="2014-07-01T00:00:00"/>
    <n v="7"/>
    <s v="July"/>
    <x v="0"/>
  </r>
  <r>
    <s v="Government"/>
    <s v="Canada"/>
    <x v="2"/>
    <n v="2394"/>
    <x v="0"/>
    <n v="47880"/>
    <x v="2"/>
    <n v="23940"/>
    <n v="23940"/>
    <d v="2014-08-01T00:00:00"/>
    <n v="8"/>
    <s v="August"/>
    <x v="0"/>
  </r>
  <r>
    <s v="Midmarket"/>
    <s v="Mexico"/>
    <x v="2"/>
    <n v="1984"/>
    <x v="1"/>
    <n v="29760"/>
    <x v="2"/>
    <n v="19840"/>
    <n v="9920"/>
    <d v="2014-08-01T00:00:00"/>
    <n v="8"/>
    <s v="August"/>
    <x v="0"/>
  </r>
  <r>
    <s v="Enterprise"/>
    <s v="France"/>
    <x v="2"/>
    <n v="2441"/>
    <x v="4"/>
    <n v="305125"/>
    <x v="2"/>
    <n v="24410"/>
    <n v="280715"/>
    <d v="2014-10-01T00:00:00"/>
    <n v="10"/>
    <s v="October"/>
    <x v="0"/>
  </r>
  <r>
    <s v="Government"/>
    <s v="Germany"/>
    <x v="2"/>
    <n v="2992"/>
    <x v="0"/>
    <n v="59840"/>
    <x v="2"/>
    <n v="29920"/>
    <n v="29920"/>
    <d v="2013-10-01T00:00:00"/>
    <n v="10"/>
    <s v="October"/>
    <x v="1"/>
  </r>
  <r>
    <s v="Small Business"/>
    <s v="Canada"/>
    <x v="2"/>
    <n v="1366"/>
    <x v="5"/>
    <n v="409800"/>
    <x v="2"/>
    <n v="13660"/>
    <n v="396140"/>
    <d v="2014-11-01T00:00:00"/>
    <n v="11"/>
    <s v="November"/>
    <x v="0"/>
  </r>
  <r>
    <s v="Government"/>
    <s v="France"/>
    <x v="3"/>
    <n v="2805"/>
    <x v="0"/>
    <n v="56100"/>
    <x v="3"/>
    <n v="336600"/>
    <n v="-280500"/>
    <d v="2013-09-01T00:00:00"/>
    <n v="9"/>
    <s v="September"/>
    <x v="1"/>
  </r>
  <r>
    <s v="Midmarket"/>
    <s v="Mexico"/>
    <x v="3"/>
    <n v="655"/>
    <x v="1"/>
    <n v="9825"/>
    <x v="3"/>
    <n v="78600"/>
    <n v="-68775"/>
    <d v="2013-09-01T00:00:00"/>
    <n v="9"/>
    <s v="September"/>
    <x v="1"/>
  </r>
  <r>
    <s v="Government"/>
    <s v="Mexico"/>
    <x v="3"/>
    <n v="344"/>
    <x v="2"/>
    <n v="120400"/>
    <x v="3"/>
    <n v="41280"/>
    <n v="79120"/>
    <d v="2013-10-01T00:00:00"/>
    <n v="10"/>
    <s v="October"/>
    <x v="1"/>
  </r>
  <r>
    <s v="Government"/>
    <s v="Canada"/>
    <x v="3"/>
    <n v="1808"/>
    <x v="6"/>
    <n v="12656"/>
    <x v="3"/>
    <n v="216960"/>
    <n v="-204304"/>
    <d v="2014-11-01T00:00:00"/>
    <n v="11"/>
    <s v="November"/>
    <x v="0"/>
  </r>
  <r>
    <s v="Channel Partners"/>
    <s v="France"/>
    <x v="4"/>
    <n v="1734"/>
    <x v="3"/>
    <n v="20808"/>
    <x v="4"/>
    <n v="433500"/>
    <n v="-412692"/>
    <d v="2014-01-01T00:00:00"/>
    <n v="1"/>
    <s v="January"/>
    <x v="0"/>
  </r>
  <r>
    <s v="Enterprise"/>
    <s v="Mexico"/>
    <x v="4"/>
    <n v="554"/>
    <x v="4"/>
    <n v="69250"/>
    <x v="4"/>
    <n v="138500"/>
    <n v="-69250"/>
    <d v="2014-01-01T00:00:00"/>
    <n v="1"/>
    <s v="January"/>
    <x v="0"/>
  </r>
  <r>
    <s v="Government"/>
    <s v="Canada"/>
    <x v="4"/>
    <n v="2935"/>
    <x v="0"/>
    <n v="58700"/>
    <x v="4"/>
    <n v="733750"/>
    <n v="-675050"/>
    <d v="2013-11-01T00:00:00"/>
    <n v="11"/>
    <s v="November"/>
    <x v="1"/>
  </r>
  <r>
    <s v="Enterprise"/>
    <s v="Germany"/>
    <x v="5"/>
    <n v="3165"/>
    <x v="4"/>
    <n v="395625"/>
    <x v="5"/>
    <n v="822900"/>
    <n v="-427275"/>
    <d v="2014-01-01T00:00:00"/>
    <n v="1"/>
    <s v="January"/>
    <x v="0"/>
  </r>
  <r>
    <s v="Government"/>
    <s v="Mexico"/>
    <x v="5"/>
    <n v="2629"/>
    <x v="0"/>
    <n v="52580"/>
    <x v="5"/>
    <n v="683540"/>
    <n v="-630960"/>
    <d v="2014-01-01T00:00:00"/>
    <n v="1"/>
    <s v="January"/>
    <x v="0"/>
  </r>
  <r>
    <s v="Enterprise"/>
    <s v="France"/>
    <x v="5"/>
    <n v="1433"/>
    <x v="4"/>
    <n v="179125"/>
    <x v="5"/>
    <n v="372580"/>
    <n v="-193455"/>
    <d v="2014-05-01T00:00:00"/>
    <n v="5"/>
    <s v="May"/>
    <x v="0"/>
  </r>
  <r>
    <s v="Enterprise"/>
    <s v="Mexico"/>
    <x v="5"/>
    <n v="947"/>
    <x v="4"/>
    <n v="118375"/>
    <x v="5"/>
    <n v="246220"/>
    <n v="-127845"/>
    <d v="2013-09-01T00:00:00"/>
    <n v="9"/>
    <s v="September"/>
    <x v="1"/>
  </r>
  <r>
    <s v="Government"/>
    <s v="Mexico"/>
    <x v="5"/>
    <n v="344"/>
    <x v="2"/>
    <n v="120400"/>
    <x v="5"/>
    <n v="89440"/>
    <n v="30960"/>
    <d v="2013-10-01T00:00:00"/>
    <n v="10"/>
    <s v="October"/>
    <x v="1"/>
  </r>
  <r>
    <s v="Midmarket"/>
    <s v="Mexico"/>
    <x v="5"/>
    <n v="2157"/>
    <x v="1"/>
    <n v="32355"/>
    <x v="5"/>
    <n v="560820"/>
    <n v="-528465"/>
    <d v="2014-12-01T00:00:00"/>
    <n v="12"/>
    <s v="December"/>
    <x v="0"/>
  </r>
  <r>
    <s v="Government"/>
    <s v="United States of America"/>
    <x v="2"/>
    <n v="380"/>
    <x v="6"/>
    <n v="2660"/>
    <x v="2"/>
    <n v="3800"/>
    <n v="-1140"/>
    <d v="2013-09-01T00:00:00"/>
    <n v="9"/>
    <s v="September"/>
    <x v="1"/>
  </r>
  <r>
    <s v="Government"/>
    <s v="Mexico"/>
    <x v="0"/>
    <n v="886"/>
    <x v="2"/>
    <n v="310100"/>
    <x v="0"/>
    <n v="2658"/>
    <n v="307442"/>
    <d v="2014-06-01T00:00:00"/>
    <n v="6"/>
    <s v="June"/>
    <x v="0"/>
  </r>
  <r>
    <s v="Enterprise"/>
    <s v="Canada"/>
    <x v="0"/>
    <n v="2416"/>
    <x v="4"/>
    <n v="302000"/>
    <x v="0"/>
    <n v="7248"/>
    <n v="294752"/>
    <d v="2013-09-01T00:00:00"/>
    <n v="9"/>
    <s v="September"/>
    <x v="1"/>
  </r>
  <r>
    <s v="Enterprise"/>
    <s v="Mexico"/>
    <x v="0"/>
    <n v="2156"/>
    <x v="4"/>
    <n v="269500"/>
    <x v="0"/>
    <n v="6468"/>
    <n v="263032"/>
    <d v="2014-10-01T00:00:00"/>
    <n v="10"/>
    <s v="October"/>
    <x v="0"/>
  </r>
  <r>
    <s v="Midmarket"/>
    <s v="Canada"/>
    <x v="0"/>
    <n v="2689"/>
    <x v="1"/>
    <n v="40335"/>
    <x v="0"/>
    <n v="8067"/>
    <n v="32268"/>
    <d v="2014-11-01T00:00:00"/>
    <n v="11"/>
    <s v="November"/>
    <x v="0"/>
  </r>
  <r>
    <s v="Midmarket"/>
    <s v="United States of America"/>
    <x v="1"/>
    <n v="677"/>
    <x v="1"/>
    <n v="10155"/>
    <x v="1"/>
    <n v="3385"/>
    <n v="6770"/>
    <d v="2014-03-01T00:00:00"/>
    <n v="3"/>
    <s v="March"/>
    <x v="0"/>
  </r>
  <r>
    <s v="Small Business"/>
    <s v="France"/>
    <x v="1"/>
    <n v="1773"/>
    <x v="5"/>
    <n v="531900"/>
    <x v="1"/>
    <n v="8865"/>
    <n v="523035"/>
    <d v="2014-04-01T00:00:00"/>
    <n v="4"/>
    <s v="April"/>
    <x v="0"/>
  </r>
  <r>
    <s v="Government"/>
    <s v="Mexico"/>
    <x v="1"/>
    <n v="2420"/>
    <x v="6"/>
    <n v="16940"/>
    <x v="1"/>
    <n v="12100"/>
    <n v="4840"/>
    <d v="2014-09-01T00:00:00"/>
    <n v="9"/>
    <s v="September"/>
    <x v="0"/>
  </r>
  <r>
    <s v="Government"/>
    <s v="Canada"/>
    <x v="1"/>
    <n v="2734"/>
    <x v="6"/>
    <n v="19138"/>
    <x v="1"/>
    <n v="13670"/>
    <n v="5468"/>
    <d v="2014-10-01T00:00:00"/>
    <n v="10"/>
    <s v="October"/>
    <x v="0"/>
  </r>
  <r>
    <s v="Government"/>
    <s v="Mexico"/>
    <x v="1"/>
    <n v="1715"/>
    <x v="0"/>
    <n v="34300"/>
    <x v="1"/>
    <n v="8575"/>
    <n v="25725"/>
    <d v="2013-10-01T00:00:00"/>
    <n v="10"/>
    <s v="October"/>
    <x v="1"/>
  </r>
  <r>
    <s v="Small Business"/>
    <s v="France"/>
    <x v="1"/>
    <n v="1186"/>
    <x v="5"/>
    <n v="355800"/>
    <x v="1"/>
    <n v="5930"/>
    <n v="349870"/>
    <d v="2013-12-01T00:00:00"/>
    <n v="12"/>
    <s v="December"/>
    <x v="1"/>
  </r>
  <r>
    <s v="Small Business"/>
    <s v="United States of America"/>
    <x v="2"/>
    <n v="3495"/>
    <x v="5"/>
    <n v="1048500"/>
    <x v="2"/>
    <n v="34950"/>
    <n v="1013550"/>
    <d v="2014-01-01T00:00:00"/>
    <n v="1"/>
    <s v="January"/>
    <x v="0"/>
  </r>
  <r>
    <s v="Government"/>
    <s v="Mexico"/>
    <x v="2"/>
    <n v="886"/>
    <x v="2"/>
    <n v="310100"/>
    <x v="2"/>
    <n v="8860"/>
    <n v="301240"/>
    <d v="2014-06-01T00:00:00"/>
    <n v="6"/>
    <s v="June"/>
    <x v="0"/>
  </r>
  <r>
    <s v="Enterprise"/>
    <s v="Mexico"/>
    <x v="2"/>
    <n v="2156"/>
    <x v="4"/>
    <n v="269500"/>
    <x v="2"/>
    <n v="21560"/>
    <n v="247940"/>
    <d v="2014-10-01T00:00:00"/>
    <n v="10"/>
    <s v="October"/>
    <x v="0"/>
  </r>
  <r>
    <s v="Government"/>
    <s v="Mexico"/>
    <x v="2"/>
    <n v="905"/>
    <x v="0"/>
    <n v="18100"/>
    <x v="2"/>
    <n v="9050"/>
    <n v="9050"/>
    <d v="2014-10-01T00:00:00"/>
    <n v="10"/>
    <s v="October"/>
    <x v="0"/>
  </r>
  <r>
    <s v="Government"/>
    <s v="Mexico"/>
    <x v="2"/>
    <n v="1715"/>
    <x v="0"/>
    <n v="34300"/>
    <x v="2"/>
    <n v="17150"/>
    <n v="17150"/>
    <d v="2013-10-01T00:00:00"/>
    <n v="10"/>
    <s v="October"/>
    <x v="1"/>
  </r>
  <r>
    <s v="Government"/>
    <s v="France"/>
    <x v="2"/>
    <n v="1594"/>
    <x v="2"/>
    <n v="557900"/>
    <x v="2"/>
    <n v="15940"/>
    <n v="541960"/>
    <d v="2014-11-01T00:00:00"/>
    <n v="11"/>
    <s v="November"/>
    <x v="0"/>
  </r>
  <r>
    <s v="Small Business"/>
    <s v="Germany"/>
    <x v="2"/>
    <n v="1359"/>
    <x v="5"/>
    <n v="407700"/>
    <x v="2"/>
    <n v="13590"/>
    <n v="394110"/>
    <d v="2014-11-01T00:00:00"/>
    <n v="11"/>
    <s v="November"/>
    <x v="0"/>
  </r>
  <r>
    <s v="Small Business"/>
    <s v="Mexico"/>
    <x v="2"/>
    <n v="2150"/>
    <x v="5"/>
    <n v="645000"/>
    <x v="2"/>
    <n v="21500"/>
    <n v="623500"/>
    <d v="2014-11-01T00:00:00"/>
    <n v="11"/>
    <s v="November"/>
    <x v="0"/>
  </r>
  <r>
    <s v="Government"/>
    <s v="Mexico"/>
    <x v="2"/>
    <n v="1197"/>
    <x v="2"/>
    <n v="418950"/>
    <x v="2"/>
    <n v="11970"/>
    <n v="406980"/>
    <d v="2014-11-01T00:00:00"/>
    <n v="11"/>
    <s v="November"/>
    <x v="0"/>
  </r>
  <r>
    <s v="Midmarket"/>
    <s v="Mexico"/>
    <x v="2"/>
    <n v="380"/>
    <x v="1"/>
    <n v="5700"/>
    <x v="2"/>
    <n v="3800"/>
    <n v="1900"/>
    <d v="2013-12-01T00:00:00"/>
    <n v="12"/>
    <s v="December"/>
    <x v="1"/>
  </r>
  <r>
    <s v="Government"/>
    <s v="Mexico"/>
    <x v="2"/>
    <n v="1233"/>
    <x v="0"/>
    <n v="24660"/>
    <x v="2"/>
    <n v="12330"/>
    <n v="12330"/>
    <d v="2014-12-01T00:00:00"/>
    <n v="12"/>
    <s v="December"/>
    <x v="0"/>
  </r>
  <r>
    <s v="Government"/>
    <s v="Mexico"/>
    <x v="3"/>
    <n v="1395"/>
    <x v="2"/>
    <n v="488250"/>
    <x v="3"/>
    <n v="167400"/>
    <n v="320850"/>
    <d v="2014-07-01T00:00:00"/>
    <n v="7"/>
    <s v="July"/>
    <x v="0"/>
  </r>
  <r>
    <s v="Government"/>
    <s v="United States of America"/>
    <x v="3"/>
    <n v="986"/>
    <x v="2"/>
    <n v="345100"/>
    <x v="3"/>
    <n v="118320"/>
    <n v="226780"/>
    <d v="2014-10-01T00:00:00"/>
    <n v="10"/>
    <s v="October"/>
    <x v="0"/>
  </r>
  <r>
    <s v="Government"/>
    <s v="Mexico"/>
    <x v="3"/>
    <n v="905"/>
    <x v="0"/>
    <n v="18100"/>
    <x v="3"/>
    <n v="108600"/>
    <n v="-90500"/>
    <d v="2014-10-01T00:00:00"/>
    <n v="10"/>
    <s v="October"/>
    <x v="0"/>
  </r>
  <r>
    <s v="Channel Partners"/>
    <s v="Canada"/>
    <x v="4"/>
    <n v="2109"/>
    <x v="3"/>
    <n v="25308"/>
    <x v="4"/>
    <n v="527250"/>
    <n v="-501942"/>
    <d v="2014-05-01T00:00:00"/>
    <n v="5"/>
    <s v="May"/>
    <x v="0"/>
  </r>
  <r>
    <s v="Midmarket"/>
    <s v="France"/>
    <x v="4"/>
    <n v="3874.5"/>
    <x v="1"/>
    <n v="58117.5"/>
    <x v="4"/>
    <n v="968625"/>
    <n v="-910507.5"/>
    <d v="2014-07-01T00:00:00"/>
    <n v="7"/>
    <s v="July"/>
    <x v="0"/>
  </r>
  <r>
    <s v="Government"/>
    <s v="Canada"/>
    <x v="4"/>
    <n v="623"/>
    <x v="2"/>
    <n v="218050"/>
    <x v="4"/>
    <n v="155750"/>
    <n v="62300"/>
    <d v="2013-09-01T00:00:00"/>
    <n v="9"/>
    <s v="September"/>
    <x v="1"/>
  </r>
  <r>
    <s v="Government"/>
    <s v="United States of America"/>
    <x v="4"/>
    <n v="986"/>
    <x v="2"/>
    <n v="345100"/>
    <x v="4"/>
    <n v="246500"/>
    <n v="98600"/>
    <d v="2014-10-01T00:00:00"/>
    <n v="10"/>
    <s v="October"/>
    <x v="0"/>
  </r>
  <r>
    <s v="Enterprise"/>
    <s v="United States of America"/>
    <x v="4"/>
    <n v="2387"/>
    <x v="4"/>
    <n v="298375"/>
    <x v="4"/>
    <n v="596750"/>
    <n v="-298375"/>
    <d v="2014-11-01T00:00:00"/>
    <n v="11"/>
    <s v="November"/>
    <x v="0"/>
  </r>
  <r>
    <s v="Government"/>
    <s v="Mexico"/>
    <x v="4"/>
    <n v="1233"/>
    <x v="0"/>
    <n v="24660"/>
    <x v="4"/>
    <n v="308250"/>
    <n v="-283590"/>
    <d v="2014-12-01T00:00:00"/>
    <n v="12"/>
    <s v="December"/>
    <x v="0"/>
  </r>
  <r>
    <s v="Government"/>
    <s v="United States of America"/>
    <x v="5"/>
    <n v="270"/>
    <x v="2"/>
    <n v="94500"/>
    <x v="5"/>
    <n v="70200"/>
    <n v="24300"/>
    <d v="2014-02-01T00:00:00"/>
    <n v="2"/>
    <s v="February"/>
    <x v="0"/>
  </r>
  <r>
    <s v="Government"/>
    <s v="France"/>
    <x v="5"/>
    <n v="3421.5"/>
    <x v="6"/>
    <n v="23950.5"/>
    <x v="5"/>
    <n v="889590"/>
    <n v="-865639.5"/>
    <d v="2014-07-01T00:00:00"/>
    <n v="7"/>
    <s v="July"/>
    <x v="0"/>
  </r>
  <r>
    <s v="Government"/>
    <s v="Canada"/>
    <x v="5"/>
    <n v="2734"/>
    <x v="6"/>
    <n v="19138"/>
    <x v="5"/>
    <n v="710840"/>
    <n v="-691702"/>
    <d v="2014-10-01T00:00:00"/>
    <n v="10"/>
    <s v="October"/>
    <x v="0"/>
  </r>
  <r>
    <s v="Midmarket"/>
    <s v="United States of America"/>
    <x v="5"/>
    <n v="2548"/>
    <x v="1"/>
    <n v="38220"/>
    <x v="5"/>
    <n v="662480"/>
    <n v="-624260"/>
    <d v="2013-11-01T00:00:00"/>
    <n v="11"/>
    <s v="November"/>
    <x v="1"/>
  </r>
  <r>
    <s v="Government"/>
    <s v="France"/>
    <x v="0"/>
    <n v="2521.5"/>
    <x v="0"/>
    <n v="50430"/>
    <x v="0"/>
    <n v="7564.5"/>
    <n v="42865.5"/>
    <d v="2014-01-01T00:00:00"/>
    <n v="1"/>
    <s v="January"/>
    <x v="0"/>
  </r>
  <r>
    <s v="Channel Partners"/>
    <s v="Mexico"/>
    <x v="1"/>
    <n v="2661"/>
    <x v="3"/>
    <n v="31932"/>
    <x v="1"/>
    <n v="13305"/>
    <n v="18627"/>
    <d v="2014-05-01T00:00:00"/>
    <n v="5"/>
    <s v="May"/>
    <x v="0"/>
  </r>
  <r>
    <s v="Government"/>
    <s v="Germany"/>
    <x v="2"/>
    <n v="1531"/>
    <x v="0"/>
    <n v="30620"/>
    <x v="2"/>
    <n v="15310"/>
    <n v="15310"/>
    <d v="2014-12-01T00:00:00"/>
    <n v="12"/>
    <s v="December"/>
    <x v="0"/>
  </r>
  <r>
    <s v="Government"/>
    <s v="France"/>
    <x v="4"/>
    <n v="1491"/>
    <x v="6"/>
    <n v="10437"/>
    <x v="4"/>
    <n v="372750"/>
    <n v="-362313"/>
    <d v="2014-03-01T00:00:00"/>
    <n v="3"/>
    <s v="March"/>
    <x v="0"/>
  </r>
  <r>
    <s v="Government"/>
    <s v="Germany"/>
    <x v="4"/>
    <n v="1531"/>
    <x v="0"/>
    <n v="30620"/>
    <x v="4"/>
    <n v="382750"/>
    <n v="-352130"/>
    <d v="2014-12-01T00:00:00"/>
    <n v="12"/>
    <s v="December"/>
    <x v="0"/>
  </r>
  <r>
    <s v="Channel Partners"/>
    <s v="Canada"/>
    <x v="5"/>
    <n v="2761"/>
    <x v="3"/>
    <n v="33132"/>
    <x v="5"/>
    <n v="717860"/>
    <n v="-684728"/>
    <d v="2013-09-01T00:00:00"/>
    <n v="9"/>
    <s v="September"/>
    <x v="1"/>
  </r>
  <r>
    <s v="Midmarket"/>
    <s v="United States of America"/>
    <x v="0"/>
    <n v="2567"/>
    <x v="1"/>
    <n v="38505"/>
    <x v="0"/>
    <n v="7701"/>
    <n v="30804"/>
    <d v="2014-06-01T00:00:00"/>
    <n v="6"/>
    <s v="June"/>
    <x v="0"/>
  </r>
  <r>
    <s v="Midmarket"/>
    <s v="United States of America"/>
    <x v="4"/>
    <n v="2567"/>
    <x v="1"/>
    <n v="38505"/>
    <x v="4"/>
    <n v="641750"/>
    <n v="-603245"/>
    <d v="2014-06-01T00:00:00"/>
    <n v="6"/>
    <s v="June"/>
    <x v="0"/>
  </r>
  <r>
    <s v="Government"/>
    <s v="Canada"/>
    <x v="0"/>
    <n v="923"/>
    <x v="2"/>
    <n v="323050"/>
    <x v="0"/>
    <n v="2769"/>
    <n v="320281"/>
    <d v="2014-03-01T00:00:00"/>
    <n v="3"/>
    <s v="March"/>
    <x v="0"/>
  </r>
  <r>
    <s v="Government"/>
    <s v="France"/>
    <x v="0"/>
    <n v="1790"/>
    <x v="2"/>
    <n v="626500"/>
    <x v="0"/>
    <n v="5370"/>
    <n v="621130"/>
    <d v="2014-03-01T00:00:00"/>
    <n v="3"/>
    <s v="March"/>
    <x v="0"/>
  </r>
  <r>
    <s v="Government"/>
    <s v="Germany"/>
    <x v="0"/>
    <n v="442"/>
    <x v="0"/>
    <n v="8840"/>
    <x v="0"/>
    <n v="1326"/>
    <n v="7514"/>
    <d v="2013-09-01T00:00:00"/>
    <n v="9"/>
    <s v="September"/>
    <x v="1"/>
  </r>
  <r>
    <s v="Government"/>
    <s v="United States of America"/>
    <x v="1"/>
    <n v="982.5"/>
    <x v="2"/>
    <n v="343875"/>
    <x v="1"/>
    <n v="4912.5"/>
    <n v="338962.5"/>
    <d v="2014-01-01T00:00:00"/>
    <n v="1"/>
    <s v="January"/>
    <x v="0"/>
  </r>
  <r>
    <s v="Government"/>
    <s v="United States of America"/>
    <x v="1"/>
    <n v="1298"/>
    <x v="6"/>
    <n v="9086"/>
    <x v="1"/>
    <n v="6490"/>
    <n v="2596"/>
    <d v="2014-02-01T00:00:00"/>
    <n v="2"/>
    <s v="February"/>
    <x v="0"/>
  </r>
  <r>
    <s v="Channel Partners"/>
    <s v="Mexico"/>
    <x v="1"/>
    <n v="604"/>
    <x v="3"/>
    <n v="7248"/>
    <x v="1"/>
    <n v="3020"/>
    <n v="4228"/>
    <d v="2014-06-01T00:00:00"/>
    <n v="6"/>
    <s v="June"/>
    <x v="0"/>
  </r>
  <r>
    <s v="Government"/>
    <s v="Mexico"/>
    <x v="1"/>
    <n v="2255"/>
    <x v="0"/>
    <n v="45100"/>
    <x v="1"/>
    <n v="11275"/>
    <n v="33825"/>
    <d v="2014-07-01T00:00:00"/>
    <n v="7"/>
    <s v="July"/>
    <x v="0"/>
  </r>
  <r>
    <s v="Government"/>
    <s v="Canada"/>
    <x v="1"/>
    <n v="1249"/>
    <x v="0"/>
    <n v="24980"/>
    <x v="1"/>
    <n v="6245"/>
    <n v="18735"/>
    <d v="2014-10-01T00:00:00"/>
    <n v="10"/>
    <s v="October"/>
    <x v="0"/>
  </r>
  <r>
    <s v="Government"/>
    <s v="United States of America"/>
    <x v="2"/>
    <n v="1438.5"/>
    <x v="6"/>
    <n v="10069.5"/>
    <x v="2"/>
    <n v="14385"/>
    <n v="-4315.5"/>
    <d v="2014-01-01T00:00:00"/>
    <n v="1"/>
    <s v="January"/>
    <x v="0"/>
  </r>
  <r>
    <s v="Small Business"/>
    <s v="Germany"/>
    <x v="2"/>
    <n v="807"/>
    <x v="5"/>
    <n v="242100"/>
    <x v="2"/>
    <n v="8070"/>
    <n v="234030"/>
    <d v="2014-01-01T00:00:00"/>
    <n v="1"/>
    <s v="January"/>
    <x v="0"/>
  </r>
  <r>
    <s v="Government"/>
    <s v="United States of America"/>
    <x v="2"/>
    <n v="2641"/>
    <x v="0"/>
    <n v="52820"/>
    <x v="2"/>
    <n v="26410"/>
    <n v="26410"/>
    <d v="2014-02-01T00:00:00"/>
    <n v="2"/>
    <s v="February"/>
    <x v="0"/>
  </r>
  <r>
    <s v="Government"/>
    <s v="Germany"/>
    <x v="2"/>
    <n v="2708"/>
    <x v="0"/>
    <n v="54160"/>
    <x v="2"/>
    <n v="27080"/>
    <n v="27080"/>
    <d v="2014-02-01T00:00:00"/>
    <n v="2"/>
    <s v="February"/>
    <x v="0"/>
  </r>
  <r>
    <s v="Government"/>
    <s v="Canada"/>
    <x v="2"/>
    <n v="2632"/>
    <x v="2"/>
    <n v="921200"/>
    <x v="2"/>
    <n v="26320"/>
    <n v="894880"/>
    <d v="2014-06-01T00:00:00"/>
    <n v="6"/>
    <s v="June"/>
    <x v="0"/>
  </r>
  <r>
    <s v="Enterprise"/>
    <s v="Canada"/>
    <x v="2"/>
    <n v="1583"/>
    <x v="4"/>
    <n v="197875"/>
    <x v="2"/>
    <n v="15830"/>
    <n v="182045"/>
    <d v="2014-06-01T00:00:00"/>
    <n v="6"/>
    <s v="June"/>
    <x v="0"/>
  </r>
  <r>
    <s v="Channel Partners"/>
    <s v="Mexico"/>
    <x v="2"/>
    <n v="571"/>
    <x v="3"/>
    <n v="6852"/>
    <x v="2"/>
    <n v="5710"/>
    <n v="1142"/>
    <d v="2014-07-01T00:00:00"/>
    <n v="7"/>
    <s v="July"/>
    <x v="0"/>
  </r>
  <r>
    <s v="Government"/>
    <s v="France"/>
    <x v="2"/>
    <n v="2696"/>
    <x v="6"/>
    <n v="18872"/>
    <x v="2"/>
    <n v="26960"/>
    <n v="-8088"/>
    <d v="2014-08-01T00:00:00"/>
    <n v="8"/>
    <s v="August"/>
    <x v="0"/>
  </r>
  <r>
    <s v="Midmarket"/>
    <s v="Canada"/>
    <x v="2"/>
    <n v="1565"/>
    <x v="1"/>
    <n v="23475"/>
    <x v="2"/>
    <n v="15650"/>
    <n v="7825"/>
    <d v="2014-10-01T00:00:00"/>
    <n v="10"/>
    <s v="October"/>
    <x v="0"/>
  </r>
  <r>
    <s v="Government"/>
    <s v="Canada"/>
    <x v="2"/>
    <n v="1249"/>
    <x v="0"/>
    <n v="24980"/>
    <x v="2"/>
    <n v="12490"/>
    <n v="12490"/>
    <d v="2014-10-01T00:00:00"/>
    <n v="10"/>
    <s v="October"/>
    <x v="0"/>
  </r>
  <r>
    <s v="Government"/>
    <s v="Germany"/>
    <x v="2"/>
    <n v="357"/>
    <x v="2"/>
    <n v="124950"/>
    <x v="2"/>
    <n v="3570"/>
    <n v="121380"/>
    <d v="2014-11-01T00:00:00"/>
    <n v="11"/>
    <s v="November"/>
    <x v="0"/>
  </r>
  <r>
    <s v="Channel Partners"/>
    <s v="Germany"/>
    <x v="2"/>
    <n v="1013"/>
    <x v="3"/>
    <n v="12156"/>
    <x v="2"/>
    <n v="10130"/>
    <n v="2026"/>
    <d v="2014-12-01T00:00:00"/>
    <n v="12"/>
    <s v="December"/>
    <x v="0"/>
  </r>
  <r>
    <s v="Midmarket"/>
    <s v="France"/>
    <x v="3"/>
    <n v="3997.5"/>
    <x v="1"/>
    <n v="59962.5"/>
    <x v="3"/>
    <n v="479700"/>
    <n v="-419737.5"/>
    <d v="2014-01-01T00:00:00"/>
    <n v="1"/>
    <s v="January"/>
    <x v="0"/>
  </r>
  <r>
    <s v="Government"/>
    <s v="Canada"/>
    <x v="3"/>
    <n v="2632"/>
    <x v="2"/>
    <n v="921200"/>
    <x v="3"/>
    <n v="315840"/>
    <n v="605360"/>
    <d v="2014-06-01T00:00:00"/>
    <n v="6"/>
    <s v="June"/>
    <x v="0"/>
  </r>
  <r>
    <s v="Government"/>
    <s v="France"/>
    <x v="3"/>
    <n v="1190"/>
    <x v="6"/>
    <n v="8330"/>
    <x v="3"/>
    <n v="142800"/>
    <n v="-134470"/>
    <d v="2014-06-01T00:00:00"/>
    <n v="6"/>
    <s v="June"/>
    <x v="0"/>
  </r>
  <r>
    <s v="Channel Partners"/>
    <s v="Mexico"/>
    <x v="3"/>
    <n v="604"/>
    <x v="3"/>
    <n v="7248"/>
    <x v="3"/>
    <n v="72480"/>
    <n v="-65232"/>
    <d v="2014-06-01T00:00:00"/>
    <n v="6"/>
    <s v="June"/>
    <x v="0"/>
  </r>
  <r>
    <s v="Midmarket"/>
    <s v="Germany"/>
    <x v="3"/>
    <n v="660"/>
    <x v="1"/>
    <n v="9900"/>
    <x v="3"/>
    <n v="79200"/>
    <n v="-69300"/>
    <d v="2013-09-01T00:00:00"/>
    <n v="9"/>
    <s v="September"/>
    <x v="1"/>
  </r>
  <r>
    <s v="Channel Partners"/>
    <s v="Mexico"/>
    <x v="3"/>
    <n v="410"/>
    <x v="3"/>
    <n v="4920"/>
    <x v="3"/>
    <n v="49200"/>
    <n v="-44280"/>
    <d v="2014-10-01T00:00:00"/>
    <n v="10"/>
    <s v="October"/>
    <x v="0"/>
  </r>
  <r>
    <s v="Small Business"/>
    <s v="Mexico"/>
    <x v="3"/>
    <n v="2605"/>
    <x v="5"/>
    <n v="781500"/>
    <x v="3"/>
    <n v="312600"/>
    <n v="468900"/>
    <d v="2013-11-01T00:00:00"/>
    <n v="11"/>
    <s v="November"/>
    <x v="1"/>
  </r>
  <r>
    <s v="Channel Partners"/>
    <s v="Germany"/>
    <x v="3"/>
    <n v="1013"/>
    <x v="3"/>
    <n v="12156"/>
    <x v="3"/>
    <n v="121560"/>
    <n v="-109404"/>
    <d v="2014-12-01T00:00:00"/>
    <n v="12"/>
    <s v="December"/>
    <x v="0"/>
  </r>
  <r>
    <s v="Enterprise"/>
    <s v="Canada"/>
    <x v="4"/>
    <n v="1583"/>
    <x v="4"/>
    <n v="197875"/>
    <x v="4"/>
    <n v="395750"/>
    <n v="-197875"/>
    <d v="2014-06-01T00:00:00"/>
    <n v="6"/>
    <s v="June"/>
    <x v="0"/>
  </r>
  <r>
    <s v="Midmarket"/>
    <s v="Canada"/>
    <x v="4"/>
    <n v="1565"/>
    <x v="1"/>
    <n v="23475"/>
    <x v="4"/>
    <n v="391250"/>
    <n v="-367775"/>
    <d v="2014-10-01T00:00:00"/>
    <n v="10"/>
    <s v="October"/>
    <x v="0"/>
  </r>
  <r>
    <s v="Enterprise"/>
    <s v="Canada"/>
    <x v="5"/>
    <n v="1659"/>
    <x v="4"/>
    <n v="207375"/>
    <x v="5"/>
    <n v="431340"/>
    <n v="-223965"/>
    <d v="2014-01-01T00:00:00"/>
    <n v="1"/>
    <s v="January"/>
    <x v="0"/>
  </r>
  <r>
    <s v="Government"/>
    <s v="France"/>
    <x v="5"/>
    <n v="1190"/>
    <x v="6"/>
    <n v="8330"/>
    <x v="5"/>
    <n v="309400"/>
    <n v="-301070"/>
    <d v="2014-06-01T00:00:00"/>
    <n v="6"/>
    <s v="June"/>
    <x v="0"/>
  </r>
  <r>
    <s v="Channel Partners"/>
    <s v="Mexico"/>
    <x v="5"/>
    <n v="410"/>
    <x v="3"/>
    <n v="4920"/>
    <x v="5"/>
    <n v="106600"/>
    <n v="-101680"/>
    <d v="2014-10-01T00:00:00"/>
    <n v="10"/>
    <s v="October"/>
    <x v="0"/>
  </r>
  <r>
    <s v="Channel Partners"/>
    <s v="Germany"/>
    <x v="5"/>
    <n v="1770"/>
    <x v="3"/>
    <n v="21240"/>
    <x v="5"/>
    <n v="460200"/>
    <n v="-438960"/>
    <d v="2013-12-01T00:00:00"/>
    <n v="12"/>
    <s v="December"/>
    <x v="1"/>
  </r>
  <r>
    <s v="Government"/>
    <s v="Mexico"/>
    <x v="0"/>
    <n v="2579"/>
    <x v="0"/>
    <n v="51580"/>
    <x v="0"/>
    <n v="7737"/>
    <n v="43843"/>
    <d v="2014-04-01T00:00:00"/>
    <n v="4"/>
    <s v="April"/>
    <x v="0"/>
  </r>
  <r>
    <s v="Government"/>
    <s v="United States of America"/>
    <x v="0"/>
    <n v="1743"/>
    <x v="0"/>
    <n v="34860"/>
    <x v="0"/>
    <n v="5229"/>
    <n v="29631"/>
    <d v="2014-05-01T00:00:00"/>
    <n v="5"/>
    <s v="May"/>
    <x v="0"/>
  </r>
  <r>
    <s v="Government"/>
    <s v="United States of America"/>
    <x v="0"/>
    <n v="2996"/>
    <x v="6"/>
    <n v="20972"/>
    <x v="0"/>
    <n v="8988"/>
    <n v="11984"/>
    <d v="2013-10-01T00:00:00"/>
    <n v="10"/>
    <s v="October"/>
    <x v="1"/>
  </r>
  <r>
    <s v="Government"/>
    <s v="Germany"/>
    <x v="0"/>
    <n v="280"/>
    <x v="6"/>
    <n v="1960"/>
    <x v="0"/>
    <n v="840"/>
    <n v="1120"/>
    <d v="2014-12-01T00:00:00"/>
    <n v="12"/>
    <s v="December"/>
    <x v="0"/>
  </r>
  <r>
    <s v="Government"/>
    <s v="France"/>
    <x v="1"/>
    <n v="293"/>
    <x v="6"/>
    <n v="2051"/>
    <x v="1"/>
    <n v="1465"/>
    <n v="586"/>
    <d v="2014-02-01T00:00:00"/>
    <n v="2"/>
    <s v="February"/>
    <x v="0"/>
  </r>
  <r>
    <s v="Government"/>
    <s v="United States of America"/>
    <x v="1"/>
    <n v="2996"/>
    <x v="6"/>
    <n v="20972"/>
    <x v="1"/>
    <n v="14980"/>
    <n v="5992"/>
    <d v="2013-10-01T00:00:00"/>
    <n v="10"/>
    <s v="October"/>
    <x v="1"/>
  </r>
  <r>
    <s v="Midmarket"/>
    <s v="Germany"/>
    <x v="2"/>
    <n v="278"/>
    <x v="1"/>
    <n v="4170"/>
    <x v="2"/>
    <n v="2780"/>
    <n v="1390"/>
    <d v="2014-02-01T00:00:00"/>
    <n v="2"/>
    <s v="February"/>
    <x v="0"/>
  </r>
  <r>
    <s v="Government"/>
    <s v="Canada"/>
    <x v="2"/>
    <n v="2428"/>
    <x v="0"/>
    <n v="48560"/>
    <x v="2"/>
    <n v="24280"/>
    <n v="24280"/>
    <d v="2014-03-01T00:00:00"/>
    <n v="3"/>
    <s v="March"/>
    <x v="0"/>
  </r>
  <r>
    <s v="Midmarket"/>
    <s v="United States of America"/>
    <x v="2"/>
    <n v="1767"/>
    <x v="1"/>
    <n v="26505"/>
    <x v="2"/>
    <n v="17670"/>
    <n v="8835"/>
    <d v="2014-09-01T00:00:00"/>
    <n v="9"/>
    <s v="September"/>
    <x v="0"/>
  </r>
  <r>
    <s v="Channel Partners"/>
    <s v="France"/>
    <x v="2"/>
    <n v="1393"/>
    <x v="3"/>
    <n v="16716"/>
    <x v="2"/>
    <n v="13930"/>
    <n v="2786"/>
    <d v="2014-10-01T00:00:00"/>
    <n v="10"/>
    <s v="October"/>
    <x v="0"/>
  </r>
  <r>
    <s v="Government"/>
    <s v="Germany"/>
    <x v="4"/>
    <n v="280"/>
    <x v="6"/>
    <n v="1960"/>
    <x v="4"/>
    <n v="70000"/>
    <n v="-68040"/>
    <d v="2014-12-01T00:00:00"/>
    <n v="12"/>
    <s v="December"/>
    <x v="0"/>
  </r>
  <r>
    <s v="Channel Partners"/>
    <s v="France"/>
    <x v="5"/>
    <n v="1393"/>
    <x v="3"/>
    <n v="16716"/>
    <x v="5"/>
    <n v="362180"/>
    <n v="-345464"/>
    <d v="2014-10-01T00:00:00"/>
    <n v="10"/>
    <s v="October"/>
    <x v="0"/>
  </r>
  <r>
    <s v="Channel Partners"/>
    <s v="United States of America"/>
    <x v="5"/>
    <n v="2015"/>
    <x v="3"/>
    <n v="24180"/>
    <x v="5"/>
    <n v="523900"/>
    <n v="-499720"/>
    <d v="2013-12-01T00:00:00"/>
    <n v="12"/>
    <s v="December"/>
    <x v="1"/>
  </r>
  <r>
    <s v="Small Business"/>
    <s v="Mexico"/>
    <x v="0"/>
    <n v="801"/>
    <x v="5"/>
    <n v="240300"/>
    <x v="0"/>
    <n v="2403"/>
    <n v="237897"/>
    <d v="2014-07-01T00:00:00"/>
    <n v="7"/>
    <s v="July"/>
    <x v="0"/>
  </r>
  <r>
    <s v="Enterprise"/>
    <s v="France"/>
    <x v="0"/>
    <n v="1023"/>
    <x v="4"/>
    <n v="127875"/>
    <x v="0"/>
    <n v="3069"/>
    <n v="124806"/>
    <d v="2013-09-01T00:00:00"/>
    <n v="9"/>
    <s v="September"/>
    <x v="1"/>
  </r>
  <r>
    <s v="Small Business"/>
    <s v="Canada"/>
    <x v="0"/>
    <n v="1496"/>
    <x v="5"/>
    <n v="448800"/>
    <x v="0"/>
    <n v="4488"/>
    <n v="444312"/>
    <d v="2014-10-01T00:00:00"/>
    <n v="10"/>
    <s v="October"/>
    <x v="0"/>
  </r>
  <r>
    <s v="Small Business"/>
    <s v="United States of America"/>
    <x v="0"/>
    <n v="1010"/>
    <x v="5"/>
    <n v="303000"/>
    <x v="0"/>
    <n v="3030"/>
    <n v="299970"/>
    <d v="2014-10-01T00:00:00"/>
    <n v="10"/>
    <s v="October"/>
    <x v="0"/>
  </r>
  <r>
    <s v="Midmarket"/>
    <s v="Germany"/>
    <x v="0"/>
    <n v="1513"/>
    <x v="1"/>
    <n v="22695"/>
    <x v="0"/>
    <n v="4539"/>
    <n v="18156"/>
    <d v="2014-11-01T00:00:00"/>
    <n v="11"/>
    <s v="November"/>
    <x v="0"/>
  </r>
  <r>
    <s v="Midmarket"/>
    <s v="Canada"/>
    <x v="0"/>
    <n v="2300"/>
    <x v="1"/>
    <n v="34500"/>
    <x v="0"/>
    <n v="6900"/>
    <n v="27600"/>
    <d v="2014-12-01T00:00:00"/>
    <n v="12"/>
    <s v="December"/>
    <x v="0"/>
  </r>
  <r>
    <s v="Enterprise"/>
    <s v="Mexico"/>
    <x v="0"/>
    <n v="2821"/>
    <x v="4"/>
    <n v="352625"/>
    <x v="0"/>
    <n v="8463"/>
    <n v="344162"/>
    <d v="2013-12-01T00:00:00"/>
    <n v="12"/>
    <s v="December"/>
    <x v="1"/>
  </r>
  <r>
    <s v="Government"/>
    <s v="Canada"/>
    <x v="1"/>
    <n v="2227.5"/>
    <x v="2"/>
    <n v="779625"/>
    <x v="1"/>
    <n v="11137.5"/>
    <n v="768487.5"/>
    <d v="2014-01-01T00:00:00"/>
    <n v="1"/>
    <s v="January"/>
    <x v="0"/>
  </r>
  <r>
    <s v="Government"/>
    <s v="Germany"/>
    <x v="1"/>
    <n v="1199"/>
    <x v="2"/>
    <n v="419650"/>
    <x v="1"/>
    <n v="5995"/>
    <n v="413655"/>
    <d v="2014-04-01T00:00:00"/>
    <n v="4"/>
    <s v="April"/>
    <x v="0"/>
  </r>
  <r>
    <s v="Government"/>
    <s v="Canada"/>
    <x v="1"/>
    <n v="200"/>
    <x v="2"/>
    <n v="70000"/>
    <x v="1"/>
    <n v="1000"/>
    <n v="69000"/>
    <d v="2014-05-01T00:00:00"/>
    <n v="5"/>
    <s v="May"/>
    <x v="0"/>
  </r>
  <r>
    <s v="Government"/>
    <s v="Canada"/>
    <x v="1"/>
    <n v="388"/>
    <x v="6"/>
    <n v="2716"/>
    <x v="1"/>
    <n v="1940"/>
    <n v="776"/>
    <d v="2014-09-01T00:00:00"/>
    <n v="9"/>
    <s v="September"/>
    <x v="0"/>
  </r>
  <r>
    <s v="Government"/>
    <s v="Mexico"/>
    <x v="1"/>
    <n v="1727"/>
    <x v="6"/>
    <n v="12089"/>
    <x v="1"/>
    <n v="8635"/>
    <n v="3454"/>
    <d v="2013-10-01T00:00:00"/>
    <n v="10"/>
    <s v="October"/>
    <x v="1"/>
  </r>
  <r>
    <s v="Midmarket"/>
    <s v="Canada"/>
    <x v="1"/>
    <n v="2300"/>
    <x v="1"/>
    <n v="34500"/>
    <x v="1"/>
    <n v="11500"/>
    <n v="23000"/>
    <d v="2014-12-01T00:00:00"/>
    <n v="12"/>
    <s v="December"/>
    <x v="0"/>
  </r>
  <r>
    <s v="Government"/>
    <s v="Mexico"/>
    <x v="2"/>
    <n v="260"/>
    <x v="0"/>
    <n v="5200"/>
    <x v="2"/>
    <n v="2600"/>
    <n v="2600"/>
    <d v="2014-02-01T00:00:00"/>
    <n v="2"/>
    <s v="February"/>
    <x v="0"/>
  </r>
  <r>
    <s v="Midmarket"/>
    <s v="Canada"/>
    <x v="2"/>
    <n v="2470"/>
    <x v="1"/>
    <n v="37050"/>
    <x v="2"/>
    <n v="24700"/>
    <n v="12350"/>
    <d v="2013-09-01T00:00:00"/>
    <n v="9"/>
    <s v="September"/>
    <x v="1"/>
  </r>
  <r>
    <s v="Midmarket"/>
    <s v="Canada"/>
    <x v="2"/>
    <n v="1743"/>
    <x v="1"/>
    <n v="26145"/>
    <x v="2"/>
    <n v="17430"/>
    <n v="8715"/>
    <d v="2013-10-01T00:00:00"/>
    <n v="10"/>
    <s v="October"/>
    <x v="1"/>
  </r>
  <r>
    <s v="Channel Partners"/>
    <s v="United States of America"/>
    <x v="2"/>
    <n v="2914"/>
    <x v="3"/>
    <n v="34968"/>
    <x v="2"/>
    <n v="29140"/>
    <n v="5828"/>
    <d v="2014-10-01T00:00:00"/>
    <n v="10"/>
    <s v="October"/>
    <x v="0"/>
  </r>
  <r>
    <s v="Government"/>
    <s v="France"/>
    <x v="2"/>
    <n v="1731"/>
    <x v="6"/>
    <n v="12117"/>
    <x v="2"/>
    <n v="17310"/>
    <n v="-5193"/>
    <d v="2014-10-01T00:00:00"/>
    <n v="10"/>
    <s v="October"/>
    <x v="0"/>
  </r>
  <r>
    <s v="Government"/>
    <s v="Canada"/>
    <x v="2"/>
    <n v="700"/>
    <x v="2"/>
    <n v="245000"/>
    <x v="2"/>
    <n v="7000"/>
    <n v="238000"/>
    <d v="2014-11-01T00:00:00"/>
    <n v="11"/>
    <s v="November"/>
    <x v="0"/>
  </r>
  <r>
    <s v="Channel Partners"/>
    <s v="Canada"/>
    <x v="2"/>
    <n v="2222"/>
    <x v="3"/>
    <n v="26664"/>
    <x v="2"/>
    <n v="22220"/>
    <n v="4444"/>
    <d v="2013-11-01T00:00:00"/>
    <n v="11"/>
    <s v="November"/>
    <x v="1"/>
  </r>
  <r>
    <s v="Government"/>
    <s v="United States of America"/>
    <x v="2"/>
    <n v="1177"/>
    <x v="2"/>
    <n v="411950"/>
    <x v="2"/>
    <n v="11770"/>
    <n v="400180"/>
    <d v="2014-11-01T00:00:00"/>
    <n v="11"/>
    <s v="November"/>
    <x v="0"/>
  </r>
  <r>
    <s v="Government"/>
    <s v="France"/>
    <x v="2"/>
    <n v="1922"/>
    <x v="2"/>
    <n v="672700"/>
    <x v="2"/>
    <n v="19220"/>
    <n v="653480"/>
    <d v="2013-11-01T00:00:00"/>
    <n v="11"/>
    <s v="November"/>
    <x v="1"/>
  </r>
  <r>
    <s v="Enterprise"/>
    <s v="Mexico"/>
    <x v="3"/>
    <n v="1575"/>
    <x v="4"/>
    <n v="196875"/>
    <x v="3"/>
    <n v="189000"/>
    <n v="7875"/>
    <d v="2014-02-01T00:00:00"/>
    <n v="2"/>
    <s v="February"/>
    <x v="0"/>
  </r>
  <r>
    <s v="Government"/>
    <s v="United States of America"/>
    <x v="3"/>
    <n v="606"/>
    <x v="0"/>
    <n v="12120"/>
    <x v="3"/>
    <n v="72720"/>
    <n v="-60600"/>
    <d v="2014-04-01T00:00:00"/>
    <n v="4"/>
    <s v="April"/>
    <x v="0"/>
  </r>
  <r>
    <s v="Small Business"/>
    <s v="United States of America"/>
    <x v="3"/>
    <n v="2460"/>
    <x v="5"/>
    <n v="738000"/>
    <x v="3"/>
    <n v="295200"/>
    <n v="442800"/>
    <d v="2014-07-01T00:00:00"/>
    <n v="7"/>
    <s v="July"/>
    <x v="0"/>
  </r>
  <r>
    <s v="Small Business"/>
    <s v="Canada"/>
    <x v="3"/>
    <n v="269"/>
    <x v="5"/>
    <n v="80700"/>
    <x v="3"/>
    <n v="32280"/>
    <n v="48420"/>
    <d v="2013-10-01T00:00:00"/>
    <n v="10"/>
    <s v="October"/>
    <x v="1"/>
  </r>
  <r>
    <s v="Small Business"/>
    <s v="Germany"/>
    <x v="3"/>
    <n v="2536"/>
    <x v="5"/>
    <n v="760800"/>
    <x v="3"/>
    <n v="304320"/>
    <n v="456480"/>
    <d v="2013-11-01T00:00:00"/>
    <n v="11"/>
    <s v="November"/>
    <x v="1"/>
  </r>
  <r>
    <s v="Government"/>
    <s v="Mexico"/>
    <x v="4"/>
    <n v="2903"/>
    <x v="6"/>
    <n v="20321"/>
    <x v="4"/>
    <n v="725750"/>
    <n v="-705429"/>
    <d v="2014-03-01T00:00:00"/>
    <n v="3"/>
    <s v="March"/>
    <x v="0"/>
  </r>
  <r>
    <s v="Small Business"/>
    <s v="United States of America"/>
    <x v="4"/>
    <n v="2541"/>
    <x v="5"/>
    <n v="762300"/>
    <x v="4"/>
    <n v="635250"/>
    <n v="127050"/>
    <d v="2014-08-01T00:00:00"/>
    <n v="8"/>
    <s v="August"/>
    <x v="0"/>
  </r>
  <r>
    <s v="Small Business"/>
    <s v="Canada"/>
    <x v="4"/>
    <n v="269"/>
    <x v="5"/>
    <n v="80700"/>
    <x v="4"/>
    <n v="67250"/>
    <n v="13450"/>
    <d v="2013-10-01T00:00:00"/>
    <n v="10"/>
    <s v="October"/>
    <x v="1"/>
  </r>
  <r>
    <s v="Small Business"/>
    <s v="Canada"/>
    <x v="4"/>
    <n v="1496"/>
    <x v="5"/>
    <n v="448800"/>
    <x v="4"/>
    <n v="374000"/>
    <n v="74800"/>
    <d v="2014-10-01T00:00:00"/>
    <n v="10"/>
    <s v="October"/>
    <x v="0"/>
  </r>
  <r>
    <s v="Small Business"/>
    <s v="United States of America"/>
    <x v="4"/>
    <n v="1010"/>
    <x v="5"/>
    <n v="303000"/>
    <x v="4"/>
    <n v="252500"/>
    <n v="50500"/>
    <d v="2014-10-01T00:00:00"/>
    <n v="10"/>
    <s v="October"/>
    <x v="0"/>
  </r>
  <r>
    <s v="Government"/>
    <s v="France"/>
    <x v="4"/>
    <n v="1281"/>
    <x v="2"/>
    <n v="448350"/>
    <x v="4"/>
    <n v="320250"/>
    <n v="128100"/>
    <d v="2013-12-01T00:00:00"/>
    <n v="12"/>
    <s v="December"/>
    <x v="1"/>
  </r>
  <r>
    <s v="Small Business"/>
    <s v="Canada"/>
    <x v="5"/>
    <n v="888"/>
    <x v="5"/>
    <n v="266400"/>
    <x v="5"/>
    <n v="230880"/>
    <n v="35520"/>
    <d v="2014-03-01T00:00:00"/>
    <n v="3"/>
    <s v="March"/>
    <x v="0"/>
  </r>
  <r>
    <s v="Enterprise"/>
    <s v="United States of America"/>
    <x v="5"/>
    <n v="2844"/>
    <x v="4"/>
    <n v="355500"/>
    <x v="5"/>
    <n v="739440"/>
    <n v="-383940"/>
    <d v="2014-05-01T00:00:00"/>
    <n v="5"/>
    <s v="May"/>
    <x v="0"/>
  </r>
  <r>
    <s v="Channel Partners"/>
    <s v="France"/>
    <x v="5"/>
    <n v="2475"/>
    <x v="3"/>
    <n v="29700"/>
    <x v="5"/>
    <n v="643500"/>
    <n v="-613800"/>
    <d v="2014-08-01T00:00:00"/>
    <n v="8"/>
    <s v="August"/>
    <x v="0"/>
  </r>
  <r>
    <s v="Midmarket"/>
    <s v="Canada"/>
    <x v="5"/>
    <n v="1743"/>
    <x v="1"/>
    <n v="26145"/>
    <x v="5"/>
    <n v="453180"/>
    <n v="-427035"/>
    <d v="2013-10-01T00:00:00"/>
    <n v="10"/>
    <s v="October"/>
    <x v="1"/>
  </r>
  <r>
    <s v="Channel Partners"/>
    <s v="United States of America"/>
    <x v="5"/>
    <n v="2914"/>
    <x v="3"/>
    <n v="34968"/>
    <x v="5"/>
    <n v="757640"/>
    <n v="-722672"/>
    <d v="2014-10-01T00:00:00"/>
    <n v="10"/>
    <s v="October"/>
    <x v="0"/>
  </r>
  <r>
    <s v="Government"/>
    <s v="France"/>
    <x v="5"/>
    <n v="1731"/>
    <x v="6"/>
    <n v="12117"/>
    <x v="5"/>
    <n v="450060"/>
    <n v="-437943"/>
    <d v="2014-10-01T00:00:00"/>
    <n v="10"/>
    <s v="October"/>
    <x v="0"/>
  </r>
  <r>
    <s v="Government"/>
    <s v="Mexico"/>
    <x v="5"/>
    <n v="1727"/>
    <x v="6"/>
    <n v="12089"/>
    <x v="5"/>
    <n v="449020"/>
    <n v="-436931"/>
    <d v="2013-10-01T00:00:00"/>
    <n v="10"/>
    <s v="October"/>
    <x v="1"/>
  </r>
  <r>
    <s v="Midmarket"/>
    <s v="Mexico"/>
    <x v="5"/>
    <n v="1870"/>
    <x v="1"/>
    <n v="28050"/>
    <x v="5"/>
    <n v="486200"/>
    <n v="-458150"/>
    <d v="2013-11-01T00:00:00"/>
    <n v="11"/>
    <s v="November"/>
    <x v="1"/>
  </r>
  <r>
    <s v="Enterprise"/>
    <s v="France"/>
    <x v="0"/>
    <n v="1174"/>
    <x v="4"/>
    <n v="146750"/>
    <x v="0"/>
    <n v="3522"/>
    <n v="143228"/>
    <d v="2014-08-01T00:00:00"/>
    <n v="8"/>
    <s v="August"/>
    <x v="0"/>
  </r>
  <r>
    <s v="Enterprise"/>
    <s v="Germany"/>
    <x v="0"/>
    <n v="2767"/>
    <x v="4"/>
    <n v="345875"/>
    <x v="0"/>
    <n v="8301"/>
    <n v="337574"/>
    <d v="2014-08-01T00:00:00"/>
    <n v="8"/>
    <s v="August"/>
    <x v="0"/>
  </r>
  <r>
    <s v="Enterprise"/>
    <s v="Germany"/>
    <x v="0"/>
    <n v="1085"/>
    <x v="4"/>
    <n v="135625"/>
    <x v="0"/>
    <n v="3255"/>
    <n v="132370"/>
    <d v="2014-10-01T00:00:00"/>
    <n v="10"/>
    <s v="October"/>
    <x v="0"/>
  </r>
  <r>
    <s v="Small Business"/>
    <s v="Mexico"/>
    <x v="1"/>
    <n v="546"/>
    <x v="5"/>
    <n v="163800"/>
    <x v="1"/>
    <n v="2730"/>
    <n v="161070"/>
    <d v="2014-10-01T00:00:00"/>
    <n v="10"/>
    <s v="October"/>
    <x v="0"/>
  </r>
  <r>
    <s v="Government"/>
    <s v="Germany"/>
    <x v="2"/>
    <n v="1158"/>
    <x v="0"/>
    <n v="23160"/>
    <x v="2"/>
    <n v="11580"/>
    <n v="11580"/>
    <d v="2014-03-01T00:00:00"/>
    <n v="3"/>
    <s v="March"/>
    <x v="0"/>
  </r>
  <r>
    <s v="Midmarket"/>
    <s v="Canada"/>
    <x v="2"/>
    <n v="1614"/>
    <x v="1"/>
    <n v="24210"/>
    <x v="2"/>
    <n v="16140"/>
    <n v="8070"/>
    <d v="2014-04-01T00:00:00"/>
    <n v="4"/>
    <s v="April"/>
    <x v="0"/>
  </r>
  <r>
    <s v="Government"/>
    <s v="Mexico"/>
    <x v="2"/>
    <n v="2535"/>
    <x v="6"/>
    <n v="17745"/>
    <x v="2"/>
    <n v="25350"/>
    <n v="-7605"/>
    <d v="2014-04-01T00:00:00"/>
    <n v="4"/>
    <s v="April"/>
    <x v="0"/>
  </r>
  <r>
    <s v="Government"/>
    <s v="Mexico"/>
    <x v="2"/>
    <n v="2851"/>
    <x v="2"/>
    <n v="997850"/>
    <x v="2"/>
    <n v="28510"/>
    <n v="969340"/>
    <d v="2014-05-01T00:00:00"/>
    <n v="5"/>
    <s v="May"/>
    <x v="0"/>
  </r>
  <r>
    <s v="Midmarket"/>
    <s v="Canada"/>
    <x v="2"/>
    <n v="2559"/>
    <x v="1"/>
    <n v="38385"/>
    <x v="2"/>
    <n v="25590"/>
    <n v="12795"/>
    <d v="2014-08-01T00:00:00"/>
    <n v="8"/>
    <s v="August"/>
    <x v="0"/>
  </r>
  <r>
    <s v="Government"/>
    <s v="United States of America"/>
    <x v="2"/>
    <n v="267"/>
    <x v="0"/>
    <n v="5340"/>
    <x v="2"/>
    <n v="2670"/>
    <n v="2670"/>
    <d v="2013-10-01T00:00:00"/>
    <n v="10"/>
    <s v="October"/>
    <x v="1"/>
  </r>
  <r>
    <s v="Enterprise"/>
    <s v="Germany"/>
    <x v="2"/>
    <n v="1085"/>
    <x v="4"/>
    <n v="135625"/>
    <x v="2"/>
    <n v="10850"/>
    <n v="124775"/>
    <d v="2014-10-01T00:00:00"/>
    <n v="10"/>
    <s v="October"/>
    <x v="0"/>
  </r>
  <r>
    <s v="Midmarket"/>
    <s v="Germany"/>
    <x v="2"/>
    <n v="1175"/>
    <x v="1"/>
    <n v="17625"/>
    <x v="2"/>
    <n v="11750"/>
    <n v="5875"/>
    <d v="2014-10-01T00:00:00"/>
    <n v="10"/>
    <s v="October"/>
    <x v="0"/>
  </r>
  <r>
    <s v="Government"/>
    <s v="United States of America"/>
    <x v="2"/>
    <n v="2007"/>
    <x v="2"/>
    <n v="702450"/>
    <x v="2"/>
    <n v="20070"/>
    <n v="682380"/>
    <d v="2013-11-01T00:00:00"/>
    <n v="11"/>
    <s v="November"/>
    <x v="1"/>
  </r>
  <r>
    <s v="Government"/>
    <s v="Mexico"/>
    <x v="2"/>
    <n v="2151"/>
    <x v="2"/>
    <n v="752850"/>
    <x v="2"/>
    <n v="21510"/>
    <n v="731340"/>
    <d v="2013-11-01T00:00:00"/>
    <n v="11"/>
    <s v="November"/>
    <x v="1"/>
  </r>
  <r>
    <s v="Channel Partners"/>
    <s v="United States of America"/>
    <x v="2"/>
    <n v="914"/>
    <x v="3"/>
    <n v="10968"/>
    <x v="2"/>
    <n v="9140"/>
    <n v="1828"/>
    <d v="2014-12-01T00:00:00"/>
    <n v="12"/>
    <s v="December"/>
    <x v="0"/>
  </r>
  <r>
    <s v="Government"/>
    <s v="France"/>
    <x v="2"/>
    <n v="293"/>
    <x v="0"/>
    <n v="5860"/>
    <x v="2"/>
    <n v="2930"/>
    <n v="2930"/>
    <d v="2014-12-01T00:00:00"/>
    <n v="12"/>
    <s v="December"/>
    <x v="0"/>
  </r>
  <r>
    <s v="Channel Partners"/>
    <s v="Mexico"/>
    <x v="3"/>
    <n v="500"/>
    <x v="3"/>
    <n v="6000"/>
    <x v="3"/>
    <n v="60000"/>
    <n v="-54000"/>
    <d v="2014-03-01T00:00:00"/>
    <n v="3"/>
    <s v="March"/>
    <x v="0"/>
  </r>
  <r>
    <s v="Midmarket"/>
    <s v="France"/>
    <x v="3"/>
    <n v="2826"/>
    <x v="1"/>
    <n v="42390"/>
    <x v="3"/>
    <n v="339120"/>
    <n v="-296730"/>
    <d v="2014-05-01T00:00:00"/>
    <n v="5"/>
    <s v="May"/>
    <x v="0"/>
  </r>
  <r>
    <s v="Enterprise"/>
    <s v="France"/>
    <x v="3"/>
    <n v="663"/>
    <x v="4"/>
    <n v="82875"/>
    <x v="3"/>
    <n v="79560"/>
    <n v="3315"/>
    <d v="2014-09-01T00:00:00"/>
    <n v="9"/>
    <s v="September"/>
    <x v="0"/>
  </r>
  <r>
    <s v="Small Business"/>
    <s v="United States of America"/>
    <x v="3"/>
    <n v="2574"/>
    <x v="5"/>
    <n v="772200"/>
    <x v="3"/>
    <n v="308880"/>
    <n v="463320"/>
    <d v="2013-11-01T00:00:00"/>
    <n v="11"/>
    <s v="November"/>
    <x v="1"/>
  </r>
  <r>
    <s v="Enterprise"/>
    <s v="United States of America"/>
    <x v="3"/>
    <n v="2438"/>
    <x v="4"/>
    <n v="304750"/>
    <x v="3"/>
    <n v="292560"/>
    <n v="12190"/>
    <d v="2013-12-01T00:00:00"/>
    <n v="12"/>
    <s v="December"/>
    <x v="1"/>
  </r>
  <r>
    <s v="Channel Partners"/>
    <s v="United States of America"/>
    <x v="3"/>
    <n v="914"/>
    <x v="3"/>
    <n v="10968"/>
    <x v="3"/>
    <n v="109680"/>
    <n v="-98712"/>
    <d v="2014-12-01T00:00:00"/>
    <n v="12"/>
    <s v="December"/>
    <x v="0"/>
  </r>
  <r>
    <s v="Government"/>
    <s v="Canada"/>
    <x v="4"/>
    <n v="865.5"/>
    <x v="0"/>
    <n v="17310"/>
    <x v="4"/>
    <n v="216375"/>
    <n v="-199065"/>
    <d v="2014-07-01T00:00:00"/>
    <n v="7"/>
    <s v="July"/>
    <x v="0"/>
  </r>
  <r>
    <s v="Midmarket"/>
    <s v="Germany"/>
    <x v="4"/>
    <n v="492"/>
    <x v="1"/>
    <n v="7380"/>
    <x v="4"/>
    <n v="123000"/>
    <n v="-115620"/>
    <d v="2014-07-01T00:00:00"/>
    <n v="7"/>
    <s v="July"/>
    <x v="0"/>
  </r>
  <r>
    <s v="Government"/>
    <s v="United States of America"/>
    <x v="4"/>
    <n v="267"/>
    <x v="0"/>
    <n v="5340"/>
    <x v="4"/>
    <n v="66750"/>
    <n v="-61410"/>
    <d v="2013-10-01T00:00:00"/>
    <n v="10"/>
    <s v="October"/>
    <x v="1"/>
  </r>
  <r>
    <s v="Midmarket"/>
    <s v="Germany"/>
    <x v="4"/>
    <n v="1175"/>
    <x v="1"/>
    <n v="17625"/>
    <x v="4"/>
    <n v="293750"/>
    <n v="-276125"/>
    <d v="2014-10-01T00:00:00"/>
    <n v="10"/>
    <s v="October"/>
    <x v="0"/>
  </r>
  <r>
    <s v="Enterprise"/>
    <s v="Canada"/>
    <x v="4"/>
    <n v="2954"/>
    <x v="4"/>
    <n v="369250"/>
    <x v="4"/>
    <n v="738500"/>
    <n v="-369250"/>
    <d v="2013-11-01T00:00:00"/>
    <n v="11"/>
    <s v="November"/>
    <x v="1"/>
  </r>
  <r>
    <s v="Enterprise"/>
    <s v="Germany"/>
    <x v="4"/>
    <n v="552"/>
    <x v="4"/>
    <n v="69000"/>
    <x v="4"/>
    <n v="138000"/>
    <n v="-69000"/>
    <d v="2014-11-01T00:00:00"/>
    <n v="11"/>
    <s v="November"/>
    <x v="0"/>
  </r>
  <r>
    <s v="Government"/>
    <s v="France"/>
    <x v="4"/>
    <n v="293"/>
    <x v="0"/>
    <n v="5860"/>
    <x v="4"/>
    <n v="73250"/>
    <n v="-67390"/>
    <d v="2014-12-01T00:00:00"/>
    <n v="12"/>
    <s v="December"/>
    <x v="0"/>
  </r>
  <r>
    <s v="Small Business"/>
    <s v="France"/>
    <x v="5"/>
    <n v="2475"/>
    <x v="5"/>
    <n v="742500"/>
    <x v="5"/>
    <n v="643500"/>
    <n v="99000"/>
    <d v="2014-03-01T00:00:00"/>
    <n v="3"/>
    <s v="March"/>
    <x v="0"/>
  </r>
  <r>
    <s v="Small Business"/>
    <s v="Mexico"/>
    <x v="5"/>
    <n v="546"/>
    <x v="5"/>
    <n v="163800"/>
    <x v="5"/>
    <n v="141960"/>
    <n v="21840"/>
    <d v="2014-10-01T00:00:00"/>
    <n v="10"/>
    <s v="October"/>
    <x v="0"/>
  </r>
  <r>
    <s v="Government"/>
    <s v="Mexico"/>
    <x v="1"/>
    <n v="1368"/>
    <x v="6"/>
    <n v="9576"/>
    <x v="1"/>
    <n v="6840"/>
    <n v="2736"/>
    <d v="2014-02-01T00:00:00"/>
    <n v="2"/>
    <s v="February"/>
    <x v="0"/>
  </r>
  <r>
    <s v="Government"/>
    <s v="Canada"/>
    <x v="2"/>
    <n v="723"/>
    <x v="6"/>
    <n v="5061"/>
    <x v="2"/>
    <n v="7230"/>
    <n v="-2169"/>
    <d v="2014-04-01T00:00:00"/>
    <n v="4"/>
    <s v="April"/>
    <x v="0"/>
  </r>
  <r>
    <s v="Channel Partners"/>
    <s v="United States of America"/>
    <x v="4"/>
    <n v="1806"/>
    <x v="3"/>
    <n v="21672"/>
    <x v="4"/>
    <n v="451500"/>
    <n v="-429828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CA476-D9CC-40F8-888F-53233512E6ED}" name="PivotTable5" cacheId="37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8">
  <location ref="C4:D17" firstHeaderRow="1" firstDataRow="1" firstDataCol="1"/>
  <pivotFields count="13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44" showAll="0"/>
    <pivotField numFmtId="44" showAll="0"/>
    <pivotField axis="axisRow" numFmtId="44" showAll="0">
      <items count="7">
        <item sd="0" x="0"/>
        <item x="1"/>
        <item sd="0" x="2"/>
        <item x="3"/>
        <item x="4"/>
        <item x="5"/>
        <item t="default"/>
      </items>
    </pivotField>
    <pivotField numFmtId="44" showAll="0"/>
    <pivotField dataField="1" numFmtId="40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2">
    <field x="2"/>
    <field x="6"/>
  </rowFields>
  <rowItems count="13">
    <i>
      <x/>
    </i>
    <i r="1">
      <x v="5"/>
    </i>
    <i>
      <x v="1"/>
    </i>
    <i r="1">
      <x/>
    </i>
    <i>
      <x v="2"/>
    </i>
    <i r="1">
      <x v="1"/>
    </i>
    <i>
      <x v="3"/>
    </i>
    <i r="1">
      <x v="2"/>
    </i>
    <i>
      <x v="4"/>
    </i>
    <i r="1">
      <x v="3"/>
    </i>
    <i>
      <x v="5"/>
    </i>
    <i r="1">
      <x v="4"/>
    </i>
    <i t="grand">
      <x/>
    </i>
  </rowItems>
  <colItems count="1">
    <i/>
  </colItems>
  <dataFields count="1">
    <dataField name="סכום של Profit" fld="8" baseField="0" baseItem="0" numFmtId="38"/>
  </dataFields>
  <formats count="5">
    <format dxfId="16">
      <pivotArea type="all" dataOnly="0" outline="0" fieldPosition="0"/>
    </format>
    <format dxfId="17">
      <pivotArea field="2" type="button" dataOnly="0" labelOnly="1" outline="0" axis="axisRow" fieldPosition="0"/>
    </format>
    <format dxfId="18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20">
      <pivotArea outline="0" collapsedLevelsAreSubtotals="1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6" count="1" selected="0">
            <x v="5"/>
          </reference>
        </references>
      </pivotArea>
    </chartFormat>
    <chartFormat chart="6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6" count="1" selected="0">
            <x v="4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D98CA-A2AF-4862-98F1-F83BF6ED7472}" name="PivotTable6" cacheId="37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4">
  <location ref="C25:D42" firstHeaderRow="1" firstDataRow="1" firstDataCol="1"/>
  <pivotFields count="13">
    <pivotField showAll="0"/>
    <pivotField showAll="0"/>
    <pivotField axis="axisRow" showAll="0">
      <items count="7">
        <item x="5"/>
        <item h="1" x="0"/>
        <item h="1" x="1"/>
        <item h="1" x="2"/>
        <item h="1" x="3"/>
        <item x="4"/>
        <item t="default"/>
      </items>
    </pivotField>
    <pivotField showAll="0"/>
    <pivotField axis="axisRow"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44" showAll="0"/>
    <pivotField numFmtId="44" showAll="0">
      <items count="7">
        <item sd="0" x="0"/>
        <item x="1"/>
        <item sd="0" x="2"/>
        <item x="3"/>
        <item x="4"/>
        <item x="5"/>
        <item t="default"/>
      </items>
    </pivotField>
    <pivotField numFmtId="44" showAll="0"/>
    <pivotField dataField="1" numFmtId="40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2">
    <field x="2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סכום של Profit" fld="8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D8FC0-59BE-4729-A147-3BCB7C4F6F52}" name="PivotTable7" cacheId="37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>
  <location ref="B2:J6" firstHeaderRow="1" firstDataRow="2" firstDataCol="1"/>
  <pivotFields count="13">
    <pivotField showAll="0"/>
    <pivotField showAll="0"/>
    <pivotField axis="axisRow" showAll="0">
      <items count="7">
        <item x="5"/>
        <item h="1" sd="0" x="0"/>
        <item h="1" x="1"/>
        <item h="1" x="2"/>
        <item h="1" x="3"/>
        <item x="4"/>
        <item t="default"/>
      </items>
    </pivotField>
    <pivotField dataField="1" showAll="0"/>
    <pivotField axis="axisCol"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44" showAll="0"/>
    <pivotField numFmtId="44" showAll="0">
      <items count="7">
        <item x="0"/>
        <item x="1"/>
        <item x="2"/>
        <item x="3"/>
        <item x="4"/>
        <item x="5"/>
        <item t="default"/>
      </items>
    </pivotField>
    <pivotField numFmtId="44" showAll="0"/>
    <pivotField numFmtId="40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5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סכום של Units Sold" fld="3" baseField="0" baseItem="0" numFmtId="165"/>
  </dataFields>
  <formats count="9">
    <format dxfId="29">
      <pivotArea outline="0" collapsedLevelsAreSubtotals="1" fieldPosition="0"/>
    </format>
    <format dxfId="28">
      <pivotArea collapsedLevelsAreSubtotals="1" fieldPosition="0">
        <references count="2">
          <reference field="2" count="1">
            <x v="0"/>
          </reference>
          <reference field="4" count="4" selected="0">
            <x v="2"/>
            <x v="3"/>
            <x v="4"/>
            <x v="5"/>
          </reference>
        </references>
      </pivotArea>
    </format>
    <format dxfId="27">
      <pivotArea collapsedLevelsAreSubtotals="1" fieldPosition="0">
        <references count="2">
          <reference field="2" count="1">
            <x v="5"/>
          </reference>
          <reference field="4" count="2" selected="0">
            <x v="0"/>
            <x v="1"/>
          </reference>
        </references>
      </pivotArea>
    </format>
    <format dxfId="26">
      <pivotArea collapsedLevelsAreSubtotals="1" fieldPosition="0">
        <references count="2">
          <reference field="2" count="1">
            <x v="5"/>
          </reference>
          <reference field="4" count="3" selected="0">
            <x v="3"/>
            <x v="4"/>
            <x v="5"/>
          </reference>
        </references>
      </pivotArea>
    </format>
    <format dxfId="25">
      <pivotArea field="4" grandRow="1" outline="0" collapsedLevelsAreSubtotals="1" axis="axisCol" fieldPosition="0">
        <references count="1">
          <reference field="4" count="3" selected="0">
            <x v="3"/>
            <x v="4"/>
            <x v="5"/>
          </reference>
        </references>
      </pivotArea>
    </format>
    <format dxfId="24">
      <pivotArea collapsedLevelsAreSubtotals="1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23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22">
      <pivotArea field="2" grandCol="1" collapsedLevelsAreSubtotals="1" axis="axisRow" fieldPosition="0">
        <references count="1">
          <reference field="2" count="1">
            <x v="5"/>
          </reference>
        </references>
      </pivotArea>
    </format>
    <format dxfId="21">
      <pivotArea grandRow="1" grandCol="1"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99A1D869-D802-4A63-9D6E-36FD1F10A10C}" sourceName="Product">
  <pivotTables>
    <pivotTable tabId="12" name="PivotTable6"/>
  </pivotTables>
  <data>
    <tabular pivotCacheId="601270590">
      <items count="6">
        <i x="5" s="1"/>
        <i x="0"/>
        <i x="1"/>
        <i x="2"/>
        <i x="3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25A9F540-A4A1-4590-8895-D65F8F4C1905}" sourceName="Year">
  <pivotTables>
    <pivotTable tabId="12" name="PivotTable6"/>
  </pivotTables>
  <data>
    <tabular pivotCacheId="601270590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1" xr10:uid="{DE927999-3FE3-4E4E-B687-B80D6409DF0B}" sourceName="Year">
  <pivotTables>
    <pivotTable tabId="15" name="PivotTable7"/>
  </pivotTables>
  <data>
    <tabular pivotCacheId="601270590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2" xr10:uid="{75A64A60-CF05-49B0-B49F-E80293004B42}" sourceName="Year">
  <pivotTables>
    <pivotTable tabId="12" name="PivotTable5"/>
  </pivotTables>
  <data>
    <tabular pivotCacheId="601270590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1" xr10:uid="{C7BF7C23-8C31-4CF0-ABC3-04E45381EF89}" sourceName="Product">
  <pivotTables>
    <pivotTable tabId="12" name="PivotTable5"/>
  </pivotTables>
  <data>
    <tabular pivotCacheId="601270590">
      <items count="6">
        <i x="5" s="1"/>
        <i x="0" s="1"/>
        <i x="1" s="1"/>
        <i x="2" s="1"/>
        <i x="3" s="1"/>
        <i x="4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_Price" xr10:uid="{E0B238BA-3CE8-4325-97C7-22370B694C47}" sourceName="Sale Price">
  <pivotTables>
    <pivotTable tabId="12" name="PivotTable6"/>
  </pivotTables>
  <data>
    <tabular pivotCacheId="601270590">
      <items count="7">
        <i x="6" s="1"/>
        <i x="3" s="1"/>
        <i x="1" s="1"/>
        <i x="0" s="1"/>
        <i x="4" s="1"/>
        <i x="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" xr10:uid="{3BF26B50-6859-4CE4-B4B0-E714D9E054E9}" cache="Slicer_Product" caption="Product" rowHeight="234950"/>
  <slicer name="Year" xr10:uid="{BA48996B-95E0-420B-A0A8-D8407AC192FC}" cache="Slicer_Year" caption="Yea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1DF27D34-981D-405E-A7E6-3BFFD80304C9}" cache="Slicer_Year1" caption="Year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 2" xr10:uid="{B1206D83-BA94-4FCE-8A6C-9B7E4F3E8055}" cache="Slicer_Product" caption="Product" rowHeight="234950"/>
  <slicer name="Year 2" xr10:uid="{E549F8AA-5BEC-4139-9631-97C9CB02EEFC}" cache="Slicer_Year2" caption="Year" rowHeight="234950"/>
  <slicer name="Product 1" xr10:uid="{8A204BC6-BC4D-4A80-A95C-3C9E95935D8F}" cache="Slicer_Product1" caption="Product" rowHeight="234950"/>
  <slicer name="Sale Price" xr10:uid="{308B4128-9296-43AC-808E-F867E3C88B5D}" cache="Slicer_Sale_Price" caption="Sale Pric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inancials3" displayName="financials3" ref="A1:M701" totalsRowShown="0" headerRowDxfId="48" dataDxfId="47" headerRowCellStyle="Currency" dataCellStyle="Currency">
  <autoFilter ref="A1:M701" xr:uid="{00000000-0009-0000-0100-000002000000}"/>
  <tableColumns count="13">
    <tableColumn id="1" xr3:uid="{00000000-0010-0000-0100-000001000000}" name="Segment"/>
    <tableColumn id="2" xr3:uid="{00000000-0010-0000-0100-000002000000}" name="Country"/>
    <tableColumn id="16" xr3:uid="{00000000-0010-0000-0100-000010000000}" name="Product" dataDxfId="46"/>
    <tableColumn id="6" xr3:uid="{00000000-0010-0000-0100-000006000000}" name="Units Sold" dataDxfId="45" dataCellStyle="Currency"/>
    <tableColumn id="8" xr3:uid="{00000000-0010-0000-0100-000008000000}" name="Sale Price" dataDxfId="44" dataCellStyle="Currency"/>
    <tableColumn id="9" xr3:uid="{00000000-0010-0000-0100-000009000000}" name="Gross Sales" dataDxfId="43" dataCellStyle="Currency">
      <calculatedColumnFormula>D2*E2</calculatedColumnFormula>
    </tableColumn>
    <tableColumn id="7" xr3:uid="{00000000-0010-0000-0100-000007000000}" name="Manufacturing Price" dataDxfId="42" dataCellStyle="Currency"/>
    <tableColumn id="12" xr3:uid="{00000000-0010-0000-0100-00000C000000}" name="Cost" dataDxfId="41" dataCellStyle="Currency">
      <calculatedColumnFormula>$D2*$G2</calculatedColumnFormula>
    </tableColumn>
    <tableColumn id="11" xr3:uid="{00000000-0010-0000-0100-00000B000000}" name="Profit" dataDxfId="40" dataCellStyle="Currency">
      <calculatedColumnFormula>$F2-$H2</calculatedColumnFormula>
    </tableColumn>
    <tableColumn id="4" xr3:uid="{00000000-0010-0000-0100-000004000000}" name="Date" dataDxfId="39"/>
    <tableColumn id="17" xr3:uid="{00000000-0010-0000-0100-000011000000}" name="Month Number" dataDxfId="38"/>
    <tableColumn id="18" xr3:uid="{00000000-0010-0000-0100-000012000000}" name="Month Name" dataDxfId="37"/>
    <tableColumn id="20" xr3:uid="{00000000-0010-0000-0100-000014000000}" name="Year" dataDxfId="3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8267E9-EC61-4AFD-99B6-9F4FC0F994A1}" name="טבלה121415192012" displayName="טבלה121415192012" ref="I23:J30" totalsRowShown="0" headerRowCellStyle="הדגשה1">
  <autoFilter ref="I23:J30" xr:uid="{178267E9-EC61-4AFD-99B6-9F4FC0F994A1}"/>
  <tableColumns count="2">
    <tableColumn id="1" xr3:uid="{499E0967-FC36-4489-A8F1-5C655A6394F6}" name="What-If"/>
    <tableColumn id="2" xr3:uid="{5903AD47-ABB5-4817-A03D-BFECB1DBA6C6}" name="Analysis (20$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EA7488A-7BB1-4DCB-9989-A0BA935718D1}" name="טבלה12141519202124" displayName="טבלה12141519202124" ref="C33:D40" totalsRowShown="0" headerRowCellStyle="הדגשה1">
  <autoFilter ref="C33:D40" xr:uid="{2EA7488A-7BB1-4DCB-9989-A0BA935718D1}"/>
  <tableColumns count="2">
    <tableColumn id="1" xr3:uid="{7ED882DE-E36A-4AE8-9599-5EA96E201D2E}" name="What-If"/>
    <tableColumn id="2" xr3:uid="{98ACB988-BAB7-446A-8CBA-FA9C5CDA848A}" name="Analysis (125$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7ABACA7-58A8-495B-BAD9-C8FD3D7828D6}" name="טבלה1214151920212225" displayName="טבלה1214151920212225" ref="F33:G40" totalsRowShown="0" headerRowCellStyle="הדגשה1">
  <autoFilter ref="F33:G40" xr:uid="{97ABACA7-58A8-495B-BAD9-C8FD3D7828D6}"/>
  <tableColumns count="2">
    <tableColumn id="1" xr3:uid="{908DEED7-1C17-4F00-8E41-3B235458C40F}" name="What-If"/>
    <tableColumn id="2" xr3:uid="{8082F89A-5178-404A-A381-8BDE055C952D}" name="Analysis (300$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80EC27F-68C8-4CA7-B336-8E9AFBB371ED}" name="טבלה121415192021222327" displayName="טבלה121415192021222327" ref="I33:J40" totalsRowShown="0" headerRowCellStyle="הדגשה1">
  <autoFilter ref="I33:J40" xr:uid="{E80EC27F-68C8-4CA7-B336-8E9AFBB371ED}"/>
  <tableColumns count="2">
    <tableColumn id="1" xr3:uid="{B35E1C64-9ECA-4569-84FB-74EAACAE1C49}" name="What-If"/>
    <tableColumn id="2" xr3:uid="{4FED6278-25AC-46E4-B697-66D055B709A9}" name="Analysis (350$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3F613F1-1D68-4992-BC97-08B608179FEF}" name="טבלה2528" displayName="טבלה2528" ref="C43:J55" totalsRowCount="1">
  <autoFilter ref="C43:J54" xr:uid="{93F613F1-1D68-4992-BC97-08B608179FEF}"/>
  <tableColumns count="8">
    <tableColumn id="1" xr3:uid="{691E8933-3BC7-4CE5-BDB5-8ABCE2B74074}" name="Product" totalsRowLabel="Sum of loss of profit"/>
    <tableColumn id="2" xr3:uid="{CFED2AD2-1214-49EA-BEE9-B6349CC8CCAC}" name="Units sold" dataDxfId="15"/>
    <tableColumn id="3" xr3:uid="{9694FFA2-B5C1-4AAE-AC1D-4A8623083221}" name="Manufacutring price"/>
    <tableColumn id="4" xr3:uid="{EE4FE22F-C806-4F04-BD6A-EF913BF3E2D1}" name="Cost" dataDxfId="14">
      <calculatedColumnFormula>$D44*$E44</calculatedColumnFormula>
    </tableColumn>
    <tableColumn id="5" xr3:uid="{39CADB01-F6DA-4C7A-B210-1BC3F39F4670}" name="Original sale price ($)"/>
    <tableColumn id="7" xr3:uid="{F89F9F97-A455-406E-8D1F-64CF30EF90B1}" name="Original profit" totalsRowFunction="sum" dataDxfId="13" totalsRowDxfId="10">
      <calculatedColumnFormula>($D44*$G44)-$F44</calculatedColumnFormula>
    </tableColumn>
    <tableColumn id="8" xr3:uid="{7DAF21E6-EEFE-461F-A799-1086BEAB0E43}" name="New sale price" dataDxfId="12"/>
    <tableColumn id="9" xr3:uid="{A3230150-5D8F-48C4-831E-DFE702F2AA7A}" name="New profit" totalsRowFunction="sum" dataDxfId="11" totalsRowDxfId="9">
      <calculatedColumnFormula>($D44*$I44)-$F44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32CEEA-F602-41CC-9B62-B3118061EBB8}" name="טבלה6" displayName="טבלה6" ref="B9:J24" totalsRowShown="0">
  <autoFilter ref="B9:J24" xr:uid="{E832CEEA-F602-41CC-9B62-B3118061EBB8}"/>
  <tableColumns count="9">
    <tableColumn id="1" xr3:uid="{89F62F6A-7390-4389-BBAC-2EE2030B872E}" name="Product"/>
    <tableColumn id="2" xr3:uid="{380842D8-DB03-4A30-BE5C-36018071C4E8}" name="7$"/>
    <tableColumn id="3" xr3:uid="{0F95DD80-D96A-4621-9519-E06FF3827B20}" name="12$"/>
    <tableColumn id="4" xr3:uid="{3577046A-B7B2-49CC-A0F9-132A7FCC48AE}" name="15$"/>
    <tableColumn id="5" xr3:uid="{A87FDD55-3BB9-4630-993E-F623FAC0ADAE}" name="20$"/>
    <tableColumn id="6" xr3:uid="{15A151A2-663A-4B0F-B7F8-E2BCCB969C19}" name="125$"/>
    <tableColumn id="7" xr3:uid="{C8C78BBD-1279-46E8-9DF6-B3705975A4FD}" name="300$"/>
    <tableColumn id="8" xr3:uid="{DAC58F93-3B70-430C-A24B-D9D5E6D38693}" name="350$"/>
    <tableColumn id="9" xr3:uid="{4228C2DE-D4ED-4476-AED8-5D1AEE477A20}" name="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243923-6A12-4EEE-B1C4-EB21668078B9}" name="טבלה124" displayName="טבלה124" ref="C3:D10" totalsRowShown="0" headerRowCellStyle="הדגשה1">
  <autoFilter ref="C3:D10" xr:uid="{06243923-6A12-4EEE-B1C4-EB21668078B9}"/>
  <tableColumns count="2">
    <tableColumn id="1" xr3:uid="{C02BD3AF-3819-458D-85D3-A0E2E6D01402}" name="What-If"/>
    <tableColumn id="2" xr3:uid="{7E84B031-24C2-43A2-93D6-4EE43EAABEF7}" name="Analysis (7$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1612ED-8F64-4E1F-9678-77A222E10CE4}" name="טבלה12145" displayName="טבלה12145" ref="F3:G10" totalsRowShown="0" headerRowCellStyle="הדגשה1">
  <autoFilter ref="F3:G10" xr:uid="{531612ED-8F64-4E1F-9678-77A222E10CE4}"/>
  <tableColumns count="2">
    <tableColumn id="1" xr3:uid="{DCC2383F-5DB0-4DF4-B7A3-F5ECC52B5432}" name="What-If"/>
    <tableColumn id="2" xr3:uid="{F544BB20-29C5-4CE3-904D-6035056497E4}" name="Analysis (12$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C343A4-925C-40D3-A697-EA3B44F9B4AA}" name="טבלה1214156" displayName="טבלה1214156" ref="I3:J10" totalsRowShown="0" headerRowCellStyle="הדגשה1">
  <autoFilter ref="I3:J10" xr:uid="{0CC343A4-925C-40D3-A697-EA3B44F9B4AA}"/>
  <tableColumns count="2">
    <tableColumn id="1" xr3:uid="{FA9A8C4B-3D0A-44DB-B8B8-6B947A654A7A}" name="What-If"/>
    <tableColumn id="2" xr3:uid="{EA4BE209-C283-4361-9973-7452D4E588BC}" name="Analysis (15$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D43ADF2-DE3E-4C76-AA4E-356039537931}" name="טבלה121415168" displayName="טבלה121415168" ref="C13:D20" totalsRowShown="0" headerRowCellStyle="הדגשה1">
  <autoFilter ref="C13:D20" xr:uid="{ED43ADF2-DE3E-4C76-AA4E-356039537931}"/>
  <tableColumns count="2">
    <tableColumn id="1" xr3:uid="{B5F1B77F-9A47-4366-917A-ACC7909409B4}" name="What-If"/>
    <tableColumn id="2" xr3:uid="{63F4D310-EA3D-4EF4-B56C-C6FE14A9C33F}" name="Analysis (125$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86E973-3AF1-48A1-9785-CBD612EB848E}" name="טבלה12141516179" displayName="טבלה12141516179" ref="F13:G20" totalsRowShown="0" headerRowCellStyle="הדגשה1">
  <autoFilter ref="F13:G20" xr:uid="{5886E973-3AF1-48A1-9785-CBD612EB848E}"/>
  <tableColumns count="2">
    <tableColumn id="1" xr3:uid="{BC237BFE-2B8F-4033-B89E-1E69CDB1E2EF}" name="What-If"/>
    <tableColumn id="2" xr3:uid="{5CFE8A23-E3A8-4A6A-8430-EEB2114322B3}" name="Analysis (350$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166BF5-75A2-40F2-8329-D0F442539097}" name="טבלה12141810" displayName="טבלה12141810" ref="C23:D30" totalsRowShown="0" headerRowCellStyle="הדגשה1">
  <autoFilter ref="C23:D30" xr:uid="{6B166BF5-75A2-40F2-8329-D0F442539097}"/>
  <tableColumns count="2">
    <tableColumn id="1" xr3:uid="{5352B635-8EE9-462E-96DB-35C1FCFACC7A}" name="What-If"/>
    <tableColumn id="2" xr3:uid="{74F8B401-48A6-43BC-8B2D-0F801D25E8B1}" name="Analysis (12$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249239-FA96-4446-B13A-C46CF8A8C5AE}" name="טבלה1214151911" displayName="טבלה1214151911" ref="F23:G30" totalsRowShown="0" headerRowCellStyle="הדגשה1">
  <autoFilter ref="F23:G30" xr:uid="{16249239-FA96-4446-B13A-C46CF8A8C5AE}"/>
  <tableColumns count="2">
    <tableColumn id="1" xr3:uid="{3FCB47E6-D3AD-4AA5-9134-2C1684ADDE05}" name="What-If"/>
    <tableColumn id="2" xr3:uid="{5ACDBA19-B8FA-40FB-B6A4-528A45F7301F}" name="Analysis (15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01"/>
  <sheetViews>
    <sheetView tabSelected="1" workbookViewId="0">
      <selection activeCell="I2" sqref="I2"/>
    </sheetView>
  </sheetViews>
  <sheetFormatPr defaultRowHeight="13.8" x14ac:dyDescent="0.25"/>
  <cols>
    <col min="6" max="6" width="14.59765625" bestFit="1" customWidth="1"/>
    <col min="8" max="10" width="13.69921875" bestFit="1" customWidth="1"/>
    <col min="11" max="11" width="14.59765625" bestFit="1" customWidth="1"/>
    <col min="12" max="12" width="12.796875" bestFit="1" customWidth="1"/>
    <col min="13" max="13" width="13.69921875" bestFit="1" customWidth="1"/>
    <col min="14" max="15" width="12.09765625" bestFit="1" customWidth="1"/>
  </cols>
  <sheetData>
    <row r="1" spans="1:16" x14ac:dyDescent="0.25">
      <c r="A1" t="s">
        <v>4</v>
      </c>
      <c r="B1" t="s">
        <v>33</v>
      </c>
      <c r="C1" s="2" t="s">
        <v>34</v>
      </c>
      <c r="D1" t="s">
        <v>2</v>
      </c>
      <c r="E1" s="1" t="s">
        <v>32</v>
      </c>
      <c r="F1" s="1" t="s">
        <v>1</v>
      </c>
      <c r="G1" s="1" t="s">
        <v>3</v>
      </c>
      <c r="H1" s="1" t="s">
        <v>42</v>
      </c>
      <c r="I1" s="1" t="s">
        <v>31</v>
      </c>
      <c r="J1" s="3" t="s">
        <v>10</v>
      </c>
      <c r="K1" s="5" t="s">
        <v>11</v>
      </c>
      <c r="L1" s="2" t="s">
        <v>41</v>
      </c>
      <c r="M1" s="4" t="s">
        <v>0</v>
      </c>
    </row>
    <row r="2" spans="1:16" x14ac:dyDescent="0.25">
      <c r="A2" t="s">
        <v>8</v>
      </c>
      <c r="B2" t="s">
        <v>14</v>
      </c>
      <c r="C2" s="2" t="s">
        <v>35</v>
      </c>
      <c r="D2">
        <v>1618.5</v>
      </c>
      <c r="E2" s="1">
        <v>20</v>
      </c>
      <c r="F2" s="1">
        <f>D2*E2</f>
        <v>32370</v>
      </c>
      <c r="G2" s="1">
        <v>3</v>
      </c>
      <c r="H2" s="1">
        <f t="shared" ref="H2:H65" si="0">$D2*$G2</f>
        <v>4855.5</v>
      </c>
      <c r="I2" s="1">
        <f t="shared" ref="I2:I65" si="1">$F2-$H2</f>
        <v>27514.5</v>
      </c>
      <c r="J2" s="3">
        <v>41640</v>
      </c>
      <c r="K2" s="5">
        <v>1</v>
      </c>
      <c r="L2" s="2" t="s">
        <v>19</v>
      </c>
      <c r="M2" s="4" t="s">
        <v>13</v>
      </c>
    </row>
    <row r="3" spans="1:16" x14ac:dyDescent="0.25">
      <c r="A3" t="s">
        <v>8</v>
      </c>
      <c r="B3" t="s">
        <v>17</v>
      </c>
      <c r="C3" s="2" t="s">
        <v>35</v>
      </c>
      <c r="D3">
        <v>1321</v>
      </c>
      <c r="E3" s="1">
        <v>20</v>
      </c>
      <c r="F3" s="1">
        <f t="shared" ref="F3:F66" si="2">D3*E3</f>
        <v>26420</v>
      </c>
      <c r="G3" s="1">
        <v>3</v>
      </c>
      <c r="H3" s="1">
        <f t="shared" si="0"/>
        <v>3963</v>
      </c>
      <c r="I3" s="1">
        <f t="shared" si="1"/>
        <v>22457</v>
      </c>
      <c r="J3" s="3">
        <v>41640</v>
      </c>
      <c r="K3" s="5">
        <v>1</v>
      </c>
      <c r="L3" s="2" t="s">
        <v>19</v>
      </c>
      <c r="M3" s="4" t="s">
        <v>13</v>
      </c>
    </row>
    <row r="4" spans="1:16" x14ac:dyDescent="0.25">
      <c r="A4" t="s">
        <v>6</v>
      </c>
      <c r="B4" t="s">
        <v>16</v>
      </c>
      <c r="C4" s="2" t="s">
        <v>35</v>
      </c>
      <c r="D4">
        <v>2178</v>
      </c>
      <c r="E4" s="1">
        <v>15</v>
      </c>
      <c r="F4" s="1">
        <f t="shared" si="2"/>
        <v>32670</v>
      </c>
      <c r="G4" s="1">
        <v>3</v>
      </c>
      <c r="H4" s="1">
        <f t="shared" si="0"/>
        <v>6534</v>
      </c>
      <c r="I4" s="1">
        <f t="shared" si="1"/>
        <v>26136</v>
      </c>
      <c r="J4" s="3">
        <v>41791</v>
      </c>
      <c r="K4" s="5">
        <v>6</v>
      </c>
      <c r="L4" s="2" t="s">
        <v>24</v>
      </c>
      <c r="M4" s="4" t="s">
        <v>13</v>
      </c>
      <c r="P4" s="22"/>
    </row>
    <row r="5" spans="1:16" x14ac:dyDescent="0.25">
      <c r="A5" t="s">
        <v>6</v>
      </c>
      <c r="B5" t="s">
        <v>17</v>
      </c>
      <c r="C5" s="2" t="s">
        <v>35</v>
      </c>
      <c r="D5">
        <v>888</v>
      </c>
      <c r="E5" s="1">
        <v>15</v>
      </c>
      <c r="F5" s="1">
        <f t="shared" si="2"/>
        <v>13320</v>
      </c>
      <c r="G5" s="1">
        <v>3</v>
      </c>
      <c r="H5" s="1">
        <f t="shared" si="0"/>
        <v>2664</v>
      </c>
      <c r="I5" s="1">
        <f t="shared" si="1"/>
        <v>10656</v>
      </c>
      <c r="J5" s="3">
        <v>41791</v>
      </c>
      <c r="K5" s="5">
        <v>6</v>
      </c>
      <c r="L5" s="2" t="s">
        <v>24</v>
      </c>
      <c r="M5" s="4" t="s">
        <v>13</v>
      </c>
      <c r="P5" s="22"/>
    </row>
    <row r="6" spans="1:16" x14ac:dyDescent="0.25">
      <c r="A6" t="s">
        <v>6</v>
      </c>
      <c r="B6" t="s">
        <v>18</v>
      </c>
      <c r="C6" s="2" t="s">
        <v>35</v>
      </c>
      <c r="D6">
        <v>2470</v>
      </c>
      <c r="E6" s="1">
        <v>15</v>
      </c>
      <c r="F6" s="1">
        <f t="shared" si="2"/>
        <v>37050</v>
      </c>
      <c r="G6" s="1">
        <v>3</v>
      </c>
      <c r="H6" s="1">
        <f t="shared" si="0"/>
        <v>7410</v>
      </c>
      <c r="I6" s="1">
        <f t="shared" si="1"/>
        <v>29640</v>
      </c>
      <c r="J6" s="3">
        <v>41791</v>
      </c>
      <c r="K6" s="5">
        <v>6</v>
      </c>
      <c r="L6" s="2" t="s">
        <v>24</v>
      </c>
      <c r="M6" s="4" t="s">
        <v>13</v>
      </c>
      <c r="P6" s="23"/>
    </row>
    <row r="7" spans="1:16" x14ac:dyDescent="0.25">
      <c r="A7" t="s">
        <v>8</v>
      </c>
      <c r="B7" t="s">
        <v>17</v>
      </c>
      <c r="C7" s="2" t="s">
        <v>35</v>
      </c>
      <c r="D7">
        <v>1513</v>
      </c>
      <c r="E7" s="1">
        <v>350</v>
      </c>
      <c r="F7" s="1">
        <f t="shared" si="2"/>
        <v>529550</v>
      </c>
      <c r="G7" s="1">
        <v>3</v>
      </c>
      <c r="H7" s="1">
        <f t="shared" si="0"/>
        <v>4539</v>
      </c>
      <c r="I7" s="1">
        <f t="shared" si="1"/>
        <v>525011</v>
      </c>
      <c r="J7" s="3">
        <v>41974</v>
      </c>
      <c r="K7" s="5">
        <v>12</v>
      </c>
      <c r="L7" s="2" t="s">
        <v>30</v>
      </c>
      <c r="M7" s="4" t="s">
        <v>13</v>
      </c>
    </row>
    <row r="8" spans="1:16" x14ac:dyDescent="0.25">
      <c r="A8" t="s">
        <v>6</v>
      </c>
      <c r="B8" t="s">
        <v>17</v>
      </c>
      <c r="C8" s="2" t="s">
        <v>36</v>
      </c>
      <c r="D8">
        <v>921</v>
      </c>
      <c r="E8" s="1">
        <v>15</v>
      </c>
      <c r="F8" s="1">
        <f t="shared" si="2"/>
        <v>13815</v>
      </c>
      <c r="G8" s="1">
        <v>5</v>
      </c>
      <c r="H8" s="1">
        <f t="shared" si="0"/>
        <v>4605</v>
      </c>
      <c r="I8" s="1">
        <f t="shared" si="1"/>
        <v>9210</v>
      </c>
      <c r="J8" s="3">
        <v>41699</v>
      </c>
      <c r="K8" s="5">
        <v>3</v>
      </c>
      <c r="L8" s="2" t="s">
        <v>21</v>
      </c>
      <c r="M8" s="4" t="s">
        <v>13</v>
      </c>
    </row>
    <row r="9" spans="1:16" x14ac:dyDescent="0.25">
      <c r="A9" t="s">
        <v>9</v>
      </c>
      <c r="B9" t="s">
        <v>14</v>
      </c>
      <c r="C9" s="2" t="s">
        <v>36</v>
      </c>
      <c r="D9">
        <v>2518</v>
      </c>
      <c r="E9" s="1">
        <v>12</v>
      </c>
      <c r="F9" s="1">
        <f t="shared" si="2"/>
        <v>30216</v>
      </c>
      <c r="G9" s="1">
        <v>5</v>
      </c>
      <c r="H9" s="1">
        <f t="shared" si="0"/>
        <v>12590</v>
      </c>
      <c r="I9" s="1">
        <f t="shared" si="1"/>
        <v>17626</v>
      </c>
      <c r="J9" s="3">
        <v>41791</v>
      </c>
      <c r="K9" s="5">
        <v>6</v>
      </c>
      <c r="L9" s="2" t="s">
        <v>24</v>
      </c>
      <c r="M9" s="4" t="s">
        <v>13</v>
      </c>
    </row>
    <row r="10" spans="1:16" x14ac:dyDescent="0.25">
      <c r="A10" t="s">
        <v>8</v>
      </c>
      <c r="B10" t="s">
        <v>16</v>
      </c>
      <c r="C10" s="2" t="s">
        <v>36</v>
      </c>
      <c r="D10">
        <v>1899</v>
      </c>
      <c r="E10" s="1">
        <v>20</v>
      </c>
      <c r="F10" s="1">
        <f t="shared" si="2"/>
        <v>37980</v>
      </c>
      <c r="G10" s="1">
        <v>5</v>
      </c>
      <c r="H10" s="1">
        <f t="shared" si="0"/>
        <v>9495</v>
      </c>
      <c r="I10" s="1">
        <f t="shared" si="1"/>
        <v>28485</v>
      </c>
      <c r="J10" s="3">
        <v>41791</v>
      </c>
      <c r="K10" s="5">
        <v>6</v>
      </c>
      <c r="L10" s="2" t="s">
        <v>24</v>
      </c>
      <c r="M10" s="4" t="s">
        <v>13</v>
      </c>
    </row>
    <row r="11" spans="1:16" x14ac:dyDescent="0.25">
      <c r="A11" t="s">
        <v>9</v>
      </c>
      <c r="B11" t="s">
        <v>17</v>
      </c>
      <c r="C11" s="2" t="s">
        <v>36</v>
      </c>
      <c r="D11">
        <v>1545</v>
      </c>
      <c r="E11" s="1">
        <v>12</v>
      </c>
      <c r="F11" s="1">
        <f t="shared" si="2"/>
        <v>18540</v>
      </c>
      <c r="G11" s="1">
        <v>5</v>
      </c>
      <c r="H11" s="1">
        <f t="shared" si="0"/>
        <v>7725</v>
      </c>
      <c r="I11" s="1">
        <f t="shared" si="1"/>
        <v>10815</v>
      </c>
      <c r="J11" s="3">
        <v>41791</v>
      </c>
      <c r="K11" s="5">
        <v>6</v>
      </c>
      <c r="L11" s="2" t="s">
        <v>24</v>
      </c>
      <c r="M11" s="4" t="s">
        <v>13</v>
      </c>
    </row>
    <row r="12" spans="1:16" x14ac:dyDescent="0.25">
      <c r="A12" t="s">
        <v>6</v>
      </c>
      <c r="B12" t="s">
        <v>18</v>
      </c>
      <c r="C12" s="2" t="s">
        <v>36</v>
      </c>
      <c r="D12">
        <v>2470</v>
      </c>
      <c r="E12" s="1">
        <v>15</v>
      </c>
      <c r="F12" s="1">
        <f t="shared" si="2"/>
        <v>37050</v>
      </c>
      <c r="G12" s="1">
        <v>5</v>
      </c>
      <c r="H12" s="1">
        <f t="shared" si="0"/>
        <v>12350</v>
      </c>
      <c r="I12" s="1">
        <f t="shared" si="1"/>
        <v>24700</v>
      </c>
      <c r="J12" s="3">
        <v>41791</v>
      </c>
      <c r="K12" s="5">
        <v>6</v>
      </c>
      <c r="L12" s="2" t="s">
        <v>24</v>
      </c>
      <c r="M12" s="4" t="s">
        <v>13</v>
      </c>
    </row>
    <row r="13" spans="1:16" x14ac:dyDescent="0.25">
      <c r="A13" t="s">
        <v>7</v>
      </c>
      <c r="B13" t="s">
        <v>14</v>
      </c>
      <c r="C13" s="2" t="s">
        <v>36</v>
      </c>
      <c r="D13">
        <v>2665.5</v>
      </c>
      <c r="E13" s="1">
        <v>125</v>
      </c>
      <c r="F13" s="1">
        <f t="shared" si="2"/>
        <v>333187.5</v>
      </c>
      <c r="G13" s="1">
        <v>5</v>
      </c>
      <c r="H13" s="1">
        <f t="shared" si="0"/>
        <v>13327.5</v>
      </c>
      <c r="I13" s="1">
        <f t="shared" si="1"/>
        <v>319860</v>
      </c>
      <c r="J13" s="3">
        <v>41821</v>
      </c>
      <c r="K13" s="5">
        <v>7</v>
      </c>
      <c r="L13" s="2" t="s">
        <v>25</v>
      </c>
      <c r="M13" s="4" t="s">
        <v>13</v>
      </c>
    </row>
    <row r="14" spans="1:16" x14ac:dyDescent="0.25">
      <c r="A14" t="s">
        <v>5</v>
      </c>
      <c r="B14" t="s">
        <v>18</v>
      </c>
      <c r="C14" s="2" t="s">
        <v>36</v>
      </c>
      <c r="D14">
        <v>958</v>
      </c>
      <c r="E14" s="1">
        <v>300</v>
      </c>
      <c r="F14" s="1">
        <f t="shared" si="2"/>
        <v>287400</v>
      </c>
      <c r="G14" s="1">
        <v>5</v>
      </c>
      <c r="H14" s="1">
        <f t="shared" si="0"/>
        <v>4790</v>
      </c>
      <c r="I14" s="1">
        <f t="shared" si="1"/>
        <v>282610</v>
      </c>
      <c r="J14" s="3">
        <v>41852</v>
      </c>
      <c r="K14" s="5">
        <v>8</v>
      </c>
      <c r="L14" s="2" t="s">
        <v>26</v>
      </c>
      <c r="M14" s="4" t="s">
        <v>13</v>
      </c>
    </row>
    <row r="15" spans="1:16" x14ac:dyDescent="0.25">
      <c r="A15" t="s">
        <v>8</v>
      </c>
      <c r="B15" t="s">
        <v>17</v>
      </c>
      <c r="C15" s="2" t="s">
        <v>36</v>
      </c>
      <c r="D15">
        <v>2146</v>
      </c>
      <c r="E15" s="1">
        <v>7</v>
      </c>
      <c r="F15" s="1">
        <f t="shared" si="2"/>
        <v>15022</v>
      </c>
      <c r="G15" s="1">
        <v>5</v>
      </c>
      <c r="H15" s="1">
        <f t="shared" si="0"/>
        <v>10730</v>
      </c>
      <c r="I15" s="1">
        <f t="shared" si="1"/>
        <v>4292</v>
      </c>
      <c r="J15" s="3">
        <v>41883</v>
      </c>
      <c r="K15" s="5">
        <v>9</v>
      </c>
      <c r="L15" s="2" t="s">
        <v>27</v>
      </c>
      <c r="M15" s="4" t="s">
        <v>13</v>
      </c>
    </row>
    <row r="16" spans="1:16" x14ac:dyDescent="0.25">
      <c r="A16" t="s">
        <v>7</v>
      </c>
      <c r="B16" t="s">
        <v>14</v>
      </c>
      <c r="C16" s="2" t="s">
        <v>36</v>
      </c>
      <c r="D16">
        <v>345</v>
      </c>
      <c r="E16" s="1">
        <v>125</v>
      </c>
      <c r="F16" s="1">
        <f t="shared" si="2"/>
        <v>43125</v>
      </c>
      <c r="G16" s="1">
        <v>5</v>
      </c>
      <c r="H16" s="1">
        <f t="shared" si="0"/>
        <v>1725</v>
      </c>
      <c r="I16" s="1">
        <f t="shared" si="1"/>
        <v>41400</v>
      </c>
      <c r="J16" s="3">
        <v>41548</v>
      </c>
      <c r="K16" s="5">
        <v>10</v>
      </c>
      <c r="L16" s="2" t="s">
        <v>28</v>
      </c>
      <c r="M16" s="4" t="s">
        <v>12</v>
      </c>
    </row>
    <row r="17" spans="1:13" x14ac:dyDescent="0.25">
      <c r="A17" t="s">
        <v>6</v>
      </c>
      <c r="B17" t="s">
        <v>15</v>
      </c>
      <c r="C17" s="2" t="s">
        <v>36</v>
      </c>
      <c r="D17">
        <v>615</v>
      </c>
      <c r="E17" s="1">
        <v>15</v>
      </c>
      <c r="F17" s="1">
        <f t="shared" si="2"/>
        <v>9225</v>
      </c>
      <c r="G17" s="1">
        <v>5</v>
      </c>
      <c r="H17" s="1">
        <f t="shared" si="0"/>
        <v>3075</v>
      </c>
      <c r="I17" s="1">
        <f t="shared" si="1"/>
        <v>6150</v>
      </c>
      <c r="J17" s="3">
        <v>41974</v>
      </c>
      <c r="K17" s="5">
        <v>12</v>
      </c>
      <c r="L17" s="2" t="s">
        <v>30</v>
      </c>
      <c r="M17" s="4" t="s">
        <v>13</v>
      </c>
    </row>
    <row r="18" spans="1:13" x14ac:dyDescent="0.25">
      <c r="A18" t="s">
        <v>8</v>
      </c>
      <c r="B18" t="s">
        <v>14</v>
      </c>
      <c r="C18" s="2" t="s">
        <v>37</v>
      </c>
      <c r="D18">
        <v>292</v>
      </c>
      <c r="E18" s="1">
        <v>20</v>
      </c>
      <c r="F18" s="1">
        <f t="shared" si="2"/>
        <v>5840</v>
      </c>
      <c r="G18" s="1">
        <v>10</v>
      </c>
      <c r="H18" s="1">
        <f t="shared" si="0"/>
        <v>2920</v>
      </c>
      <c r="I18" s="1">
        <f t="shared" si="1"/>
        <v>2920</v>
      </c>
      <c r="J18" s="3">
        <v>41671</v>
      </c>
      <c r="K18" s="5">
        <v>2</v>
      </c>
      <c r="L18" s="2" t="s">
        <v>20</v>
      </c>
      <c r="M18" s="4" t="s">
        <v>13</v>
      </c>
    </row>
    <row r="19" spans="1:13" x14ac:dyDescent="0.25">
      <c r="A19" t="s">
        <v>6</v>
      </c>
      <c r="B19" t="s">
        <v>18</v>
      </c>
      <c r="C19" s="2" t="s">
        <v>37</v>
      </c>
      <c r="D19">
        <v>974</v>
      </c>
      <c r="E19" s="1">
        <v>15</v>
      </c>
      <c r="F19" s="1">
        <f t="shared" si="2"/>
        <v>14610</v>
      </c>
      <c r="G19" s="1">
        <v>10</v>
      </c>
      <c r="H19" s="1">
        <f t="shared" si="0"/>
        <v>9740</v>
      </c>
      <c r="I19" s="1">
        <f t="shared" si="1"/>
        <v>4870</v>
      </c>
      <c r="J19" s="3">
        <v>41671</v>
      </c>
      <c r="K19" s="5">
        <v>2</v>
      </c>
      <c r="L19" s="2" t="s">
        <v>20</v>
      </c>
      <c r="M19" s="4" t="s">
        <v>13</v>
      </c>
    </row>
    <row r="20" spans="1:13" x14ac:dyDescent="0.25">
      <c r="A20" t="s">
        <v>9</v>
      </c>
      <c r="B20" t="s">
        <v>14</v>
      </c>
      <c r="C20" s="2" t="s">
        <v>37</v>
      </c>
      <c r="D20">
        <v>2518</v>
      </c>
      <c r="E20" s="1">
        <v>12</v>
      </c>
      <c r="F20" s="1">
        <f t="shared" si="2"/>
        <v>30216</v>
      </c>
      <c r="G20" s="1">
        <v>10</v>
      </c>
      <c r="H20" s="1">
        <f t="shared" si="0"/>
        <v>25180</v>
      </c>
      <c r="I20" s="1">
        <f t="shared" si="1"/>
        <v>5036</v>
      </c>
      <c r="J20" s="3">
        <v>41791</v>
      </c>
      <c r="K20" s="5">
        <v>6</v>
      </c>
      <c r="L20" s="2" t="s">
        <v>24</v>
      </c>
      <c r="M20" s="4" t="s">
        <v>13</v>
      </c>
    </row>
    <row r="21" spans="1:13" x14ac:dyDescent="0.25">
      <c r="A21" t="s">
        <v>8</v>
      </c>
      <c r="B21" t="s">
        <v>17</v>
      </c>
      <c r="C21" s="2" t="s">
        <v>37</v>
      </c>
      <c r="D21">
        <v>1006</v>
      </c>
      <c r="E21" s="1">
        <v>350</v>
      </c>
      <c r="F21" s="1">
        <f t="shared" si="2"/>
        <v>352100</v>
      </c>
      <c r="G21" s="1">
        <v>10</v>
      </c>
      <c r="H21" s="1">
        <f t="shared" si="0"/>
        <v>10060</v>
      </c>
      <c r="I21" s="1">
        <f t="shared" si="1"/>
        <v>342040</v>
      </c>
      <c r="J21" s="3">
        <v>41791</v>
      </c>
      <c r="K21" s="5">
        <v>6</v>
      </c>
      <c r="L21" s="2" t="s">
        <v>24</v>
      </c>
      <c r="M21" s="4" t="s">
        <v>13</v>
      </c>
    </row>
    <row r="22" spans="1:13" x14ac:dyDescent="0.25">
      <c r="A22" t="s">
        <v>9</v>
      </c>
      <c r="B22" t="s">
        <v>17</v>
      </c>
      <c r="C22" s="2" t="s">
        <v>37</v>
      </c>
      <c r="D22">
        <v>367</v>
      </c>
      <c r="E22" s="1">
        <v>12</v>
      </c>
      <c r="F22" s="1">
        <f t="shared" si="2"/>
        <v>4404</v>
      </c>
      <c r="G22" s="1">
        <v>10</v>
      </c>
      <c r="H22" s="1">
        <f t="shared" si="0"/>
        <v>3670</v>
      </c>
      <c r="I22" s="1">
        <f t="shared" si="1"/>
        <v>734</v>
      </c>
      <c r="J22" s="3">
        <v>41821</v>
      </c>
      <c r="K22" s="5">
        <v>7</v>
      </c>
      <c r="L22" s="2" t="s">
        <v>25</v>
      </c>
      <c r="M22" s="4" t="s">
        <v>13</v>
      </c>
    </row>
    <row r="23" spans="1:13" x14ac:dyDescent="0.25">
      <c r="A23" t="s">
        <v>8</v>
      </c>
      <c r="B23" t="s">
        <v>18</v>
      </c>
      <c r="C23" s="2" t="s">
        <v>37</v>
      </c>
      <c r="D23">
        <v>883</v>
      </c>
      <c r="E23" s="1">
        <v>7</v>
      </c>
      <c r="F23" s="1">
        <f t="shared" si="2"/>
        <v>6181</v>
      </c>
      <c r="G23" s="1">
        <v>10</v>
      </c>
      <c r="H23" s="1">
        <f t="shared" si="0"/>
        <v>8830</v>
      </c>
      <c r="I23" s="1">
        <f t="shared" si="1"/>
        <v>-2649</v>
      </c>
      <c r="J23" s="3">
        <v>41852</v>
      </c>
      <c r="K23" s="5">
        <v>8</v>
      </c>
      <c r="L23" s="2" t="s">
        <v>26</v>
      </c>
      <c r="M23" s="4" t="s">
        <v>13</v>
      </c>
    </row>
    <row r="24" spans="1:13" x14ac:dyDescent="0.25">
      <c r="A24" t="s">
        <v>6</v>
      </c>
      <c r="B24" t="s">
        <v>16</v>
      </c>
      <c r="C24" s="2" t="s">
        <v>37</v>
      </c>
      <c r="D24">
        <v>549</v>
      </c>
      <c r="E24" s="1">
        <v>15</v>
      </c>
      <c r="F24" s="1">
        <f t="shared" si="2"/>
        <v>8235</v>
      </c>
      <c r="G24" s="1">
        <v>10</v>
      </c>
      <c r="H24" s="1">
        <f t="shared" si="0"/>
        <v>5490</v>
      </c>
      <c r="I24" s="1">
        <f t="shared" si="1"/>
        <v>2745</v>
      </c>
      <c r="J24" s="3">
        <v>41518</v>
      </c>
      <c r="K24" s="5">
        <v>9</v>
      </c>
      <c r="L24" s="2" t="s">
        <v>27</v>
      </c>
      <c r="M24" s="4" t="s">
        <v>12</v>
      </c>
    </row>
    <row r="25" spans="1:13" x14ac:dyDescent="0.25">
      <c r="A25" t="s">
        <v>5</v>
      </c>
      <c r="B25" t="s">
        <v>18</v>
      </c>
      <c r="C25" s="2" t="s">
        <v>37</v>
      </c>
      <c r="D25">
        <v>788</v>
      </c>
      <c r="E25" s="1">
        <v>300</v>
      </c>
      <c r="F25" s="1">
        <f t="shared" si="2"/>
        <v>236400</v>
      </c>
      <c r="G25" s="1">
        <v>10</v>
      </c>
      <c r="H25" s="1">
        <f t="shared" si="0"/>
        <v>7880</v>
      </c>
      <c r="I25" s="1">
        <f t="shared" si="1"/>
        <v>228520</v>
      </c>
      <c r="J25" s="3">
        <v>41518</v>
      </c>
      <c r="K25" s="5">
        <v>9</v>
      </c>
      <c r="L25" s="2" t="s">
        <v>27</v>
      </c>
      <c r="M25" s="4" t="s">
        <v>12</v>
      </c>
    </row>
    <row r="26" spans="1:13" x14ac:dyDescent="0.25">
      <c r="A26" t="s">
        <v>6</v>
      </c>
      <c r="B26" t="s">
        <v>18</v>
      </c>
      <c r="C26" s="2" t="s">
        <v>37</v>
      </c>
      <c r="D26">
        <v>2472</v>
      </c>
      <c r="E26" s="1">
        <v>15</v>
      </c>
      <c r="F26" s="1">
        <f t="shared" si="2"/>
        <v>37080</v>
      </c>
      <c r="G26" s="1">
        <v>10</v>
      </c>
      <c r="H26" s="1">
        <f t="shared" si="0"/>
        <v>24720</v>
      </c>
      <c r="I26" s="1">
        <f t="shared" si="1"/>
        <v>12360</v>
      </c>
      <c r="J26" s="3">
        <v>41883</v>
      </c>
      <c r="K26" s="5">
        <v>9</v>
      </c>
      <c r="L26" s="2" t="s">
        <v>27</v>
      </c>
      <c r="M26" s="4" t="s">
        <v>13</v>
      </c>
    </row>
    <row r="27" spans="1:13" x14ac:dyDescent="0.25">
      <c r="A27" t="s">
        <v>8</v>
      </c>
      <c r="B27" t="s">
        <v>15</v>
      </c>
      <c r="C27" s="2" t="s">
        <v>37</v>
      </c>
      <c r="D27">
        <v>1143</v>
      </c>
      <c r="E27" s="1">
        <v>7</v>
      </c>
      <c r="F27" s="1">
        <f t="shared" si="2"/>
        <v>8001</v>
      </c>
      <c r="G27" s="1">
        <v>10</v>
      </c>
      <c r="H27" s="1">
        <f t="shared" si="0"/>
        <v>11430</v>
      </c>
      <c r="I27" s="1">
        <f t="shared" si="1"/>
        <v>-3429</v>
      </c>
      <c r="J27" s="3">
        <v>41913</v>
      </c>
      <c r="K27" s="5">
        <v>10</v>
      </c>
      <c r="L27" s="2" t="s">
        <v>28</v>
      </c>
      <c r="M27" s="4" t="s">
        <v>13</v>
      </c>
    </row>
    <row r="28" spans="1:13" x14ac:dyDescent="0.25">
      <c r="A28" t="s">
        <v>8</v>
      </c>
      <c r="B28" t="s">
        <v>14</v>
      </c>
      <c r="C28" s="2" t="s">
        <v>37</v>
      </c>
      <c r="D28">
        <v>1725</v>
      </c>
      <c r="E28" s="1">
        <v>350</v>
      </c>
      <c r="F28" s="1">
        <f t="shared" si="2"/>
        <v>603750</v>
      </c>
      <c r="G28" s="1">
        <v>10</v>
      </c>
      <c r="H28" s="1">
        <f t="shared" si="0"/>
        <v>17250</v>
      </c>
      <c r="I28" s="1">
        <f t="shared" si="1"/>
        <v>586500</v>
      </c>
      <c r="J28" s="3">
        <v>41579</v>
      </c>
      <c r="K28" s="5">
        <v>11</v>
      </c>
      <c r="L28" s="2" t="s">
        <v>29</v>
      </c>
      <c r="M28" s="4" t="s">
        <v>12</v>
      </c>
    </row>
    <row r="29" spans="1:13" x14ac:dyDescent="0.25">
      <c r="A29" t="s">
        <v>9</v>
      </c>
      <c r="B29" t="s">
        <v>15</v>
      </c>
      <c r="C29" s="2" t="s">
        <v>37</v>
      </c>
      <c r="D29">
        <v>912</v>
      </c>
      <c r="E29" s="1">
        <v>12</v>
      </c>
      <c r="F29" s="1">
        <f t="shared" si="2"/>
        <v>10944</v>
      </c>
      <c r="G29" s="1">
        <v>10</v>
      </c>
      <c r="H29" s="1">
        <f t="shared" si="0"/>
        <v>9120</v>
      </c>
      <c r="I29" s="1">
        <f t="shared" si="1"/>
        <v>1824</v>
      </c>
      <c r="J29" s="3">
        <v>41579</v>
      </c>
      <c r="K29" s="5">
        <v>11</v>
      </c>
      <c r="L29" s="2" t="s">
        <v>29</v>
      </c>
      <c r="M29" s="4" t="s">
        <v>12</v>
      </c>
    </row>
    <row r="30" spans="1:13" x14ac:dyDescent="0.25">
      <c r="A30" t="s">
        <v>6</v>
      </c>
      <c r="B30" t="s">
        <v>14</v>
      </c>
      <c r="C30" s="2" t="s">
        <v>37</v>
      </c>
      <c r="D30">
        <v>2152</v>
      </c>
      <c r="E30" s="1">
        <v>15</v>
      </c>
      <c r="F30" s="1">
        <f t="shared" si="2"/>
        <v>32280</v>
      </c>
      <c r="G30" s="1">
        <v>10</v>
      </c>
      <c r="H30" s="1">
        <f t="shared" si="0"/>
        <v>21520</v>
      </c>
      <c r="I30" s="1">
        <f t="shared" si="1"/>
        <v>10760</v>
      </c>
      <c r="J30" s="3">
        <v>41609</v>
      </c>
      <c r="K30" s="5">
        <v>12</v>
      </c>
      <c r="L30" s="2" t="s">
        <v>30</v>
      </c>
      <c r="M30" s="4" t="s">
        <v>12</v>
      </c>
    </row>
    <row r="31" spans="1:13" x14ac:dyDescent="0.25">
      <c r="A31" t="s">
        <v>8</v>
      </c>
      <c r="B31" t="s">
        <v>14</v>
      </c>
      <c r="C31" s="2" t="s">
        <v>37</v>
      </c>
      <c r="D31">
        <v>1817</v>
      </c>
      <c r="E31" s="1">
        <v>20</v>
      </c>
      <c r="F31" s="1">
        <f t="shared" si="2"/>
        <v>36340</v>
      </c>
      <c r="G31" s="1">
        <v>10</v>
      </c>
      <c r="H31" s="1">
        <f t="shared" si="0"/>
        <v>18170</v>
      </c>
      <c r="I31" s="1">
        <f t="shared" si="1"/>
        <v>18170</v>
      </c>
      <c r="J31" s="3">
        <v>41974</v>
      </c>
      <c r="K31" s="5">
        <v>12</v>
      </c>
      <c r="L31" s="2" t="s">
        <v>30</v>
      </c>
      <c r="M31" s="4" t="s">
        <v>13</v>
      </c>
    </row>
    <row r="32" spans="1:13" x14ac:dyDescent="0.25">
      <c r="A32" t="s">
        <v>8</v>
      </c>
      <c r="B32" t="s">
        <v>17</v>
      </c>
      <c r="C32" s="2" t="s">
        <v>37</v>
      </c>
      <c r="D32">
        <v>1513</v>
      </c>
      <c r="E32" s="1">
        <v>350</v>
      </c>
      <c r="F32" s="1">
        <f t="shared" si="2"/>
        <v>529550</v>
      </c>
      <c r="G32" s="1">
        <v>10</v>
      </c>
      <c r="H32" s="1">
        <f t="shared" si="0"/>
        <v>15130</v>
      </c>
      <c r="I32" s="1">
        <f t="shared" si="1"/>
        <v>514420</v>
      </c>
      <c r="J32" s="3">
        <v>41974</v>
      </c>
      <c r="K32" s="5">
        <v>12</v>
      </c>
      <c r="L32" s="2" t="s">
        <v>30</v>
      </c>
      <c r="M32" s="4" t="s">
        <v>13</v>
      </c>
    </row>
    <row r="33" spans="1:13" x14ac:dyDescent="0.25">
      <c r="A33" t="s">
        <v>8</v>
      </c>
      <c r="B33" t="s">
        <v>18</v>
      </c>
      <c r="C33" s="2" t="s">
        <v>38</v>
      </c>
      <c r="D33">
        <v>1493</v>
      </c>
      <c r="E33" s="1">
        <v>7</v>
      </c>
      <c r="F33" s="1">
        <f t="shared" si="2"/>
        <v>10451</v>
      </c>
      <c r="G33" s="1">
        <v>120</v>
      </c>
      <c r="H33" s="1">
        <f t="shared" si="0"/>
        <v>179160</v>
      </c>
      <c r="I33" s="1">
        <f t="shared" si="1"/>
        <v>-168709</v>
      </c>
      <c r="J33" s="3">
        <v>41640</v>
      </c>
      <c r="K33" s="5">
        <v>1</v>
      </c>
      <c r="L33" s="2" t="s">
        <v>19</v>
      </c>
      <c r="M33" s="4" t="s">
        <v>13</v>
      </c>
    </row>
    <row r="34" spans="1:13" x14ac:dyDescent="0.25">
      <c r="A34" t="s">
        <v>7</v>
      </c>
      <c r="B34" t="s">
        <v>16</v>
      </c>
      <c r="C34" s="2" t="s">
        <v>38</v>
      </c>
      <c r="D34">
        <v>1804</v>
      </c>
      <c r="E34" s="1">
        <v>125</v>
      </c>
      <c r="F34" s="1">
        <f t="shared" si="2"/>
        <v>225500</v>
      </c>
      <c r="G34" s="1">
        <v>120</v>
      </c>
      <c r="H34" s="1">
        <f t="shared" si="0"/>
        <v>216480</v>
      </c>
      <c r="I34" s="1">
        <f t="shared" si="1"/>
        <v>9020</v>
      </c>
      <c r="J34" s="3">
        <v>41671</v>
      </c>
      <c r="K34" s="5">
        <v>2</v>
      </c>
      <c r="L34" s="2" t="s">
        <v>20</v>
      </c>
      <c r="M34" s="4" t="s">
        <v>13</v>
      </c>
    </row>
    <row r="35" spans="1:13" x14ac:dyDescent="0.25">
      <c r="A35" t="s">
        <v>9</v>
      </c>
      <c r="B35" t="s">
        <v>17</v>
      </c>
      <c r="C35" s="2" t="s">
        <v>38</v>
      </c>
      <c r="D35">
        <v>2161</v>
      </c>
      <c r="E35" s="1">
        <v>12</v>
      </c>
      <c r="F35" s="1">
        <f t="shared" si="2"/>
        <v>25932</v>
      </c>
      <c r="G35" s="1">
        <v>120</v>
      </c>
      <c r="H35" s="1">
        <f t="shared" si="0"/>
        <v>259320</v>
      </c>
      <c r="I35" s="1">
        <f t="shared" si="1"/>
        <v>-233388</v>
      </c>
      <c r="J35" s="3">
        <v>41699</v>
      </c>
      <c r="K35" s="5">
        <v>3</v>
      </c>
      <c r="L35" s="2" t="s">
        <v>21</v>
      </c>
      <c r="M35" s="4" t="s">
        <v>13</v>
      </c>
    </row>
    <row r="36" spans="1:13" x14ac:dyDescent="0.25">
      <c r="A36" t="s">
        <v>8</v>
      </c>
      <c r="B36" t="s">
        <v>17</v>
      </c>
      <c r="C36" s="2" t="s">
        <v>38</v>
      </c>
      <c r="D36">
        <v>1006</v>
      </c>
      <c r="E36" s="1">
        <v>350</v>
      </c>
      <c r="F36" s="1">
        <f t="shared" si="2"/>
        <v>352100</v>
      </c>
      <c r="G36" s="1">
        <v>120</v>
      </c>
      <c r="H36" s="1">
        <f t="shared" si="0"/>
        <v>120720</v>
      </c>
      <c r="I36" s="1">
        <f t="shared" si="1"/>
        <v>231380</v>
      </c>
      <c r="J36" s="3">
        <v>41791</v>
      </c>
      <c r="K36" s="5">
        <v>6</v>
      </c>
      <c r="L36" s="2" t="s">
        <v>24</v>
      </c>
      <c r="M36" s="4" t="s">
        <v>13</v>
      </c>
    </row>
    <row r="37" spans="1:13" x14ac:dyDescent="0.25">
      <c r="A37" t="s">
        <v>9</v>
      </c>
      <c r="B37" t="s">
        <v>17</v>
      </c>
      <c r="C37" s="2" t="s">
        <v>38</v>
      </c>
      <c r="D37">
        <v>1545</v>
      </c>
      <c r="E37" s="1">
        <v>12</v>
      </c>
      <c r="F37" s="1">
        <f t="shared" si="2"/>
        <v>18540</v>
      </c>
      <c r="G37" s="1">
        <v>120</v>
      </c>
      <c r="H37" s="1">
        <f t="shared" si="0"/>
        <v>185400</v>
      </c>
      <c r="I37" s="1">
        <f t="shared" si="1"/>
        <v>-166860</v>
      </c>
      <c r="J37" s="3">
        <v>41791</v>
      </c>
      <c r="K37" s="5">
        <v>6</v>
      </c>
      <c r="L37" s="2" t="s">
        <v>24</v>
      </c>
      <c r="M37" s="4" t="s">
        <v>13</v>
      </c>
    </row>
    <row r="38" spans="1:13" x14ac:dyDescent="0.25">
      <c r="A38" t="s">
        <v>7</v>
      </c>
      <c r="B38" t="s">
        <v>15</v>
      </c>
      <c r="C38" s="2" t="s">
        <v>38</v>
      </c>
      <c r="D38">
        <v>2821</v>
      </c>
      <c r="E38" s="1">
        <v>125</v>
      </c>
      <c r="F38" s="1">
        <f t="shared" si="2"/>
        <v>352625</v>
      </c>
      <c r="G38" s="1">
        <v>120</v>
      </c>
      <c r="H38" s="1">
        <f t="shared" si="0"/>
        <v>338520</v>
      </c>
      <c r="I38" s="1">
        <f t="shared" si="1"/>
        <v>14105</v>
      </c>
      <c r="J38" s="3">
        <v>41852</v>
      </c>
      <c r="K38" s="5">
        <v>8</v>
      </c>
      <c r="L38" s="2" t="s">
        <v>26</v>
      </c>
      <c r="M38" s="4" t="s">
        <v>13</v>
      </c>
    </row>
    <row r="39" spans="1:13" x14ac:dyDescent="0.25">
      <c r="A39" t="s">
        <v>7</v>
      </c>
      <c r="B39" t="s">
        <v>14</v>
      </c>
      <c r="C39" s="2" t="s">
        <v>38</v>
      </c>
      <c r="D39">
        <v>345</v>
      </c>
      <c r="E39" s="1">
        <v>125</v>
      </c>
      <c r="F39" s="1">
        <f t="shared" si="2"/>
        <v>43125</v>
      </c>
      <c r="G39" s="1">
        <v>120</v>
      </c>
      <c r="H39" s="1">
        <f t="shared" si="0"/>
        <v>41400</v>
      </c>
      <c r="I39" s="1">
        <f t="shared" si="1"/>
        <v>1725</v>
      </c>
      <c r="J39" s="3">
        <v>41548</v>
      </c>
      <c r="K39" s="5">
        <v>10</v>
      </c>
      <c r="L39" s="2" t="s">
        <v>28</v>
      </c>
      <c r="M39" s="4" t="s">
        <v>12</v>
      </c>
    </row>
    <row r="40" spans="1:13" x14ac:dyDescent="0.25">
      <c r="A40" t="s">
        <v>5</v>
      </c>
      <c r="B40" t="s">
        <v>14</v>
      </c>
      <c r="C40" s="2" t="s">
        <v>39</v>
      </c>
      <c r="D40">
        <v>2001</v>
      </c>
      <c r="E40" s="1">
        <v>300</v>
      </c>
      <c r="F40" s="1">
        <f t="shared" si="2"/>
        <v>600300</v>
      </c>
      <c r="G40" s="1">
        <v>250</v>
      </c>
      <c r="H40" s="1">
        <f t="shared" si="0"/>
        <v>500250</v>
      </c>
      <c r="I40" s="1">
        <f t="shared" si="1"/>
        <v>100050</v>
      </c>
      <c r="J40" s="3">
        <v>41671</v>
      </c>
      <c r="K40" s="5">
        <v>2</v>
      </c>
      <c r="L40" s="2" t="s">
        <v>20</v>
      </c>
      <c r="M40" s="4" t="s">
        <v>13</v>
      </c>
    </row>
    <row r="41" spans="1:13" x14ac:dyDescent="0.25">
      <c r="A41" t="s">
        <v>9</v>
      </c>
      <c r="B41" t="s">
        <v>17</v>
      </c>
      <c r="C41" s="2" t="s">
        <v>39</v>
      </c>
      <c r="D41">
        <v>2838</v>
      </c>
      <c r="E41" s="1">
        <v>12</v>
      </c>
      <c r="F41" s="1">
        <f t="shared" si="2"/>
        <v>34056</v>
      </c>
      <c r="G41" s="1">
        <v>250</v>
      </c>
      <c r="H41" s="1">
        <f t="shared" si="0"/>
        <v>709500</v>
      </c>
      <c r="I41" s="1">
        <f t="shared" si="1"/>
        <v>-675444</v>
      </c>
      <c r="J41" s="3">
        <v>41730</v>
      </c>
      <c r="K41" s="5">
        <v>4</v>
      </c>
      <c r="L41" s="2" t="s">
        <v>22</v>
      </c>
      <c r="M41" s="4" t="s">
        <v>13</v>
      </c>
    </row>
    <row r="42" spans="1:13" x14ac:dyDescent="0.25">
      <c r="A42" t="s">
        <v>6</v>
      </c>
      <c r="B42" t="s">
        <v>16</v>
      </c>
      <c r="C42" s="2" t="s">
        <v>39</v>
      </c>
      <c r="D42">
        <v>2178</v>
      </c>
      <c r="E42" s="1">
        <v>15</v>
      </c>
      <c r="F42" s="1">
        <f t="shared" si="2"/>
        <v>32670</v>
      </c>
      <c r="G42" s="1">
        <v>250</v>
      </c>
      <c r="H42" s="1">
        <f t="shared" si="0"/>
        <v>544500</v>
      </c>
      <c r="I42" s="1">
        <f t="shared" si="1"/>
        <v>-511830</v>
      </c>
      <c r="J42" s="3">
        <v>41791</v>
      </c>
      <c r="K42" s="5">
        <v>6</v>
      </c>
      <c r="L42" s="2" t="s">
        <v>24</v>
      </c>
      <c r="M42" s="4" t="s">
        <v>13</v>
      </c>
    </row>
    <row r="43" spans="1:13" x14ac:dyDescent="0.25">
      <c r="A43" t="s">
        <v>6</v>
      </c>
      <c r="B43" t="s">
        <v>17</v>
      </c>
      <c r="C43" s="2" t="s">
        <v>39</v>
      </c>
      <c r="D43">
        <v>888</v>
      </c>
      <c r="E43" s="1">
        <v>15</v>
      </c>
      <c r="F43" s="1">
        <f t="shared" si="2"/>
        <v>13320</v>
      </c>
      <c r="G43" s="1">
        <v>250</v>
      </c>
      <c r="H43" s="1">
        <f t="shared" si="0"/>
        <v>222000</v>
      </c>
      <c r="I43" s="1">
        <f t="shared" si="1"/>
        <v>-208680</v>
      </c>
      <c r="J43" s="3">
        <v>41791</v>
      </c>
      <c r="K43" s="5">
        <v>6</v>
      </c>
      <c r="L43" s="2" t="s">
        <v>24</v>
      </c>
      <c r="M43" s="4" t="s">
        <v>13</v>
      </c>
    </row>
    <row r="44" spans="1:13" x14ac:dyDescent="0.25">
      <c r="A44" t="s">
        <v>8</v>
      </c>
      <c r="B44" t="s">
        <v>16</v>
      </c>
      <c r="C44" s="2" t="s">
        <v>39</v>
      </c>
      <c r="D44">
        <v>1527</v>
      </c>
      <c r="E44" s="1">
        <v>350</v>
      </c>
      <c r="F44" s="1">
        <f t="shared" si="2"/>
        <v>534450</v>
      </c>
      <c r="G44" s="1">
        <v>250</v>
      </c>
      <c r="H44" s="1">
        <f t="shared" si="0"/>
        <v>381750</v>
      </c>
      <c r="I44" s="1">
        <f t="shared" si="1"/>
        <v>152700</v>
      </c>
      <c r="J44" s="3">
        <v>41518</v>
      </c>
      <c r="K44" s="5">
        <v>9</v>
      </c>
      <c r="L44" s="2" t="s">
        <v>27</v>
      </c>
      <c r="M44" s="4" t="s">
        <v>12</v>
      </c>
    </row>
    <row r="45" spans="1:13" x14ac:dyDescent="0.25">
      <c r="A45" t="s">
        <v>5</v>
      </c>
      <c r="B45" t="s">
        <v>16</v>
      </c>
      <c r="C45" s="2" t="s">
        <v>39</v>
      </c>
      <c r="D45">
        <v>2151</v>
      </c>
      <c r="E45" s="1">
        <v>300</v>
      </c>
      <c r="F45" s="1">
        <f t="shared" si="2"/>
        <v>645300</v>
      </c>
      <c r="G45" s="1">
        <v>250</v>
      </c>
      <c r="H45" s="1">
        <f t="shared" si="0"/>
        <v>537750</v>
      </c>
      <c r="I45" s="1">
        <f t="shared" si="1"/>
        <v>107550</v>
      </c>
      <c r="J45" s="3">
        <v>41883</v>
      </c>
      <c r="K45" s="5">
        <v>9</v>
      </c>
      <c r="L45" s="2" t="s">
        <v>27</v>
      </c>
      <c r="M45" s="4" t="s">
        <v>13</v>
      </c>
    </row>
    <row r="46" spans="1:13" x14ac:dyDescent="0.25">
      <c r="A46" t="s">
        <v>8</v>
      </c>
      <c r="B46" t="s">
        <v>14</v>
      </c>
      <c r="C46" s="2" t="s">
        <v>39</v>
      </c>
      <c r="D46">
        <v>1817</v>
      </c>
      <c r="E46" s="1">
        <v>20</v>
      </c>
      <c r="F46" s="1">
        <f t="shared" si="2"/>
        <v>36340</v>
      </c>
      <c r="G46" s="1">
        <v>250</v>
      </c>
      <c r="H46" s="1">
        <f t="shared" si="0"/>
        <v>454250</v>
      </c>
      <c r="I46" s="1">
        <f t="shared" si="1"/>
        <v>-417910</v>
      </c>
      <c r="J46" s="3">
        <v>41974</v>
      </c>
      <c r="K46" s="5">
        <v>12</v>
      </c>
      <c r="L46" s="2" t="s">
        <v>30</v>
      </c>
      <c r="M46" s="4" t="s">
        <v>13</v>
      </c>
    </row>
    <row r="47" spans="1:13" x14ac:dyDescent="0.25">
      <c r="A47" t="s">
        <v>8</v>
      </c>
      <c r="B47" t="s">
        <v>16</v>
      </c>
      <c r="C47" s="2" t="s">
        <v>40</v>
      </c>
      <c r="D47">
        <v>2750</v>
      </c>
      <c r="E47" s="1">
        <v>350</v>
      </c>
      <c r="F47" s="1">
        <f t="shared" si="2"/>
        <v>962500</v>
      </c>
      <c r="G47" s="1">
        <v>260</v>
      </c>
      <c r="H47" s="1">
        <f t="shared" si="0"/>
        <v>715000</v>
      </c>
      <c r="I47" s="1">
        <f t="shared" si="1"/>
        <v>247500</v>
      </c>
      <c r="J47" s="3">
        <v>41671</v>
      </c>
      <c r="K47" s="5">
        <v>2</v>
      </c>
      <c r="L47" s="2" t="s">
        <v>20</v>
      </c>
      <c r="M47" s="4" t="s">
        <v>13</v>
      </c>
    </row>
    <row r="48" spans="1:13" x14ac:dyDescent="0.25">
      <c r="A48" t="s">
        <v>9</v>
      </c>
      <c r="B48" t="s">
        <v>15</v>
      </c>
      <c r="C48" s="2" t="s">
        <v>40</v>
      </c>
      <c r="D48">
        <v>1953</v>
      </c>
      <c r="E48" s="1">
        <v>12</v>
      </c>
      <c r="F48" s="1">
        <f t="shared" si="2"/>
        <v>23436</v>
      </c>
      <c r="G48" s="1">
        <v>260</v>
      </c>
      <c r="H48" s="1">
        <f t="shared" si="0"/>
        <v>507780</v>
      </c>
      <c r="I48" s="1">
        <f t="shared" si="1"/>
        <v>-484344</v>
      </c>
      <c r="J48" s="3">
        <v>41730</v>
      </c>
      <c r="K48" s="5">
        <v>4</v>
      </c>
      <c r="L48" s="2" t="s">
        <v>22</v>
      </c>
      <c r="M48" s="4" t="s">
        <v>13</v>
      </c>
    </row>
    <row r="49" spans="1:13" x14ac:dyDescent="0.25">
      <c r="A49" t="s">
        <v>7</v>
      </c>
      <c r="B49" t="s">
        <v>17</v>
      </c>
      <c r="C49" s="2" t="s">
        <v>40</v>
      </c>
      <c r="D49">
        <v>4219.5</v>
      </c>
      <c r="E49" s="1">
        <v>125</v>
      </c>
      <c r="F49" s="1">
        <f t="shared" si="2"/>
        <v>527437.5</v>
      </c>
      <c r="G49" s="1">
        <v>260</v>
      </c>
      <c r="H49" s="1">
        <f t="shared" si="0"/>
        <v>1097070</v>
      </c>
      <c r="I49" s="1">
        <f t="shared" si="1"/>
        <v>-569632.5</v>
      </c>
      <c r="J49" s="3">
        <v>41730</v>
      </c>
      <c r="K49" s="5">
        <v>4</v>
      </c>
      <c r="L49" s="2" t="s">
        <v>22</v>
      </c>
      <c r="M49" s="4" t="s">
        <v>13</v>
      </c>
    </row>
    <row r="50" spans="1:13" x14ac:dyDescent="0.25">
      <c r="A50" t="s">
        <v>8</v>
      </c>
      <c r="B50" t="s">
        <v>16</v>
      </c>
      <c r="C50" s="2" t="s">
        <v>40</v>
      </c>
      <c r="D50">
        <v>1899</v>
      </c>
      <c r="E50" s="1">
        <v>20</v>
      </c>
      <c r="F50" s="1">
        <f t="shared" si="2"/>
        <v>37980</v>
      </c>
      <c r="G50" s="1">
        <v>260</v>
      </c>
      <c r="H50" s="1">
        <f t="shared" si="0"/>
        <v>493740</v>
      </c>
      <c r="I50" s="1">
        <f t="shared" si="1"/>
        <v>-455760</v>
      </c>
      <c r="J50" s="3">
        <v>41791</v>
      </c>
      <c r="K50" s="5">
        <v>6</v>
      </c>
      <c r="L50" s="2" t="s">
        <v>24</v>
      </c>
      <c r="M50" s="4" t="s">
        <v>13</v>
      </c>
    </row>
    <row r="51" spans="1:13" x14ac:dyDescent="0.25">
      <c r="A51" t="s">
        <v>8</v>
      </c>
      <c r="B51" t="s">
        <v>17</v>
      </c>
      <c r="C51" s="2" t="s">
        <v>40</v>
      </c>
      <c r="D51">
        <v>1686</v>
      </c>
      <c r="E51" s="1">
        <v>7</v>
      </c>
      <c r="F51" s="1">
        <f t="shared" si="2"/>
        <v>11802</v>
      </c>
      <c r="G51" s="1">
        <v>260</v>
      </c>
      <c r="H51" s="1">
        <f t="shared" si="0"/>
        <v>438360</v>
      </c>
      <c r="I51" s="1">
        <f t="shared" si="1"/>
        <v>-426558</v>
      </c>
      <c r="J51" s="3">
        <v>41821</v>
      </c>
      <c r="K51" s="5">
        <v>7</v>
      </c>
      <c r="L51" s="2" t="s">
        <v>25</v>
      </c>
      <c r="M51" s="4" t="s">
        <v>13</v>
      </c>
    </row>
    <row r="52" spans="1:13" x14ac:dyDescent="0.25">
      <c r="A52" t="s">
        <v>9</v>
      </c>
      <c r="B52" t="s">
        <v>15</v>
      </c>
      <c r="C52" s="2" t="s">
        <v>40</v>
      </c>
      <c r="D52">
        <v>2141</v>
      </c>
      <c r="E52" s="1">
        <v>12</v>
      </c>
      <c r="F52" s="1">
        <f t="shared" si="2"/>
        <v>25692</v>
      </c>
      <c r="G52" s="1">
        <v>260</v>
      </c>
      <c r="H52" s="1">
        <f t="shared" si="0"/>
        <v>556660</v>
      </c>
      <c r="I52" s="1">
        <f t="shared" si="1"/>
        <v>-530968</v>
      </c>
      <c r="J52" s="3">
        <v>41852</v>
      </c>
      <c r="K52" s="5">
        <v>8</v>
      </c>
      <c r="L52" s="2" t="s">
        <v>26</v>
      </c>
      <c r="M52" s="4" t="s">
        <v>13</v>
      </c>
    </row>
    <row r="53" spans="1:13" x14ac:dyDescent="0.25">
      <c r="A53" t="s">
        <v>8</v>
      </c>
      <c r="B53" t="s">
        <v>15</v>
      </c>
      <c r="C53" s="2" t="s">
        <v>40</v>
      </c>
      <c r="D53">
        <v>1143</v>
      </c>
      <c r="E53" s="1">
        <v>7</v>
      </c>
      <c r="F53" s="1">
        <f t="shared" si="2"/>
        <v>8001</v>
      </c>
      <c r="G53" s="1">
        <v>260</v>
      </c>
      <c r="H53" s="1">
        <f t="shared" si="0"/>
        <v>297180</v>
      </c>
      <c r="I53" s="1">
        <f t="shared" si="1"/>
        <v>-289179</v>
      </c>
      <c r="J53" s="3">
        <v>41913</v>
      </c>
      <c r="K53" s="5">
        <v>10</v>
      </c>
      <c r="L53" s="2" t="s">
        <v>28</v>
      </c>
      <c r="M53" s="4" t="s">
        <v>13</v>
      </c>
    </row>
    <row r="54" spans="1:13" x14ac:dyDescent="0.25">
      <c r="A54" t="s">
        <v>6</v>
      </c>
      <c r="B54" t="s">
        <v>15</v>
      </c>
      <c r="C54" s="2" t="s">
        <v>40</v>
      </c>
      <c r="D54">
        <v>615</v>
      </c>
      <c r="E54" s="1">
        <v>15</v>
      </c>
      <c r="F54" s="1">
        <f t="shared" si="2"/>
        <v>9225</v>
      </c>
      <c r="G54" s="1">
        <v>260</v>
      </c>
      <c r="H54" s="1">
        <f t="shared" si="0"/>
        <v>159900</v>
      </c>
      <c r="I54" s="1">
        <f t="shared" si="1"/>
        <v>-150675</v>
      </c>
      <c r="J54" s="3">
        <v>41974</v>
      </c>
      <c r="K54" s="5">
        <v>12</v>
      </c>
      <c r="L54" s="2" t="s">
        <v>30</v>
      </c>
      <c r="M54" s="4" t="s">
        <v>13</v>
      </c>
    </row>
    <row r="55" spans="1:13" x14ac:dyDescent="0.25">
      <c r="A55" t="s">
        <v>8</v>
      </c>
      <c r="B55" t="s">
        <v>16</v>
      </c>
      <c r="C55" s="2" t="s">
        <v>37</v>
      </c>
      <c r="D55">
        <v>3945</v>
      </c>
      <c r="E55" s="1">
        <v>7</v>
      </c>
      <c r="F55" s="1">
        <f t="shared" si="2"/>
        <v>27615</v>
      </c>
      <c r="G55" s="1">
        <v>10</v>
      </c>
      <c r="H55" s="1">
        <f t="shared" si="0"/>
        <v>39450</v>
      </c>
      <c r="I55" s="1">
        <f t="shared" si="1"/>
        <v>-11835</v>
      </c>
      <c r="J55" s="3">
        <v>41640</v>
      </c>
      <c r="K55" s="5">
        <v>1</v>
      </c>
      <c r="L55" s="2" t="s">
        <v>19</v>
      </c>
      <c r="M55" s="4" t="s">
        <v>13</v>
      </c>
    </row>
    <row r="56" spans="1:13" x14ac:dyDescent="0.25">
      <c r="A56" t="s">
        <v>6</v>
      </c>
      <c r="B56" t="s">
        <v>16</v>
      </c>
      <c r="C56" s="2" t="s">
        <v>37</v>
      </c>
      <c r="D56">
        <v>2296</v>
      </c>
      <c r="E56" s="1">
        <v>15</v>
      </c>
      <c r="F56" s="1">
        <f t="shared" si="2"/>
        <v>34440</v>
      </c>
      <c r="G56" s="1">
        <v>10</v>
      </c>
      <c r="H56" s="1">
        <f t="shared" si="0"/>
        <v>22960</v>
      </c>
      <c r="I56" s="1">
        <f t="shared" si="1"/>
        <v>11480</v>
      </c>
      <c r="J56" s="3">
        <v>41671</v>
      </c>
      <c r="K56" s="5">
        <v>2</v>
      </c>
      <c r="L56" s="2" t="s">
        <v>20</v>
      </c>
      <c r="M56" s="4" t="s">
        <v>13</v>
      </c>
    </row>
    <row r="57" spans="1:13" x14ac:dyDescent="0.25">
      <c r="A57" t="s">
        <v>8</v>
      </c>
      <c r="B57" t="s">
        <v>16</v>
      </c>
      <c r="C57" s="2" t="s">
        <v>37</v>
      </c>
      <c r="D57">
        <v>1030</v>
      </c>
      <c r="E57" s="1">
        <v>7</v>
      </c>
      <c r="F57" s="1">
        <f t="shared" si="2"/>
        <v>7210</v>
      </c>
      <c r="G57" s="1">
        <v>10</v>
      </c>
      <c r="H57" s="1">
        <f t="shared" si="0"/>
        <v>10300</v>
      </c>
      <c r="I57" s="1">
        <f t="shared" si="1"/>
        <v>-3090</v>
      </c>
      <c r="J57" s="3">
        <v>41760</v>
      </c>
      <c r="K57" s="5">
        <v>5</v>
      </c>
      <c r="L57" s="2" t="s">
        <v>23</v>
      </c>
      <c r="M57" s="4" t="s">
        <v>13</v>
      </c>
    </row>
    <row r="58" spans="1:13" x14ac:dyDescent="0.25">
      <c r="A58" t="s">
        <v>8</v>
      </c>
      <c r="B58" t="s">
        <v>16</v>
      </c>
      <c r="C58" s="2" t="s">
        <v>38</v>
      </c>
      <c r="D58">
        <v>639</v>
      </c>
      <c r="E58" s="1">
        <v>7</v>
      </c>
      <c r="F58" s="1">
        <f t="shared" si="2"/>
        <v>4473</v>
      </c>
      <c r="G58" s="1">
        <v>120</v>
      </c>
      <c r="H58" s="1">
        <f t="shared" si="0"/>
        <v>76680</v>
      </c>
      <c r="I58" s="1">
        <f t="shared" si="1"/>
        <v>-72207</v>
      </c>
      <c r="J58" s="3">
        <v>41944</v>
      </c>
      <c r="K58" s="5">
        <v>11</v>
      </c>
      <c r="L58" s="2" t="s">
        <v>29</v>
      </c>
      <c r="M58" s="4" t="s">
        <v>13</v>
      </c>
    </row>
    <row r="59" spans="1:13" x14ac:dyDescent="0.25">
      <c r="A59" t="s">
        <v>8</v>
      </c>
      <c r="B59" t="s">
        <v>14</v>
      </c>
      <c r="C59" s="2" t="s">
        <v>39</v>
      </c>
      <c r="D59">
        <v>1326</v>
      </c>
      <c r="E59" s="1">
        <v>7</v>
      </c>
      <c r="F59" s="1">
        <f t="shared" si="2"/>
        <v>9282</v>
      </c>
      <c r="G59" s="1">
        <v>250</v>
      </c>
      <c r="H59" s="1">
        <f t="shared" si="0"/>
        <v>331500</v>
      </c>
      <c r="I59" s="1">
        <f t="shared" si="1"/>
        <v>-322218</v>
      </c>
      <c r="J59" s="3">
        <v>41699</v>
      </c>
      <c r="K59" s="5">
        <v>3</v>
      </c>
      <c r="L59" s="2" t="s">
        <v>21</v>
      </c>
      <c r="M59" s="4" t="s">
        <v>13</v>
      </c>
    </row>
    <row r="60" spans="1:13" x14ac:dyDescent="0.25">
      <c r="A60" t="s">
        <v>9</v>
      </c>
      <c r="B60" t="s">
        <v>15</v>
      </c>
      <c r="C60" s="2" t="s">
        <v>35</v>
      </c>
      <c r="D60">
        <v>1858</v>
      </c>
      <c r="E60" s="1">
        <v>12</v>
      </c>
      <c r="F60" s="1">
        <f t="shared" si="2"/>
        <v>22296</v>
      </c>
      <c r="G60" s="1">
        <v>3</v>
      </c>
      <c r="H60" s="1">
        <f t="shared" si="0"/>
        <v>5574</v>
      </c>
      <c r="I60" s="1">
        <f t="shared" si="1"/>
        <v>16722</v>
      </c>
      <c r="J60" s="3">
        <v>41671</v>
      </c>
      <c r="K60" s="5">
        <v>2</v>
      </c>
      <c r="L60" s="2" t="s">
        <v>20</v>
      </c>
      <c r="M60" s="4" t="s">
        <v>13</v>
      </c>
    </row>
    <row r="61" spans="1:13" x14ac:dyDescent="0.25">
      <c r="A61" t="s">
        <v>8</v>
      </c>
      <c r="B61" t="s">
        <v>18</v>
      </c>
      <c r="C61" s="2" t="s">
        <v>35</v>
      </c>
      <c r="D61">
        <v>1210</v>
      </c>
      <c r="E61" s="1">
        <v>350</v>
      </c>
      <c r="F61" s="1">
        <f t="shared" si="2"/>
        <v>423500</v>
      </c>
      <c r="G61" s="1">
        <v>3</v>
      </c>
      <c r="H61" s="1">
        <f t="shared" si="0"/>
        <v>3630</v>
      </c>
      <c r="I61" s="1">
        <f t="shared" si="1"/>
        <v>419870</v>
      </c>
      <c r="J61" s="3">
        <v>41699</v>
      </c>
      <c r="K61" s="5">
        <v>3</v>
      </c>
      <c r="L61" s="2" t="s">
        <v>21</v>
      </c>
      <c r="M61" s="4" t="s">
        <v>13</v>
      </c>
    </row>
    <row r="62" spans="1:13" x14ac:dyDescent="0.25">
      <c r="A62" t="s">
        <v>8</v>
      </c>
      <c r="B62" t="s">
        <v>15</v>
      </c>
      <c r="C62" s="2" t="s">
        <v>35</v>
      </c>
      <c r="D62">
        <v>2529</v>
      </c>
      <c r="E62" s="1">
        <v>7</v>
      </c>
      <c r="F62" s="1">
        <f t="shared" si="2"/>
        <v>17703</v>
      </c>
      <c r="G62" s="1">
        <v>3</v>
      </c>
      <c r="H62" s="1">
        <f t="shared" si="0"/>
        <v>7587</v>
      </c>
      <c r="I62" s="1">
        <f t="shared" si="1"/>
        <v>10116</v>
      </c>
      <c r="J62" s="3">
        <v>41821</v>
      </c>
      <c r="K62" s="5">
        <v>7</v>
      </c>
      <c r="L62" s="2" t="s">
        <v>25</v>
      </c>
      <c r="M62" s="4" t="s">
        <v>13</v>
      </c>
    </row>
    <row r="63" spans="1:13" x14ac:dyDescent="0.25">
      <c r="A63" t="s">
        <v>9</v>
      </c>
      <c r="B63" t="s">
        <v>14</v>
      </c>
      <c r="C63" s="2" t="s">
        <v>35</v>
      </c>
      <c r="D63">
        <v>1445</v>
      </c>
      <c r="E63" s="1">
        <v>12</v>
      </c>
      <c r="F63" s="1">
        <f t="shared" si="2"/>
        <v>17340</v>
      </c>
      <c r="G63" s="1">
        <v>3</v>
      </c>
      <c r="H63" s="1">
        <f t="shared" si="0"/>
        <v>4335</v>
      </c>
      <c r="I63" s="1">
        <f t="shared" si="1"/>
        <v>13005</v>
      </c>
      <c r="J63" s="3">
        <v>41883</v>
      </c>
      <c r="K63" s="5">
        <v>9</v>
      </c>
      <c r="L63" s="2" t="s">
        <v>27</v>
      </c>
      <c r="M63" s="4" t="s">
        <v>13</v>
      </c>
    </row>
    <row r="64" spans="1:13" x14ac:dyDescent="0.25">
      <c r="A64" t="s">
        <v>7</v>
      </c>
      <c r="B64" t="s">
        <v>15</v>
      </c>
      <c r="C64" s="2" t="s">
        <v>35</v>
      </c>
      <c r="D64">
        <v>330</v>
      </c>
      <c r="E64" s="1">
        <v>125</v>
      </c>
      <c r="F64" s="1">
        <f t="shared" si="2"/>
        <v>41250</v>
      </c>
      <c r="G64" s="1">
        <v>3</v>
      </c>
      <c r="H64" s="1">
        <f t="shared" si="0"/>
        <v>990</v>
      </c>
      <c r="I64" s="1">
        <f t="shared" si="1"/>
        <v>40260</v>
      </c>
      <c r="J64" s="3">
        <v>41518</v>
      </c>
      <c r="K64" s="5">
        <v>9</v>
      </c>
      <c r="L64" s="2" t="s">
        <v>27</v>
      </c>
      <c r="M64" s="4" t="s">
        <v>12</v>
      </c>
    </row>
    <row r="65" spans="1:13" x14ac:dyDescent="0.25">
      <c r="A65" t="s">
        <v>9</v>
      </c>
      <c r="B65" t="s">
        <v>16</v>
      </c>
      <c r="C65" s="2" t="s">
        <v>35</v>
      </c>
      <c r="D65">
        <v>2671</v>
      </c>
      <c r="E65" s="1">
        <v>12</v>
      </c>
      <c r="F65" s="1">
        <f t="shared" si="2"/>
        <v>32052</v>
      </c>
      <c r="G65" s="1">
        <v>3</v>
      </c>
      <c r="H65" s="1">
        <f t="shared" si="0"/>
        <v>8013</v>
      </c>
      <c r="I65" s="1">
        <f t="shared" si="1"/>
        <v>24039</v>
      </c>
      <c r="J65" s="3">
        <v>41883</v>
      </c>
      <c r="K65" s="5">
        <v>9</v>
      </c>
      <c r="L65" s="2" t="s">
        <v>27</v>
      </c>
      <c r="M65" s="4" t="s">
        <v>13</v>
      </c>
    </row>
    <row r="66" spans="1:13" x14ac:dyDescent="0.25">
      <c r="A66" t="s">
        <v>9</v>
      </c>
      <c r="B66" t="s">
        <v>17</v>
      </c>
      <c r="C66" s="2" t="s">
        <v>35</v>
      </c>
      <c r="D66">
        <v>766</v>
      </c>
      <c r="E66" s="1">
        <v>12</v>
      </c>
      <c r="F66" s="1">
        <f t="shared" si="2"/>
        <v>9192</v>
      </c>
      <c r="G66" s="1">
        <v>3</v>
      </c>
      <c r="H66" s="1">
        <f t="shared" ref="H66:H129" si="3">$D66*$G66</f>
        <v>2298</v>
      </c>
      <c r="I66" s="1">
        <f t="shared" ref="I66:I129" si="4">$F66-$H66</f>
        <v>6894</v>
      </c>
      <c r="J66" s="3">
        <v>41548</v>
      </c>
      <c r="K66" s="5">
        <v>10</v>
      </c>
      <c r="L66" s="2" t="s">
        <v>28</v>
      </c>
      <c r="M66" s="4" t="s">
        <v>12</v>
      </c>
    </row>
    <row r="67" spans="1:13" x14ac:dyDescent="0.25">
      <c r="A67" t="s">
        <v>5</v>
      </c>
      <c r="B67" t="s">
        <v>18</v>
      </c>
      <c r="C67" s="2" t="s">
        <v>35</v>
      </c>
      <c r="D67">
        <v>494</v>
      </c>
      <c r="E67" s="1">
        <v>300</v>
      </c>
      <c r="F67" s="1">
        <f t="shared" ref="F67:F130" si="5">D67*E67</f>
        <v>148200</v>
      </c>
      <c r="G67" s="1">
        <v>3</v>
      </c>
      <c r="H67" s="1">
        <f t="shared" si="3"/>
        <v>1482</v>
      </c>
      <c r="I67" s="1">
        <f t="shared" si="4"/>
        <v>146718</v>
      </c>
      <c r="J67" s="3">
        <v>41548</v>
      </c>
      <c r="K67" s="5">
        <v>10</v>
      </c>
      <c r="L67" s="2" t="s">
        <v>28</v>
      </c>
      <c r="M67" s="4" t="s">
        <v>12</v>
      </c>
    </row>
    <row r="68" spans="1:13" x14ac:dyDescent="0.25">
      <c r="A68" t="s">
        <v>8</v>
      </c>
      <c r="B68" t="s">
        <v>18</v>
      </c>
      <c r="C68" s="2" t="s">
        <v>35</v>
      </c>
      <c r="D68">
        <v>1397</v>
      </c>
      <c r="E68" s="1">
        <v>350</v>
      </c>
      <c r="F68" s="1">
        <f t="shared" si="5"/>
        <v>488950</v>
      </c>
      <c r="G68" s="1">
        <v>3</v>
      </c>
      <c r="H68" s="1">
        <f t="shared" si="3"/>
        <v>4191</v>
      </c>
      <c r="I68" s="1">
        <f t="shared" si="4"/>
        <v>484759</v>
      </c>
      <c r="J68" s="3">
        <v>41913</v>
      </c>
      <c r="K68" s="5">
        <v>10</v>
      </c>
      <c r="L68" s="2" t="s">
        <v>28</v>
      </c>
      <c r="M68" s="4" t="s">
        <v>13</v>
      </c>
    </row>
    <row r="69" spans="1:13" x14ac:dyDescent="0.25">
      <c r="A69" t="s">
        <v>8</v>
      </c>
      <c r="B69" t="s">
        <v>16</v>
      </c>
      <c r="C69" s="2" t="s">
        <v>35</v>
      </c>
      <c r="D69">
        <v>2155</v>
      </c>
      <c r="E69" s="1">
        <v>350</v>
      </c>
      <c r="F69" s="1">
        <f t="shared" si="5"/>
        <v>754250</v>
      </c>
      <c r="G69" s="1">
        <v>3</v>
      </c>
      <c r="H69" s="1">
        <f t="shared" si="3"/>
        <v>6465</v>
      </c>
      <c r="I69" s="1">
        <f t="shared" si="4"/>
        <v>747785</v>
      </c>
      <c r="J69" s="3">
        <v>41974</v>
      </c>
      <c r="K69" s="5">
        <v>12</v>
      </c>
      <c r="L69" s="2" t="s">
        <v>30</v>
      </c>
      <c r="M69" s="4" t="s">
        <v>13</v>
      </c>
    </row>
    <row r="70" spans="1:13" x14ac:dyDescent="0.25">
      <c r="A70" t="s">
        <v>6</v>
      </c>
      <c r="B70" t="s">
        <v>18</v>
      </c>
      <c r="C70" s="2" t="s">
        <v>36</v>
      </c>
      <c r="D70">
        <v>2214</v>
      </c>
      <c r="E70" s="1">
        <v>15</v>
      </c>
      <c r="F70" s="1">
        <f t="shared" si="5"/>
        <v>33210</v>
      </c>
      <c r="G70" s="1">
        <v>5</v>
      </c>
      <c r="H70" s="1">
        <f t="shared" si="3"/>
        <v>11070</v>
      </c>
      <c r="I70" s="1">
        <f t="shared" si="4"/>
        <v>22140</v>
      </c>
      <c r="J70" s="3">
        <v>41699</v>
      </c>
      <c r="K70" s="5">
        <v>3</v>
      </c>
      <c r="L70" s="2" t="s">
        <v>21</v>
      </c>
      <c r="M70" s="4" t="s">
        <v>13</v>
      </c>
    </row>
    <row r="71" spans="1:13" x14ac:dyDescent="0.25">
      <c r="A71" t="s">
        <v>5</v>
      </c>
      <c r="B71" t="s">
        <v>15</v>
      </c>
      <c r="C71" s="2" t="s">
        <v>36</v>
      </c>
      <c r="D71">
        <v>2301</v>
      </c>
      <c r="E71" s="1">
        <v>300</v>
      </c>
      <c r="F71" s="1">
        <f t="shared" si="5"/>
        <v>690300</v>
      </c>
      <c r="G71" s="1">
        <v>5</v>
      </c>
      <c r="H71" s="1">
        <f t="shared" si="3"/>
        <v>11505</v>
      </c>
      <c r="I71" s="1">
        <f t="shared" si="4"/>
        <v>678795</v>
      </c>
      <c r="J71" s="3">
        <v>41730</v>
      </c>
      <c r="K71" s="5">
        <v>4</v>
      </c>
      <c r="L71" s="2" t="s">
        <v>22</v>
      </c>
      <c r="M71" s="4" t="s">
        <v>13</v>
      </c>
    </row>
    <row r="72" spans="1:13" x14ac:dyDescent="0.25">
      <c r="A72" t="s">
        <v>8</v>
      </c>
      <c r="B72" t="s">
        <v>16</v>
      </c>
      <c r="C72" s="2" t="s">
        <v>36</v>
      </c>
      <c r="D72">
        <v>1375.5</v>
      </c>
      <c r="E72" s="1">
        <v>20</v>
      </c>
      <c r="F72" s="1">
        <f t="shared" si="5"/>
        <v>27510</v>
      </c>
      <c r="G72" s="1">
        <v>5</v>
      </c>
      <c r="H72" s="1">
        <f t="shared" si="3"/>
        <v>6877.5</v>
      </c>
      <c r="I72" s="1">
        <f t="shared" si="4"/>
        <v>20632.5</v>
      </c>
      <c r="J72" s="3">
        <v>41821</v>
      </c>
      <c r="K72" s="5">
        <v>7</v>
      </c>
      <c r="L72" s="2" t="s">
        <v>25</v>
      </c>
      <c r="M72" s="4" t="s">
        <v>13</v>
      </c>
    </row>
    <row r="73" spans="1:13" x14ac:dyDescent="0.25">
      <c r="A73" t="s">
        <v>8</v>
      </c>
      <c r="B73" t="s">
        <v>14</v>
      </c>
      <c r="C73" s="2" t="s">
        <v>36</v>
      </c>
      <c r="D73">
        <v>1830</v>
      </c>
      <c r="E73" s="1">
        <v>7</v>
      </c>
      <c r="F73" s="1">
        <f t="shared" si="5"/>
        <v>12810</v>
      </c>
      <c r="G73" s="1">
        <v>5</v>
      </c>
      <c r="H73" s="1">
        <f t="shared" si="3"/>
        <v>9150</v>
      </c>
      <c r="I73" s="1">
        <f t="shared" si="4"/>
        <v>3660</v>
      </c>
      <c r="J73" s="3">
        <v>41852</v>
      </c>
      <c r="K73" s="5">
        <v>8</v>
      </c>
      <c r="L73" s="2" t="s">
        <v>26</v>
      </c>
      <c r="M73" s="4" t="s">
        <v>13</v>
      </c>
    </row>
    <row r="74" spans="1:13" x14ac:dyDescent="0.25">
      <c r="A74" t="s">
        <v>5</v>
      </c>
      <c r="B74" t="s">
        <v>15</v>
      </c>
      <c r="C74" s="2" t="s">
        <v>36</v>
      </c>
      <c r="D74">
        <v>2498</v>
      </c>
      <c r="E74" s="1">
        <v>300</v>
      </c>
      <c r="F74" s="1">
        <f t="shared" si="5"/>
        <v>749400</v>
      </c>
      <c r="G74" s="1">
        <v>5</v>
      </c>
      <c r="H74" s="1">
        <f t="shared" si="3"/>
        <v>12490</v>
      </c>
      <c r="I74" s="1">
        <f t="shared" si="4"/>
        <v>736910</v>
      </c>
      <c r="J74" s="3">
        <v>41518</v>
      </c>
      <c r="K74" s="5">
        <v>9</v>
      </c>
      <c r="L74" s="2" t="s">
        <v>27</v>
      </c>
      <c r="M74" s="4" t="s">
        <v>12</v>
      </c>
    </row>
    <row r="75" spans="1:13" x14ac:dyDescent="0.25">
      <c r="A75" t="s">
        <v>7</v>
      </c>
      <c r="B75" t="s">
        <v>15</v>
      </c>
      <c r="C75" s="2" t="s">
        <v>36</v>
      </c>
      <c r="D75">
        <v>663</v>
      </c>
      <c r="E75" s="1">
        <v>125</v>
      </c>
      <c r="F75" s="1">
        <f t="shared" si="5"/>
        <v>82875</v>
      </c>
      <c r="G75" s="1">
        <v>5</v>
      </c>
      <c r="H75" s="1">
        <f t="shared" si="3"/>
        <v>3315</v>
      </c>
      <c r="I75" s="1">
        <f t="shared" si="4"/>
        <v>79560</v>
      </c>
      <c r="J75" s="3">
        <v>41548</v>
      </c>
      <c r="K75" s="5">
        <v>10</v>
      </c>
      <c r="L75" s="2" t="s">
        <v>28</v>
      </c>
      <c r="M75" s="4" t="s">
        <v>12</v>
      </c>
    </row>
    <row r="76" spans="1:13" x14ac:dyDescent="0.25">
      <c r="A76" t="s">
        <v>6</v>
      </c>
      <c r="B76" t="s">
        <v>15</v>
      </c>
      <c r="C76" s="2" t="s">
        <v>37</v>
      </c>
      <c r="D76">
        <v>1514</v>
      </c>
      <c r="E76" s="1">
        <v>15</v>
      </c>
      <c r="F76" s="1">
        <f t="shared" si="5"/>
        <v>22710</v>
      </c>
      <c r="G76" s="1">
        <v>10</v>
      </c>
      <c r="H76" s="1">
        <f t="shared" si="3"/>
        <v>15140</v>
      </c>
      <c r="I76" s="1">
        <f t="shared" si="4"/>
        <v>7570</v>
      </c>
      <c r="J76" s="3">
        <v>41671</v>
      </c>
      <c r="K76" s="5">
        <v>2</v>
      </c>
      <c r="L76" s="2" t="s">
        <v>20</v>
      </c>
      <c r="M76" s="4" t="s">
        <v>13</v>
      </c>
    </row>
    <row r="77" spans="1:13" x14ac:dyDescent="0.25">
      <c r="A77" t="s">
        <v>8</v>
      </c>
      <c r="B77" t="s">
        <v>15</v>
      </c>
      <c r="C77" s="2" t="s">
        <v>37</v>
      </c>
      <c r="D77">
        <v>4492.5</v>
      </c>
      <c r="E77" s="1">
        <v>7</v>
      </c>
      <c r="F77" s="1">
        <f t="shared" si="5"/>
        <v>31447.5</v>
      </c>
      <c r="G77" s="1">
        <v>10</v>
      </c>
      <c r="H77" s="1">
        <f t="shared" si="3"/>
        <v>44925</v>
      </c>
      <c r="I77" s="1">
        <f t="shared" si="4"/>
        <v>-13477.5</v>
      </c>
      <c r="J77" s="3">
        <v>41730</v>
      </c>
      <c r="K77" s="5">
        <v>4</v>
      </c>
      <c r="L77" s="2" t="s">
        <v>22</v>
      </c>
      <c r="M77" s="4" t="s">
        <v>13</v>
      </c>
    </row>
    <row r="78" spans="1:13" x14ac:dyDescent="0.25">
      <c r="A78" t="s">
        <v>7</v>
      </c>
      <c r="B78" t="s">
        <v>15</v>
      </c>
      <c r="C78" s="2" t="s">
        <v>37</v>
      </c>
      <c r="D78">
        <v>727</v>
      </c>
      <c r="E78" s="1">
        <v>125</v>
      </c>
      <c r="F78" s="1">
        <f t="shared" si="5"/>
        <v>90875</v>
      </c>
      <c r="G78" s="1">
        <v>10</v>
      </c>
      <c r="H78" s="1">
        <f t="shared" si="3"/>
        <v>7270</v>
      </c>
      <c r="I78" s="1">
        <f t="shared" si="4"/>
        <v>83605</v>
      </c>
      <c r="J78" s="3">
        <v>41791</v>
      </c>
      <c r="K78" s="5">
        <v>6</v>
      </c>
      <c r="L78" s="2" t="s">
        <v>24</v>
      </c>
      <c r="M78" s="4" t="s">
        <v>13</v>
      </c>
    </row>
    <row r="79" spans="1:13" x14ac:dyDescent="0.25">
      <c r="A79" t="s">
        <v>7</v>
      </c>
      <c r="B79" t="s">
        <v>16</v>
      </c>
      <c r="C79" s="2" t="s">
        <v>37</v>
      </c>
      <c r="D79">
        <v>787</v>
      </c>
      <c r="E79" s="1">
        <v>125</v>
      </c>
      <c r="F79" s="1">
        <f t="shared" si="5"/>
        <v>98375</v>
      </c>
      <c r="G79" s="1">
        <v>10</v>
      </c>
      <c r="H79" s="1">
        <f t="shared" si="3"/>
        <v>7870</v>
      </c>
      <c r="I79" s="1">
        <f t="shared" si="4"/>
        <v>90505</v>
      </c>
      <c r="J79" s="3">
        <v>41791</v>
      </c>
      <c r="K79" s="5">
        <v>6</v>
      </c>
      <c r="L79" s="2" t="s">
        <v>24</v>
      </c>
      <c r="M79" s="4" t="s">
        <v>13</v>
      </c>
    </row>
    <row r="80" spans="1:13" x14ac:dyDescent="0.25">
      <c r="A80" t="s">
        <v>7</v>
      </c>
      <c r="B80" t="s">
        <v>18</v>
      </c>
      <c r="C80" s="2" t="s">
        <v>37</v>
      </c>
      <c r="D80">
        <v>1823</v>
      </c>
      <c r="E80" s="1">
        <v>125</v>
      </c>
      <c r="F80" s="1">
        <f t="shared" si="5"/>
        <v>227875</v>
      </c>
      <c r="G80" s="1">
        <v>10</v>
      </c>
      <c r="H80" s="1">
        <f t="shared" si="3"/>
        <v>18230</v>
      </c>
      <c r="I80" s="1">
        <f t="shared" si="4"/>
        <v>209645</v>
      </c>
      <c r="J80" s="3">
        <v>41821</v>
      </c>
      <c r="K80" s="5">
        <v>7</v>
      </c>
      <c r="L80" s="2" t="s">
        <v>25</v>
      </c>
      <c r="M80" s="4" t="s">
        <v>13</v>
      </c>
    </row>
    <row r="81" spans="1:13" x14ac:dyDescent="0.25">
      <c r="A81" t="s">
        <v>6</v>
      </c>
      <c r="B81" t="s">
        <v>17</v>
      </c>
      <c r="C81" s="2" t="s">
        <v>37</v>
      </c>
      <c r="D81">
        <v>747</v>
      </c>
      <c r="E81" s="1">
        <v>15</v>
      </c>
      <c r="F81" s="1">
        <f t="shared" si="5"/>
        <v>11205</v>
      </c>
      <c r="G81" s="1">
        <v>10</v>
      </c>
      <c r="H81" s="1">
        <f t="shared" si="3"/>
        <v>7470</v>
      </c>
      <c r="I81" s="1">
        <f t="shared" si="4"/>
        <v>3735</v>
      </c>
      <c r="J81" s="3">
        <v>41883</v>
      </c>
      <c r="K81" s="5">
        <v>9</v>
      </c>
      <c r="L81" s="2" t="s">
        <v>27</v>
      </c>
      <c r="M81" s="4" t="s">
        <v>13</v>
      </c>
    </row>
    <row r="82" spans="1:13" x14ac:dyDescent="0.25">
      <c r="A82" t="s">
        <v>9</v>
      </c>
      <c r="B82" t="s">
        <v>17</v>
      </c>
      <c r="C82" s="2" t="s">
        <v>37</v>
      </c>
      <c r="D82">
        <v>766</v>
      </c>
      <c r="E82" s="1">
        <v>12</v>
      </c>
      <c r="F82" s="1">
        <f t="shared" si="5"/>
        <v>9192</v>
      </c>
      <c r="G82" s="1">
        <v>10</v>
      </c>
      <c r="H82" s="1">
        <f t="shared" si="3"/>
        <v>7660</v>
      </c>
      <c r="I82" s="1">
        <f t="shared" si="4"/>
        <v>1532</v>
      </c>
      <c r="J82" s="3">
        <v>41548</v>
      </c>
      <c r="K82" s="5">
        <v>10</v>
      </c>
      <c r="L82" s="2" t="s">
        <v>28</v>
      </c>
      <c r="M82" s="4" t="s">
        <v>12</v>
      </c>
    </row>
    <row r="83" spans="1:13" x14ac:dyDescent="0.25">
      <c r="A83" t="s">
        <v>5</v>
      </c>
      <c r="B83" t="s">
        <v>15</v>
      </c>
      <c r="C83" s="2" t="s">
        <v>37</v>
      </c>
      <c r="D83">
        <v>2905</v>
      </c>
      <c r="E83" s="1">
        <v>300</v>
      </c>
      <c r="F83" s="1">
        <f t="shared" si="5"/>
        <v>871500</v>
      </c>
      <c r="G83" s="1">
        <v>10</v>
      </c>
      <c r="H83" s="1">
        <f t="shared" si="3"/>
        <v>29050</v>
      </c>
      <c r="I83" s="1">
        <f t="shared" si="4"/>
        <v>842450</v>
      </c>
      <c r="J83" s="3">
        <v>41944</v>
      </c>
      <c r="K83" s="5">
        <v>11</v>
      </c>
      <c r="L83" s="2" t="s">
        <v>29</v>
      </c>
      <c r="M83" s="4" t="s">
        <v>13</v>
      </c>
    </row>
    <row r="84" spans="1:13" x14ac:dyDescent="0.25">
      <c r="A84" t="s">
        <v>8</v>
      </c>
      <c r="B84" t="s">
        <v>16</v>
      </c>
      <c r="C84" s="2" t="s">
        <v>37</v>
      </c>
      <c r="D84">
        <v>2155</v>
      </c>
      <c r="E84" s="1">
        <v>350</v>
      </c>
      <c r="F84" s="1">
        <f t="shared" si="5"/>
        <v>754250</v>
      </c>
      <c r="G84" s="1">
        <v>10</v>
      </c>
      <c r="H84" s="1">
        <f t="shared" si="3"/>
        <v>21550</v>
      </c>
      <c r="I84" s="1">
        <f t="shared" si="4"/>
        <v>732700</v>
      </c>
      <c r="J84" s="3">
        <v>41974</v>
      </c>
      <c r="K84" s="5">
        <v>12</v>
      </c>
      <c r="L84" s="2" t="s">
        <v>30</v>
      </c>
      <c r="M84" s="4" t="s">
        <v>13</v>
      </c>
    </row>
    <row r="85" spans="1:13" x14ac:dyDescent="0.25">
      <c r="A85" t="s">
        <v>8</v>
      </c>
      <c r="B85" t="s">
        <v>16</v>
      </c>
      <c r="C85" s="2" t="s">
        <v>38</v>
      </c>
      <c r="D85">
        <v>3864</v>
      </c>
      <c r="E85" s="1">
        <v>20</v>
      </c>
      <c r="F85" s="1">
        <f t="shared" si="5"/>
        <v>77280</v>
      </c>
      <c r="G85" s="1">
        <v>120</v>
      </c>
      <c r="H85" s="1">
        <f t="shared" si="3"/>
        <v>463680</v>
      </c>
      <c r="I85" s="1">
        <f t="shared" si="4"/>
        <v>-386400</v>
      </c>
      <c r="J85" s="3">
        <v>41730</v>
      </c>
      <c r="K85" s="5">
        <v>4</v>
      </c>
      <c r="L85" s="2" t="s">
        <v>22</v>
      </c>
      <c r="M85" s="4" t="s">
        <v>13</v>
      </c>
    </row>
    <row r="86" spans="1:13" x14ac:dyDescent="0.25">
      <c r="A86" t="s">
        <v>8</v>
      </c>
      <c r="B86" t="s">
        <v>18</v>
      </c>
      <c r="C86" s="2" t="s">
        <v>38</v>
      </c>
      <c r="D86">
        <v>362</v>
      </c>
      <c r="E86" s="1">
        <v>7</v>
      </c>
      <c r="F86" s="1">
        <f t="shared" si="5"/>
        <v>2534</v>
      </c>
      <c r="G86" s="1">
        <v>120</v>
      </c>
      <c r="H86" s="1">
        <f t="shared" si="3"/>
        <v>43440</v>
      </c>
      <c r="I86" s="1">
        <f t="shared" si="4"/>
        <v>-40906</v>
      </c>
      <c r="J86" s="3">
        <v>41760</v>
      </c>
      <c r="K86" s="5">
        <v>5</v>
      </c>
      <c r="L86" s="2" t="s">
        <v>23</v>
      </c>
      <c r="M86" s="4" t="s">
        <v>13</v>
      </c>
    </row>
    <row r="87" spans="1:13" x14ac:dyDescent="0.25">
      <c r="A87" t="s">
        <v>7</v>
      </c>
      <c r="B87" t="s">
        <v>14</v>
      </c>
      <c r="C87" s="2" t="s">
        <v>38</v>
      </c>
      <c r="D87">
        <v>923</v>
      </c>
      <c r="E87" s="1">
        <v>125</v>
      </c>
      <c r="F87" s="1">
        <f t="shared" si="5"/>
        <v>115375</v>
      </c>
      <c r="G87" s="1">
        <v>120</v>
      </c>
      <c r="H87" s="1">
        <f t="shared" si="3"/>
        <v>110760</v>
      </c>
      <c r="I87" s="1">
        <f t="shared" si="4"/>
        <v>4615</v>
      </c>
      <c r="J87" s="3">
        <v>41852</v>
      </c>
      <c r="K87" s="5">
        <v>8</v>
      </c>
      <c r="L87" s="2" t="s">
        <v>26</v>
      </c>
      <c r="M87" s="4" t="s">
        <v>13</v>
      </c>
    </row>
    <row r="88" spans="1:13" x14ac:dyDescent="0.25">
      <c r="A88" t="s">
        <v>7</v>
      </c>
      <c r="B88" t="s">
        <v>15</v>
      </c>
      <c r="C88" s="2" t="s">
        <v>38</v>
      </c>
      <c r="D88">
        <v>663</v>
      </c>
      <c r="E88" s="1">
        <v>125</v>
      </c>
      <c r="F88" s="1">
        <f t="shared" si="5"/>
        <v>82875</v>
      </c>
      <c r="G88" s="1">
        <v>120</v>
      </c>
      <c r="H88" s="1">
        <f t="shared" si="3"/>
        <v>79560</v>
      </c>
      <c r="I88" s="1">
        <f t="shared" si="4"/>
        <v>3315</v>
      </c>
      <c r="J88" s="3">
        <v>41548</v>
      </c>
      <c r="K88" s="5">
        <v>10</v>
      </c>
      <c r="L88" s="2" t="s">
        <v>28</v>
      </c>
      <c r="M88" s="4" t="s">
        <v>12</v>
      </c>
    </row>
    <row r="89" spans="1:13" x14ac:dyDescent="0.25">
      <c r="A89" t="s">
        <v>8</v>
      </c>
      <c r="B89" t="s">
        <v>14</v>
      </c>
      <c r="C89" s="2" t="s">
        <v>38</v>
      </c>
      <c r="D89">
        <v>2092</v>
      </c>
      <c r="E89" s="1">
        <v>7</v>
      </c>
      <c r="F89" s="1">
        <f t="shared" si="5"/>
        <v>14644</v>
      </c>
      <c r="G89" s="1">
        <v>120</v>
      </c>
      <c r="H89" s="1">
        <f t="shared" si="3"/>
        <v>251040</v>
      </c>
      <c r="I89" s="1">
        <f t="shared" si="4"/>
        <v>-236396</v>
      </c>
      <c r="J89" s="3">
        <v>41579</v>
      </c>
      <c r="K89" s="5">
        <v>11</v>
      </c>
      <c r="L89" s="2" t="s">
        <v>29</v>
      </c>
      <c r="M89" s="4" t="s">
        <v>12</v>
      </c>
    </row>
    <row r="90" spans="1:13" x14ac:dyDescent="0.25">
      <c r="A90" t="s">
        <v>8</v>
      </c>
      <c r="B90" t="s">
        <v>17</v>
      </c>
      <c r="C90" s="2" t="s">
        <v>39</v>
      </c>
      <c r="D90">
        <v>263</v>
      </c>
      <c r="E90" s="1">
        <v>7</v>
      </c>
      <c r="F90" s="1">
        <f t="shared" si="5"/>
        <v>1841</v>
      </c>
      <c r="G90" s="1">
        <v>250</v>
      </c>
      <c r="H90" s="1">
        <f t="shared" si="3"/>
        <v>65750</v>
      </c>
      <c r="I90" s="1">
        <f t="shared" si="4"/>
        <v>-63909</v>
      </c>
      <c r="J90" s="3">
        <v>41699</v>
      </c>
      <c r="K90" s="5">
        <v>3</v>
      </c>
      <c r="L90" s="2" t="s">
        <v>21</v>
      </c>
      <c r="M90" s="4" t="s">
        <v>13</v>
      </c>
    </row>
    <row r="91" spans="1:13" x14ac:dyDescent="0.25">
      <c r="A91" t="s">
        <v>8</v>
      </c>
      <c r="B91" t="s">
        <v>14</v>
      </c>
      <c r="C91" s="2" t="s">
        <v>39</v>
      </c>
      <c r="D91">
        <v>943.5</v>
      </c>
      <c r="E91" s="1">
        <v>350</v>
      </c>
      <c r="F91" s="1">
        <f t="shared" si="5"/>
        <v>330225</v>
      </c>
      <c r="G91" s="1">
        <v>250</v>
      </c>
      <c r="H91" s="1">
        <f t="shared" si="3"/>
        <v>235875</v>
      </c>
      <c r="I91" s="1">
        <f t="shared" si="4"/>
        <v>94350</v>
      </c>
      <c r="J91" s="3">
        <v>41730</v>
      </c>
      <c r="K91" s="5">
        <v>4</v>
      </c>
      <c r="L91" s="2" t="s">
        <v>22</v>
      </c>
      <c r="M91" s="4" t="s">
        <v>13</v>
      </c>
    </row>
    <row r="92" spans="1:13" x14ac:dyDescent="0.25">
      <c r="A92" t="s">
        <v>7</v>
      </c>
      <c r="B92" t="s">
        <v>15</v>
      </c>
      <c r="C92" s="2" t="s">
        <v>39</v>
      </c>
      <c r="D92">
        <v>727</v>
      </c>
      <c r="E92" s="1">
        <v>125</v>
      </c>
      <c r="F92" s="1">
        <f t="shared" si="5"/>
        <v>90875</v>
      </c>
      <c r="G92" s="1">
        <v>250</v>
      </c>
      <c r="H92" s="1">
        <f t="shared" si="3"/>
        <v>181750</v>
      </c>
      <c r="I92" s="1">
        <f t="shared" si="4"/>
        <v>-90875</v>
      </c>
      <c r="J92" s="3">
        <v>41791</v>
      </c>
      <c r="K92" s="5">
        <v>6</v>
      </c>
      <c r="L92" s="2" t="s">
        <v>24</v>
      </c>
      <c r="M92" s="4" t="s">
        <v>13</v>
      </c>
    </row>
    <row r="93" spans="1:13" x14ac:dyDescent="0.25">
      <c r="A93" t="s">
        <v>7</v>
      </c>
      <c r="B93" t="s">
        <v>16</v>
      </c>
      <c r="C93" s="2" t="s">
        <v>39</v>
      </c>
      <c r="D93">
        <v>787</v>
      </c>
      <c r="E93" s="1">
        <v>125</v>
      </c>
      <c r="F93" s="1">
        <f t="shared" si="5"/>
        <v>98375</v>
      </c>
      <c r="G93" s="1">
        <v>250</v>
      </c>
      <c r="H93" s="1">
        <f t="shared" si="3"/>
        <v>196750</v>
      </c>
      <c r="I93" s="1">
        <f t="shared" si="4"/>
        <v>-98375</v>
      </c>
      <c r="J93" s="3">
        <v>41791</v>
      </c>
      <c r="K93" s="5">
        <v>6</v>
      </c>
      <c r="L93" s="2" t="s">
        <v>24</v>
      </c>
      <c r="M93" s="4" t="s">
        <v>13</v>
      </c>
    </row>
    <row r="94" spans="1:13" x14ac:dyDescent="0.25">
      <c r="A94" t="s">
        <v>5</v>
      </c>
      <c r="B94" t="s">
        <v>17</v>
      </c>
      <c r="C94" s="2" t="s">
        <v>39</v>
      </c>
      <c r="D94">
        <v>986</v>
      </c>
      <c r="E94" s="1">
        <v>300</v>
      </c>
      <c r="F94" s="1">
        <f t="shared" si="5"/>
        <v>295800</v>
      </c>
      <c r="G94" s="1">
        <v>250</v>
      </c>
      <c r="H94" s="1">
        <f t="shared" si="3"/>
        <v>246500</v>
      </c>
      <c r="I94" s="1">
        <f t="shared" si="4"/>
        <v>49300</v>
      </c>
      <c r="J94" s="3">
        <v>41883</v>
      </c>
      <c r="K94" s="5">
        <v>9</v>
      </c>
      <c r="L94" s="2" t="s">
        <v>27</v>
      </c>
      <c r="M94" s="4" t="s">
        <v>13</v>
      </c>
    </row>
    <row r="95" spans="1:13" x14ac:dyDescent="0.25">
      <c r="A95" t="s">
        <v>5</v>
      </c>
      <c r="B95" t="s">
        <v>18</v>
      </c>
      <c r="C95" s="2" t="s">
        <v>39</v>
      </c>
      <c r="D95">
        <v>494</v>
      </c>
      <c r="E95" s="1">
        <v>300</v>
      </c>
      <c r="F95" s="1">
        <f t="shared" si="5"/>
        <v>148200</v>
      </c>
      <c r="G95" s="1">
        <v>250</v>
      </c>
      <c r="H95" s="1">
        <f t="shared" si="3"/>
        <v>123500</v>
      </c>
      <c r="I95" s="1">
        <f t="shared" si="4"/>
        <v>24700</v>
      </c>
      <c r="J95" s="3">
        <v>41548</v>
      </c>
      <c r="K95" s="5">
        <v>10</v>
      </c>
      <c r="L95" s="2" t="s">
        <v>28</v>
      </c>
      <c r="M95" s="4" t="s">
        <v>12</v>
      </c>
    </row>
    <row r="96" spans="1:13" x14ac:dyDescent="0.25">
      <c r="A96" t="s">
        <v>8</v>
      </c>
      <c r="B96" t="s">
        <v>18</v>
      </c>
      <c r="C96" s="2" t="s">
        <v>39</v>
      </c>
      <c r="D96">
        <v>1397</v>
      </c>
      <c r="E96" s="1">
        <v>350</v>
      </c>
      <c r="F96" s="1">
        <f t="shared" si="5"/>
        <v>488950</v>
      </c>
      <c r="G96" s="1">
        <v>250</v>
      </c>
      <c r="H96" s="1">
        <f t="shared" si="3"/>
        <v>349250</v>
      </c>
      <c r="I96" s="1">
        <f t="shared" si="4"/>
        <v>139700</v>
      </c>
      <c r="J96" s="3">
        <v>41913</v>
      </c>
      <c r="K96" s="5">
        <v>10</v>
      </c>
      <c r="L96" s="2" t="s">
        <v>28</v>
      </c>
      <c r="M96" s="4" t="s">
        <v>13</v>
      </c>
    </row>
    <row r="97" spans="1:13" x14ac:dyDescent="0.25">
      <c r="A97" t="s">
        <v>7</v>
      </c>
      <c r="B97" t="s">
        <v>16</v>
      </c>
      <c r="C97" s="2" t="s">
        <v>39</v>
      </c>
      <c r="D97">
        <v>1744</v>
      </c>
      <c r="E97" s="1">
        <v>125</v>
      </c>
      <c r="F97" s="1">
        <f t="shared" si="5"/>
        <v>218000</v>
      </c>
      <c r="G97" s="1">
        <v>250</v>
      </c>
      <c r="H97" s="1">
        <f t="shared" si="3"/>
        <v>436000</v>
      </c>
      <c r="I97" s="1">
        <f t="shared" si="4"/>
        <v>-218000</v>
      </c>
      <c r="J97" s="3">
        <v>41944</v>
      </c>
      <c r="K97" s="5">
        <v>11</v>
      </c>
      <c r="L97" s="2" t="s">
        <v>29</v>
      </c>
      <c r="M97" s="4" t="s">
        <v>13</v>
      </c>
    </row>
    <row r="98" spans="1:13" x14ac:dyDescent="0.25">
      <c r="A98" t="s">
        <v>9</v>
      </c>
      <c r="B98" t="s">
        <v>15</v>
      </c>
      <c r="C98" s="2" t="s">
        <v>40</v>
      </c>
      <c r="D98">
        <v>1989</v>
      </c>
      <c r="E98" s="1">
        <v>12</v>
      </c>
      <c r="F98" s="1">
        <f t="shared" si="5"/>
        <v>23868</v>
      </c>
      <c r="G98" s="1">
        <v>260</v>
      </c>
      <c r="H98" s="1">
        <f t="shared" si="3"/>
        <v>517140</v>
      </c>
      <c r="I98" s="1">
        <f t="shared" si="4"/>
        <v>-493272</v>
      </c>
      <c r="J98" s="3">
        <v>41518</v>
      </c>
      <c r="K98" s="5">
        <v>9</v>
      </c>
      <c r="L98" s="2" t="s">
        <v>27</v>
      </c>
      <c r="M98" s="4" t="s">
        <v>12</v>
      </c>
    </row>
    <row r="99" spans="1:13" x14ac:dyDescent="0.25">
      <c r="A99" t="s">
        <v>6</v>
      </c>
      <c r="B99" t="s">
        <v>16</v>
      </c>
      <c r="C99" s="2" t="s">
        <v>40</v>
      </c>
      <c r="D99">
        <v>321</v>
      </c>
      <c r="E99" s="1">
        <v>15</v>
      </c>
      <c r="F99" s="1">
        <f t="shared" si="5"/>
        <v>4815</v>
      </c>
      <c r="G99" s="1">
        <v>260</v>
      </c>
      <c r="H99" s="1">
        <f t="shared" si="3"/>
        <v>83460</v>
      </c>
      <c r="I99" s="1">
        <f t="shared" si="4"/>
        <v>-78645</v>
      </c>
      <c r="J99" s="3">
        <v>41579</v>
      </c>
      <c r="K99" s="5">
        <v>11</v>
      </c>
      <c r="L99" s="2" t="s">
        <v>29</v>
      </c>
      <c r="M99" s="4" t="s">
        <v>12</v>
      </c>
    </row>
    <row r="100" spans="1:13" x14ac:dyDescent="0.25">
      <c r="A100" t="s">
        <v>7</v>
      </c>
      <c r="B100" t="s">
        <v>14</v>
      </c>
      <c r="C100" s="2" t="s">
        <v>35</v>
      </c>
      <c r="D100">
        <v>742.5</v>
      </c>
      <c r="E100" s="1">
        <v>125</v>
      </c>
      <c r="F100" s="1">
        <f t="shared" si="5"/>
        <v>92812.5</v>
      </c>
      <c r="G100" s="1">
        <v>3</v>
      </c>
      <c r="H100" s="1">
        <f t="shared" si="3"/>
        <v>2227.5</v>
      </c>
      <c r="I100" s="1">
        <f t="shared" si="4"/>
        <v>90585</v>
      </c>
      <c r="J100" s="3">
        <v>41730</v>
      </c>
      <c r="K100" s="5">
        <v>4</v>
      </c>
      <c r="L100" s="2" t="s">
        <v>22</v>
      </c>
      <c r="M100" s="4" t="s">
        <v>13</v>
      </c>
    </row>
    <row r="101" spans="1:13" x14ac:dyDescent="0.25">
      <c r="A101" t="s">
        <v>9</v>
      </c>
      <c r="B101" t="s">
        <v>14</v>
      </c>
      <c r="C101" s="2" t="s">
        <v>35</v>
      </c>
      <c r="D101">
        <v>1295</v>
      </c>
      <c r="E101" s="1">
        <v>12</v>
      </c>
      <c r="F101" s="1">
        <f t="shared" si="5"/>
        <v>15540</v>
      </c>
      <c r="G101" s="1">
        <v>3</v>
      </c>
      <c r="H101" s="1">
        <f t="shared" si="3"/>
        <v>3885</v>
      </c>
      <c r="I101" s="1">
        <f t="shared" si="4"/>
        <v>11655</v>
      </c>
      <c r="J101" s="3">
        <v>41913</v>
      </c>
      <c r="K101" s="5">
        <v>10</v>
      </c>
      <c r="L101" s="2" t="s">
        <v>28</v>
      </c>
      <c r="M101" s="4" t="s">
        <v>13</v>
      </c>
    </row>
    <row r="102" spans="1:13" x14ac:dyDescent="0.25">
      <c r="A102" t="s">
        <v>5</v>
      </c>
      <c r="B102" t="s">
        <v>17</v>
      </c>
      <c r="C102" s="2" t="s">
        <v>35</v>
      </c>
      <c r="D102">
        <v>214</v>
      </c>
      <c r="E102" s="1">
        <v>300</v>
      </c>
      <c r="F102" s="1">
        <f t="shared" si="5"/>
        <v>64200</v>
      </c>
      <c r="G102" s="1">
        <v>3</v>
      </c>
      <c r="H102" s="1">
        <f t="shared" si="3"/>
        <v>642</v>
      </c>
      <c r="I102" s="1">
        <f t="shared" si="4"/>
        <v>63558</v>
      </c>
      <c r="J102" s="3">
        <v>41548</v>
      </c>
      <c r="K102" s="5">
        <v>10</v>
      </c>
      <c r="L102" s="2" t="s">
        <v>28</v>
      </c>
      <c r="M102" s="4" t="s">
        <v>12</v>
      </c>
    </row>
    <row r="103" spans="1:13" x14ac:dyDescent="0.25">
      <c r="A103" t="s">
        <v>8</v>
      </c>
      <c r="B103" t="s">
        <v>16</v>
      </c>
      <c r="C103" s="2" t="s">
        <v>35</v>
      </c>
      <c r="D103">
        <v>2145</v>
      </c>
      <c r="E103" s="1">
        <v>7</v>
      </c>
      <c r="F103" s="1">
        <f t="shared" si="5"/>
        <v>15015</v>
      </c>
      <c r="G103" s="1">
        <v>3</v>
      </c>
      <c r="H103" s="1">
        <f t="shared" si="3"/>
        <v>6435</v>
      </c>
      <c r="I103" s="1">
        <f t="shared" si="4"/>
        <v>8580</v>
      </c>
      <c r="J103" s="3">
        <v>41579</v>
      </c>
      <c r="K103" s="5">
        <v>11</v>
      </c>
      <c r="L103" s="2" t="s">
        <v>29</v>
      </c>
      <c r="M103" s="4" t="s">
        <v>12</v>
      </c>
    </row>
    <row r="104" spans="1:13" x14ac:dyDescent="0.25">
      <c r="A104" t="s">
        <v>8</v>
      </c>
      <c r="B104" t="s">
        <v>14</v>
      </c>
      <c r="C104" s="2" t="s">
        <v>35</v>
      </c>
      <c r="D104">
        <v>2852</v>
      </c>
      <c r="E104" s="1">
        <v>350</v>
      </c>
      <c r="F104" s="1">
        <f t="shared" si="5"/>
        <v>998200</v>
      </c>
      <c r="G104" s="1">
        <v>3</v>
      </c>
      <c r="H104" s="1">
        <f t="shared" si="3"/>
        <v>8556</v>
      </c>
      <c r="I104" s="1">
        <f t="shared" si="4"/>
        <v>989644</v>
      </c>
      <c r="J104" s="3">
        <v>41974</v>
      </c>
      <c r="K104" s="5">
        <v>12</v>
      </c>
      <c r="L104" s="2" t="s">
        <v>30</v>
      </c>
      <c r="M104" s="4" t="s">
        <v>13</v>
      </c>
    </row>
    <row r="105" spans="1:13" x14ac:dyDescent="0.25">
      <c r="A105" t="s">
        <v>9</v>
      </c>
      <c r="B105" t="s">
        <v>15</v>
      </c>
      <c r="C105" s="2" t="s">
        <v>36</v>
      </c>
      <c r="D105">
        <v>1142</v>
      </c>
      <c r="E105" s="1">
        <v>12</v>
      </c>
      <c r="F105" s="1">
        <f t="shared" si="5"/>
        <v>13704</v>
      </c>
      <c r="G105" s="1">
        <v>5</v>
      </c>
      <c r="H105" s="1">
        <f t="shared" si="3"/>
        <v>5710</v>
      </c>
      <c r="I105" s="1">
        <f t="shared" si="4"/>
        <v>7994</v>
      </c>
      <c r="J105" s="3">
        <v>41791</v>
      </c>
      <c r="K105" s="5">
        <v>6</v>
      </c>
      <c r="L105" s="2" t="s">
        <v>24</v>
      </c>
      <c r="M105" s="4" t="s">
        <v>13</v>
      </c>
    </row>
    <row r="106" spans="1:13" x14ac:dyDescent="0.25">
      <c r="A106" t="s">
        <v>8</v>
      </c>
      <c r="B106" t="s">
        <v>15</v>
      </c>
      <c r="C106" s="2" t="s">
        <v>36</v>
      </c>
      <c r="D106">
        <v>1566</v>
      </c>
      <c r="E106" s="1">
        <v>20</v>
      </c>
      <c r="F106" s="1">
        <f t="shared" si="5"/>
        <v>31320</v>
      </c>
      <c r="G106" s="1">
        <v>5</v>
      </c>
      <c r="H106" s="1">
        <f t="shared" si="3"/>
        <v>7830</v>
      </c>
      <c r="I106" s="1">
        <f t="shared" si="4"/>
        <v>23490</v>
      </c>
      <c r="J106" s="3">
        <v>41913</v>
      </c>
      <c r="K106" s="5">
        <v>10</v>
      </c>
      <c r="L106" s="2" t="s">
        <v>28</v>
      </c>
      <c r="M106" s="4" t="s">
        <v>13</v>
      </c>
    </row>
    <row r="107" spans="1:13" x14ac:dyDescent="0.25">
      <c r="A107" t="s">
        <v>9</v>
      </c>
      <c r="B107" t="s">
        <v>18</v>
      </c>
      <c r="C107" s="2" t="s">
        <v>36</v>
      </c>
      <c r="D107">
        <v>690</v>
      </c>
      <c r="E107" s="1">
        <v>12</v>
      </c>
      <c r="F107" s="1">
        <f t="shared" si="5"/>
        <v>8280</v>
      </c>
      <c r="G107" s="1">
        <v>5</v>
      </c>
      <c r="H107" s="1">
        <f t="shared" si="3"/>
        <v>3450</v>
      </c>
      <c r="I107" s="1">
        <f t="shared" si="4"/>
        <v>4830</v>
      </c>
      <c r="J107" s="3">
        <v>41944</v>
      </c>
      <c r="K107" s="5">
        <v>11</v>
      </c>
      <c r="L107" s="2" t="s">
        <v>29</v>
      </c>
      <c r="M107" s="4" t="s">
        <v>13</v>
      </c>
    </row>
    <row r="108" spans="1:13" x14ac:dyDescent="0.25">
      <c r="A108" t="s">
        <v>7</v>
      </c>
      <c r="B108" t="s">
        <v>18</v>
      </c>
      <c r="C108" s="2" t="s">
        <v>36</v>
      </c>
      <c r="D108">
        <v>1660</v>
      </c>
      <c r="E108" s="1">
        <v>125</v>
      </c>
      <c r="F108" s="1">
        <f t="shared" si="5"/>
        <v>207500</v>
      </c>
      <c r="G108" s="1">
        <v>5</v>
      </c>
      <c r="H108" s="1">
        <f t="shared" si="3"/>
        <v>8300</v>
      </c>
      <c r="I108" s="1">
        <f t="shared" si="4"/>
        <v>199200</v>
      </c>
      <c r="J108" s="3">
        <v>41579</v>
      </c>
      <c r="K108" s="5">
        <v>11</v>
      </c>
      <c r="L108" s="2" t="s">
        <v>29</v>
      </c>
      <c r="M108" s="4" t="s">
        <v>12</v>
      </c>
    </row>
    <row r="109" spans="1:13" x14ac:dyDescent="0.25">
      <c r="A109" t="s">
        <v>6</v>
      </c>
      <c r="B109" t="s">
        <v>14</v>
      </c>
      <c r="C109" s="2" t="s">
        <v>37</v>
      </c>
      <c r="D109">
        <v>2363</v>
      </c>
      <c r="E109" s="1">
        <v>15</v>
      </c>
      <c r="F109" s="1">
        <f t="shared" si="5"/>
        <v>35445</v>
      </c>
      <c r="G109" s="1">
        <v>10</v>
      </c>
      <c r="H109" s="1">
        <f t="shared" si="3"/>
        <v>23630</v>
      </c>
      <c r="I109" s="1">
        <f t="shared" si="4"/>
        <v>11815</v>
      </c>
      <c r="J109" s="3">
        <v>41671</v>
      </c>
      <c r="K109" s="5">
        <v>2</v>
      </c>
      <c r="L109" s="2" t="s">
        <v>20</v>
      </c>
      <c r="M109" s="4" t="s">
        <v>13</v>
      </c>
    </row>
    <row r="110" spans="1:13" x14ac:dyDescent="0.25">
      <c r="A110" t="s">
        <v>5</v>
      </c>
      <c r="B110" t="s">
        <v>16</v>
      </c>
      <c r="C110" s="2" t="s">
        <v>37</v>
      </c>
      <c r="D110">
        <v>918</v>
      </c>
      <c r="E110" s="1">
        <v>300</v>
      </c>
      <c r="F110" s="1">
        <f t="shared" si="5"/>
        <v>275400</v>
      </c>
      <c r="G110" s="1">
        <v>10</v>
      </c>
      <c r="H110" s="1">
        <f t="shared" si="3"/>
        <v>9180</v>
      </c>
      <c r="I110" s="1">
        <f t="shared" si="4"/>
        <v>266220</v>
      </c>
      <c r="J110" s="3">
        <v>41760</v>
      </c>
      <c r="K110" s="5">
        <v>5</v>
      </c>
      <c r="L110" s="2" t="s">
        <v>23</v>
      </c>
      <c r="M110" s="4" t="s">
        <v>13</v>
      </c>
    </row>
    <row r="111" spans="1:13" x14ac:dyDescent="0.25">
      <c r="A111" t="s">
        <v>5</v>
      </c>
      <c r="B111" t="s">
        <v>17</v>
      </c>
      <c r="C111" s="2" t="s">
        <v>37</v>
      </c>
      <c r="D111">
        <v>1728</v>
      </c>
      <c r="E111" s="1">
        <v>300</v>
      </c>
      <c r="F111" s="1">
        <f t="shared" si="5"/>
        <v>518400</v>
      </c>
      <c r="G111" s="1">
        <v>10</v>
      </c>
      <c r="H111" s="1">
        <f t="shared" si="3"/>
        <v>17280</v>
      </c>
      <c r="I111" s="1">
        <f t="shared" si="4"/>
        <v>501120</v>
      </c>
      <c r="J111" s="3">
        <v>41760</v>
      </c>
      <c r="K111" s="5">
        <v>5</v>
      </c>
      <c r="L111" s="2" t="s">
        <v>23</v>
      </c>
      <c r="M111" s="4" t="s">
        <v>13</v>
      </c>
    </row>
    <row r="112" spans="1:13" x14ac:dyDescent="0.25">
      <c r="A112" t="s">
        <v>9</v>
      </c>
      <c r="B112" t="s">
        <v>15</v>
      </c>
      <c r="C112" s="2" t="s">
        <v>37</v>
      </c>
      <c r="D112">
        <v>1142</v>
      </c>
      <c r="E112" s="1">
        <v>12</v>
      </c>
      <c r="F112" s="1">
        <f t="shared" si="5"/>
        <v>13704</v>
      </c>
      <c r="G112" s="1">
        <v>10</v>
      </c>
      <c r="H112" s="1">
        <f t="shared" si="3"/>
        <v>11420</v>
      </c>
      <c r="I112" s="1">
        <f t="shared" si="4"/>
        <v>2284</v>
      </c>
      <c r="J112" s="3">
        <v>41791</v>
      </c>
      <c r="K112" s="5">
        <v>6</v>
      </c>
      <c r="L112" s="2" t="s">
        <v>24</v>
      </c>
      <c r="M112" s="4" t="s">
        <v>13</v>
      </c>
    </row>
    <row r="113" spans="1:13" x14ac:dyDescent="0.25">
      <c r="A113" t="s">
        <v>7</v>
      </c>
      <c r="B113" t="s">
        <v>18</v>
      </c>
      <c r="C113" s="2" t="s">
        <v>37</v>
      </c>
      <c r="D113">
        <v>662</v>
      </c>
      <c r="E113" s="1">
        <v>125</v>
      </c>
      <c r="F113" s="1">
        <f t="shared" si="5"/>
        <v>82750</v>
      </c>
      <c r="G113" s="1">
        <v>10</v>
      </c>
      <c r="H113" s="1">
        <f t="shared" si="3"/>
        <v>6620</v>
      </c>
      <c r="I113" s="1">
        <f t="shared" si="4"/>
        <v>76130</v>
      </c>
      <c r="J113" s="3">
        <v>41791</v>
      </c>
      <c r="K113" s="5">
        <v>6</v>
      </c>
      <c r="L113" s="2" t="s">
        <v>24</v>
      </c>
      <c r="M113" s="4" t="s">
        <v>13</v>
      </c>
    </row>
    <row r="114" spans="1:13" x14ac:dyDescent="0.25">
      <c r="A114" t="s">
        <v>9</v>
      </c>
      <c r="B114" t="s">
        <v>14</v>
      </c>
      <c r="C114" s="2" t="s">
        <v>37</v>
      </c>
      <c r="D114">
        <v>1295</v>
      </c>
      <c r="E114" s="1">
        <v>12</v>
      </c>
      <c r="F114" s="1">
        <f t="shared" si="5"/>
        <v>15540</v>
      </c>
      <c r="G114" s="1">
        <v>10</v>
      </c>
      <c r="H114" s="1">
        <f t="shared" si="3"/>
        <v>12950</v>
      </c>
      <c r="I114" s="1">
        <f t="shared" si="4"/>
        <v>2590</v>
      </c>
      <c r="J114" s="3">
        <v>41913</v>
      </c>
      <c r="K114" s="5">
        <v>10</v>
      </c>
      <c r="L114" s="2" t="s">
        <v>28</v>
      </c>
      <c r="M114" s="4" t="s">
        <v>13</v>
      </c>
    </row>
    <row r="115" spans="1:13" x14ac:dyDescent="0.25">
      <c r="A115" t="s">
        <v>7</v>
      </c>
      <c r="B115" t="s">
        <v>17</v>
      </c>
      <c r="C115" s="2" t="s">
        <v>37</v>
      </c>
      <c r="D115">
        <v>809</v>
      </c>
      <c r="E115" s="1">
        <v>125</v>
      </c>
      <c r="F115" s="1">
        <f t="shared" si="5"/>
        <v>101125</v>
      </c>
      <c r="G115" s="1">
        <v>10</v>
      </c>
      <c r="H115" s="1">
        <f t="shared" si="3"/>
        <v>8090</v>
      </c>
      <c r="I115" s="1">
        <f t="shared" si="4"/>
        <v>93035</v>
      </c>
      <c r="J115" s="3">
        <v>41548</v>
      </c>
      <c r="K115" s="5">
        <v>10</v>
      </c>
      <c r="L115" s="2" t="s">
        <v>28</v>
      </c>
      <c r="M115" s="4" t="s">
        <v>12</v>
      </c>
    </row>
    <row r="116" spans="1:13" x14ac:dyDescent="0.25">
      <c r="A116" t="s">
        <v>7</v>
      </c>
      <c r="B116" t="s">
        <v>18</v>
      </c>
      <c r="C116" s="2" t="s">
        <v>37</v>
      </c>
      <c r="D116">
        <v>2145</v>
      </c>
      <c r="E116" s="1">
        <v>125</v>
      </c>
      <c r="F116" s="1">
        <f t="shared" si="5"/>
        <v>268125</v>
      </c>
      <c r="G116" s="1">
        <v>10</v>
      </c>
      <c r="H116" s="1">
        <f t="shared" si="3"/>
        <v>21450</v>
      </c>
      <c r="I116" s="1">
        <f t="shared" si="4"/>
        <v>246675</v>
      </c>
      <c r="J116" s="3">
        <v>41548</v>
      </c>
      <c r="K116" s="5">
        <v>10</v>
      </c>
      <c r="L116" s="2" t="s">
        <v>28</v>
      </c>
      <c r="M116" s="4" t="s">
        <v>12</v>
      </c>
    </row>
    <row r="117" spans="1:13" x14ac:dyDescent="0.25">
      <c r="A117" t="s">
        <v>9</v>
      </c>
      <c r="B117" t="s">
        <v>16</v>
      </c>
      <c r="C117" s="2" t="s">
        <v>37</v>
      </c>
      <c r="D117">
        <v>1785</v>
      </c>
      <c r="E117" s="1">
        <v>12</v>
      </c>
      <c r="F117" s="1">
        <f t="shared" si="5"/>
        <v>21420</v>
      </c>
      <c r="G117" s="1">
        <v>10</v>
      </c>
      <c r="H117" s="1">
        <f t="shared" si="3"/>
        <v>17850</v>
      </c>
      <c r="I117" s="1">
        <f t="shared" si="4"/>
        <v>3570</v>
      </c>
      <c r="J117" s="3">
        <v>41579</v>
      </c>
      <c r="K117" s="5">
        <v>11</v>
      </c>
      <c r="L117" s="2" t="s">
        <v>29</v>
      </c>
      <c r="M117" s="4" t="s">
        <v>12</v>
      </c>
    </row>
    <row r="118" spans="1:13" x14ac:dyDescent="0.25">
      <c r="A118" t="s">
        <v>5</v>
      </c>
      <c r="B118" t="s">
        <v>14</v>
      </c>
      <c r="C118" s="2" t="s">
        <v>37</v>
      </c>
      <c r="D118">
        <v>1916</v>
      </c>
      <c r="E118" s="1">
        <v>300</v>
      </c>
      <c r="F118" s="1">
        <f t="shared" si="5"/>
        <v>574800</v>
      </c>
      <c r="G118" s="1">
        <v>10</v>
      </c>
      <c r="H118" s="1">
        <f t="shared" si="3"/>
        <v>19160</v>
      </c>
      <c r="I118" s="1">
        <f t="shared" si="4"/>
        <v>555640</v>
      </c>
      <c r="J118" s="3">
        <v>41974</v>
      </c>
      <c r="K118" s="5">
        <v>12</v>
      </c>
      <c r="L118" s="2" t="s">
        <v>30</v>
      </c>
      <c r="M118" s="4" t="s">
        <v>13</v>
      </c>
    </row>
    <row r="119" spans="1:13" x14ac:dyDescent="0.25">
      <c r="A119" t="s">
        <v>8</v>
      </c>
      <c r="B119" t="s">
        <v>14</v>
      </c>
      <c r="C119" s="2" t="s">
        <v>37</v>
      </c>
      <c r="D119">
        <v>2852</v>
      </c>
      <c r="E119" s="1">
        <v>350</v>
      </c>
      <c r="F119" s="1">
        <f t="shared" si="5"/>
        <v>998200</v>
      </c>
      <c r="G119" s="1">
        <v>10</v>
      </c>
      <c r="H119" s="1">
        <f t="shared" si="3"/>
        <v>28520</v>
      </c>
      <c r="I119" s="1">
        <f t="shared" si="4"/>
        <v>969680</v>
      </c>
      <c r="J119" s="3">
        <v>41974</v>
      </c>
      <c r="K119" s="5">
        <v>12</v>
      </c>
      <c r="L119" s="2" t="s">
        <v>30</v>
      </c>
      <c r="M119" s="4" t="s">
        <v>13</v>
      </c>
    </row>
    <row r="120" spans="1:13" x14ac:dyDescent="0.25">
      <c r="A120" t="s">
        <v>7</v>
      </c>
      <c r="B120" t="s">
        <v>14</v>
      </c>
      <c r="C120" s="2" t="s">
        <v>37</v>
      </c>
      <c r="D120">
        <v>2729</v>
      </c>
      <c r="E120" s="1">
        <v>125</v>
      </c>
      <c r="F120" s="1">
        <f t="shared" si="5"/>
        <v>341125</v>
      </c>
      <c r="G120" s="1">
        <v>10</v>
      </c>
      <c r="H120" s="1">
        <f t="shared" si="3"/>
        <v>27290</v>
      </c>
      <c r="I120" s="1">
        <f t="shared" si="4"/>
        <v>313835</v>
      </c>
      <c r="J120" s="3">
        <v>41974</v>
      </c>
      <c r="K120" s="5">
        <v>12</v>
      </c>
      <c r="L120" s="2" t="s">
        <v>30</v>
      </c>
      <c r="M120" s="4" t="s">
        <v>13</v>
      </c>
    </row>
    <row r="121" spans="1:13" x14ac:dyDescent="0.25">
      <c r="A121" t="s">
        <v>6</v>
      </c>
      <c r="B121" t="s">
        <v>15</v>
      </c>
      <c r="C121" s="2" t="s">
        <v>37</v>
      </c>
      <c r="D121">
        <v>1925</v>
      </c>
      <c r="E121" s="1">
        <v>15</v>
      </c>
      <c r="F121" s="1">
        <f t="shared" si="5"/>
        <v>28875</v>
      </c>
      <c r="G121" s="1">
        <v>10</v>
      </c>
      <c r="H121" s="1">
        <f t="shared" si="3"/>
        <v>19250</v>
      </c>
      <c r="I121" s="1">
        <f t="shared" si="4"/>
        <v>9625</v>
      </c>
      <c r="J121" s="3">
        <v>41609</v>
      </c>
      <c r="K121" s="5">
        <v>12</v>
      </c>
      <c r="L121" s="2" t="s">
        <v>30</v>
      </c>
      <c r="M121" s="4" t="s">
        <v>12</v>
      </c>
    </row>
    <row r="122" spans="1:13" x14ac:dyDescent="0.25">
      <c r="A122" t="s">
        <v>8</v>
      </c>
      <c r="B122" t="s">
        <v>15</v>
      </c>
      <c r="C122" s="2" t="s">
        <v>37</v>
      </c>
      <c r="D122">
        <v>2013</v>
      </c>
      <c r="E122" s="1">
        <v>7</v>
      </c>
      <c r="F122" s="1">
        <f t="shared" si="5"/>
        <v>14091</v>
      </c>
      <c r="G122" s="1">
        <v>10</v>
      </c>
      <c r="H122" s="1">
        <f t="shared" si="3"/>
        <v>20130</v>
      </c>
      <c r="I122" s="1">
        <f t="shared" si="4"/>
        <v>-6039</v>
      </c>
      <c r="J122" s="3">
        <v>41609</v>
      </c>
      <c r="K122" s="5">
        <v>12</v>
      </c>
      <c r="L122" s="2" t="s">
        <v>30</v>
      </c>
      <c r="M122" s="4" t="s">
        <v>12</v>
      </c>
    </row>
    <row r="123" spans="1:13" x14ac:dyDescent="0.25">
      <c r="A123" t="s">
        <v>9</v>
      </c>
      <c r="B123" t="s">
        <v>16</v>
      </c>
      <c r="C123" s="2" t="s">
        <v>37</v>
      </c>
      <c r="D123">
        <v>1055</v>
      </c>
      <c r="E123" s="1">
        <v>12</v>
      </c>
      <c r="F123" s="1">
        <f t="shared" si="5"/>
        <v>12660</v>
      </c>
      <c r="G123" s="1">
        <v>10</v>
      </c>
      <c r="H123" s="1">
        <f t="shared" si="3"/>
        <v>10550</v>
      </c>
      <c r="I123" s="1">
        <f t="shared" si="4"/>
        <v>2110</v>
      </c>
      <c r="J123" s="3">
        <v>41974</v>
      </c>
      <c r="K123" s="5">
        <v>12</v>
      </c>
      <c r="L123" s="2" t="s">
        <v>30</v>
      </c>
      <c r="M123" s="4" t="s">
        <v>13</v>
      </c>
    </row>
    <row r="124" spans="1:13" x14ac:dyDescent="0.25">
      <c r="A124" t="s">
        <v>9</v>
      </c>
      <c r="B124" t="s">
        <v>18</v>
      </c>
      <c r="C124" s="2" t="s">
        <v>37</v>
      </c>
      <c r="D124">
        <v>1084</v>
      </c>
      <c r="E124" s="1">
        <v>12</v>
      </c>
      <c r="F124" s="1">
        <f t="shared" si="5"/>
        <v>13008</v>
      </c>
      <c r="G124" s="1">
        <v>10</v>
      </c>
      <c r="H124" s="1">
        <f t="shared" si="3"/>
        <v>10840</v>
      </c>
      <c r="I124" s="1">
        <f t="shared" si="4"/>
        <v>2168</v>
      </c>
      <c r="J124" s="3">
        <v>41974</v>
      </c>
      <c r="K124" s="5">
        <v>12</v>
      </c>
      <c r="L124" s="2" t="s">
        <v>30</v>
      </c>
      <c r="M124" s="4" t="s">
        <v>13</v>
      </c>
    </row>
    <row r="125" spans="1:13" x14ac:dyDescent="0.25">
      <c r="A125" t="s">
        <v>8</v>
      </c>
      <c r="B125" t="s">
        <v>15</v>
      </c>
      <c r="C125" s="2" t="s">
        <v>38</v>
      </c>
      <c r="D125">
        <v>1566</v>
      </c>
      <c r="E125" s="1">
        <v>20</v>
      </c>
      <c r="F125" s="1">
        <f t="shared" si="5"/>
        <v>31320</v>
      </c>
      <c r="G125" s="1">
        <v>120</v>
      </c>
      <c r="H125" s="1">
        <f t="shared" si="3"/>
        <v>187920</v>
      </c>
      <c r="I125" s="1">
        <f t="shared" si="4"/>
        <v>-156600</v>
      </c>
      <c r="J125" s="3">
        <v>41913</v>
      </c>
      <c r="K125" s="5">
        <v>10</v>
      </c>
      <c r="L125" s="2" t="s">
        <v>28</v>
      </c>
      <c r="M125" s="4" t="s">
        <v>13</v>
      </c>
    </row>
    <row r="126" spans="1:13" x14ac:dyDescent="0.25">
      <c r="A126" t="s">
        <v>8</v>
      </c>
      <c r="B126" t="s">
        <v>17</v>
      </c>
      <c r="C126" s="2" t="s">
        <v>38</v>
      </c>
      <c r="D126">
        <v>2966</v>
      </c>
      <c r="E126" s="1">
        <v>350</v>
      </c>
      <c r="F126" s="1">
        <f t="shared" si="5"/>
        <v>1038100</v>
      </c>
      <c r="G126" s="1">
        <v>120</v>
      </c>
      <c r="H126" s="1">
        <f t="shared" si="3"/>
        <v>355920</v>
      </c>
      <c r="I126" s="1">
        <f t="shared" si="4"/>
        <v>682180</v>
      </c>
      <c r="J126" s="3">
        <v>41548</v>
      </c>
      <c r="K126" s="5">
        <v>10</v>
      </c>
      <c r="L126" s="2" t="s">
        <v>28</v>
      </c>
      <c r="M126" s="4" t="s">
        <v>12</v>
      </c>
    </row>
    <row r="127" spans="1:13" x14ac:dyDescent="0.25">
      <c r="A127" t="s">
        <v>8</v>
      </c>
      <c r="B127" t="s">
        <v>17</v>
      </c>
      <c r="C127" s="2" t="s">
        <v>38</v>
      </c>
      <c r="D127">
        <v>2877</v>
      </c>
      <c r="E127" s="1">
        <v>350</v>
      </c>
      <c r="F127" s="1">
        <f t="shared" si="5"/>
        <v>1006950</v>
      </c>
      <c r="G127" s="1">
        <v>120</v>
      </c>
      <c r="H127" s="1">
        <f t="shared" si="3"/>
        <v>345240</v>
      </c>
      <c r="I127" s="1">
        <f t="shared" si="4"/>
        <v>661710</v>
      </c>
      <c r="J127" s="3">
        <v>41913</v>
      </c>
      <c r="K127" s="5">
        <v>10</v>
      </c>
      <c r="L127" s="2" t="s">
        <v>28</v>
      </c>
      <c r="M127" s="4" t="s">
        <v>13</v>
      </c>
    </row>
    <row r="128" spans="1:13" x14ac:dyDescent="0.25">
      <c r="A128" t="s">
        <v>7</v>
      </c>
      <c r="B128" t="s">
        <v>17</v>
      </c>
      <c r="C128" s="2" t="s">
        <v>38</v>
      </c>
      <c r="D128">
        <v>809</v>
      </c>
      <c r="E128" s="1">
        <v>125</v>
      </c>
      <c r="F128" s="1">
        <f t="shared" si="5"/>
        <v>101125</v>
      </c>
      <c r="G128" s="1">
        <v>120</v>
      </c>
      <c r="H128" s="1">
        <f t="shared" si="3"/>
        <v>97080</v>
      </c>
      <c r="I128" s="1">
        <f t="shared" si="4"/>
        <v>4045</v>
      </c>
      <c r="J128" s="3">
        <v>41548</v>
      </c>
      <c r="K128" s="5">
        <v>10</v>
      </c>
      <c r="L128" s="2" t="s">
        <v>28</v>
      </c>
      <c r="M128" s="4" t="s">
        <v>12</v>
      </c>
    </row>
    <row r="129" spans="1:13" x14ac:dyDescent="0.25">
      <c r="A129" t="s">
        <v>7</v>
      </c>
      <c r="B129" t="s">
        <v>18</v>
      </c>
      <c r="C129" s="2" t="s">
        <v>38</v>
      </c>
      <c r="D129">
        <v>2145</v>
      </c>
      <c r="E129" s="1">
        <v>125</v>
      </c>
      <c r="F129" s="1">
        <f t="shared" si="5"/>
        <v>268125</v>
      </c>
      <c r="G129" s="1">
        <v>120</v>
      </c>
      <c r="H129" s="1">
        <f t="shared" si="3"/>
        <v>257400</v>
      </c>
      <c r="I129" s="1">
        <f t="shared" si="4"/>
        <v>10725</v>
      </c>
      <c r="J129" s="3">
        <v>41548</v>
      </c>
      <c r="K129" s="5">
        <v>10</v>
      </c>
      <c r="L129" s="2" t="s">
        <v>28</v>
      </c>
      <c r="M129" s="4" t="s">
        <v>12</v>
      </c>
    </row>
    <row r="130" spans="1:13" x14ac:dyDescent="0.25">
      <c r="A130" t="s">
        <v>9</v>
      </c>
      <c r="B130" t="s">
        <v>16</v>
      </c>
      <c r="C130" s="2" t="s">
        <v>38</v>
      </c>
      <c r="D130">
        <v>1055</v>
      </c>
      <c r="E130" s="1">
        <v>12</v>
      </c>
      <c r="F130" s="1">
        <f t="shared" si="5"/>
        <v>12660</v>
      </c>
      <c r="G130" s="1">
        <v>120</v>
      </c>
      <c r="H130" s="1">
        <f t="shared" ref="H130:H193" si="6">$D130*$G130</f>
        <v>126600</v>
      </c>
      <c r="I130" s="1">
        <f t="shared" ref="I130:I193" si="7">$F130-$H130</f>
        <v>-113940</v>
      </c>
      <c r="J130" s="3">
        <v>41974</v>
      </c>
      <c r="K130" s="5">
        <v>12</v>
      </c>
      <c r="L130" s="2" t="s">
        <v>30</v>
      </c>
      <c r="M130" s="4" t="s">
        <v>13</v>
      </c>
    </row>
    <row r="131" spans="1:13" x14ac:dyDescent="0.25">
      <c r="A131" t="s">
        <v>8</v>
      </c>
      <c r="B131" t="s">
        <v>18</v>
      </c>
      <c r="C131" s="2" t="s">
        <v>38</v>
      </c>
      <c r="D131">
        <v>544</v>
      </c>
      <c r="E131" s="1">
        <v>20</v>
      </c>
      <c r="F131" s="1">
        <f t="shared" ref="F131:F194" si="8">D131*E131</f>
        <v>10880</v>
      </c>
      <c r="G131" s="1">
        <v>120</v>
      </c>
      <c r="H131" s="1">
        <f t="shared" si="6"/>
        <v>65280</v>
      </c>
      <c r="I131" s="1">
        <f t="shared" si="7"/>
        <v>-54400</v>
      </c>
      <c r="J131" s="3">
        <v>41609</v>
      </c>
      <c r="K131" s="5">
        <v>12</v>
      </c>
      <c r="L131" s="2" t="s">
        <v>30</v>
      </c>
      <c r="M131" s="4" t="s">
        <v>12</v>
      </c>
    </row>
    <row r="132" spans="1:13" x14ac:dyDescent="0.25">
      <c r="A132" t="s">
        <v>9</v>
      </c>
      <c r="B132" t="s">
        <v>18</v>
      </c>
      <c r="C132" s="2" t="s">
        <v>38</v>
      </c>
      <c r="D132">
        <v>1084</v>
      </c>
      <c r="E132" s="1">
        <v>12</v>
      </c>
      <c r="F132" s="1">
        <f t="shared" si="8"/>
        <v>13008</v>
      </c>
      <c r="G132" s="1">
        <v>120</v>
      </c>
      <c r="H132" s="1">
        <f t="shared" si="6"/>
        <v>130080</v>
      </c>
      <c r="I132" s="1">
        <f t="shared" si="7"/>
        <v>-117072</v>
      </c>
      <c r="J132" s="3">
        <v>41974</v>
      </c>
      <c r="K132" s="5">
        <v>12</v>
      </c>
      <c r="L132" s="2" t="s">
        <v>30</v>
      </c>
      <c r="M132" s="4" t="s">
        <v>13</v>
      </c>
    </row>
    <row r="133" spans="1:13" x14ac:dyDescent="0.25">
      <c r="A133" t="s">
        <v>7</v>
      </c>
      <c r="B133" t="s">
        <v>18</v>
      </c>
      <c r="C133" s="2" t="s">
        <v>39</v>
      </c>
      <c r="D133">
        <v>662</v>
      </c>
      <c r="E133" s="1">
        <v>125</v>
      </c>
      <c r="F133" s="1">
        <f t="shared" si="8"/>
        <v>82750</v>
      </c>
      <c r="G133" s="1">
        <v>250</v>
      </c>
      <c r="H133" s="1">
        <f t="shared" si="6"/>
        <v>165500</v>
      </c>
      <c r="I133" s="1">
        <f t="shared" si="7"/>
        <v>-82750</v>
      </c>
      <c r="J133" s="3">
        <v>41791</v>
      </c>
      <c r="K133" s="5">
        <v>6</v>
      </c>
      <c r="L133" s="2" t="s">
        <v>24</v>
      </c>
      <c r="M133" s="4" t="s">
        <v>13</v>
      </c>
    </row>
    <row r="134" spans="1:13" x14ac:dyDescent="0.25">
      <c r="A134" t="s">
        <v>5</v>
      </c>
      <c r="B134" t="s">
        <v>17</v>
      </c>
      <c r="C134" s="2" t="s">
        <v>39</v>
      </c>
      <c r="D134">
        <v>214</v>
      </c>
      <c r="E134" s="1">
        <v>300</v>
      </c>
      <c r="F134" s="1">
        <f t="shared" si="8"/>
        <v>64200</v>
      </c>
      <c r="G134" s="1">
        <v>250</v>
      </c>
      <c r="H134" s="1">
        <f t="shared" si="6"/>
        <v>53500</v>
      </c>
      <c r="I134" s="1">
        <f t="shared" si="7"/>
        <v>10700</v>
      </c>
      <c r="J134" s="3">
        <v>41548</v>
      </c>
      <c r="K134" s="5">
        <v>10</v>
      </c>
      <c r="L134" s="2" t="s">
        <v>28</v>
      </c>
      <c r="M134" s="4" t="s">
        <v>12</v>
      </c>
    </row>
    <row r="135" spans="1:13" x14ac:dyDescent="0.25">
      <c r="A135" t="s">
        <v>8</v>
      </c>
      <c r="B135" t="s">
        <v>17</v>
      </c>
      <c r="C135" s="2" t="s">
        <v>39</v>
      </c>
      <c r="D135">
        <v>2877</v>
      </c>
      <c r="E135" s="1">
        <v>350</v>
      </c>
      <c r="F135" s="1">
        <f t="shared" si="8"/>
        <v>1006950</v>
      </c>
      <c r="G135" s="1">
        <v>250</v>
      </c>
      <c r="H135" s="1">
        <f t="shared" si="6"/>
        <v>719250</v>
      </c>
      <c r="I135" s="1">
        <f t="shared" si="7"/>
        <v>287700</v>
      </c>
      <c r="J135" s="3">
        <v>41913</v>
      </c>
      <c r="K135" s="5">
        <v>10</v>
      </c>
      <c r="L135" s="2" t="s">
        <v>28</v>
      </c>
      <c r="M135" s="4" t="s">
        <v>13</v>
      </c>
    </row>
    <row r="136" spans="1:13" x14ac:dyDescent="0.25">
      <c r="A136" t="s">
        <v>7</v>
      </c>
      <c r="B136" t="s">
        <v>14</v>
      </c>
      <c r="C136" s="2" t="s">
        <v>39</v>
      </c>
      <c r="D136">
        <v>2729</v>
      </c>
      <c r="E136" s="1">
        <v>125</v>
      </c>
      <c r="F136" s="1">
        <f t="shared" si="8"/>
        <v>341125</v>
      </c>
      <c r="G136" s="1">
        <v>250</v>
      </c>
      <c r="H136" s="1">
        <f t="shared" si="6"/>
        <v>682250</v>
      </c>
      <c r="I136" s="1">
        <f t="shared" si="7"/>
        <v>-341125</v>
      </c>
      <c r="J136" s="3">
        <v>41974</v>
      </c>
      <c r="K136" s="5">
        <v>12</v>
      </c>
      <c r="L136" s="2" t="s">
        <v>30</v>
      </c>
      <c r="M136" s="4" t="s">
        <v>13</v>
      </c>
    </row>
    <row r="137" spans="1:13" x14ac:dyDescent="0.25">
      <c r="A137" t="s">
        <v>8</v>
      </c>
      <c r="B137" t="s">
        <v>15</v>
      </c>
      <c r="C137" s="2" t="s">
        <v>39</v>
      </c>
      <c r="D137">
        <v>266</v>
      </c>
      <c r="E137" s="1">
        <v>350</v>
      </c>
      <c r="F137" s="1">
        <f t="shared" si="8"/>
        <v>93100</v>
      </c>
      <c r="G137" s="1">
        <v>250</v>
      </c>
      <c r="H137" s="1">
        <f t="shared" si="6"/>
        <v>66500</v>
      </c>
      <c r="I137" s="1">
        <f t="shared" si="7"/>
        <v>26600</v>
      </c>
      <c r="J137" s="3">
        <v>41609</v>
      </c>
      <c r="K137" s="5">
        <v>12</v>
      </c>
      <c r="L137" s="2" t="s">
        <v>30</v>
      </c>
      <c r="M137" s="4" t="s">
        <v>12</v>
      </c>
    </row>
    <row r="138" spans="1:13" x14ac:dyDescent="0.25">
      <c r="A138" t="s">
        <v>8</v>
      </c>
      <c r="B138" t="s">
        <v>18</v>
      </c>
      <c r="C138" s="2" t="s">
        <v>39</v>
      </c>
      <c r="D138">
        <v>1940</v>
      </c>
      <c r="E138" s="1">
        <v>350</v>
      </c>
      <c r="F138" s="1">
        <f t="shared" si="8"/>
        <v>679000</v>
      </c>
      <c r="G138" s="1">
        <v>250</v>
      </c>
      <c r="H138" s="1">
        <f t="shared" si="6"/>
        <v>485000</v>
      </c>
      <c r="I138" s="1">
        <f t="shared" si="7"/>
        <v>194000</v>
      </c>
      <c r="J138" s="3">
        <v>41609</v>
      </c>
      <c r="K138" s="5">
        <v>12</v>
      </c>
      <c r="L138" s="2" t="s">
        <v>30</v>
      </c>
      <c r="M138" s="4" t="s">
        <v>12</v>
      </c>
    </row>
    <row r="139" spans="1:13" x14ac:dyDescent="0.25">
      <c r="A139" t="s">
        <v>5</v>
      </c>
      <c r="B139" t="s">
        <v>17</v>
      </c>
      <c r="C139" s="2" t="s">
        <v>40</v>
      </c>
      <c r="D139">
        <v>259</v>
      </c>
      <c r="E139" s="1">
        <v>300</v>
      </c>
      <c r="F139" s="1">
        <f t="shared" si="8"/>
        <v>77700</v>
      </c>
      <c r="G139" s="1">
        <v>260</v>
      </c>
      <c r="H139" s="1">
        <f t="shared" si="6"/>
        <v>67340</v>
      </c>
      <c r="I139" s="1">
        <f t="shared" si="7"/>
        <v>10360</v>
      </c>
      <c r="J139" s="3">
        <v>41699</v>
      </c>
      <c r="K139" s="5">
        <v>3</v>
      </c>
      <c r="L139" s="2" t="s">
        <v>21</v>
      </c>
      <c r="M139" s="4" t="s">
        <v>13</v>
      </c>
    </row>
    <row r="140" spans="1:13" x14ac:dyDescent="0.25">
      <c r="A140" t="s">
        <v>5</v>
      </c>
      <c r="B140" t="s">
        <v>18</v>
      </c>
      <c r="C140" s="2" t="s">
        <v>40</v>
      </c>
      <c r="D140">
        <v>1101</v>
      </c>
      <c r="E140" s="1">
        <v>300</v>
      </c>
      <c r="F140" s="1">
        <f t="shared" si="8"/>
        <v>330300</v>
      </c>
      <c r="G140" s="1">
        <v>260</v>
      </c>
      <c r="H140" s="1">
        <f t="shared" si="6"/>
        <v>286260</v>
      </c>
      <c r="I140" s="1">
        <f t="shared" si="7"/>
        <v>44040</v>
      </c>
      <c r="J140" s="3">
        <v>41699</v>
      </c>
      <c r="K140" s="5">
        <v>3</v>
      </c>
      <c r="L140" s="2" t="s">
        <v>21</v>
      </c>
      <c r="M140" s="4" t="s">
        <v>13</v>
      </c>
    </row>
    <row r="141" spans="1:13" x14ac:dyDescent="0.25">
      <c r="A141" t="s">
        <v>7</v>
      </c>
      <c r="B141" t="s">
        <v>17</v>
      </c>
      <c r="C141" s="2" t="s">
        <v>40</v>
      </c>
      <c r="D141">
        <v>2276</v>
      </c>
      <c r="E141" s="1">
        <v>125</v>
      </c>
      <c r="F141" s="1">
        <f t="shared" si="8"/>
        <v>284500</v>
      </c>
      <c r="G141" s="1">
        <v>260</v>
      </c>
      <c r="H141" s="1">
        <f t="shared" si="6"/>
        <v>591760</v>
      </c>
      <c r="I141" s="1">
        <f t="shared" si="7"/>
        <v>-307260</v>
      </c>
      <c r="J141" s="3">
        <v>41760</v>
      </c>
      <c r="K141" s="5">
        <v>5</v>
      </c>
      <c r="L141" s="2" t="s">
        <v>23</v>
      </c>
      <c r="M141" s="4" t="s">
        <v>13</v>
      </c>
    </row>
    <row r="142" spans="1:13" x14ac:dyDescent="0.25">
      <c r="A142" t="s">
        <v>8</v>
      </c>
      <c r="B142" t="s">
        <v>17</v>
      </c>
      <c r="C142" s="2" t="s">
        <v>40</v>
      </c>
      <c r="D142">
        <v>2966</v>
      </c>
      <c r="E142" s="1">
        <v>350</v>
      </c>
      <c r="F142" s="1">
        <f t="shared" si="8"/>
        <v>1038100</v>
      </c>
      <c r="G142" s="1">
        <v>260</v>
      </c>
      <c r="H142" s="1">
        <f t="shared" si="6"/>
        <v>771160</v>
      </c>
      <c r="I142" s="1">
        <f t="shared" si="7"/>
        <v>266940</v>
      </c>
      <c r="J142" s="3">
        <v>41548</v>
      </c>
      <c r="K142" s="5">
        <v>10</v>
      </c>
      <c r="L142" s="2" t="s">
        <v>28</v>
      </c>
      <c r="M142" s="4" t="s">
        <v>12</v>
      </c>
    </row>
    <row r="143" spans="1:13" x14ac:dyDescent="0.25">
      <c r="A143" t="s">
        <v>8</v>
      </c>
      <c r="B143" t="s">
        <v>15</v>
      </c>
      <c r="C143" s="2" t="s">
        <v>40</v>
      </c>
      <c r="D143">
        <v>1236</v>
      </c>
      <c r="E143" s="1">
        <v>20</v>
      </c>
      <c r="F143" s="1">
        <f t="shared" si="8"/>
        <v>24720</v>
      </c>
      <c r="G143" s="1">
        <v>260</v>
      </c>
      <c r="H143" s="1">
        <f t="shared" si="6"/>
        <v>321360</v>
      </c>
      <c r="I143" s="1">
        <f t="shared" si="7"/>
        <v>-296640</v>
      </c>
      <c r="J143" s="3">
        <v>41944</v>
      </c>
      <c r="K143" s="5">
        <v>11</v>
      </c>
      <c r="L143" s="2" t="s">
        <v>29</v>
      </c>
      <c r="M143" s="4" t="s">
        <v>13</v>
      </c>
    </row>
    <row r="144" spans="1:13" x14ac:dyDescent="0.25">
      <c r="A144" t="s">
        <v>8</v>
      </c>
      <c r="B144" t="s">
        <v>16</v>
      </c>
      <c r="C144" s="2" t="s">
        <v>40</v>
      </c>
      <c r="D144">
        <v>941</v>
      </c>
      <c r="E144" s="1">
        <v>20</v>
      </c>
      <c r="F144" s="1">
        <f t="shared" si="8"/>
        <v>18820</v>
      </c>
      <c r="G144" s="1">
        <v>260</v>
      </c>
      <c r="H144" s="1">
        <f t="shared" si="6"/>
        <v>244660</v>
      </c>
      <c r="I144" s="1">
        <f t="shared" si="7"/>
        <v>-225840</v>
      </c>
      <c r="J144" s="3">
        <v>41944</v>
      </c>
      <c r="K144" s="5">
        <v>11</v>
      </c>
      <c r="L144" s="2" t="s">
        <v>29</v>
      </c>
      <c r="M144" s="4" t="s">
        <v>13</v>
      </c>
    </row>
    <row r="145" spans="1:13" x14ac:dyDescent="0.25">
      <c r="A145" t="s">
        <v>5</v>
      </c>
      <c r="B145" t="s">
        <v>14</v>
      </c>
      <c r="C145" s="2" t="s">
        <v>40</v>
      </c>
      <c r="D145">
        <v>1916</v>
      </c>
      <c r="E145" s="1">
        <v>300</v>
      </c>
      <c r="F145" s="1">
        <f t="shared" si="8"/>
        <v>574800</v>
      </c>
      <c r="G145" s="1">
        <v>260</v>
      </c>
      <c r="H145" s="1">
        <f t="shared" si="6"/>
        <v>498160</v>
      </c>
      <c r="I145" s="1">
        <f t="shared" si="7"/>
        <v>76640</v>
      </c>
      <c r="J145" s="3">
        <v>41974</v>
      </c>
      <c r="K145" s="5">
        <v>12</v>
      </c>
      <c r="L145" s="2" t="s">
        <v>30</v>
      </c>
      <c r="M145" s="4" t="s">
        <v>13</v>
      </c>
    </row>
    <row r="146" spans="1:13" x14ac:dyDescent="0.25">
      <c r="A146" t="s">
        <v>7</v>
      </c>
      <c r="B146" t="s">
        <v>16</v>
      </c>
      <c r="C146" s="2" t="s">
        <v>35</v>
      </c>
      <c r="D146">
        <v>4243.5</v>
      </c>
      <c r="E146" s="1">
        <v>125</v>
      </c>
      <c r="F146" s="1">
        <f t="shared" si="8"/>
        <v>530437.5</v>
      </c>
      <c r="G146" s="1">
        <v>3</v>
      </c>
      <c r="H146" s="1">
        <f t="shared" si="6"/>
        <v>12730.5</v>
      </c>
      <c r="I146" s="1">
        <f t="shared" si="7"/>
        <v>517707</v>
      </c>
      <c r="J146" s="3">
        <v>41730</v>
      </c>
      <c r="K146" s="5">
        <v>4</v>
      </c>
      <c r="L146" s="2" t="s">
        <v>22</v>
      </c>
      <c r="M146" s="4" t="s">
        <v>13</v>
      </c>
    </row>
    <row r="147" spans="1:13" x14ac:dyDescent="0.25">
      <c r="A147" t="s">
        <v>8</v>
      </c>
      <c r="B147" t="s">
        <v>17</v>
      </c>
      <c r="C147" s="2" t="s">
        <v>35</v>
      </c>
      <c r="D147">
        <v>2580</v>
      </c>
      <c r="E147" s="1">
        <v>20</v>
      </c>
      <c r="F147" s="1">
        <f t="shared" si="8"/>
        <v>51600</v>
      </c>
      <c r="G147" s="1">
        <v>3</v>
      </c>
      <c r="H147" s="1">
        <f t="shared" si="6"/>
        <v>7740</v>
      </c>
      <c r="I147" s="1">
        <f t="shared" si="7"/>
        <v>43860</v>
      </c>
      <c r="J147" s="3">
        <v>41730</v>
      </c>
      <c r="K147" s="5">
        <v>4</v>
      </c>
      <c r="L147" s="2" t="s">
        <v>22</v>
      </c>
      <c r="M147" s="4" t="s">
        <v>13</v>
      </c>
    </row>
    <row r="148" spans="1:13" x14ac:dyDescent="0.25">
      <c r="A148" t="s">
        <v>5</v>
      </c>
      <c r="B148" t="s">
        <v>17</v>
      </c>
      <c r="C148" s="2" t="s">
        <v>35</v>
      </c>
      <c r="D148">
        <v>689</v>
      </c>
      <c r="E148" s="1">
        <v>300</v>
      </c>
      <c r="F148" s="1">
        <f t="shared" si="8"/>
        <v>206700</v>
      </c>
      <c r="G148" s="1">
        <v>3</v>
      </c>
      <c r="H148" s="1">
        <f t="shared" si="6"/>
        <v>2067</v>
      </c>
      <c r="I148" s="1">
        <f t="shared" si="7"/>
        <v>204633</v>
      </c>
      <c r="J148" s="3">
        <v>41791</v>
      </c>
      <c r="K148" s="5">
        <v>6</v>
      </c>
      <c r="L148" s="2" t="s">
        <v>24</v>
      </c>
      <c r="M148" s="4" t="s">
        <v>13</v>
      </c>
    </row>
    <row r="149" spans="1:13" x14ac:dyDescent="0.25">
      <c r="A149" t="s">
        <v>9</v>
      </c>
      <c r="B149" t="s">
        <v>15</v>
      </c>
      <c r="C149" s="2" t="s">
        <v>35</v>
      </c>
      <c r="D149">
        <v>1947</v>
      </c>
      <c r="E149" s="1">
        <v>12</v>
      </c>
      <c r="F149" s="1">
        <f t="shared" si="8"/>
        <v>23364</v>
      </c>
      <c r="G149" s="1">
        <v>3</v>
      </c>
      <c r="H149" s="1">
        <f t="shared" si="6"/>
        <v>5841</v>
      </c>
      <c r="I149" s="1">
        <f t="shared" si="7"/>
        <v>17523</v>
      </c>
      <c r="J149" s="3">
        <v>41883</v>
      </c>
      <c r="K149" s="5">
        <v>9</v>
      </c>
      <c r="L149" s="2" t="s">
        <v>27</v>
      </c>
      <c r="M149" s="4" t="s">
        <v>13</v>
      </c>
    </row>
    <row r="150" spans="1:13" x14ac:dyDescent="0.25">
      <c r="A150" t="s">
        <v>9</v>
      </c>
      <c r="B150" t="s">
        <v>14</v>
      </c>
      <c r="C150" s="2" t="s">
        <v>35</v>
      </c>
      <c r="D150">
        <v>908</v>
      </c>
      <c r="E150" s="1">
        <v>12</v>
      </c>
      <c r="F150" s="1">
        <f t="shared" si="8"/>
        <v>10896</v>
      </c>
      <c r="G150" s="1">
        <v>3</v>
      </c>
      <c r="H150" s="1">
        <f t="shared" si="6"/>
        <v>2724</v>
      </c>
      <c r="I150" s="1">
        <f t="shared" si="7"/>
        <v>8172</v>
      </c>
      <c r="J150" s="3">
        <v>41609</v>
      </c>
      <c r="K150" s="5">
        <v>12</v>
      </c>
      <c r="L150" s="2" t="s">
        <v>30</v>
      </c>
      <c r="M150" s="4" t="s">
        <v>12</v>
      </c>
    </row>
    <row r="151" spans="1:13" x14ac:dyDescent="0.25">
      <c r="A151" t="s">
        <v>8</v>
      </c>
      <c r="B151" t="s">
        <v>17</v>
      </c>
      <c r="C151" s="2" t="s">
        <v>36</v>
      </c>
      <c r="D151">
        <v>1958</v>
      </c>
      <c r="E151" s="1">
        <v>7</v>
      </c>
      <c r="F151" s="1">
        <f t="shared" si="8"/>
        <v>13706</v>
      </c>
      <c r="G151" s="1">
        <v>5</v>
      </c>
      <c r="H151" s="1">
        <f t="shared" si="6"/>
        <v>9790</v>
      </c>
      <c r="I151" s="1">
        <f t="shared" si="7"/>
        <v>3916</v>
      </c>
      <c r="J151" s="3">
        <v>41671</v>
      </c>
      <c r="K151" s="5">
        <v>2</v>
      </c>
      <c r="L151" s="2" t="s">
        <v>20</v>
      </c>
      <c r="M151" s="4" t="s">
        <v>13</v>
      </c>
    </row>
    <row r="152" spans="1:13" x14ac:dyDescent="0.25">
      <c r="A152" t="s">
        <v>9</v>
      </c>
      <c r="B152" t="s">
        <v>16</v>
      </c>
      <c r="C152" s="2" t="s">
        <v>36</v>
      </c>
      <c r="D152">
        <v>1901</v>
      </c>
      <c r="E152" s="1">
        <v>12</v>
      </c>
      <c r="F152" s="1">
        <f t="shared" si="8"/>
        <v>22812</v>
      </c>
      <c r="G152" s="1">
        <v>5</v>
      </c>
      <c r="H152" s="1">
        <f t="shared" si="6"/>
        <v>9505</v>
      </c>
      <c r="I152" s="1">
        <f t="shared" si="7"/>
        <v>13307</v>
      </c>
      <c r="J152" s="3">
        <v>41791</v>
      </c>
      <c r="K152" s="5">
        <v>6</v>
      </c>
      <c r="L152" s="2" t="s">
        <v>24</v>
      </c>
      <c r="M152" s="4" t="s">
        <v>13</v>
      </c>
    </row>
    <row r="153" spans="1:13" x14ac:dyDescent="0.25">
      <c r="A153" t="s">
        <v>8</v>
      </c>
      <c r="B153" t="s">
        <v>16</v>
      </c>
      <c r="C153" s="2" t="s">
        <v>36</v>
      </c>
      <c r="D153">
        <v>544</v>
      </c>
      <c r="E153" s="1">
        <v>7</v>
      </c>
      <c r="F153" s="1">
        <f t="shared" si="8"/>
        <v>3808</v>
      </c>
      <c r="G153" s="1">
        <v>5</v>
      </c>
      <c r="H153" s="1">
        <f t="shared" si="6"/>
        <v>2720</v>
      </c>
      <c r="I153" s="1">
        <f t="shared" si="7"/>
        <v>1088</v>
      </c>
      <c r="J153" s="3">
        <v>41883</v>
      </c>
      <c r="K153" s="5">
        <v>9</v>
      </c>
      <c r="L153" s="2" t="s">
        <v>27</v>
      </c>
      <c r="M153" s="4" t="s">
        <v>13</v>
      </c>
    </row>
    <row r="154" spans="1:13" x14ac:dyDescent="0.25">
      <c r="A154" t="s">
        <v>8</v>
      </c>
      <c r="B154" t="s">
        <v>17</v>
      </c>
      <c r="C154" s="2" t="s">
        <v>36</v>
      </c>
      <c r="D154">
        <v>1797</v>
      </c>
      <c r="E154" s="1">
        <v>350</v>
      </c>
      <c r="F154" s="1">
        <f t="shared" si="8"/>
        <v>628950</v>
      </c>
      <c r="G154" s="1">
        <v>5</v>
      </c>
      <c r="H154" s="1">
        <f t="shared" si="6"/>
        <v>8985</v>
      </c>
      <c r="I154" s="1">
        <f t="shared" si="7"/>
        <v>619965</v>
      </c>
      <c r="J154" s="3">
        <v>41518</v>
      </c>
      <c r="K154" s="5">
        <v>9</v>
      </c>
      <c r="L154" s="2" t="s">
        <v>27</v>
      </c>
      <c r="M154" s="4" t="s">
        <v>12</v>
      </c>
    </row>
    <row r="155" spans="1:13" x14ac:dyDescent="0.25">
      <c r="A155" t="s">
        <v>7</v>
      </c>
      <c r="B155" t="s">
        <v>16</v>
      </c>
      <c r="C155" s="2" t="s">
        <v>36</v>
      </c>
      <c r="D155">
        <v>1287</v>
      </c>
      <c r="E155" s="1">
        <v>125</v>
      </c>
      <c r="F155" s="1">
        <f t="shared" si="8"/>
        <v>160875</v>
      </c>
      <c r="G155" s="1">
        <v>5</v>
      </c>
      <c r="H155" s="1">
        <f t="shared" si="6"/>
        <v>6435</v>
      </c>
      <c r="I155" s="1">
        <f t="shared" si="7"/>
        <v>154440</v>
      </c>
      <c r="J155" s="3">
        <v>41974</v>
      </c>
      <c r="K155" s="5">
        <v>12</v>
      </c>
      <c r="L155" s="2" t="s">
        <v>30</v>
      </c>
      <c r="M155" s="4" t="s">
        <v>13</v>
      </c>
    </row>
    <row r="156" spans="1:13" x14ac:dyDescent="0.25">
      <c r="A156" t="s">
        <v>7</v>
      </c>
      <c r="B156" t="s">
        <v>17</v>
      </c>
      <c r="C156" s="2" t="s">
        <v>36</v>
      </c>
      <c r="D156">
        <v>1706</v>
      </c>
      <c r="E156" s="1">
        <v>125</v>
      </c>
      <c r="F156" s="1">
        <f t="shared" si="8"/>
        <v>213250</v>
      </c>
      <c r="G156" s="1">
        <v>5</v>
      </c>
      <c r="H156" s="1">
        <f t="shared" si="6"/>
        <v>8530</v>
      </c>
      <c r="I156" s="1">
        <f t="shared" si="7"/>
        <v>204720</v>
      </c>
      <c r="J156" s="3">
        <v>41974</v>
      </c>
      <c r="K156" s="5">
        <v>12</v>
      </c>
      <c r="L156" s="2" t="s">
        <v>30</v>
      </c>
      <c r="M156" s="4" t="s">
        <v>13</v>
      </c>
    </row>
    <row r="157" spans="1:13" x14ac:dyDescent="0.25">
      <c r="A157" t="s">
        <v>5</v>
      </c>
      <c r="B157" t="s">
        <v>16</v>
      </c>
      <c r="C157" s="2" t="s">
        <v>37</v>
      </c>
      <c r="D157">
        <v>2434.5</v>
      </c>
      <c r="E157" s="1">
        <v>300</v>
      </c>
      <c r="F157" s="1">
        <f t="shared" si="8"/>
        <v>730350</v>
      </c>
      <c r="G157" s="1">
        <v>10</v>
      </c>
      <c r="H157" s="1">
        <f t="shared" si="6"/>
        <v>24345</v>
      </c>
      <c r="I157" s="1">
        <f t="shared" si="7"/>
        <v>706005</v>
      </c>
      <c r="J157" s="3">
        <v>41640</v>
      </c>
      <c r="K157" s="5">
        <v>1</v>
      </c>
      <c r="L157" s="2" t="s">
        <v>19</v>
      </c>
      <c r="M157" s="4" t="s">
        <v>13</v>
      </c>
    </row>
    <row r="158" spans="1:13" x14ac:dyDescent="0.25">
      <c r="A158" t="s">
        <v>7</v>
      </c>
      <c r="B158" t="s">
        <v>14</v>
      </c>
      <c r="C158" s="2" t="s">
        <v>37</v>
      </c>
      <c r="D158">
        <v>1774</v>
      </c>
      <c r="E158" s="1">
        <v>125</v>
      </c>
      <c r="F158" s="1">
        <f t="shared" si="8"/>
        <v>221750</v>
      </c>
      <c r="G158" s="1">
        <v>10</v>
      </c>
      <c r="H158" s="1">
        <f t="shared" si="6"/>
        <v>17740</v>
      </c>
      <c r="I158" s="1">
        <f t="shared" si="7"/>
        <v>204010</v>
      </c>
      <c r="J158" s="3">
        <v>41699</v>
      </c>
      <c r="K158" s="5">
        <v>3</v>
      </c>
      <c r="L158" s="2" t="s">
        <v>21</v>
      </c>
      <c r="M158" s="4" t="s">
        <v>13</v>
      </c>
    </row>
    <row r="159" spans="1:13" x14ac:dyDescent="0.25">
      <c r="A159" t="s">
        <v>9</v>
      </c>
      <c r="B159" t="s">
        <v>16</v>
      </c>
      <c r="C159" s="2" t="s">
        <v>37</v>
      </c>
      <c r="D159">
        <v>1901</v>
      </c>
      <c r="E159" s="1">
        <v>12</v>
      </c>
      <c r="F159" s="1">
        <f t="shared" si="8"/>
        <v>22812</v>
      </c>
      <c r="G159" s="1">
        <v>10</v>
      </c>
      <c r="H159" s="1">
        <f t="shared" si="6"/>
        <v>19010</v>
      </c>
      <c r="I159" s="1">
        <f t="shared" si="7"/>
        <v>3802</v>
      </c>
      <c r="J159" s="3">
        <v>41791</v>
      </c>
      <c r="K159" s="5">
        <v>6</v>
      </c>
      <c r="L159" s="2" t="s">
        <v>24</v>
      </c>
      <c r="M159" s="4" t="s">
        <v>13</v>
      </c>
    </row>
    <row r="160" spans="1:13" x14ac:dyDescent="0.25">
      <c r="A160" t="s">
        <v>5</v>
      </c>
      <c r="B160" t="s">
        <v>17</v>
      </c>
      <c r="C160" s="2" t="s">
        <v>37</v>
      </c>
      <c r="D160">
        <v>689</v>
      </c>
      <c r="E160" s="1">
        <v>300</v>
      </c>
      <c r="F160" s="1">
        <f t="shared" si="8"/>
        <v>206700</v>
      </c>
      <c r="G160" s="1">
        <v>10</v>
      </c>
      <c r="H160" s="1">
        <f t="shared" si="6"/>
        <v>6890</v>
      </c>
      <c r="I160" s="1">
        <f t="shared" si="7"/>
        <v>199810</v>
      </c>
      <c r="J160" s="3">
        <v>41791</v>
      </c>
      <c r="K160" s="5">
        <v>6</v>
      </c>
      <c r="L160" s="2" t="s">
        <v>24</v>
      </c>
      <c r="M160" s="4" t="s">
        <v>13</v>
      </c>
    </row>
    <row r="161" spans="1:13" x14ac:dyDescent="0.25">
      <c r="A161" t="s">
        <v>7</v>
      </c>
      <c r="B161" t="s">
        <v>17</v>
      </c>
      <c r="C161" s="2" t="s">
        <v>37</v>
      </c>
      <c r="D161">
        <v>1570</v>
      </c>
      <c r="E161" s="1">
        <v>125</v>
      </c>
      <c r="F161" s="1">
        <f t="shared" si="8"/>
        <v>196250</v>
      </c>
      <c r="G161" s="1">
        <v>10</v>
      </c>
      <c r="H161" s="1">
        <f t="shared" si="6"/>
        <v>15700</v>
      </c>
      <c r="I161" s="1">
        <f t="shared" si="7"/>
        <v>180550</v>
      </c>
      <c r="J161" s="3">
        <v>41791</v>
      </c>
      <c r="K161" s="5">
        <v>6</v>
      </c>
      <c r="L161" s="2" t="s">
        <v>24</v>
      </c>
      <c r="M161" s="4" t="s">
        <v>13</v>
      </c>
    </row>
    <row r="162" spans="1:13" x14ac:dyDescent="0.25">
      <c r="A162" t="s">
        <v>9</v>
      </c>
      <c r="B162" t="s">
        <v>15</v>
      </c>
      <c r="C162" s="2" t="s">
        <v>37</v>
      </c>
      <c r="D162">
        <v>1369.5</v>
      </c>
      <c r="E162" s="1">
        <v>12</v>
      </c>
      <c r="F162" s="1">
        <f t="shared" si="8"/>
        <v>16434</v>
      </c>
      <c r="G162" s="1">
        <v>10</v>
      </c>
      <c r="H162" s="1">
        <f t="shared" si="6"/>
        <v>13695</v>
      </c>
      <c r="I162" s="1">
        <f t="shared" si="7"/>
        <v>2739</v>
      </c>
      <c r="J162" s="3">
        <v>41821</v>
      </c>
      <c r="K162" s="5">
        <v>7</v>
      </c>
      <c r="L162" s="2" t="s">
        <v>25</v>
      </c>
      <c r="M162" s="4" t="s">
        <v>13</v>
      </c>
    </row>
    <row r="163" spans="1:13" x14ac:dyDescent="0.25">
      <c r="A163" t="s">
        <v>7</v>
      </c>
      <c r="B163" t="s">
        <v>14</v>
      </c>
      <c r="C163" s="2" t="s">
        <v>37</v>
      </c>
      <c r="D163">
        <v>2009</v>
      </c>
      <c r="E163" s="1">
        <v>125</v>
      </c>
      <c r="F163" s="1">
        <f t="shared" si="8"/>
        <v>251125</v>
      </c>
      <c r="G163" s="1">
        <v>10</v>
      </c>
      <c r="H163" s="1">
        <f t="shared" si="6"/>
        <v>20090</v>
      </c>
      <c r="I163" s="1">
        <f t="shared" si="7"/>
        <v>231035</v>
      </c>
      <c r="J163" s="3">
        <v>41913</v>
      </c>
      <c r="K163" s="5">
        <v>10</v>
      </c>
      <c r="L163" s="2" t="s">
        <v>28</v>
      </c>
      <c r="M163" s="4" t="s">
        <v>13</v>
      </c>
    </row>
    <row r="164" spans="1:13" x14ac:dyDescent="0.25">
      <c r="A164" t="s">
        <v>6</v>
      </c>
      <c r="B164" t="s">
        <v>17</v>
      </c>
      <c r="C164" s="2" t="s">
        <v>37</v>
      </c>
      <c r="D164">
        <v>1945</v>
      </c>
      <c r="E164" s="1">
        <v>15</v>
      </c>
      <c r="F164" s="1">
        <f t="shared" si="8"/>
        <v>29175</v>
      </c>
      <c r="G164" s="1">
        <v>10</v>
      </c>
      <c r="H164" s="1">
        <f t="shared" si="6"/>
        <v>19450</v>
      </c>
      <c r="I164" s="1">
        <f t="shared" si="7"/>
        <v>9725</v>
      </c>
      <c r="J164" s="3">
        <v>41548</v>
      </c>
      <c r="K164" s="5">
        <v>10</v>
      </c>
      <c r="L164" s="2" t="s">
        <v>28</v>
      </c>
      <c r="M164" s="4" t="s">
        <v>12</v>
      </c>
    </row>
    <row r="165" spans="1:13" x14ac:dyDescent="0.25">
      <c r="A165" t="s">
        <v>7</v>
      </c>
      <c r="B165" t="s">
        <v>16</v>
      </c>
      <c r="C165" s="2" t="s">
        <v>37</v>
      </c>
      <c r="D165">
        <v>1287</v>
      </c>
      <c r="E165" s="1">
        <v>125</v>
      </c>
      <c r="F165" s="1">
        <f t="shared" si="8"/>
        <v>160875</v>
      </c>
      <c r="G165" s="1">
        <v>10</v>
      </c>
      <c r="H165" s="1">
        <f t="shared" si="6"/>
        <v>12870</v>
      </c>
      <c r="I165" s="1">
        <f t="shared" si="7"/>
        <v>148005</v>
      </c>
      <c r="J165" s="3">
        <v>41974</v>
      </c>
      <c r="K165" s="5">
        <v>12</v>
      </c>
      <c r="L165" s="2" t="s">
        <v>30</v>
      </c>
      <c r="M165" s="4" t="s">
        <v>13</v>
      </c>
    </row>
    <row r="166" spans="1:13" x14ac:dyDescent="0.25">
      <c r="A166" t="s">
        <v>7</v>
      </c>
      <c r="B166" t="s">
        <v>17</v>
      </c>
      <c r="C166" s="2" t="s">
        <v>37</v>
      </c>
      <c r="D166">
        <v>1706</v>
      </c>
      <c r="E166" s="1">
        <v>125</v>
      </c>
      <c r="F166" s="1">
        <f t="shared" si="8"/>
        <v>213250</v>
      </c>
      <c r="G166" s="1">
        <v>10</v>
      </c>
      <c r="H166" s="1">
        <f t="shared" si="6"/>
        <v>17060</v>
      </c>
      <c r="I166" s="1">
        <f t="shared" si="7"/>
        <v>196190</v>
      </c>
      <c r="J166" s="3">
        <v>41974</v>
      </c>
      <c r="K166" s="5">
        <v>12</v>
      </c>
      <c r="L166" s="2" t="s">
        <v>30</v>
      </c>
      <c r="M166" s="4" t="s">
        <v>13</v>
      </c>
    </row>
    <row r="167" spans="1:13" x14ac:dyDescent="0.25">
      <c r="A167" t="s">
        <v>7</v>
      </c>
      <c r="B167" t="s">
        <v>14</v>
      </c>
      <c r="C167" s="2" t="s">
        <v>38</v>
      </c>
      <c r="D167">
        <v>2009</v>
      </c>
      <c r="E167" s="1">
        <v>125</v>
      </c>
      <c r="F167" s="1">
        <f t="shared" si="8"/>
        <v>251125</v>
      </c>
      <c r="G167" s="1">
        <v>120</v>
      </c>
      <c r="H167" s="1">
        <f t="shared" si="6"/>
        <v>241080</v>
      </c>
      <c r="I167" s="1">
        <f t="shared" si="7"/>
        <v>10045</v>
      </c>
      <c r="J167" s="3">
        <v>41913</v>
      </c>
      <c r="K167" s="5">
        <v>10</v>
      </c>
      <c r="L167" s="2" t="s">
        <v>28</v>
      </c>
      <c r="M167" s="4" t="s">
        <v>13</v>
      </c>
    </row>
    <row r="168" spans="1:13" x14ac:dyDescent="0.25">
      <c r="A168" t="s">
        <v>5</v>
      </c>
      <c r="B168" t="s">
        <v>15</v>
      </c>
      <c r="C168" s="2" t="s">
        <v>39</v>
      </c>
      <c r="D168">
        <v>2844</v>
      </c>
      <c r="E168" s="1">
        <v>300</v>
      </c>
      <c r="F168" s="1">
        <f t="shared" si="8"/>
        <v>853200</v>
      </c>
      <c r="G168" s="1">
        <v>250</v>
      </c>
      <c r="H168" s="1">
        <f t="shared" si="6"/>
        <v>711000</v>
      </c>
      <c r="I168" s="1">
        <f t="shared" si="7"/>
        <v>142200</v>
      </c>
      <c r="J168" s="3">
        <v>41671</v>
      </c>
      <c r="K168" s="5">
        <v>2</v>
      </c>
      <c r="L168" s="2" t="s">
        <v>20</v>
      </c>
      <c r="M168" s="4" t="s">
        <v>13</v>
      </c>
    </row>
    <row r="169" spans="1:13" x14ac:dyDescent="0.25">
      <c r="A169" t="s">
        <v>9</v>
      </c>
      <c r="B169" t="s">
        <v>18</v>
      </c>
      <c r="C169" s="2" t="s">
        <v>39</v>
      </c>
      <c r="D169">
        <v>1916</v>
      </c>
      <c r="E169" s="1">
        <v>12</v>
      </c>
      <c r="F169" s="1">
        <f t="shared" si="8"/>
        <v>22992</v>
      </c>
      <c r="G169" s="1">
        <v>250</v>
      </c>
      <c r="H169" s="1">
        <f t="shared" si="6"/>
        <v>479000</v>
      </c>
      <c r="I169" s="1">
        <f t="shared" si="7"/>
        <v>-456008</v>
      </c>
      <c r="J169" s="3">
        <v>41730</v>
      </c>
      <c r="K169" s="5">
        <v>4</v>
      </c>
      <c r="L169" s="2" t="s">
        <v>22</v>
      </c>
      <c r="M169" s="4" t="s">
        <v>13</v>
      </c>
    </row>
    <row r="170" spans="1:13" x14ac:dyDescent="0.25">
      <c r="A170" t="s">
        <v>7</v>
      </c>
      <c r="B170" t="s">
        <v>17</v>
      </c>
      <c r="C170" s="2" t="s">
        <v>39</v>
      </c>
      <c r="D170">
        <v>1570</v>
      </c>
      <c r="E170" s="1">
        <v>125</v>
      </c>
      <c r="F170" s="1">
        <f t="shared" si="8"/>
        <v>196250</v>
      </c>
      <c r="G170" s="1">
        <v>250</v>
      </c>
      <c r="H170" s="1">
        <f t="shared" si="6"/>
        <v>392500</v>
      </c>
      <c r="I170" s="1">
        <f t="shared" si="7"/>
        <v>-196250</v>
      </c>
      <c r="J170" s="3">
        <v>41791</v>
      </c>
      <c r="K170" s="5">
        <v>6</v>
      </c>
      <c r="L170" s="2" t="s">
        <v>24</v>
      </c>
      <c r="M170" s="4" t="s">
        <v>13</v>
      </c>
    </row>
    <row r="171" spans="1:13" x14ac:dyDescent="0.25">
      <c r="A171" t="s">
        <v>5</v>
      </c>
      <c r="B171" t="s">
        <v>14</v>
      </c>
      <c r="C171" s="2" t="s">
        <v>39</v>
      </c>
      <c r="D171">
        <v>1874</v>
      </c>
      <c r="E171" s="1">
        <v>300</v>
      </c>
      <c r="F171" s="1">
        <f t="shared" si="8"/>
        <v>562200</v>
      </c>
      <c r="G171" s="1">
        <v>250</v>
      </c>
      <c r="H171" s="1">
        <f t="shared" si="6"/>
        <v>468500</v>
      </c>
      <c r="I171" s="1">
        <f t="shared" si="7"/>
        <v>93700</v>
      </c>
      <c r="J171" s="3">
        <v>41852</v>
      </c>
      <c r="K171" s="5">
        <v>8</v>
      </c>
      <c r="L171" s="2" t="s">
        <v>26</v>
      </c>
      <c r="M171" s="4" t="s">
        <v>13</v>
      </c>
    </row>
    <row r="172" spans="1:13" x14ac:dyDescent="0.25">
      <c r="A172" t="s">
        <v>8</v>
      </c>
      <c r="B172" t="s">
        <v>18</v>
      </c>
      <c r="C172" s="2" t="s">
        <v>39</v>
      </c>
      <c r="D172">
        <v>1642</v>
      </c>
      <c r="E172" s="1">
        <v>350</v>
      </c>
      <c r="F172" s="1">
        <f t="shared" si="8"/>
        <v>574700</v>
      </c>
      <c r="G172" s="1">
        <v>250</v>
      </c>
      <c r="H172" s="1">
        <f t="shared" si="6"/>
        <v>410500</v>
      </c>
      <c r="I172" s="1">
        <f t="shared" si="7"/>
        <v>164200</v>
      </c>
      <c r="J172" s="3">
        <v>41852</v>
      </c>
      <c r="K172" s="5">
        <v>8</v>
      </c>
      <c r="L172" s="2" t="s">
        <v>26</v>
      </c>
      <c r="M172" s="4" t="s">
        <v>13</v>
      </c>
    </row>
    <row r="173" spans="1:13" x14ac:dyDescent="0.25">
      <c r="A173" t="s">
        <v>6</v>
      </c>
      <c r="B173" t="s">
        <v>17</v>
      </c>
      <c r="C173" s="2" t="s">
        <v>39</v>
      </c>
      <c r="D173">
        <v>1945</v>
      </c>
      <c r="E173" s="1">
        <v>15</v>
      </c>
      <c r="F173" s="1">
        <f t="shared" si="8"/>
        <v>29175</v>
      </c>
      <c r="G173" s="1">
        <v>250</v>
      </c>
      <c r="H173" s="1">
        <f t="shared" si="6"/>
        <v>486250</v>
      </c>
      <c r="I173" s="1">
        <f t="shared" si="7"/>
        <v>-457075</v>
      </c>
      <c r="J173" s="3">
        <v>41548</v>
      </c>
      <c r="K173" s="5">
        <v>10</v>
      </c>
      <c r="L173" s="2" t="s">
        <v>28</v>
      </c>
      <c r="M173" s="4" t="s">
        <v>12</v>
      </c>
    </row>
    <row r="174" spans="1:13" x14ac:dyDescent="0.25">
      <c r="A174" t="s">
        <v>8</v>
      </c>
      <c r="B174" t="s">
        <v>14</v>
      </c>
      <c r="C174" s="2" t="s">
        <v>35</v>
      </c>
      <c r="D174">
        <v>831</v>
      </c>
      <c r="E174" s="1">
        <v>20</v>
      </c>
      <c r="F174" s="1">
        <f t="shared" si="8"/>
        <v>16620</v>
      </c>
      <c r="G174" s="1">
        <v>3</v>
      </c>
      <c r="H174" s="1">
        <f t="shared" si="6"/>
        <v>2493</v>
      </c>
      <c r="I174" s="1">
        <f t="shared" si="7"/>
        <v>14127</v>
      </c>
      <c r="J174" s="3">
        <v>41760</v>
      </c>
      <c r="K174" s="5">
        <v>5</v>
      </c>
      <c r="L174" s="2" t="s">
        <v>23</v>
      </c>
      <c r="M174" s="4" t="s">
        <v>13</v>
      </c>
    </row>
    <row r="175" spans="1:13" x14ac:dyDescent="0.25">
      <c r="A175" t="s">
        <v>8</v>
      </c>
      <c r="B175" t="s">
        <v>18</v>
      </c>
      <c r="C175" s="2" t="s">
        <v>37</v>
      </c>
      <c r="D175">
        <v>1760</v>
      </c>
      <c r="E175" s="1">
        <v>7</v>
      </c>
      <c r="F175" s="1">
        <f t="shared" si="8"/>
        <v>12320</v>
      </c>
      <c r="G175" s="1">
        <v>10</v>
      </c>
      <c r="H175" s="1">
        <f t="shared" si="6"/>
        <v>17600</v>
      </c>
      <c r="I175" s="1">
        <f t="shared" si="7"/>
        <v>-5280</v>
      </c>
      <c r="J175" s="3">
        <v>41518</v>
      </c>
      <c r="K175" s="5">
        <v>9</v>
      </c>
      <c r="L175" s="2" t="s">
        <v>27</v>
      </c>
      <c r="M175" s="4" t="s">
        <v>12</v>
      </c>
    </row>
    <row r="176" spans="1:13" x14ac:dyDescent="0.25">
      <c r="A176" t="s">
        <v>8</v>
      </c>
      <c r="B176" t="s">
        <v>14</v>
      </c>
      <c r="C176" s="2" t="s">
        <v>38</v>
      </c>
      <c r="D176">
        <v>3850.5</v>
      </c>
      <c r="E176" s="1">
        <v>20</v>
      </c>
      <c r="F176" s="1">
        <f t="shared" si="8"/>
        <v>77010</v>
      </c>
      <c r="G176" s="1">
        <v>120</v>
      </c>
      <c r="H176" s="1">
        <f t="shared" si="6"/>
        <v>462060</v>
      </c>
      <c r="I176" s="1">
        <f t="shared" si="7"/>
        <v>-385050</v>
      </c>
      <c r="J176" s="3">
        <v>41730</v>
      </c>
      <c r="K176" s="5">
        <v>4</v>
      </c>
      <c r="L176" s="2" t="s">
        <v>22</v>
      </c>
      <c r="M176" s="4" t="s">
        <v>13</v>
      </c>
    </row>
    <row r="177" spans="1:13" x14ac:dyDescent="0.25">
      <c r="A177" t="s">
        <v>9</v>
      </c>
      <c r="B177" t="s">
        <v>17</v>
      </c>
      <c r="C177" s="2" t="s">
        <v>39</v>
      </c>
      <c r="D177">
        <v>2479</v>
      </c>
      <c r="E177" s="1">
        <v>12</v>
      </c>
      <c r="F177" s="1">
        <f t="shared" si="8"/>
        <v>29748</v>
      </c>
      <c r="G177" s="1">
        <v>250</v>
      </c>
      <c r="H177" s="1">
        <f t="shared" si="6"/>
        <v>619750</v>
      </c>
      <c r="I177" s="1">
        <f t="shared" si="7"/>
        <v>-590002</v>
      </c>
      <c r="J177" s="3">
        <v>41640</v>
      </c>
      <c r="K177" s="5">
        <v>1</v>
      </c>
      <c r="L177" s="2" t="s">
        <v>19</v>
      </c>
      <c r="M177" s="4" t="s">
        <v>13</v>
      </c>
    </row>
    <row r="178" spans="1:13" x14ac:dyDescent="0.25">
      <c r="A178" t="s">
        <v>6</v>
      </c>
      <c r="B178" t="s">
        <v>18</v>
      </c>
      <c r="C178" s="2" t="s">
        <v>36</v>
      </c>
      <c r="D178">
        <v>2031</v>
      </c>
      <c r="E178" s="1">
        <v>15</v>
      </c>
      <c r="F178" s="1">
        <f t="shared" si="8"/>
        <v>30465</v>
      </c>
      <c r="G178" s="1">
        <v>5</v>
      </c>
      <c r="H178" s="1">
        <f t="shared" si="6"/>
        <v>10155</v>
      </c>
      <c r="I178" s="1">
        <f t="shared" si="7"/>
        <v>20310</v>
      </c>
      <c r="J178" s="3">
        <v>41913</v>
      </c>
      <c r="K178" s="5">
        <v>10</v>
      </c>
      <c r="L178" s="2" t="s">
        <v>28</v>
      </c>
      <c r="M178" s="4" t="s">
        <v>13</v>
      </c>
    </row>
    <row r="179" spans="1:13" x14ac:dyDescent="0.25">
      <c r="A179" t="s">
        <v>6</v>
      </c>
      <c r="B179" t="s">
        <v>18</v>
      </c>
      <c r="C179" s="2" t="s">
        <v>37</v>
      </c>
      <c r="D179">
        <v>2031</v>
      </c>
      <c r="E179" s="1">
        <v>15</v>
      </c>
      <c r="F179" s="1">
        <f t="shared" si="8"/>
        <v>30465</v>
      </c>
      <c r="G179" s="1">
        <v>10</v>
      </c>
      <c r="H179" s="1">
        <f t="shared" si="6"/>
        <v>20310</v>
      </c>
      <c r="I179" s="1">
        <f t="shared" si="7"/>
        <v>10155</v>
      </c>
      <c r="J179" s="3">
        <v>41913</v>
      </c>
      <c r="K179" s="5">
        <v>10</v>
      </c>
      <c r="L179" s="2" t="s">
        <v>28</v>
      </c>
      <c r="M179" s="4" t="s">
        <v>13</v>
      </c>
    </row>
    <row r="180" spans="1:13" x14ac:dyDescent="0.25">
      <c r="A180" t="s">
        <v>6</v>
      </c>
      <c r="B180" t="s">
        <v>16</v>
      </c>
      <c r="C180" s="2" t="s">
        <v>37</v>
      </c>
      <c r="D180">
        <v>2261</v>
      </c>
      <c r="E180" s="1">
        <v>15</v>
      </c>
      <c r="F180" s="1">
        <f t="shared" si="8"/>
        <v>33915</v>
      </c>
      <c r="G180" s="1">
        <v>10</v>
      </c>
      <c r="H180" s="1">
        <f t="shared" si="6"/>
        <v>22610</v>
      </c>
      <c r="I180" s="1">
        <f t="shared" si="7"/>
        <v>11305</v>
      </c>
      <c r="J180" s="3">
        <v>41609</v>
      </c>
      <c r="K180" s="5">
        <v>12</v>
      </c>
      <c r="L180" s="2" t="s">
        <v>30</v>
      </c>
      <c r="M180" s="4" t="s">
        <v>12</v>
      </c>
    </row>
    <row r="181" spans="1:13" x14ac:dyDescent="0.25">
      <c r="A181" t="s">
        <v>8</v>
      </c>
      <c r="B181" t="s">
        <v>15</v>
      </c>
      <c r="C181" s="2" t="s">
        <v>38</v>
      </c>
      <c r="D181">
        <v>736</v>
      </c>
      <c r="E181" s="1">
        <v>20</v>
      </c>
      <c r="F181" s="1">
        <f t="shared" si="8"/>
        <v>14720</v>
      </c>
      <c r="G181" s="1">
        <v>120</v>
      </c>
      <c r="H181" s="1">
        <f t="shared" si="6"/>
        <v>88320</v>
      </c>
      <c r="I181" s="1">
        <f t="shared" si="7"/>
        <v>-73600</v>
      </c>
      <c r="J181" s="3">
        <v>41518</v>
      </c>
      <c r="K181" s="5">
        <v>9</v>
      </c>
      <c r="L181" s="2" t="s">
        <v>27</v>
      </c>
      <c r="M181" s="4" t="s">
        <v>12</v>
      </c>
    </row>
    <row r="182" spans="1:13" x14ac:dyDescent="0.25">
      <c r="A182" t="s">
        <v>8</v>
      </c>
      <c r="B182" t="s">
        <v>14</v>
      </c>
      <c r="C182" s="2" t="s">
        <v>35</v>
      </c>
      <c r="D182">
        <v>2851</v>
      </c>
      <c r="E182" s="1">
        <v>7</v>
      </c>
      <c r="F182" s="1">
        <f t="shared" si="8"/>
        <v>19957</v>
      </c>
      <c r="G182" s="1">
        <v>3</v>
      </c>
      <c r="H182" s="1">
        <f t="shared" si="6"/>
        <v>8553</v>
      </c>
      <c r="I182" s="1">
        <f t="shared" si="7"/>
        <v>11404</v>
      </c>
      <c r="J182" s="3">
        <v>41548</v>
      </c>
      <c r="K182" s="5">
        <v>10</v>
      </c>
      <c r="L182" s="2" t="s">
        <v>28</v>
      </c>
      <c r="M182" s="4" t="s">
        <v>12</v>
      </c>
    </row>
    <row r="183" spans="1:13" x14ac:dyDescent="0.25">
      <c r="A183" t="s">
        <v>5</v>
      </c>
      <c r="B183" t="s">
        <v>17</v>
      </c>
      <c r="C183" s="2" t="s">
        <v>35</v>
      </c>
      <c r="D183">
        <v>2021</v>
      </c>
      <c r="E183" s="1">
        <v>300</v>
      </c>
      <c r="F183" s="1">
        <f t="shared" si="8"/>
        <v>606300</v>
      </c>
      <c r="G183" s="1">
        <v>3</v>
      </c>
      <c r="H183" s="1">
        <f t="shared" si="6"/>
        <v>6063</v>
      </c>
      <c r="I183" s="1">
        <f t="shared" si="7"/>
        <v>600237</v>
      </c>
      <c r="J183" s="3">
        <v>41913</v>
      </c>
      <c r="K183" s="5">
        <v>10</v>
      </c>
      <c r="L183" s="2" t="s">
        <v>28</v>
      </c>
      <c r="M183" s="4" t="s">
        <v>13</v>
      </c>
    </row>
    <row r="184" spans="1:13" x14ac:dyDescent="0.25">
      <c r="A184" t="s">
        <v>8</v>
      </c>
      <c r="B184" t="s">
        <v>15</v>
      </c>
      <c r="C184" s="2" t="s">
        <v>35</v>
      </c>
      <c r="D184">
        <v>274</v>
      </c>
      <c r="E184" s="1">
        <v>350</v>
      </c>
      <c r="F184" s="1">
        <f t="shared" si="8"/>
        <v>95900</v>
      </c>
      <c r="G184" s="1">
        <v>3</v>
      </c>
      <c r="H184" s="1">
        <f t="shared" si="6"/>
        <v>822</v>
      </c>
      <c r="I184" s="1">
        <f t="shared" si="7"/>
        <v>95078</v>
      </c>
      <c r="J184" s="3">
        <v>41974</v>
      </c>
      <c r="K184" s="5">
        <v>12</v>
      </c>
      <c r="L184" s="2" t="s">
        <v>30</v>
      </c>
      <c r="M184" s="4" t="s">
        <v>13</v>
      </c>
    </row>
    <row r="185" spans="1:13" x14ac:dyDescent="0.25">
      <c r="A185" t="s">
        <v>6</v>
      </c>
      <c r="B185" t="s">
        <v>14</v>
      </c>
      <c r="C185" s="2" t="s">
        <v>36</v>
      </c>
      <c r="D185">
        <v>1967</v>
      </c>
      <c r="E185" s="1">
        <v>15</v>
      </c>
      <c r="F185" s="1">
        <f t="shared" si="8"/>
        <v>29505</v>
      </c>
      <c r="G185" s="1">
        <v>5</v>
      </c>
      <c r="H185" s="1">
        <f t="shared" si="6"/>
        <v>9835</v>
      </c>
      <c r="I185" s="1">
        <f t="shared" si="7"/>
        <v>19670</v>
      </c>
      <c r="J185" s="3">
        <v>41699</v>
      </c>
      <c r="K185" s="5">
        <v>3</v>
      </c>
      <c r="L185" s="2" t="s">
        <v>21</v>
      </c>
      <c r="M185" s="4" t="s">
        <v>13</v>
      </c>
    </row>
    <row r="186" spans="1:13" x14ac:dyDescent="0.25">
      <c r="A186" t="s">
        <v>5</v>
      </c>
      <c r="B186" t="s">
        <v>17</v>
      </c>
      <c r="C186" s="2" t="s">
        <v>36</v>
      </c>
      <c r="D186">
        <v>1859</v>
      </c>
      <c r="E186" s="1">
        <v>300</v>
      </c>
      <c r="F186" s="1">
        <f t="shared" si="8"/>
        <v>557700</v>
      </c>
      <c r="G186" s="1">
        <v>5</v>
      </c>
      <c r="H186" s="1">
        <f t="shared" si="6"/>
        <v>9295</v>
      </c>
      <c r="I186" s="1">
        <f t="shared" si="7"/>
        <v>548405</v>
      </c>
      <c r="J186" s="3">
        <v>41852</v>
      </c>
      <c r="K186" s="5">
        <v>8</v>
      </c>
      <c r="L186" s="2" t="s">
        <v>26</v>
      </c>
      <c r="M186" s="4" t="s">
        <v>13</v>
      </c>
    </row>
    <row r="187" spans="1:13" x14ac:dyDescent="0.25">
      <c r="A187" t="s">
        <v>8</v>
      </c>
      <c r="B187" t="s">
        <v>14</v>
      </c>
      <c r="C187" s="2" t="s">
        <v>36</v>
      </c>
      <c r="D187">
        <v>2851</v>
      </c>
      <c r="E187" s="1">
        <v>7</v>
      </c>
      <c r="F187" s="1">
        <f t="shared" si="8"/>
        <v>19957</v>
      </c>
      <c r="G187" s="1">
        <v>5</v>
      </c>
      <c r="H187" s="1">
        <f t="shared" si="6"/>
        <v>14255</v>
      </c>
      <c r="I187" s="1">
        <f t="shared" si="7"/>
        <v>5702</v>
      </c>
      <c r="J187" s="3">
        <v>41548</v>
      </c>
      <c r="K187" s="5">
        <v>10</v>
      </c>
      <c r="L187" s="2" t="s">
        <v>28</v>
      </c>
      <c r="M187" s="4" t="s">
        <v>12</v>
      </c>
    </row>
    <row r="188" spans="1:13" x14ac:dyDescent="0.25">
      <c r="A188" t="s">
        <v>5</v>
      </c>
      <c r="B188" t="s">
        <v>17</v>
      </c>
      <c r="C188" s="2" t="s">
        <v>36</v>
      </c>
      <c r="D188">
        <v>2021</v>
      </c>
      <c r="E188" s="1">
        <v>300</v>
      </c>
      <c r="F188" s="1">
        <f t="shared" si="8"/>
        <v>606300</v>
      </c>
      <c r="G188" s="1">
        <v>5</v>
      </c>
      <c r="H188" s="1">
        <f t="shared" si="6"/>
        <v>10105</v>
      </c>
      <c r="I188" s="1">
        <f t="shared" si="7"/>
        <v>596195</v>
      </c>
      <c r="J188" s="3">
        <v>41913</v>
      </c>
      <c r="K188" s="5">
        <v>10</v>
      </c>
      <c r="L188" s="2" t="s">
        <v>28</v>
      </c>
      <c r="M188" s="4" t="s">
        <v>13</v>
      </c>
    </row>
    <row r="189" spans="1:13" x14ac:dyDescent="0.25">
      <c r="A189" t="s">
        <v>7</v>
      </c>
      <c r="B189" t="s">
        <v>18</v>
      </c>
      <c r="C189" s="2" t="s">
        <v>36</v>
      </c>
      <c r="D189">
        <v>1138</v>
      </c>
      <c r="E189" s="1">
        <v>125</v>
      </c>
      <c r="F189" s="1">
        <f t="shared" si="8"/>
        <v>142250</v>
      </c>
      <c r="G189" s="1">
        <v>5</v>
      </c>
      <c r="H189" s="1">
        <f t="shared" si="6"/>
        <v>5690</v>
      </c>
      <c r="I189" s="1">
        <f t="shared" si="7"/>
        <v>136560</v>
      </c>
      <c r="J189" s="3">
        <v>41974</v>
      </c>
      <c r="K189" s="5">
        <v>12</v>
      </c>
      <c r="L189" s="2" t="s">
        <v>30</v>
      </c>
      <c r="M189" s="4" t="s">
        <v>13</v>
      </c>
    </row>
    <row r="190" spans="1:13" x14ac:dyDescent="0.25">
      <c r="A190" t="s">
        <v>8</v>
      </c>
      <c r="B190" t="s">
        <v>14</v>
      </c>
      <c r="C190" s="2" t="s">
        <v>37</v>
      </c>
      <c r="D190">
        <v>4251</v>
      </c>
      <c r="E190" s="1">
        <v>7</v>
      </c>
      <c r="F190" s="1">
        <f t="shared" si="8"/>
        <v>29757</v>
      </c>
      <c r="G190" s="1">
        <v>10</v>
      </c>
      <c r="H190" s="1">
        <f t="shared" si="6"/>
        <v>42510</v>
      </c>
      <c r="I190" s="1">
        <f t="shared" si="7"/>
        <v>-12753</v>
      </c>
      <c r="J190" s="3">
        <v>41640</v>
      </c>
      <c r="K190" s="5">
        <v>1</v>
      </c>
      <c r="L190" s="2" t="s">
        <v>19</v>
      </c>
      <c r="M190" s="4" t="s">
        <v>13</v>
      </c>
    </row>
    <row r="191" spans="1:13" x14ac:dyDescent="0.25">
      <c r="A191" t="s">
        <v>7</v>
      </c>
      <c r="B191" t="s">
        <v>17</v>
      </c>
      <c r="C191" s="2" t="s">
        <v>37</v>
      </c>
      <c r="D191">
        <v>795</v>
      </c>
      <c r="E191" s="1">
        <v>125</v>
      </c>
      <c r="F191" s="1">
        <f t="shared" si="8"/>
        <v>99375</v>
      </c>
      <c r="G191" s="1">
        <v>10</v>
      </c>
      <c r="H191" s="1">
        <f t="shared" si="6"/>
        <v>7950</v>
      </c>
      <c r="I191" s="1">
        <f t="shared" si="7"/>
        <v>91425</v>
      </c>
      <c r="J191" s="3">
        <v>41699</v>
      </c>
      <c r="K191" s="5">
        <v>3</v>
      </c>
      <c r="L191" s="2" t="s">
        <v>21</v>
      </c>
      <c r="M191" s="4" t="s">
        <v>13</v>
      </c>
    </row>
    <row r="192" spans="1:13" x14ac:dyDescent="0.25">
      <c r="A192" t="s">
        <v>5</v>
      </c>
      <c r="B192" t="s">
        <v>17</v>
      </c>
      <c r="C192" s="2" t="s">
        <v>37</v>
      </c>
      <c r="D192">
        <v>1414.5</v>
      </c>
      <c r="E192" s="1">
        <v>300</v>
      </c>
      <c r="F192" s="1">
        <f t="shared" si="8"/>
        <v>424350</v>
      </c>
      <c r="G192" s="1">
        <v>10</v>
      </c>
      <c r="H192" s="1">
        <f t="shared" si="6"/>
        <v>14145</v>
      </c>
      <c r="I192" s="1">
        <f t="shared" si="7"/>
        <v>410205</v>
      </c>
      <c r="J192" s="3">
        <v>41730</v>
      </c>
      <c r="K192" s="5">
        <v>4</v>
      </c>
      <c r="L192" s="2" t="s">
        <v>22</v>
      </c>
      <c r="M192" s="4" t="s">
        <v>13</v>
      </c>
    </row>
    <row r="193" spans="1:13" x14ac:dyDescent="0.25">
      <c r="A193" t="s">
        <v>5</v>
      </c>
      <c r="B193" t="s">
        <v>15</v>
      </c>
      <c r="C193" s="2" t="s">
        <v>37</v>
      </c>
      <c r="D193">
        <v>2918</v>
      </c>
      <c r="E193" s="1">
        <v>300</v>
      </c>
      <c r="F193" s="1">
        <f t="shared" si="8"/>
        <v>875400</v>
      </c>
      <c r="G193" s="1">
        <v>10</v>
      </c>
      <c r="H193" s="1">
        <f t="shared" si="6"/>
        <v>29180</v>
      </c>
      <c r="I193" s="1">
        <f t="shared" si="7"/>
        <v>846220</v>
      </c>
      <c r="J193" s="3">
        <v>41760</v>
      </c>
      <c r="K193" s="5">
        <v>5</v>
      </c>
      <c r="L193" s="2" t="s">
        <v>23</v>
      </c>
      <c r="M193" s="4" t="s">
        <v>13</v>
      </c>
    </row>
    <row r="194" spans="1:13" x14ac:dyDescent="0.25">
      <c r="A194" t="s">
        <v>8</v>
      </c>
      <c r="B194" t="s">
        <v>15</v>
      </c>
      <c r="C194" s="2" t="s">
        <v>37</v>
      </c>
      <c r="D194">
        <v>3450</v>
      </c>
      <c r="E194" s="1">
        <v>350</v>
      </c>
      <c r="F194" s="1">
        <f t="shared" si="8"/>
        <v>1207500</v>
      </c>
      <c r="G194" s="1">
        <v>10</v>
      </c>
      <c r="H194" s="1">
        <f t="shared" ref="H194:H257" si="9">$D194*$G194</f>
        <v>34500</v>
      </c>
      <c r="I194" s="1">
        <f t="shared" ref="I194:I257" si="10">$F194-$H194</f>
        <v>1173000</v>
      </c>
      <c r="J194" s="3">
        <v>41821</v>
      </c>
      <c r="K194" s="5">
        <v>7</v>
      </c>
      <c r="L194" s="2" t="s">
        <v>25</v>
      </c>
      <c r="M194" s="4" t="s">
        <v>13</v>
      </c>
    </row>
    <row r="195" spans="1:13" x14ac:dyDescent="0.25">
      <c r="A195" t="s">
        <v>7</v>
      </c>
      <c r="B195" t="s">
        <v>16</v>
      </c>
      <c r="C195" s="2" t="s">
        <v>37</v>
      </c>
      <c r="D195">
        <v>2988</v>
      </c>
      <c r="E195" s="1">
        <v>125</v>
      </c>
      <c r="F195" s="1">
        <f t="shared" ref="F195:F258" si="11">D195*E195</f>
        <v>373500</v>
      </c>
      <c r="G195" s="1">
        <v>10</v>
      </c>
      <c r="H195" s="1">
        <f t="shared" si="9"/>
        <v>29880</v>
      </c>
      <c r="I195" s="1">
        <f t="shared" si="10"/>
        <v>343620</v>
      </c>
      <c r="J195" s="3">
        <v>41821</v>
      </c>
      <c r="K195" s="5">
        <v>7</v>
      </c>
      <c r="L195" s="2" t="s">
        <v>25</v>
      </c>
      <c r="M195" s="4" t="s">
        <v>13</v>
      </c>
    </row>
    <row r="196" spans="1:13" x14ac:dyDescent="0.25">
      <c r="A196" t="s">
        <v>6</v>
      </c>
      <c r="B196" t="s">
        <v>14</v>
      </c>
      <c r="C196" s="2" t="s">
        <v>37</v>
      </c>
      <c r="D196">
        <v>218</v>
      </c>
      <c r="E196" s="1">
        <v>15</v>
      </c>
      <c r="F196" s="1">
        <f t="shared" si="11"/>
        <v>3270</v>
      </c>
      <c r="G196" s="1">
        <v>10</v>
      </c>
      <c r="H196" s="1">
        <f t="shared" si="9"/>
        <v>2180</v>
      </c>
      <c r="I196" s="1">
        <f t="shared" si="10"/>
        <v>1090</v>
      </c>
      <c r="J196" s="3">
        <v>41883</v>
      </c>
      <c r="K196" s="5">
        <v>9</v>
      </c>
      <c r="L196" s="2" t="s">
        <v>27</v>
      </c>
      <c r="M196" s="4" t="s">
        <v>13</v>
      </c>
    </row>
    <row r="197" spans="1:13" x14ac:dyDescent="0.25">
      <c r="A197" t="s">
        <v>8</v>
      </c>
      <c r="B197" t="s">
        <v>14</v>
      </c>
      <c r="C197" s="2" t="s">
        <v>37</v>
      </c>
      <c r="D197">
        <v>2074</v>
      </c>
      <c r="E197" s="1">
        <v>20</v>
      </c>
      <c r="F197" s="1">
        <f t="shared" si="11"/>
        <v>41480</v>
      </c>
      <c r="G197" s="1">
        <v>10</v>
      </c>
      <c r="H197" s="1">
        <f t="shared" si="9"/>
        <v>20740</v>
      </c>
      <c r="I197" s="1">
        <f t="shared" si="10"/>
        <v>20740</v>
      </c>
      <c r="J197" s="3">
        <v>41883</v>
      </c>
      <c r="K197" s="5">
        <v>9</v>
      </c>
      <c r="L197" s="2" t="s">
        <v>27</v>
      </c>
      <c r="M197" s="4" t="s">
        <v>13</v>
      </c>
    </row>
    <row r="198" spans="1:13" x14ac:dyDescent="0.25">
      <c r="A198" t="s">
        <v>8</v>
      </c>
      <c r="B198" t="s">
        <v>15</v>
      </c>
      <c r="C198" s="2" t="s">
        <v>37</v>
      </c>
      <c r="D198">
        <v>1056</v>
      </c>
      <c r="E198" s="1">
        <v>20</v>
      </c>
      <c r="F198" s="1">
        <f t="shared" si="11"/>
        <v>21120</v>
      </c>
      <c r="G198" s="1">
        <v>10</v>
      </c>
      <c r="H198" s="1">
        <f t="shared" si="9"/>
        <v>10560</v>
      </c>
      <c r="I198" s="1">
        <f t="shared" si="10"/>
        <v>10560</v>
      </c>
      <c r="J198" s="3">
        <v>41883</v>
      </c>
      <c r="K198" s="5">
        <v>9</v>
      </c>
      <c r="L198" s="2" t="s">
        <v>27</v>
      </c>
      <c r="M198" s="4" t="s">
        <v>13</v>
      </c>
    </row>
    <row r="199" spans="1:13" x14ac:dyDescent="0.25">
      <c r="A199" t="s">
        <v>6</v>
      </c>
      <c r="B199" t="s">
        <v>15</v>
      </c>
      <c r="C199" s="2" t="s">
        <v>37</v>
      </c>
      <c r="D199">
        <v>671</v>
      </c>
      <c r="E199" s="1">
        <v>15</v>
      </c>
      <c r="F199" s="1">
        <f t="shared" si="11"/>
        <v>10065</v>
      </c>
      <c r="G199" s="1">
        <v>10</v>
      </c>
      <c r="H199" s="1">
        <f t="shared" si="9"/>
        <v>6710</v>
      </c>
      <c r="I199" s="1">
        <f t="shared" si="10"/>
        <v>3355</v>
      </c>
      <c r="J199" s="3">
        <v>41548</v>
      </c>
      <c r="K199" s="5">
        <v>10</v>
      </c>
      <c r="L199" s="2" t="s">
        <v>28</v>
      </c>
      <c r="M199" s="4" t="s">
        <v>12</v>
      </c>
    </row>
    <row r="200" spans="1:13" x14ac:dyDescent="0.25">
      <c r="A200" t="s">
        <v>6</v>
      </c>
      <c r="B200" t="s">
        <v>18</v>
      </c>
      <c r="C200" s="2" t="s">
        <v>37</v>
      </c>
      <c r="D200">
        <v>1514</v>
      </c>
      <c r="E200" s="1">
        <v>15</v>
      </c>
      <c r="F200" s="1">
        <f t="shared" si="11"/>
        <v>22710</v>
      </c>
      <c r="G200" s="1">
        <v>10</v>
      </c>
      <c r="H200" s="1">
        <f t="shared" si="9"/>
        <v>15140</v>
      </c>
      <c r="I200" s="1">
        <f t="shared" si="10"/>
        <v>7570</v>
      </c>
      <c r="J200" s="3">
        <v>41548</v>
      </c>
      <c r="K200" s="5">
        <v>10</v>
      </c>
      <c r="L200" s="2" t="s">
        <v>28</v>
      </c>
      <c r="M200" s="4" t="s">
        <v>12</v>
      </c>
    </row>
    <row r="201" spans="1:13" x14ac:dyDescent="0.25">
      <c r="A201" t="s">
        <v>8</v>
      </c>
      <c r="B201" t="s">
        <v>15</v>
      </c>
      <c r="C201" s="2" t="s">
        <v>37</v>
      </c>
      <c r="D201">
        <v>274</v>
      </c>
      <c r="E201" s="1">
        <v>350</v>
      </c>
      <c r="F201" s="1">
        <f t="shared" si="11"/>
        <v>95900</v>
      </c>
      <c r="G201" s="1">
        <v>10</v>
      </c>
      <c r="H201" s="1">
        <f t="shared" si="9"/>
        <v>2740</v>
      </c>
      <c r="I201" s="1">
        <f t="shared" si="10"/>
        <v>93160</v>
      </c>
      <c r="J201" s="3">
        <v>41974</v>
      </c>
      <c r="K201" s="5">
        <v>12</v>
      </c>
      <c r="L201" s="2" t="s">
        <v>30</v>
      </c>
      <c r="M201" s="4" t="s">
        <v>13</v>
      </c>
    </row>
    <row r="202" spans="1:13" x14ac:dyDescent="0.25">
      <c r="A202" t="s">
        <v>7</v>
      </c>
      <c r="B202" t="s">
        <v>18</v>
      </c>
      <c r="C202" s="2" t="s">
        <v>37</v>
      </c>
      <c r="D202">
        <v>1138</v>
      </c>
      <c r="E202" s="1">
        <v>125</v>
      </c>
      <c r="F202" s="1">
        <f t="shared" si="11"/>
        <v>142250</v>
      </c>
      <c r="G202" s="1">
        <v>10</v>
      </c>
      <c r="H202" s="1">
        <f t="shared" si="9"/>
        <v>11380</v>
      </c>
      <c r="I202" s="1">
        <f t="shared" si="10"/>
        <v>130870</v>
      </c>
      <c r="J202" s="3">
        <v>41974</v>
      </c>
      <c r="K202" s="5">
        <v>12</v>
      </c>
      <c r="L202" s="2" t="s">
        <v>30</v>
      </c>
      <c r="M202" s="4" t="s">
        <v>13</v>
      </c>
    </row>
    <row r="203" spans="1:13" x14ac:dyDescent="0.25">
      <c r="A203" t="s">
        <v>9</v>
      </c>
      <c r="B203" t="s">
        <v>15</v>
      </c>
      <c r="C203" s="2" t="s">
        <v>38</v>
      </c>
      <c r="D203">
        <v>1465</v>
      </c>
      <c r="E203" s="1">
        <v>12</v>
      </c>
      <c r="F203" s="1">
        <f t="shared" si="11"/>
        <v>17580</v>
      </c>
      <c r="G203" s="1">
        <v>120</v>
      </c>
      <c r="H203" s="1">
        <f t="shared" si="9"/>
        <v>175800</v>
      </c>
      <c r="I203" s="1">
        <f t="shared" si="10"/>
        <v>-158220</v>
      </c>
      <c r="J203" s="3">
        <v>41699</v>
      </c>
      <c r="K203" s="5">
        <v>3</v>
      </c>
      <c r="L203" s="2" t="s">
        <v>21</v>
      </c>
      <c r="M203" s="4" t="s">
        <v>13</v>
      </c>
    </row>
    <row r="204" spans="1:13" x14ac:dyDescent="0.25">
      <c r="A204" t="s">
        <v>8</v>
      </c>
      <c r="B204" t="s">
        <v>14</v>
      </c>
      <c r="C204" s="2" t="s">
        <v>38</v>
      </c>
      <c r="D204">
        <v>2646</v>
      </c>
      <c r="E204" s="1">
        <v>20</v>
      </c>
      <c r="F204" s="1">
        <f t="shared" si="11"/>
        <v>52920</v>
      </c>
      <c r="G204" s="1">
        <v>120</v>
      </c>
      <c r="H204" s="1">
        <f t="shared" si="9"/>
        <v>317520</v>
      </c>
      <c r="I204" s="1">
        <f t="shared" si="10"/>
        <v>-264600</v>
      </c>
      <c r="J204" s="3">
        <v>41518</v>
      </c>
      <c r="K204" s="5">
        <v>9</v>
      </c>
      <c r="L204" s="2" t="s">
        <v>27</v>
      </c>
      <c r="M204" s="4" t="s">
        <v>12</v>
      </c>
    </row>
    <row r="205" spans="1:13" x14ac:dyDescent="0.25">
      <c r="A205" t="s">
        <v>8</v>
      </c>
      <c r="B205" t="s">
        <v>16</v>
      </c>
      <c r="C205" s="2" t="s">
        <v>38</v>
      </c>
      <c r="D205">
        <v>2177</v>
      </c>
      <c r="E205" s="1">
        <v>350</v>
      </c>
      <c r="F205" s="1">
        <f t="shared" si="11"/>
        <v>761950</v>
      </c>
      <c r="G205" s="1">
        <v>120</v>
      </c>
      <c r="H205" s="1">
        <f t="shared" si="9"/>
        <v>261240</v>
      </c>
      <c r="I205" s="1">
        <f t="shared" si="10"/>
        <v>500710</v>
      </c>
      <c r="J205" s="3">
        <v>41913</v>
      </c>
      <c r="K205" s="5">
        <v>10</v>
      </c>
      <c r="L205" s="2" t="s">
        <v>28</v>
      </c>
      <c r="M205" s="4" t="s">
        <v>13</v>
      </c>
    </row>
    <row r="206" spans="1:13" x14ac:dyDescent="0.25">
      <c r="A206" t="s">
        <v>9</v>
      </c>
      <c r="B206" t="s">
        <v>16</v>
      </c>
      <c r="C206" s="2" t="s">
        <v>39</v>
      </c>
      <c r="D206">
        <v>866</v>
      </c>
      <c r="E206" s="1">
        <v>12</v>
      </c>
      <c r="F206" s="1">
        <f t="shared" si="11"/>
        <v>10392</v>
      </c>
      <c r="G206" s="1">
        <v>250</v>
      </c>
      <c r="H206" s="1">
        <f t="shared" si="9"/>
        <v>216500</v>
      </c>
      <c r="I206" s="1">
        <f t="shared" si="10"/>
        <v>-206108</v>
      </c>
      <c r="J206" s="3">
        <v>41760</v>
      </c>
      <c r="K206" s="5">
        <v>5</v>
      </c>
      <c r="L206" s="2" t="s">
        <v>23</v>
      </c>
      <c r="M206" s="4" t="s">
        <v>13</v>
      </c>
    </row>
    <row r="207" spans="1:13" x14ac:dyDescent="0.25">
      <c r="A207" t="s">
        <v>8</v>
      </c>
      <c r="B207" t="s">
        <v>15</v>
      </c>
      <c r="C207" s="2" t="s">
        <v>39</v>
      </c>
      <c r="D207">
        <v>349</v>
      </c>
      <c r="E207" s="1">
        <v>350</v>
      </c>
      <c r="F207" s="1">
        <f t="shared" si="11"/>
        <v>122150</v>
      </c>
      <c r="G207" s="1">
        <v>250</v>
      </c>
      <c r="H207" s="1">
        <f t="shared" si="9"/>
        <v>87250</v>
      </c>
      <c r="I207" s="1">
        <f t="shared" si="10"/>
        <v>34900</v>
      </c>
      <c r="J207" s="3">
        <v>41518</v>
      </c>
      <c r="K207" s="5">
        <v>9</v>
      </c>
      <c r="L207" s="2" t="s">
        <v>27</v>
      </c>
      <c r="M207" s="4" t="s">
        <v>12</v>
      </c>
    </row>
    <row r="208" spans="1:13" x14ac:dyDescent="0.25">
      <c r="A208" t="s">
        <v>8</v>
      </c>
      <c r="B208" t="s">
        <v>16</v>
      </c>
      <c r="C208" s="2" t="s">
        <v>39</v>
      </c>
      <c r="D208">
        <v>2177</v>
      </c>
      <c r="E208" s="1">
        <v>350</v>
      </c>
      <c r="F208" s="1">
        <f t="shared" si="11"/>
        <v>761950</v>
      </c>
      <c r="G208" s="1">
        <v>250</v>
      </c>
      <c r="H208" s="1">
        <f t="shared" si="9"/>
        <v>544250</v>
      </c>
      <c r="I208" s="1">
        <f t="shared" si="10"/>
        <v>217700</v>
      </c>
      <c r="J208" s="3">
        <v>41913</v>
      </c>
      <c r="K208" s="5">
        <v>10</v>
      </c>
      <c r="L208" s="2" t="s">
        <v>28</v>
      </c>
      <c r="M208" s="4" t="s">
        <v>13</v>
      </c>
    </row>
    <row r="209" spans="1:13" x14ac:dyDescent="0.25">
      <c r="A209" t="s">
        <v>6</v>
      </c>
      <c r="B209" t="s">
        <v>18</v>
      </c>
      <c r="C209" s="2" t="s">
        <v>39</v>
      </c>
      <c r="D209">
        <v>1514</v>
      </c>
      <c r="E209" s="1">
        <v>15</v>
      </c>
      <c r="F209" s="1">
        <f t="shared" si="11"/>
        <v>22710</v>
      </c>
      <c r="G209" s="1">
        <v>250</v>
      </c>
      <c r="H209" s="1">
        <f t="shared" si="9"/>
        <v>378500</v>
      </c>
      <c r="I209" s="1">
        <f t="shared" si="10"/>
        <v>-355790</v>
      </c>
      <c r="J209" s="3">
        <v>41548</v>
      </c>
      <c r="K209" s="5">
        <v>10</v>
      </c>
      <c r="L209" s="2" t="s">
        <v>28</v>
      </c>
      <c r="M209" s="4" t="s">
        <v>12</v>
      </c>
    </row>
    <row r="210" spans="1:13" x14ac:dyDescent="0.25">
      <c r="A210" t="s">
        <v>8</v>
      </c>
      <c r="B210" t="s">
        <v>18</v>
      </c>
      <c r="C210" s="2" t="s">
        <v>40</v>
      </c>
      <c r="D210">
        <v>1865</v>
      </c>
      <c r="E210" s="1">
        <v>350</v>
      </c>
      <c r="F210" s="1">
        <f t="shared" si="11"/>
        <v>652750</v>
      </c>
      <c r="G210" s="1">
        <v>260</v>
      </c>
      <c r="H210" s="1">
        <f t="shared" si="9"/>
        <v>484900</v>
      </c>
      <c r="I210" s="1">
        <f t="shared" si="10"/>
        <v>167850</v>
      </c>
      <c r="J210" s="3">
        <v>41671</v>
      </c>
      <c r="K210" s="5">
        <v>2</v>
      </c>
      <c r="L210" s="2" t="s">
        <v>20</v>
      </c>
      <c r="M210" s="4" t="s">
        <v>13</v>
      </c>
    </row>
    <row r="211" spans="1:13" x14ac:dyDescent="0.25">
      <c r="A211" t="s">
        <v>7</v>
      </c>
      <c r="B211" t="s">
        <v>18</v>
      </c>
      <c r="C211" s="2" t="s">
        <v>40</v>
      </c>
      <c r="D211">
        <v>1074</v>
      </c>
      <c r="E211" s="1">
        <v>125</v>
      </c>
      <c r="F211" s="1">
        <f t="shared" si="11"/>
        <v>134250</v>
      </c>
      <c r="G211" s="1">
        <v>260</v>
      </c>
      <c r="H211" s="1">
        <f t="shared" si="9"/>
        <v>279240</v>
      </c>
      <c r="I211" s="1">
        <f t="shared" si="10"/>
        <v>-144990</v>
      </c>
      <c r="J211" s="3">
        <v>41730</v>
      </c>
      <c r="K211" s="5">
        <v>4</v>
      </c>
      <c r="L211" s="2" t="s">
        <v>22</v>
      </c>
      <c r="M211" s="4" t="s">
        <v>13</v>
      </c>
    </row>
    <row r="212" spans="1:13" x14ac:dyDescent="0.25">
      <c r="A212" t="s">
        <v>8</v>
      </c>
      <c r="B212" t="s">
        <v>17</v>
      </c>
      <c r="C212" s="2" t="s">
        <v>40</v>
      </c>
      <c r="D212">
        <v>1907</v>
      </c>
      <c r="E212" s="1">
        <v>350</v>
      </c>
      <c r="F212" s="1">
        <f t="shared" si="11"/>
        <v>667450</v>
      </c>
      <c r="G212" s="1">
        <v>260</v>
      </c>
      <c r="H212" s="1">
        <f t="shared" si="9"/>
        <v>495820</v>
      </c>
      <c r="I212" s="1">
        <f t="shared" si="10"/>
        <v>171630</v>
      </c>
      <c r="J212" s="3">
        <v>41883</v>
      </c>
      <c r="K212" s="5">
        <v>9</v>
      </c>
      <c r="L212" s="2" t="s">
        <v>27</v>
      </c>
      <c r="M212" s="4" t="s">
        <v>13</v>
      </c>
    </row>
    <row r="213" spans="1:13" x14ac:dyDescent="0.25">
      <c r="A213" t="s">
        <v>6</v>
      </c>
      <c r="B213" t="s">
        <v>15</v>
      </c>
      <c r="C213" s="2" t="s">
        <v>40</v>
      </c>
      <c r="D213">
        <v>671</v>
      </c>
      <c r="E213" s="1">
        <v>15</v>
      </c>
      <c r="F213" s="1">
        <f t="shared" si="11"/>
        <v>10065</v>
      </c>
      <c r="G213" s="1">
        <v>260</v>
      </c>
      <c r="H213" s="1">
        <f t="shared" si="9"/>
        <v>174460</v>
      </c>
      <c r="I213" s="1">
        <f t="shared" si="10"/>
        <v>-164395</v>
      </c>
      <c r="J213" s="3">
        <v>41548</v>
      </c>
      <c r="K213" s="5">
        <v>10</v>
      </c>
      <c r="L213" s="2" t="s">
        <v>28</v>
      </c>
      <c r="M213" s="4" t="s">
        <v>12</v>
      </c>
    </row>
    <row r="214" spans="1:13" x14ac:dyDescent="0.25">
      <c r="A214" t="s">
        <v>8</v>
      </c>
      <c r="B214" t="s">
        <v>14</v>
      </c>
      <c r="C214" s="2" t="s">
        <v>40</v>
      </c>
      <c r="D214">
        <v>1778</v>
      </c>
      <c r="E214" s="1">
        <v>350</v>
      </c>
      <c r="F214" s="1">
        <f t="shared" si="11"/>
        <v>622300</v>
      </c>
      <c r="G214" s="1">
        <v>260</v>
      </c>
      <c r="H214" s="1">
        <f t="shared" si="9"/>
        <v>462280</v>
      </c>
      <c r="I214" s="1">
        <f t="shared" si="10"/>
        <v>160020</v>
      </c>
      <c r="J214" s="3">
        <v>41609</v>
      </c>
      <c r="K214" s="5">
        <v>12</v>
      </c>
      <c r="L214" s="2" t="s">
        <v>30</v>
      </c>
      <c r="M214" s="4" t="s">
        <v>12</v>
      </c>
    </row>
    <row r="215" spans="1:13" x14ac:dyDescent="0.25">
      <c r="A215" t="s">
        <v>8</v>
      </c>
      <c r="B215" t="s">
        <v>17</v>
      </c>
      <c r="C215" s="2" t="s">
        <v>36</v>
      </c>
      <c r="D215">
        <v>1159</v>
      </c>
      <c r="E215" s="1">
        <v>7</v>
      </c>
      <c r="F215" s="1">
        <f t="shared" si="11"/>
        <v>8113</v>
      </c>
      <c r="G215" s="1">
        <v>5</v>
      </c>
      <c r="H215" s="1">
        <f t="shared" si="9"/>
        <v>5795</v>
      </c>
      <c r="I215" s="1">
        <f t="shared" si="10"/>
        <v>2318</v>
      </c>
      <c r="J215" s="3">
        <v>41548</v>
      </c>
      <c r="K215" s="5">
        <v>10</v>
      </c>
      <c r="L215" s="2" t="s">
        <v>28</v>
      </c>
      <c r="M215" s="4" t="s">
        <v>12</v>
      </c>
    </row>
    <row r="216" spans="1:13" x14ac:dyDescent="0.25">
      <c r="A216" t="s">
        <v>8</v>
      </c>
      <c r="B216" t="s">
        <v>17</v>
      </c>
      <c r="C216" s="2" t="s">
        <v>37</v>
      </c>
      <c r="D216">
        <v>1372</v>
      </c>
      <c r="E216" s="1">
        <v>7</v>
      </c>
      <c r="F216" s="1">
        <f t="shared" si="11"/>
        <v>9604</v>
      </c>
      <c r="G216" s="1">
        <v>10</v>
      </c>
      <c r="H216" s="1">
        <f t="shared" si="9"/>
        <v>13720</v>
      </c>
      <c r="I216" s="1">
        <f t="shared" si="10"/>
        <v>-4116</v>
      </c>
      <c r="J216" s="3">
        <v>41640</v>
      </c>
      <c r="K216" s="5">
        <v>1</v>
      </c>
      <c r="L216" s="2" t="s">
        <v>19</v>
      </c>
      <c r="M216" s="4" t="s">
        <v>13</v>
      </c>
    </row>
    <row r="217" spans="1:13" x14ac:dyDescent="0.25">
      <c r="A217" t="s">
        <v>8</v>
      </c>
      <c r="B217" t="s">
        <v>14</v>
      </c>
      <c r="C217" s="2" t="s">
        <v>37</v>
      </c>
      <c r="D217">
        <v>2349</v>
      </c>
      <c r="E217" s="1">
        <v>7</v>
      </c>
      <c r="F217" s="1">
        <f t="shared" si="11"/>
        <v>16443</v>
      </c>
      <c r="G217" s="1">
        <v>10</v>
      </c>
      <c r="H217" s="1">
        <f t="shared" si="9"/>
        <v>23490</v>
      </c>
      <c r="I217" s="1">
        <f t="shared" si="10"/>
        <v>-7047</v>
      </c>
      <c r="J217" s="3">
        <v>41518</v>
      </c>
      <c r="K217" s="5">
        <v>9</v>
      </c>
      <c r="L217" s="2" t="s">
        <v>27</v>
      </c>
      <c r="M217" s="4" t="s">
        <v>12</v>
      </c>
    </row>
    <row r="218" spans="1:13" x14ac:dyDescent="0.25">
      <c r="A218" t="s">
        <v>8</v>
      </c>
      <c r="B218" t="s">
        <v>18</v>
      </c>
      <c r="C218" s="2" t="s">
        <v>37</v>
      </c>
      <c r="D218">
        <v>2689</v>
      </c>
      <c r="E218" s="1">
        <v>7</v>
      </c>
      <c r="F218" s="1">
        <f t="shared" si="11"/>
        <v>18823</v>
      </c>
      <c r="G218" s="1">
        <v>10</v>
      </c>
      <c r="H218" s="1">
        <f t="shared" si="9"/>
        <v>26890</v>
      </c>
      <c r="I218" s="1">
        <f t="shared" si="10"/>
        <v>-8067</v>
      </c>
      <c r="J218" s="3">
        <v>41913</v>
      </c>
      <c r="K218" s="5">
        <v>10</v>
      </c>
      <c r="L218" s="2" t="s">
        <v>28</v>
      </c>
      <c r="M218" s="4" t="s">
        <v>13</v>
      </c>
    </row>
    <row r="219" spans="1:13" x14ac:dyDescent="0.25">
      <c r="A219" t="s">
        <v>9</v>
      </c>
      <c r="B219" t="s">
        <v>14</v>
      </c>
      <c r="C219" s="2" t="s">
        <v>37</v>
      </c>
      <c r="D219">
        <v>2431</v>
      </c>
      <c r="E219" s="1">
        <v>12</v>
      </c>
      <c r="F219" s="1">
        <f t="shared" si="11"/>
        <v>29172</v>
      </c>
      <c r="G219" s="1">
        <v>10</v>
      </c>
      <c r="H219" s="1">
        <f t="shared" si="9"/>
        <v>24310</v>
      </c>
      <c r="I219" s="1">
        <f t="shared" si="10"/>
        <v>4862</v>
      </c>
      <c r="J219" s="3">
        <v>41974</v>
      </c>
      <c r="K219" s="5">
        <v>12</v>
      </c>
      <c r="L219" s="2" t="s">
        <v>30</v>
      </c>
      <c r="M219" s="4" t="s">
        <v>13</v>
      </c>
    </row>
    <row r="220" spans="1:13" x14ac:dyDescent="0.25">
      <c r="A220" t="s">
        <v>9</v>
      </c>
      <c r="B220" t="s">
        <v>14</v>
      </c>
      <c r="C220" s="2" t="s">
        <v>38</v>
      </c>
      <c r="D220">
        <v>2431</v>
      </c>
      <c r="E220" s="1">
        <v>12</v>
      </c>
      <c r="F220" s="1">
        <f t="shared" si="11"/>
        <v>29172</v>
      </c>
      <c r="G220" s="1">
        <v>120</v>
      </c>
      <c r="H220" s="1">
        <f t="shared" si="9"/>
        <v>291720</v>
      </c>
      <c r="I220" s="1">
        <f t="shared" si="10"/>
        <v>-262548</v>
      </c>
      <c r="J220" s="3">
        <v>41974</v>
      </c>
      <c r="K220" s="5">
        <v>12</v>
      </c>
      <c r="L220" s="2" t="s">
        <v>30</v>
      </c>
      <c r="M220" s="4" t="s">
        <v>13</v>
      </c>
    </row>
    <row r="221" spans="1:13" x14ac:dyDescent="0.25">
      <c r="A221" t="s">
        <v>8</v>
      </c>
      <c r="B221" t="s">
        <v>18</v>
      </c>
      <c r="C221" s="2" t="s">
        <v>39</v>
      </c>
      <c r="D221">
        <v>2689</v>
      </c>
      <c r="E221" s="1">
        <v>7</v>
      </c>
      <c r="F221" s="1">
        <f t="shared" si="11"/>
        <v>18823</v>
      </c>
      <c r="G221" s="1">
        <v>250</v>
      </c>
      <c r="H221" s="1">
        <f t="shared" si="9"/>
        <v>672250</v>
      </c>
      <c r="I221" s="1">
        <f t="shared" si="10"/>
        <v>-653427</v>
      </c>
      <c r="J221" s="3">
        <v>41913</v>
      </c>
      <c r="K221" s="5">
        <v>10</v>
      </c>
      <c r="L221" s="2" t="s">
        <v>28</v>
      </c>
      <c r="M221" s="4" t="s">
        <v>13</v>
      </c>
    </row>
    <row r="222" spans="1:13" x14ac:dyDescent="0.25">
      <c r="A222" t="s">
        <v>8</v>
      </c>
      <c r="B222" t="s">
        <v>18</v>
      </c>
      <c r="C222" s="2" t="s">
        <v>40</v>
      </c>
      <c r="D222">
        <v>1683</v>
      </c>
      <c r="E222" s="1">
        <v>7</v>
      </c>
      <c r="F222" s="1">
        <f t="shared" si="11"/>
        <v>11781</v>
      </c>
      <c r="G222" s="1">
        <v>260</v>
      </c>
      <c r="H222" s="1">
        <f t="shared" si="9"/>
        <v>437580</v>
      </c>
      <c r="I222" s="1">
        <f t="shared" si="10"/>
        <v>-425799</v>
      </c>
      <c r="J222" s="3">
        <v>41821</v>
      </c>
      <c r="K222" s="5">
        <v>7</v>
      </c>
      <c r="L222" s="2" t="s">
        <v>25</v>
      </c>
      <c r="M222" s="4" t="s">
        <v>13</v>
      </c>
    </row>
    <row r="223" spans="1:13" x14ac:dyDescent="0.25">
      <c r="A223" t="s">
        <v>9</v>
      </c>
      <c r="B223" t="s">
        <v>18</v>
      </c>
      <c r="C223" s="2" t="s">
        <v>40</v>
      </c>
      <c r="D223">
        <v>1123</v>
      </c>
      <c r="E223" s="1">
        <v>12</v>
      </c>
      <c r="F223" s="1">
        <f t="shared" si="11"/>
        <v>13476</v>
      </c>
      <c r="G223" s="1">
        <v>260</v>
      </c>
      <c r="H223" s="1">
        <f t="shared" si="9"/>
        <v>291980</v>
      </c>
      <c r="I223" s="1">
        <f t="shared" si="10"/>
        <v>-278504</v>
      </c>
      <c r="J223" s="3">
        <v>41852</v>
      </c>
      <c r="K223" s="5">
        <v>8</v>
      </c>
      <c r="L223" s="2" t="s">
        <v>26</v>
      </c>
      <c r="M223" s="4" t="s">
        <v>13</v>
      </c>
    </row>
    <row r="224" spans="1:13" x14ac:dyDescent="0.25">
      <c r="A224" t="s">
        <v>8</v>
      </c>
      <c r="B224" t="s">
        <v>17</v>
      </c>
      <c r="C224" s="2" t="s">
        <v>40</v>
      </c>
      <c r="D224">
        <v>1159</v>
      </c>
      <c r="E224" s="1">
        <v>7</v>
      </c>
      <c r="F224" s="1">
        <f t="shared" si="11"/>
        <v>8113</v>
      </c>
      <c r="G224" s="1">
        <v>260</v>
      </c>
      <c r="H224" s="1">
        <f t="shared" si="9"/>
        <v>301340</v>
      </c>
      <c r="I224" s="1">
        <f t="shared" si="10"/>
        <v>-293227</v>
      </c>
      <c r="J224" s="3">
        <v>41548</v>
      </c>
      <c r="K224" s="5">
        <v>10</v>
      </c>
      <c r="L224" s="2" t="s">
        <v>28</v>
      </c>
      <c r="M224" s="4" t="s">
        <v>12</v>
      </c>
    </row>
    <row r="225" spans="1:13" x14ac:dyDescent="0.25">
      <c r="A225" t="s">
        <v>9</v>
      </c>
      <c r="B225" t="s">
        <v>16</v>
      </c>
      <c r="C225" s="2" t="s">
        <v>35</v>
      </c>
      <c r="D225">
        <v>1865</v>
      </c>
      <c r="E225" s="1">
        <v>12</v>
      </c>
      <c r="F225" s="1">
        <f t="shared" si="11"/>
        <v>22380</v>
      </c>
      <c r="G225" s="1">
        <v>3</v>
      </c>
      <c r="H225" s="1">
        <f t="shared" si="9"/>
        <v>5595</v>
      </c>
      <c r="I225" s="1">
        <f t="shared" si="10"/>
        <v>16785</v>
      </c>
      <c r="J225" s="3">
        <v>41671</v>
      </c>
      <c r="K225" s="5">
        <v>2</v>
      </c>
      <c r="L225" s="2" t="s">
        <v>20</v>
      </c>
      <c r="M225" s="4" t="s">
        <v>13</v>
      </c>
    </row>
    <row r="226" spans="1:13" x14ac:dyDescent="0.25">
      <c r="A226" t="s">
        <v>9</v>
      </c>
      <c r="B226" t="s">
        <v>17</v>
      </c>
      <c r="C226" s="2" t="s">
        <v>35</v>
      </c>
      <c r="D226">
        <v>1116</v>
      </c>
      <c r="E226" s="1">
        <v>12</v>
      </c>
      <c r="F226" s="1">
        <f t="shared" si="11"/>
        <v>13392</v>
      </c>
      <c r="G226" s="1">
        <v>3</v>
      </c>
      <c r="H226" s="1">
        <f t="shared" si="9"/>
        <v>3348</v>
      </c>
      <c r="I226" s="1">
        <f t="shared" si="10"/>
        <v>10044</v>
      </c>
      <c r="J226" s="3">
        <v>41671</v>
      </c>
      <c r="K226" s="5">
        <v>2</v>
      </c>
      <c r="L226" s="2" t="s">
        <v>20</v>
      </c>
      <c r="M226" s="4" t="s">
        <v>13</v>
      </c>
    </row>
    <row r="227" spans="1:13" x14ac:dyDescent="0.25">
      <c r="A227" t="s">
        <v>8</v>
      </c>
      <c r="B227" t="s">
        <v>16</v>
      </c>
      <c r="C227" s="2" t="s">
        <v>35</v>
      </c>
      <c r="D227">
        <v>1563</v>
      </c>
      <c r="E227" s="1">
        <v>20</v>
      </c>
      <c r="F227" s="1">
        <f t="shared" si="11"/>
        <v>31260</v>
      </c>
      <c r="G227" s="1">
        <v>3</v>
      </c>
      <c r="H227" s="1">
        <f t="shared" si="9"/>
        <v>4689</v>
      </c>
      <c r="I227" s="1">
        <f t="shared" si="10"/>
        <v>26571</v>
      </c>
      <c r="J227" s="3">
        <v>41760</v>
      </c>
      <c r="K227" s="5">
        <v>5</v>
      </c>
      <c r="L227" s="2" t="s">
        <v>23</v>
      </c>
      <c r="M227" s="4" t="s">
        <v>13</v>
      </c>
    </row>
    <row r="228" spans="1:13" x14ac:dyDescent="0.25">
      <c r="A228" t="s">
        <v>5</v>
      </c>
      <c r="B228" t="s">
        <v>15</v>
      </c>
      <c r="C228" s="2" t="s">
        <v>35</v>
      </c>
      <c r="D228">
        <v>991</v>
      </c>
      <c r="E228" s="1">
        <v>300</v>
      </c>
      <c r="F228" s="1">
        <f t="shared" si="11"/>
        <v>297300</v>
      </c>
      <c r="G228" s="1">
        <v>3</v>
      </c>
      <c r="H228" s="1">
        <f t="shared" si="9"/>
        <v>2973</v>
      </c>
      <c r="I228" s="1">
        <f t="shared" si="10"/>
        <v>294327</v>
      </c>
      <c r="J228" s="3">
        <v>41791</v>
      </c>
      <c r="K228" s="5">
        <v>6</v>
      </c>
      <c r="L228" s="2" t="s">
        <v>24</v>
      </c>
      <c r="M228" s="4" t="s">
        <v>13</v>
      </c>
    </row>
    <row r="229" spans="1:13" x14ac:dyDescent="0.25">
      <c r="A229" t="s">
        <v>8</v>
      </c>
      <c r="B229" t="s">
        <v>17</v>
      </c>
      <c r="C229" s="2" t="s">
        <v>35</v>
      </c>
      <c r="D229">
        <v>1016</v>
      </c>
      <c r="E229" s="1">
        <v>7</v>
      </c>
      <c r="F229" s="1">
        <f t="shared" si="11"/>
        <v>7112</v>
      </c>
      <c r="G229" s="1">
        <v>3</v>
      </c>
      <c r="H229" s="1">
        <f t="shared" si="9"/>
        <v>3048</v>
      </c>
      <c r="I229" s="1">
        <f t="shared" si="10"/>
        <v>4064</v>
      </c>
      <c r="J229" s="3">
        <v>41579</v>
      </c>
      <c r="K229" s="5">
        <v>11</v>
      </c>
      <c r="L229" s="2" t="s">
        <v>29</v>
      </c>
      <c r="M229" s="4" t="s">
        <v>12</v>
      </c>
    </row>
    <row r="230" spans="1:13" x14ac:dyDescent="0.25">
      <c r="A230" t="s">
        <v>6</v>
      </c>
      <c r="B230" t="s">
        <v>18</v>
      </c>
      <c r="C230" s="2" t="s">
        <v>35</v>
      </c>
      <c r="D230">
        <v>2791</v>
      </c>
      <c r="E230" s="1">
        <v>15</v>
      </c>
      <c r="F230" s="1">
        <f t="shared" si="11"/>
        <v>41865</v>
      </c>
      <c r="G230" s="1">
        <v>3</v>
      </c>
      <c r="H230" s="1">
        <f t="shared" si="9"/>
        <v>8373</v>
      </c>
      <c r="I230" s="1">
        <f t="shared" si="10"/>
        <v>33492</v>
      </c>
      <c r="J230" s="3">
        <v>41944</v>
      </c>
      <c r="K230" s="5">
        <v>11</v>
      </c>
      <c r="L230" s="2" t="s">
        <v>29</v>
      </c>
      <c r="M230" s="4" t="s">
        <v>13</v>
      </c>
    </row>
    <row r="231" spans="1:13" x14ac:dyDescent="0.25">
      <c r="A231" t="s">
        <v>8</v>
      </c>
      <c r="B231" t="s">
        <v>15</v>
      </c>
      <c r="C231" s="2" t="s">
        <v>35</v>
      </c>
      <c r="D231">
        <v>570</v>
      </c>
      <c r="E231" s="1">
        <v>7</v>
      </c>
      <c r="F231" s="1">
        <f t="shared" si="11"/>
        <v>3990</v>
      </c>
      <c r="G231" s="1">
        <v>3</v>
      </c>
      <c r="H231" s="1">
        <f t="shared" si="9"/>
        <v>1710</v>
      </c>
      <c r="I231" s="1">
        <f t="shared" si="10"/>
        <v>2280</v>
      </c>
      <c r="J231" s="3">
        <v>41974</v>
      </c>
      <c r="K231" s="5">
        <v>12</v>
      </c>
      <c r="L231" s="2" t="s">
        <v>30</v>
      </c>
      <c r="M231" s="4" t="s">
        <v>13</v>
      </c>
    </row>
    <row r="232" spans="1:13" x14ac:dyDescent="0.25">
      <c r="A232" t="s">
        <v>8</v>
      </c>
      <c r="B232" t="s">
        <v>16</v>
      </c>
      <c r="C232" s="2" t="s">
        <v>35</v>
      </c>
      <c r="D232">
        <v>2487</v>
      </c>
      <c r="E232" s="1">
        <v>7</v>
      </c>
      <c r="F232" s="1">
        <f t="shared" si="11"/>
        <v>17409</v>
      </c>
      <c r="G232" s="1">
        <v>3</v>
      </c>
      <c r="H232" s="1">
        <f t="shared" si="9"/>
        <v>7461</v>
      </c>
      <c r="I232" s="1">
        <f t="shared" si="10"/>
        <v>9948</v>
      </c>
      <c r="J232" s="3">
        <v>41974</v>
      </c>
      <c r="K232" s="5">
        <v>12</v>
      </c>
      <c r="L232" s="2" t="s">
        <v>30</v>
      </c>
      <c r="M232" s="4" t="s">
        <v>13</v>
      </c>
    </row>
    <row r="233" spans="1:13" x14ac:dyDescent="0.25">
      <c r="A233" t="s">
        <v>8</v>
      </c>
      <c r="B233" t="s">
        <v>16</v>
      </c>
      <c r="C233" s="2" t="s">
        <v>36</v>
      </c>
      <c r="D233">
        <v>1384.5</v>
      </c>
      <c r="E233" s="1">
        <v>350</v>
      </c>
      <c r="F233" s="1">
        <f t="shared" si="11"/>
        <v>484575</v>
      </c>
      <c r="G233" s="1">
        <v>5</v>
      </c>
      <c r="H233" s="1">
        <f t="shared" si="9"/>
        <v>6922.5</v>
      </c>
      <c r="I233" s="1">
        <f t="shared" si="10"/>
        <v>477652.5</v>
      </c>
      <c r="J233" s="3">
        <v>41640</v>
      </c>
      <c r="K233" s="5">
        <v>1</v>
      </c>
      <c r="L233" s="2" t="s">
        <v>19</v>
      </c>
      <c r="M233" s="4" t="s">
        <v>13</v>
      </c>
    </row>
    <row r="234" spans="1:13" x14ac:dyDescent="0.25">
      <c r="A234" t="s">
        <v>7</v>
      </c>
      <c r="B234" t="s">
        <v>15</v>
      </c>
      <c r="C234" s="2" t="s">
        <v>36</v>
      </c>
      <c r="D234">
        <v>3627</v>
      </c>
      <c r="E234" s="1">
        <v>125</v>
      </c>
      <c r="F234" s="1">
        <f t="shared" si="11"/>
        <v>453375</v>
      </c>
      <c r="G234" s="1">
        <v>5</v>
      </c>
      <c r="H234" s="1">
        <f t="shared" si="9"/>
        <v>18135</v>
      </c>
      <c r="I234" s="1">
        <f t="shared" si="10"/>
        <v>435240</v>
      </c>
      <c r="J234" s="3">
        <v>41821</v>
      </c>
      <c r="K234" s="5">
        <v>7</v>
      </c>
      <c r="L234" s="2" t="s">
        <v>25</v>
      </c>
      <c r="M234" s="4" t="s">
        <v>13</v>
      </c>
    </row>
    <row r="235" spans="1:13" x14ac:dyDescent="0.25">
      <c r="A235" t="s">
        <v>8</v>
      </c>
      <c r="B235" t="s">
        <v>18</v>
      </c>
      <c r="C235" s="2" t="s">
        <v>36</v>
      </c>
      <c r="D235">
        <v>720</v>
      </c>
      <c r="E235" s="1">
        <v>350</v>
      </c>
      <c r="F235" s="1">
        <f t="shared" si="11"/>
        <v>252000</v>
      </c>
      <c r="G235" s="1">
        <v>5</v>
      </c>
      <c r="H235" s="1">
        <f t="shared" si="9"/>
        <v>3600</v>
      </c>
      <c r="I235" s="1">
        <f t="shared" si="10"/>
        <v>248400</v>
      </c>
      <c r="J235" s="3">
        <v>41518</v>
      </c>
      <c r="K235" s="5">
        <v>9</v>
      </c>
      <c r="L235" s="2" t="s">
        <v>27</v>
      </c>
      <c r="M235" s="4" t="s">
        <v>12</v>
      </c>
    </row>
    <row r="236" spans="1:13" x14ac:dyDescent="0.25">
      <c r="A236" t="s">
        <v>9</v>
      </c>
      <c r="B236" t="s">
        <v>17</v>
      </c>
      <c r="C236" s="2" t="s">
        <v>36</v>
      </c>
      <c r="D236">
        <v>2342</v>
      </c>
      <c r="E236" s="1">
        <v>12</v>
      </c>
      <c r="F236" s="1">
        <f t="shared" si="11"/>
        <v>28104</v>
      </c>
      <c r="G236" s="1">
        <v>5</v>
      </c>
      <c r="H236" s="1">
        <f t="shared" si="9"/>
        <v>11710</v>
      </c>
      <c r="I236" s="1">
        <f t="shared" si="10"/>
        <v>16394</v>
      </c>
      <c r="J236" s="3">
        <v>41944</v>
      </c>
      <c r="K236" s="5">
        <v>11</v>
      </c>
      <c r="L236" s="2" t="s">
        <v>29</v>
      </c>
      <c r="M236" s="4" t="s">
        <v>13</v>
      </c>
    </row>
    <row r="237" spans="1:13" x14ac:dyDescent="0.25">
      <c r="A237" t="s">
        <v>5</v>
      </c>
      <c r="B237" t="s">
        <v>18</v>
      </c>
      <c r="C237" s="2" t="s">
        <v>36</v>
      </c>
      <c r="D237">
        <v>1100</v>
      </c>
      <c r="E237" s="1">
        <v>300</v>
      </c>
      <c r="F237" s="1">
        <f t="shared" si="11"/>
        <v>330000</v>
      </c>
      <c r="G237" s="1">
        <v>5</v>
      </c>
      <c r="H237" s="1">
        <f t="shared" si="9"/>
        <v>5500</v>
      </c>
      <c r="I237" s="1">
        <f t="shared" si="10"/>
        <v>324500</v>
      </c>
      <c r="J237" s="3">
        <v>41609</v>
      </c>
      <c r="K237" s="5">
        <v>12</v>
      </c>
      <c r="L237" s="2" t="s">
        <v>30</v>
      </c>
      <c r="M237" s="4" t="s">
        <v>12</v>
      </c>
    </row>
    <row r="238" spans="1:13" x14ac:dyDescent="0.25">
      <c r="A238" t="s">
        <v>8</v>
      </c>
      <c r="B238" t="s">
        <v>16</v>
      </c>
      <c r="C238" s="2" t="s">
        <v>37</v>
      </c>
      <c r="D238">
        <v>1303</v>
      </c>
      <c r="E238" s="1">
        <v>20</v>
      </c>
      <c r="F238" s="1">
        <f t="shared" si="11"/>
        <v>26060</v>
      </c>
      <c r="G238" s="1">
        <v>10</v>
      </c>
      <c r="H238" s="1">
        <f t="shared" si="9"/>
        <v>13030</v>
      </c>
      <c r="I238" s="1">
        <f t="shared" si="10"/>
        <v>13030</v>
      </c>
      <c r="J238" s="3">
        <v>41671</v>
      </c>
      <c r="K238" s="5">
        <v>2</v>
      </c>
      <c r="L238" s="2" t="s">
        <v>20</v>
      </c>
      <c r="M238" s="4" t="s">
        <v>13</v>
      </c>
    </row>
    <row r="239" spans="1:13" x14ac:dyDescent="0.25">
      <c r="A239" t="s">
        <v>7</v>
      </c>
      <c r="B239" t="s">
        <v>15</v>
      </c>
      <c r="C239" s="2" t="s">
        <v>37</v>
      </c>
      <c r="D239">
        <v>2992</v>
      </c>
      <c r="E239" s="1">
        <v>125</v>
      </c>
      <c r="F239" s="1">
        <f t="shared" si="11"/>
        <v>374000</v>
      </c>
      <c r="G239" s="1">
        <v>10</v>
      </c>
      <c r="H239" s="1">
        <f t="shared" si="9"/>
        <v>29920</v>
      </c>
      <c r="I239" s="1">
        <f t="shared" si="10"/>
        <v>344080</v>
      </c>
      <c r="J239" s="3">
        <v>41699</v>
      </c>
      <c r="K239" s="5">
        <v>3</v>
      </c>
      <c r="L239" s="2" t="s">
        <v>21</v>
      </c>
      <c r="M239" s="4" t="s">
        <v>13</v>
      </c>
    </row>
    <row r="240" spans="1:13" x14ac:dyDescent="0.25">
      <c r="A240" t="s">
        <v>7</v>
      </c>
      <c r="B240" t="s">
        <v>16</v>
      </c>
      <c r="C240" s="2" t="s">
        <v>37</v>
      </c>
      <c r="D240">
        <v>2385</v>
      </c>
      <c r="E240" s="1">
        <v>125</v>
      </c>
      <c r="F240" s="1">
        <f t="shared" si="11"/>
        <v>298125</v>
      </c>
      <c r="G240" s="1">
        <v>10</v>
      </c>
      <c r="H240" s="1">
        <f t="shared" si="9"/>
        <v>23850</v>
      </c>
      <c r="I240" s="1">
        <f t="shared" si="10"/>
        <v>274275</v>
      </c>
      <c r="J240" s="3">
        <v>41699</v>
      </c>
      <c r="K240" s="5">
        <v>3</v>
      </c>
      <c r="L240" s="2" t="s">
        <v>21</v>
      </c>
      <c r="M240" s="4" t="s">
        <v>13</v>
      </c>
    </row>
    <row r="241" spans="1:13" x14ac:dyDescent="0.25">
      <c r="A241" t="s">
        <v>5</v>
      </c>
      <c r="B241" t="s">
        <v>18</v>
      </c>
      <c r="C241" s="2" t="s">
        <v>37</v>
      </c>
      <c r="D241">
        <v>1607</v>
      </c>
      <c r="E241" s="1">
        <v>300</v>
      </c>
      <c r="F241" s="1">
        <f t="shared" si="11"/>
        <v>482100</v>
      </c>
      <c r="G241" s="1">
        <v>10</v>
      </c>
      <c r="H241" s="1">
        <f t="shared" si="9"/>
        <v>16070</v>
      </c>
      <c r="I241" s="1">
        <f t="shared" si="10"/>
        <v>466030</v>
      </c>
      <c r="J241" s="3">
        <v>41730</v>
      </c>
      <c r="K241" s="5">
        <v>4</v>
      </c>
      <c r="L241" s="2" t="s">
        <v>22</v>
      </c>
      <c r="M241" s="4" t="s">
        <v>13</v>
      </c>
    </row>
    <row r="242" spans="1:13" x14ac:dyDescent="0.25">
      <c r="A242" t="s">
        <v>8</v>
      </c>
      <c r="B242" t="s">
        <v>15</v>
      </c>
      <c r="C242" s="2" t="s">
        <v>37</v>
      </c>
      <c r="D242">
        <v>2327</v>
      </c>
      <c r="E242" s="1">
        <v>7</v>
      </c>
      <c r="F242" s="1">
        <f t="shared" si="11"/>
        <v>16289</v>
      </c>
      <c r="G242" s="1">
        <v>10</v>
      </c>
      <c r="H242" s="1">
        <f t="shared" si="9"/>
        <v>23270</v>
      </c>
      <c r="I242" s="1">
        <f t="shared" si="10"/>
        <v>-6981</v>
      </c>
      <c r="J242" s="3">
        <v>41760</v>
      </c>
      <c r="K242" s="5">
        <v>5</v>
      </c>
      <c r="L242" s="2" t="s">
        <v>23</v>
      </c>
      <c r="M242" s="4" t="s">
        <v>13</v>
      </c>
    </row>
    <row r="243" spans="1:13" x14ac:dyDescent="0.25">
      <c r="A243" t="s">
        <v>5</v>
      </c>
      <c r="B243" t="s">
        <v>15</v>
      </c>
      <c r="C243" s="2" t="s">
        <v>37</v>
      </c>
      <c r="D243">
        <v>991</v>
      </c>
      <c r="E243" s="1">
        <v>300</v>
      </c>
      <c r="F243" s="1">
        <f t="shared" si="11"/>
        <v>297300</v>
      </c>
      <c r="G243" s="1">
        <v>10</v>
      </c>
      <c r="H243" s="1">
        <f t="shared" si="9"/>
        <v>9910</v>
      </c>
      <c r="I243" s="1">
        <f t="shared" si="10"/>
        <v>287390</v>
      </c>
      <c r="J243" s="3">
        <v>41791</v>
      </c>
      <c r="K243" s="5">
        <v>6</v>
      </c>
      <c r="L243" s="2" t="s">
        <v>24</v>
      </c>
      <c r="M243" s="4" t="s">
        <v>13</v>
      </c>
    </row>
    <row r="244" spans="1:13" x14ac:dyDescent="0.25">
      <c r="A244" t="s">
        <v>8</v>
      </c>
      <c r="B244" t="s">
        <v>15</v>
      </c>
      <c r="C244" s="2" t="s">
        <v>37</v>
      </c>
      <c r="D244">
        <v>602</v>
      </c>
      <c r="E244" s="1">
        <v>350</v>
      </c>
      <c r="F244" s="1">
        <f t="shared" si="11"/>
        <v>210700</v>
      </c>
      <c r="G244" s="1">
        <v>10</v>
      </c>
      <c r="H244" s="1">
        <f t="shared" si="9"/>
        <v>6020</v>
      </c>
      <c r="I244" s="1">
        <f t="shared" si="10"/>
        <v>204680</v>
      </c>
      <c r="J244" s="3">
        <v>41791</v>
      </c>
      <c r="K244" s="5">
        <v>6</v>
      </c>
      <c r="L244" s="2" t="s">
        <v>24</v>
      </c>
      <c r="M244" s="4" t="s">
        <v>13</v>
      </c>
    </row>
    <row r="245" spans="1:13" x14ac:dyDescent="0.25">
      <c r="A245" t="s">
        <v>6</v>
      </c>
      <c r="B245" t="s">
        <v>16</v>
      </c>
      <c r="C245" s="2" t="s">
        <v>37</v>
      </c>
      <c r="D245">
        <v>2620</v>
      </c>
      <c r="E245" s="1">
        <v>15</v>
      </c>
      <c r="F245" s="1">
        <f t="shared" si="11"/>
        <v>39300</v>
      </c>
      <c r="G245" s="1">
        <v>10</v>
      </c>
      <c r="H245" s="1">
        <f t="shared" si="9"/>
        <v>26200</v>
      </c>
      <c r="I245" s="1">
        <f t="shared" si="10"/>
        <v>13100</v>
      </c>
      <c r="J245" s="3">
        <v>41883</v>
      </c>
      <c r="K245" s="5">
        <v>9</v>
      </c>
      <c r="L245" s="2" t="s">
        <v>27</v>
      </c>
      <c r="M245" s="4" t="s">
        <v>13</v>
      </c>
    </row>
    <row r="246" spans="1:13" x14ac:dyDescent="0.25">
      <c r="A246" t="s">
        <v>8</v>
      </c>
      <c r="B246" t="s">
        <v>14</v>
      </c>
      <c r="C246" s="2" t="s">
        <v>37</v>
      </c>
      <c r="D246">
        <v>1228</v>
      </c>
      <c r="E246" s="1">
        <v>350</v>
      </c>
      <c r="F246" s="1">
        <f t="shared" si="11"/>
        <v>429800</v>
      </c>
      <c r="G246" s="1">
        <v>10</v>
      </c>
      <c r="H246" s="1">
        <f t="shared" si="9"/>
        <v>12280</v>
      </c>
      <c r="I246" s="1">
        <f t="shared" si="10"/>
        <v>417520</v>
      </c>
      <c r="J246" s="3">
        <v>41548</v>
      </c>
      <c r="K246" s="5">
        <v>10</v>
      </c>
      <c r="L246" s="2" t="s">
        <v>28</v>
      </c>
      <c r="M246" s="4" t="s">
        <v>12</v>
      </c>
    </row>
    <row r="247" spans="1:13" x14ac:dyDescent="0.25">
      <c r="A247" t="s">
        <v>8</v>
      </c>
      <c r="B247" t="s">
        <v>14</v>
      </c>
      <c r="C247" s="2" t="s">
        <v>37</v>
      </c>
      <c r="D247">
        <v>1389</v>
      </c>
      <c r="E247" s="1">
        <v>20</v>
      </c>
      <c r="F247" s="1">
        <f t="shared" si="11"/>
        <v>27780</v>
      </c>
      <c r="G247" s="1">
        <v>10</v>
      </c>
      <c r="H247" s="1">
        <f t="shared" si="9"/>
        <v>13890</v>
      </c>
      <c r="I247" s="1">
        <f t="shared" si="10"/>
        <v>13890</v>
      </c>
      <c r="J247" s="3">
        <v>41548</v>
      </c>
      <c r="K247" s="5">
        <v>10</v>
      </c>
      <c r="L247" s="2" t="s">
        <v>28</v>
      </c>
      <c r="M247" s="4" t="s">
        <v>12</v>
      </c>
    </row>
    <row r="248" spans="1:13" x14ac:dyDescent="0.25">
      <c r="A248" t="s">
        <v>7</v>
      </c>
      <c r="B248" t="s">
        <v>15</v>
      </c>
      <c r="C248" s="2" t="s">
        <v>37</v>
      </c>
      <c r="D248">
        <v>861</v>
      </c>
      <c r="E248" s="1">
        <v>125</v>
      </c>
      <c r="F248" s="1">
        <f t="shared" si="11"/>
        <v>107625</v>
      </c>
      <c r="G248" s="1">
        <v>10</v>
      </c>
      <c r="H248" s="1">
        <f t="shared" si="9"/>
        <v>8610</v>
      </c>
      <c r="I248" s="1">
        <f t="shared" si="10"/>
        <v>99015</v>
      </c>
      <c r="J248" s="3">
        <v>41913</v>
      </c>
      <c r="K248" s="5">
        <v>10</v>
      </c>
      <c r="L248" s="2" t="s">
        <v>28</v>
      </c>
      <c r="M248" s="4" t="s">
        <v>13</v>
      </c>
    </row>
    <row r="249" spans="1:13" x14ac:dyDescent="0.25">
      <c r="A249" t="s">
        <v>7</v>
      </c>
      <c r="B249" t="s">
        <v>16</v>
      </c>
      <c r="C249" s="2" t="s">
        <v>37</v>
      </c>
      <c r="D249">
        <v>704</v>
      </c>
      <c r="E249" s="1">
        <v>125</v>
      </c>
      <c r="F249" s="1">
        <f t="shared" si="11"/>
        <v>88000</v>
      </c>
      <c r="G249" s="1">
        <v>10</v>
      </c>
      <c r="H249" s="1">
        <f t="shared" si="9"/>
        <v>7040</v>
      </c>
      <c r="I249" s="1">
        <f t="shared" si="10"/>
        <v>80960</v>
      </c>
      <c r="J249" s="3">
        <v>41548</v>
      </c>
      <c r="K249" s="5">
        <v>10</v>
      </c>
      <c r="L249" s="2" t="s">
        <v>28</v>
      </c>
      <c r="M249" s="4" t="s">
        <v>12</v>
      </c>
    </row>
    <row r="250" spans="1:13" x14ac:dyDescent="0.25">
      <c r="A250" t="s">
        <v>8</v>
      </c>
      <c r="B250" t="s">
        <v>14</v>
      </c>
      <c r="C250" s="2" t="s">
        <v>37</v>
      </c>
      <c r="D250">
        <v>1802</v>
      </c>
      <c r="E250" s="1">
        <v>20</v>
      </c>
      <c r="F250" s="1">
        <f t="shared" si="11"/>
        <v>36040</v>
      </c>
      <c r="G250" s="1">
        <v>10</v>
      </c>
      <c r="H250" s="1">
        <f t="shared" si="9"/>
        <v>18020</v>
      </c>
      <c r="I250" s="1">
        <f t="shared" si="10"/>
        <v>18020</v>
      </c>
      <c r="J250" s="3">
        <v>41609</v>
      </c>
      <c r="K250" s="5">
        <v>12</v>
      </c>
      <c r="L250" s="2" t="s">
        <v>30</v>
      </c>
      <c r="M250" s="4" t="s">
        <v>12</v>
      </c>
    </row>
    <row r="251" spans="1:13" x14ac:dyDescent="0.25">
      <c r="A251" t="s">
        <v>8</v>
      </c>
      <c r="B251" t="s">
        <v>15</v>
      </c>
      <c r="C251" s="2" t="s">
        <v>37</v>
      </c>
      <c r="D251">
        <v>2663</v>
      </c>
      <c r="E251" s="1">
        <v>20</v>
      </c>
      <c r="F251" s="1">
        <f t="shared" si="11"/>
        <v>53260</v>
      </c>
      <c r="G251" s="1">
        <v>10</v>
      </c>
      <c r="H251" s="1">
        <f t="shared" si="9"/>
        <v>26630</v>
      </c>
      <c r="I251" s="1">
        <f t="shared" si="10"/>
        <v>26630</v>
      </c>
      <c r="J251" s="3">
        <v>41974</v>
      </c>
      <c r="K251" s="5">
        <v>12</v>
      </c>
      <c r="L251" s="2" t="s">
        <v>30</v>
      </c>
      <c r="M251" s="4" t="s">
        <v>13</v>
      </c>
    </row>
    <row r="252" spans="1:13" x14ac:dyDescent="0.25">
      <c r="A252" t="s">
        <v>8</v>
      </c>
      <c r="B252" t="s">
        <v>16</v>
      </c>
      <c r="C252" s="2" t="s">
        <v>37</v>
      </c>
      <c r="D252">
        <v>2136</v>
      </c>
      <c r="E252" s="1">
        <v>7</v>
      </c>
      <c r="F252" s="1">
        <f t="shared" si="11"/>
        <v>14952</v>
      </c>
      <c r="G252" s="1">
        <v>10</v>
      </c>
      <c r="H252" s="1">
        <f t="shared" si="9"/>
        <v>21360</v>
      </c>
      <c r="I252" s="1">
        <f t="shared" si="10"/>
        <v>-6408</v>
      </c>
      <c r="J252" s="3">
        <v>41609</v>
      </c>
      <c r="K252" s="5">
        <v>12</v>
      </c>
      <c r="L252" s="2" t="s">
        <v>30</v>
      </c>
      <c r="M252" s="4" t="s">
        <v>12</v>
      </c>
    </row>
    <row r="253" spans="1:13" x14ac:dyDescent="0.25">
      <c r="A253" t="s">
        <v>6</v>
      </c>
      <c r="B253" t="s">
        <v>17</v>
      </c>
      <c r="C253" s="2" t="s">
        <v>37</v>
      </c>
      <c r="D253">
        <v>2116</v>
      </c>
      <c r="E253" s="1">
        <v>15</v>
      </c>
      <c r="F253" s="1">
        <f t="shared" si="11"/>
        <v>31740</v>
      </c>
      <c r="G253" s="1">
        <v>10</v>
      </c>
      <c r="H253" s="1">
        <f t="shared" si="9"/>
        <v>21160</v>
      </c>
      <c r="I253" s="1">
        <f t="shared" si="10"/>
        <v>10580</v>
      </c>
      <c r="J253" s="3">
        <v>41609</v>
      </c>
      <c r="K253" s="5">
        <v>12</v>
      </c>
      <c r="L253" s="2" t="s">
        <v>30</v>
      </c>
      <c r="M253" s="4" t="s">
        <v>12</v>
      </c>
    </row>
    <row r="254" spans="1:13" x14ac:dyDescent="0.25">
      <c r="A254" t="s">
        <v>6</v>
      </c>
      <c r="B254" t="s">
        <v>15</v>
      </c>
      <c r="C254" s="2" t="s">
        <v>38</v>
      </c>
      <c r="D254">
        <v>555</v>
      </c>
      <c r="E254" s="1">
        <v>15</v>
      </c>
      <c r="F254" s="1">
        <f t="shared" si="11"/>
        <v>8325</v>
      </c>
      <c r="G254" s="1">
        <v>120</v>
      </c>
      <c r="H254" s="1">
        <f t="shared" si="9"/>
        <v>66600</v>
      </c>
      <c r="I254" s="1">
        <f t="shared" si="10"/>
        <v>-58275</v>
      </c>
      <c r="J254" s="3">
        <v>41640</v>
      </c>
      <c r="K254" s="5">
        <v>1</v>
      </c>
      <c r="L254" s="2" t="s">
        <v>19</v>
      </c>
      <c r="M254" s="4" t="s">
        <v>13</v>
      </c>
    </row>
    <row r="255" spans="1:13" x14ac:dyDescent="0.25">
      <c r="A255" t="s">
        <v>6</v>
      </c>
      <c r="B255" t="s">
        <v>18</v>
      </c>
      <c r="C255" s="2" t="s">
        <v>38</v>
      </c>
      <c r="D255">
        <v>2861</v>
      </c>
      <c r="E255" s="1">
        <v>15</v>
      </c>
      <c r="F255" s="1">
        <f t="shared" si="11"/>
        <v>42915</v>
      </c>
      <c r="G255" s="1">
        <v>120</v>
      </c>
      <c r="H255" s="1">
        <f t="shared" si="9"/>
        <v>343320</v>
      </c>
      <c r="I255" s="1">
        <f t="shared" si="10"/>
        <v>-300405</v>
      </c>
      <c r="J255" s="3">
        <v>41640</v>
      </c>
      <c r="K255" s="5">
        <v>1</v>
      </c>
      <c r="L255" s="2" t="s">
        <v>19</v>
      </c>
      <c r="M255" s="4" t="s">
        <v>13</v>
      </c>
    </row>
    <row r="256" spans="1:13" x14ac:dyDescent="0.25">
      <c r="A256" t="s">
        <v>7</v>
      </c>
      <c r="B256" t="s">
        <v>17</v>
      </c>
      <c r="C256" s="2" t="s">
        <v>38</v>
      </c>
      <c r="D256">
        <v>807</v>
      </c>
      <c r="E256" s="1">
        <v>125</v>
      </c>
      <c r="F256" s="1">
        <f t="shared" si="11"/>
        <v>100875</v>
      </c>
      <c r="G256" s="1">
        <v>120</v>
      </c>
      <c r="H256" s="1">
        <f t="shared" si="9"/>
        <v>96840</v>
      </c>
      <c r="I256" s="1">
        <f t="shared" si="10"/>
        <v>4035</v>
      </c>
      <c r="J256" s="3">
        <v>41671</v>
      </c>
      <c r="K256" s="5">
        <v>2</v>
      </c>
      <c r="L256" s="2" t="s">
        <v>20</v>
      </c>
      <c r="M256" s="4" t="s">
        <v>13</v>
      </c>
    </row>
    <row r="257" spans="1:13" x14ac:dyDescent="0.25">
      <c r="A257" t="s">
        <v>8</v>
      </c>
      <c r="B257" t="s">
        <v>15</v>
      </c>
      <c r="C257" s="2" t="s">
        <v>38</v>
      </c>
      <c r="D257">
        <v>602</v>
      </c>
      <c r="E257" s="1">
        <v>350</v>
      </c>
      <c r="F257" s="1">
        <f t="shared" si="11"/>
        <v>210700</v>
      </c>
      <c r="G257" s="1">
        <v>120</v>
      </c>
      <c r="H257" s="1">
        <f t="shared" si="9"/>
        <v>72240</v>
      </c>
      <c r="I257" s="1">
        <f t="shared" si="10"/>
        <v>138460</v>
      </c>
      <c r="J257" s="3">
        <v>41791</v>
      </c>
      <c r="K257" s="5">
        <v>6</v>
      </c>
      <c r="L257" s="2" t="s">
        <v>24</v>
      </c>
      <c r="M257" s="4" t="s">
        <v>13</v>
      </c>
    </row>
    <row r="258" spans="1:13" x14ac:dyDescent="0.25">
      <c r="A258" t="s">
        <v>8</v>
      </c>
      <c r="B258" t="s">
        <v>15</v>
      </c>
      <c r="C258" s="2" t="s">
        <v>38</v>
      </c>
      <c r="D258">
        <v>2832</v>
      </c>
      <c r="E258" s="1">
        <v>20</v>
      </c>
      <c r="F258" s="1">
        <f t="shared" si="11"/>
        <v>56640</v>
      </c>
      <c r="G258" s="1">
        <v>120</v>
      </c>
      <c r="H258" s="1">
        <f t="shared" ref="H258:H321" si="12">$D258*$G258</f>
        <v>339840</v>
      </c>
      <c r="I258" s="1">
        <f t="shared" ref="I258:I321" si="13">$F258-$H258</f>
        <v>-283200</v>
      </c>
      <c r="J258" s="3">
        <v>41852</v>
      </c>
      <c r="K258" s="5">
        <v>8</v>
      </c>
      <c r="L258" s="2" t="s">
        <v>26</v>
      </c>
      <c r="M258" s="4" t="s">
        <v>13</v>
      </c>
    </row>
    <row r="259" spans="1:13" x14ac:dyDescent="0.25">
      <c r="A259" t="s">
        <v>8</v>
      </c>
      <c r="B259" t="s">
        <v>16</v>
      </c>
      <c r="C259" s="2" t="s">
        <v>38</v>
      </c>
      <c r="D259">
        <v>1579</v>
      </c>
      <c r="E259" s="1">
        <v>20</v>
      </c>
      <c r="F259" s="1">
        <f t="shared" ref="F259:F322" si="14">D259*E259</f>
        <v>31580</v>
      </c>
      <c r="G259" s="1">
        <v>120</v>
      </c>
      <c r="H259" s="1">
        <f t="shared" si="12"/>
        <v>189480</v>
      </c>
      <c r="I259" s="1">
        <f t="shared" si="13"/>
        <v>-157900</v>
      </c>
      <c r="J259" s="3">
        <v>41852</v>
      </c>
      <c r="K259" s="5">
        <v>8</v>
      </c>
      <c r="L259" s="2" t="s">
        <v>26</v>
      </c>
      <c r="M259" s="4" t="s">
        <v>13</v>
      </c>
    </row>
    <row r="260" spans="1:13" x14ac:dyDescent="0.25">
      <c r="A260" t="s">
        <v>7</v>
      </c>
      <c r="B260" t="s">
        <v>15</v>
      </c>
      <c r="C260" s="2" t="s">
        <v>38</v>
      </c>
      <c r="D260">
        <v>861</v>
      </c>
      <c r="E260" s="1">
        <v>125</v>
      </c>
      <c r="F260" s="1">
        <f t="shared" si="14"/>
        <v>107625</v>
      </c>
      <c r="G260" s="1">
        <v>120</v>
      </c>
      <c r="H260" s="1">
        <f t="shared" si="12"/>
        <v>103320</v>
      </c>
      <c r="I260" s="1">
        <f t="shared" si="13"/>
        <v>4305</v>
      </c>
      <c r="J260" s="3">
        <v>41913</v>
      </c>
      <c r="K260" s="5">
        <v>10</v>
      </c>
      <c r="L260" s="2" t="s">
        <v>28</v>
      </c>
      <c r="M260" s="4" t="s">
        <v>13</v>
      </c>
    </row>
    <row r="261" spans="1:13" x14ac:dyDescent="0.25">
      <c r="A261" t="s">
        <v>7</v>
      </c>
      <c r="B261" t="s">
        <v>16</v>
      </c>
      <c r="C261" s="2" t="s">
        <v>38</v>
      </c>
      <c r="D261">
        <v>704</v>
      </c>
      <c r="E261" s="1">
        <v>125</v>
      </c>
      <c r="F261" s="1">
        <f t="shared" si="14"/>
        <v>88000</v>
      </c>
      <c r="G261" s="1">
        <v>120</v>
      </c>
      <c r="H261" s="1">
        <f t="shared" si="12"/>
        <v>84480</v>
      </c>
      <c r="I261" s="1">
        <f t="shared" si="13"/>
        <v>3520</v>
      </c>
      <c r="J261" s="3">
        <v>41548</v>
      </c>
      <c r="K261" s="5">
        <v>10</v>
      </c>
      <c r="L261" s="2" t="s">
        <v>28</v>
      </c>
      <c r="M261" s="4" t="s">
        <v>12</v>
      </c>
    </row>
    <row r="262" spans="1:13" x14ac:dyDescent="0.25">
      <c r="A262" t="s">
        <v>8</v>
      </c>
      <c r="B262" t="s">
        <v>16</v>
      </c>
      <c r="C262" s="2" t="s">
        <v>38</v>
      </c>
      <c r="D262">
        <v>1033</v>
      </c>
      <c r="E262" s="1">
        <v>20</v>
      </c>
      <c r="F262" s="1">
        <f t="shared" si="14"/>
        <v>20660</v>
      </c>
      <c r="G262" s="1">
        <v>120</v>
      </c>
      <c r="H262" s="1">
        <f t="shared" si="12"/>
        <v>123960</v>
      </c>
      <c r="I262" s="1">
        <f t="shared" si="13"/>
        <v>-103300</v>
      </c>
      <c r="J262" s="3">
        <v>41609</v>
      </c>
      <c r="K262" s="5">
        <v>12</v>
      </c>
      <c r="L262" s="2" t="s">
        <v>30</v>
      </c>
      <c r="M262" s="4" t="s">
        <v>12</v>
      </c>
    </row>
    <row r="263" spans="1:13" x14ac:dyDescent="0.25">
      <c r="A263" t="s">
        <v>5</v>
      </c>
      <c r="B263" t="s">
        <v>17</v>
      </c>
      <c r="C263" s="2" t="s">
        <v>38</v>
      </c>
      <c r="D263">
        <v>1250</v>
      </c>
      <c r="E263" s="1">
        <v>300</v>
      </c>
      <c r="F263" s="1">
        <f t="shared" si="14"/>
        <v>375000</v>
      </c>
      <c r="G263" s="1">
        <v>120</v>
      </c>
      <c r="H263" s="1">
        <f t="shared" si="12"/>
        <v>150000</v>
      </c>
      <c r="I263" s="1">
        <f t="shared" si="13"/>
        <v>225000</v>
      </c>
      <c r="J263" s="3">
        <v>41974</v>
      </c>
      <c r="K263" s="5">
        <v>12</v>
      </c>
      <c r="L263" s="2" t="s">
        <v>30</v>
      </c>
      <c r="M263" s="4" t="s">
        <v>13</v>
      </c>
    </row>
    <row r="264" spans="1:13" x14ac:dyDescent="0.25">
      <c r="A264" t="s">
        <v>8</v>
      </c>
      <c r="B264" t="s">
        <v>14</v>
      </c>
      <c r="C264" s="2" t="s">
        <v>39</v>
      </c>
      <c r="D264">
        <v>1389</v>
      </c>
      <c r="E264" s="1">
        <v>20</v>
      </c>
      <c r="F264" s="1">
        <f t="shared" si="14"/>
        <v>27780</v>
      </c>
      <c r="G264" s="1">
        <v>250</v>
      </c>
      <c r="H264" s="1">
        <f t="shared" si="12"/>
        <v>347250</v>
      </c>
      <c r="I264" s="1">
        <f t="shared" si="13"/>
        <v>-319470</v>
      </c>
      <c r="J264" s="3">
        <v>41548</v>
      </c>
      <c r="K264" s="5">
        <v>10</v>
      </c>
      <c r="L264" s="2" t="s">
        <v>28</v>
      </c>
      <c r="M264" s="4" t="s">
        <v>12</v>
      </c>
    </row>
    <row r="265" spans="1:13" x14ac:dyDescent="0.25">
      <c r="A265" t="s">
        <v>8</v>
      </c>
      <c r="B265" t="s">
        <v>15</v>
      </c>
      <c r="C265" s="2" t="s">
        <v>39</v>
      </c>
      <c r="D265">
        <v>1265</v>
      </c>
      <c r="E265" s="1">
        <v>20</v>
      </c>
      <c r="F265" s="1">
        <f t="shared" si="14"/>
        <v>25300</v>
      </c>
      <c r="G265" s="1">
        <v>250</v>
      </c>
      <c r="H265" s="1">
        <f t="shared" si="12"/>
        <v>316250</v>
      </c>
      <c r="I265" s="1">
        <f t="shared" si="13"/>
        <v>-290950</v>
      </c>
      <c r="J265" s="3">
        <v>41579</v>
      </c>
      <c r="K265" s="5">
        <v>11</v>
      </c>
      <c r="L265" s="2" t="s">
        <v>29</v>
      </c>
      <c r="M265" s="4" t="s">
        <v>12</v>
      </c>
    </row>
    <row r="266" spans="1:13" x14ac:dyDescent="0.25">
      <c r="A266" t="s">
        <v>8</v>
      </c>
      <c r="B266" t="s">
        <v>17</v>
      </c>
      <c r="C266" s="2" t="s">
        <v>39</v>
      </c>
      <c r="D266">
        <v>2297</v>
      </c>
      <c r="E266" s="1">
        <v>20</v>
      </c>
      <c r="F266" s="1">
        <f t="shared" si="14"/>
        <v>45940</v>
      </c>
      <c r="G266" s="1">
        <v>250</v>
      </c>
      <c r="H266" s="1">
        <f t="shared" si="12"/>
        <v>574250</v>
      </c>
      <c r="I266" s="1">
        <f t="shared" si="13"/>
        <v>-528310</v>
      </c>
      <c r="J266" s="3">
        <v>41579</v>
      </c>
      <c r="K266" s="5">
        <v>11</v>
      </c>
      <c r="L266" s="2" t="s">
        <v>29</v>
      </c>
      <c r="M266" s="4" t="s">
        <v>12</v>
      </c>
    </row>
    <row r="267" spans="1:13" x14ac:dyDescent="0.25">
      <c r="A267" t="s">
        <v>8</v>
      </c>
      <c r="B267" t="s">
        <v>15</v>
      </c>
      <c r="C267" s="2" t="s">
        <v>39</v>
      </c>
      <c r="D267">
        <v>2663</v>
      </c>
      <c r="E267" s="1">
        <v>20</v>
      </c>
      <c r="F267" s="1">
        <f t="shared" si="14"/>
        <v>53260</v>
      </c>
      <c r="G267" s="1">
        <v>250</v>
      </c>
      <c r="H267" s="1">
        <f t="shared" si="12"/>
        <v>665750</v>
      </c>
      <c r="I267" s="1">
        <f t="shared" si="13"/>
        <v>-612490</v>
      </c>
      <c r="J267" s="3">
        <v>41974</v>
      </c>
      <c r="K267" s="5">
        <v>12</v>
      </c>
      <c r="L267" s="2" t="s">
        <v>30</v>
      </c>
      <c r="M267" s="4" t="s">
        <v>13</v>
      </c>
    </row>
    <row r="268" spans="1:13" x14ac:dyDescent="0.25">
      <c r="A268" t="s">
        <v>8</v>
      </c>
      <c r="B268" t="s">
        <v>15</v>
      </c>
      <c r="C268" s="2" t="s">
        <v>39</v>
      </c>
      <c r="D268">
        <v>570</v>
      </c>
      <c r="E268" s="1">
        <v>7</v>
      </c>
      <c r="F268" s="1">
        <f t="shared" si="14"/>
        <v>3990</v>
      </c>
      <c r="G268" s="1">
        <v>250</v>
      </c>
      <c r="H268" s="1">
        <f t="shared" si="12"/>
        <v>142500</v>
      </c>
      <c r="I268" s="1">
        <f t="shared" si="13"/>
        <v>-138510</v>
      </c>
      <c r="J268" s="3">
        <v>41974</v>
      </c>
      <c r="K268" s="5">
        <v>12</v>
      </c>
      <c r="L268" s="2" t="s">
        <v>30</v>
      </c>
      <c r="M268" s="4" t="s">
        <v>13</v>
      </c>
    </row>
    <row r="269" spans="1:13" x14ac:dyDescent="0.25">
      <c r="A269" t="s">
        <v>8</v>
      </c>
      <c r="B269" t="s">
        <v>16</v>
      </c>
      <c r="C269" s="2" t="s">
        <v>39</v>
      </c>
      <c r="D269">
        <v>2487</v>
      </c>
      <c r="E269" s="1">
        <v>7</v>
      </c>
      <c r="F269" s="1">
        <f t="shared" si="14"/>
        <v>17409</v>
      </c>
      <c r="G269" s="1">
        <v>250</v>
      </c>
      <c r="H269" s="1">
        <f t="shared" si="12"/>
        <v>621750</v>
      </c>
      <c r="I269" s="1">
        <f t="shared" si="13"/>
        <v>-604341</v>
      </c>
      <c r="J269" s="3">
        <v>41974</v>
      </c>
      <c r="K269" s="5">
        <v>12</v>
      </c>
      <c r="L269" s="2" t="s">
        <v>30</v>
      </c>
      <c r="M269" s="4" t="s">
        <v>13</v>
      </c>
    </row>
    <row r="270" spans="1:13" x14ac:dyDescent="0.25">
      <c r="A270" t="s">
        <v>8</v>
      </c>
      <c r="B270" t="s">
        <v>17</v>
      </c>
      <c r="C270" s="2" t="s">
        <v>40</v>
      </c>
      <c r="D270">
        <v>1350</v>
      </c>
      <c r="E270" s="1">
        <v>350</v>
      </c>
      <c r="F270" s="1">
        <f t="shared" si="14"/>
        <v>472500</v>
      </c>
      <c r="G270" s="1">
        <v>260</v>
      </c>
      <c r="H270" s="1">
        <f t="shared" si="12"/>
        <v>351000</v>
      </c>
      <c r="I270" s="1">
        <f t="shared" si="13"/>
        <v>121500</v>
      </c>
      <c r="J270" s="3">
        <v>41671</v>
      </c>
      <c r="K270" s="5">
        <v>2</v>
      </c>
      <c r="L270" s="2" t="s">
        <v>20</v>
      </c>
      <c r="M270" s="4" t="s">
        <v>13</v>
      </c>
    </row>
    <row r="271" spans="1:13" x14ac:dyDescent="0.25">
      <c r="A271" t="s">
        <v>8</v>
      </c>
      <c r="B271" t="s">
        <v>14</v>
      </c>
      <c r="C271" s="2" t="s">
        <v>40</v>
      </c>
      <c r="D271">
        <v>552</v>
      </c>
      <c r="E271" s="1">
        <v>350</v>
      </c>
      <c r="F271" s="1">
        <f t="shared" si="14"/>
        <v>193200</v>
      </c>
      <c r="G271" s="1">
        <v>260</v>
      </c>
      <c r="H271" s="1">
        <f t="shared" si="12"/>
        <v>143520</v>
      </c>
      <c r="I271" s="1">
        <f t="shared" si="13"/>
        <v>49680</v>
      </c>
      <c r="J271" s="3">
        <v>41852</v>
      </c>
      <c r="K271" s="5">
        <v>8</v>
      </c>
      <c r="L271" s="2" t="s">
        <v>26</v>
      </c>
      <c r="M271" s="4" t="s">
        <v>13</v>
      </c>
    </row>
    <row r="272" spans="1:13" x14ac:dyDescent="0.25">
      <c r="A272" t="s">
        <v>8</v>
      </c>
      <c r="B272" t="s">
        <v>14</v>
      </c>
      <c r="C272" s="2" t="s">
        <v>40</v>
      </c>
      <c r="D272">
        <v>1228</v>
      </c>
      <c r="E272" s="1">
        <v>350</v>
      </c>
      <c r="F272" s="1">
        <f t="shared" si="14"/>
        <v>429800</v>
      </c>
      <c r="G272" s="1">
        <v>260</v>
      </c>
      <c r="H272" s="1">
        <f t="shared" si="12"/>
        <v>319280</v>
      </c>
      <c r="I272" s="1">
        <f t="shared" si="13"/>
        <v>110520</v>
      </c>
      <c r="J272" s="3">
        <v>41548</v>
      </c>
      <c r="K272" s="5">
        <v>10</v>
      </c>
      <c r="L272" s="2" t="s">
        <v>28</v>
      </c>
      <c r="M272" s="4" t="s">
        <v>12</v>
      </c>
    </row>
    <row r="273" spans="1:13" x14ac:dyDescent="0.25">
      <c r="A273" t="s">
        <v>5</v>
      </c>
      <c r="B273" t="s">
        <v>17</v>
      </c>
      <c r="C273" s="2" t="s">
        <v>40</v>
      </c>
      <c r="D273">
        <v>1250</v>
      </c>
      <c r="E273" s="1">
        <v>300</v>
      </c>
      <c r="F273" s="1">
        <f t="shared" si="14"/>
        <v>375000</v>
      </c>
      <c r="G273" s="1">
        <v>260</v>
      </c>
      <c r="H273" s="1">
        <f t="shared" si="12"/>
        <v>325000</v>
      </c>
      <c r="I273" s="1">
        <f t="shared" si="13"/>
        <v>50000</v>
      </c>
      <c r="J273" s="3">
        <v>41974</v>
      </c>
      <c r="K273" s="5">
        <v>12</v>
      </c>
      <c r="L273" s="2" t="s">
        <v>30</v>
      </c>
      <c r="M273" s="4" t="s">
        <v>13</v>
      </c>
    </row>
    <row r="274" spans="1:13" x14ac:dyDescent="0.25">
      <c r="A274" t="s">
        <v>6</v>
      </c>
      <c r="B274" t="s">
        <v>16</v>
      </c>
      <c r="C274" s="2" t="s">
        <v>37</v>
      </c>
      <c r="D274">
        <v>3801</v>
      </c>
      <c r="E274" s="1">
        <v>15</v>
      </c>
      <c r="F274" s="1">
        <f t="shared" si="14"/>
        <v>57015</v>
      </c>
      <c r="G274" s="1">
        <v>10</v>
      </c>
      <c r="H274" s="1">
        <f t="shared" si="12"/>
        <v>38010</v>
      </c>
      <c r="I274" s="1">
        <f t="shared" si="13"/>
        <v>19005</v>
      </c>
      <c r="J274" s="3">
        <v>41730</v>
      </c>
      <c r="K274" s="5">
        <v>4</v>
      </c>
      <c r="L274" s="2" t="s">
        <v>22</v>
      </c>
      <c r="M274" s="4" t="s">
        <v>13</v>
      </c>
    </row>
    <row r="275" spans="1:13" x14ac:dyDescent="0.25">
      <c r="A275" t="s">
        <v>8</v>
      </c>
      <c r="B275" t="s">
        <v>15</v>
      </c>
      <c r="C275" s="2" t="s">
        <v>35</v>
      </c>
      <c r="D275">
        <v>1117.5</v>
      </c>
      <c r="E275" s="1">
        <v>20</v>
      </c>
      <c r="F275" s="1">
        <f t="shared" si="14"/>
        <v>22350</v>
      </c>
      <c r="G275" s="1">
        <v>3</v>
      </c>
      <c r="H275" s="1">
        <f t="shared" si="12"/>
        <v>3352.5</v>
      </c>
      <c r="I275" s="1">
        <f t="shared" si="13"/>
        <v>18997.5</v>
      </c>
      <c r="J275" s="3">
        <v>41640</v>
      </c>
      <c r="K275" s="5">
        <v>1</v>
      </c>
      <c r="L275" s="2" t="s">
        <v>19</v>
      </c>
      <c r="M275" s="4" t="s">
        <v>13</v>
      </c>
    </row>
    <row r="276" spans="1:13" x14ac:dyDescent="0.25">
      <c r="A276" t="s">
        <v>6</v>
      </c>
      <c r="B276" t="s">
        <v>14</v>
      </c>
      <c r="C276" s="2" t="s">
        <v>35</v>
      </c>
      <c r="D276">
        <v>2844</v>
      </c>
      <c r="E276" s="1">
        <v>15</v>
      </c>
      <c r="F276" s="1">
        <f t="shared" si="14"/>
        <v>42660</v>
      </c>
      <c r="G276" s="1">
        <v>3</v>
      </c>
      <c r="H276" s="1">
        <f t="shared" si="12"/>
        <v>8532</v>
      </c>
      <c r="I276" s="1">
        <f t="shared" si="13"/>
        <v>34128</v>
      </c>
      <c r="J276" s="3">
        <v>41791</v>
      </c>
      <c r="K276" s="5">
        <v>6</v>
      </c>
      <c r="L276" s="2" t="s">
        <v>24</v>
      </c>
      <c r="M276" s="4" t="s">
        <v>13</v>
      </c>
    </row>
    <row r="277" spans="1:13" x14ac:dyDescent="0.25">
      <c r="A277" t="s">
        <v>9</v>
      </c>
      <c r="B277" t="s">
        <v>18</v>
      </c>
      <c r="C277" s="2" t="s">
        <v>35</v>
      </c>
      <c r="D277">
        <v>562</v>
      </c>
      <c r="E277" s="1">
        <v>12</v>
      </c>
      <c r="F277" s="1">
        <f t="shared" si="14"/>
        <v>6744</v>
      </c>
      <c r="G277" s="1">
        <v>3</v>
      </c>
      <c r="H277" s="1">
        <f t="shared" si="12"/>
        <v>1686</v>
      </c>
      <c r="I277" s="1">
        <f t="shared" si="13"/>
        <v>5058</v>
      </c>
      <c r="J277" s="3">
        <v>41883</v>
      </c>
      <c r="K277" s="5">
        <v>9</v>
      </c>
      <c r="L277" s="2" t="s">
        <v>27</v>
      </c>
      <c r="M277" s="4" t="s">
        <v>13</v>
      </c>
    </row>
    <row r="278" spans="1:13" x14ac:dyDescent="0.25">
      <c r="A278" t="s">
        <v>9</v>
      </c>
      <c r="B278" t="s">
        <v>14</v>
      </c>
      <c r="C278" s="2" t="s">
        <v>35</v>
      </c>
      <c r="D278">
        <v>2299</v>
      </c>
      <c r="E278" s="1">
        <v>12</v>
      </c>
      <c r="F278" s="1">
        <f t="shared" si="14"/>
        <v>27588</v>
      </c>
      <c r="G278" s="1">
        <v>3</v>
      </c>
      <c r="H278" s="1">
        <f t="shared" si="12"/>
        <v>6897</v>
      </c>
      <c r="I278" s="1">
        <f t="shared" si="13"/>
        <v>20691</v>
      </c>
      <c r="J278" s="3">
        <v>41548</v>
      </c>
      <c r="K278" s="5">
        <v>10</v>
      </c>
      <c r="L278" s="2" t="s">
        <v>28</v>
      </c>
      <c r="M278" s="4" t="s">
        <v>12</v>
      </c>
    </row>
    <row r="279" spans="1:13" x14ac:dyDescent="0.25">
      <c r="A279" t="s">
        <v>6</v>
      </c>
      <c r="B279" t="s">
        <v>15</v>
      </c>
      <c r="C279" s="2" t="s">
        <v>35</v>
      </c>
      <c r="D279">
        <v>2030</v>
      </c>
      <c r="E279" s="1">
        <v>15</v>
      </c>
      <c r="F279" s="1">
        <f t="shared" si="14"/>
        <v>30450</v>
      </c>
      <c r="G279" s="1">
        <v>3</v>
      </c>
      <c r="H279" s="1">
        <f t="shared" si="12"/>
        <v>6090</v>
      </c>
      <c r="I279" s="1">
        <f t="shared" si="13"/>
        <v>24360</v>
      </c>
      <c r="J279" s="3">
        <v>41944</v>
      </c>
      <c r="K279" s="5">
        <v>11</v>
      </c>
      <c r="L279" s="2" t="s">
        <v>29</v>
      </c>
      <c r="M279" s="4" t="s">
        <v>13</v>
      </c>
    </row>
    <row r="280" spans="1:13" x14ac:dyDescent="0.25">
      <c r="A280" t="s">
        <v>8</v>
      </c>
      <c r="B280" t="s">
        <v>15</v>
      </c>
      <c r="C280" s="2" t="s">
        <v>35</v>
      </c>
      <c r="D280">
        <v>263</v>
      </c>
      <c r="E280" s="1">
        <v>7</v>
      </c>
      <c r="F280" s="1">
        <f t="shared" si="14"/>
        <v>1841</v>
      </c>
      <c r="G280" s="1">
        <v>3</v>
      </c>
      <c r="H280" s="1">
        <f t="shared" si="12"/>
        <v>789</v>
      </c>
      <c r="I280" s="1">
        <f t="shared" si="13"/>
        <v>1052</v>
      </c>
      <c r="J280" s="3">
        <v>41579</v>
      </c>
      <c r="K280" s="5">
        <v>11</v>
      </c>
      <c r="L280" s="2" t="s">
        <v>29</v>
      </c>
      <c r="M280" s="4" t="s">
        <v>12</v>
      </c>
    </row>
    <row r="281" spans="1:13" x14ac:dyDescent="0.25">
      <c r="A281" t="s">
        <v>7</v>
      </c>
      <c r="B281" t="s">
        <v>17</v>
      </c>
      <c r="C281" s="2" t="s">
        <v>35</v>
      </c>
      <c r="D281">
        <v>887</v>
      </c>
      <c r="E281" s="1">
        <v>125</v>
      </c>
      <c r="F281" s="1">
        <f t="shared" si="14"/>
        <v>110875</v>
      </c>
      <c r="G281" s="1">
        <v>3</v>
      </c>
      <c r="H281" s="1">
        <f t="shared" si="12"/>
        <v>2661</v>
      </c>
      <c r="I281" s="1">
        <f t="shared" si="13"/>
        <v>108214</v>
      </c>
      <c r="J281" s="3">
        <v>41609</v>
      </c>
      <c r="K281" s="5">
        <v>12</v>
      </c>
      <c r="L281" s="2" t="s">
        <v>30</v>
      </c>
      <c r="M281" s="4" t="s">
        <v>12</v>
      </c>
    </row>
    <row r="282" spans="1:13" x14ac:dyDescent="0.25">
      <c r="A282" t="s">
        <v>8</v>
      </c>
      <c r="B282" t="s">
        <v>18</v>
      </c>
      <c r="C282" s="2" t="s">
        <v>36</v>
      </c>
      <c r="D282">
        <v>980</v>
      </c>
      <c r="E282" s="1">
        <v>350</v>
      </c>
      <c r="F282" s="1">
        <f t="shared" si="14"/>
        <v>343000</v>
      </c>
      <c r="G282" s="1">
        <v>5</v>
      </c>
      <c r="H282" s="1">
        <f t="shared" si="12"/>
        <v>4900</v>
      </c>
      <c r="I282" s="1">
        <f t="shared" si="13"/>
        <v>338100</v>
      </c>
      <c r="J282" s="3">
        <v>41730</v>
      </c>
      <c r="K282" s="5">
        <v>4</v>
      </c>
      <c r="L282" s="2" t="s">
        <v>22</v>
      </c>
      <c r="M282" s="4" t="s">
        <v>13</v>
      </c>
    </row>
    <row r="283" spans="1:13" x14ac:dyDescent="0.25">
      <c r="A283" t="s">
        <v>8</v>
      </c>
      <c r="B283" t="s">
        <v>17</v>
      </c>
      <c r="C283" s="2" t="s">
        <v>36</v>
      </c>
      <c r="D283">
        <v>1460</v>
      </c>
      <c r="E283" s="1">
        <v>350</v>
      </c>
      <c r="F283" s="1">
        <f t="shared" si="14"/>
        <v>511000</v>
      </c>
      <c r="G283" s="1">
        <v>5</v>
      </c>
      <c r="H283" s="1">
        <f t="shared" si="12"/>
        <v>7300</v>
      </c>
      <c r="I283" s="1">
        <f t="shared" si="13"/>
        <v>503700</v>
      </c>
      <c r="J283" s="3">
        <v>41760</v>
      </c>
      <c r="K283" s="5">
        <v>5</v>
      </c>
      <c r="L283" s="2" t="s">
        <v>23</v>
      </c>
      <c r="M283" s="4" t="s">
        <v>13</v>
      </c>
    </row>
    <row r="284" spans="1:13" x14ac:dyDescent="0.25">
      <c r="A284" t="s">
        <v>8</v>
      </c>
      <c r="B284" t="s">
        <v>16</v>
      </c>
      <c r="C284" s="2" t="s">
        <v>36</v>
      </c>
      <c r="D284">
        <v>1403</v>
      </c>
      <c r="E284" s="1">
        <v>7</v>
      </c>
      <c r="F284" s="1">
        <f t="shared" si="14"/>
        <v>9821</v>
      </c>
      <c r="G284" s="1">
        <v>5</v>
      </c>
      <c r="H284" s="1">
        <f t="shared" si="12"/>
        <v>7015</v>
      </c>
      <c r="I284" s="1">
        <f t="shared" si="13"/>
        <v>2806</v>
      </c>
      <c r="J284" s="3">
        <v>41548</v>
      </c>
      <c r="K284" s="5">
        <v>10</v>
      </c>
      <c r="L284" s="2" t="s">
        <v>28</v>
      </c>
      <c r="M284" s="4" t="s">
        <v>12</v>
      </c>
    </row>
    <row r="285" spans="1:13" x14ac:dyDescent="0.25">
      <c r="A285" t="s">
        <v>9</v>
      </c>
      <c r="B285" t="s">
        <v>15</v>
      </c>
      <c r="C285" s="2" t="s">
        <v>36</v>
      </c>
      <c r="D285">
        <v>2723</v>
      </c>
      <c r="E285" s="1">
        <v>12</v>
      </c>
      <c r="F285" s="1">
        <f t="shared" si="14"/>
        <v>32676</v>
      </c>
      <c r="G285" s="1">
        <v>5</v>
      </c>
      <c r="H285" s="1">
        <f t="shared" si="12"/>
        <v>13615</v>
      </c>
      <c r="I285" s="1">
        <f t="shared" si="13"/>
        <v>19061</v>
      </c>
      <c r="J285" s="3">
        <v>41944</v>
      </c>
      <c r="K285" s="5">
        <v>11</v>
      </c>
      <c r="L285" s="2" t="s">
        <v>29</v>
      </c>
      <c r="M285" s="4" t="s">
        <v>13</v>
      </c>
    </row>
    <row r="286" spans="1:13" x14ac:dyDescent="0.25">
      <c r="A286" t="s">
        <v>8</v>
      </c>
      <c r="B286" t="s">
        <v>16</v>
      </c>
      <c r="C286" s="2" t="s">
        <v>37</v>
      </c>
      <c r="D286">
        <v>1496</v>
      </c>
      <c r="E286" s="1">
        <v>350</v>
      </c>
      <c r="F286" s="1">
        <f t="shared" si="14"/>
        <v>523600</v>
      </c>
      <c r="G286" s="1">
        <v>10</v>
      </c>
      <c r="H286" s="1">
        <f t="shared" si="12"/>
        <v>14960</v>
      </c>
      <c r="I286" s="1">
        <f t="shared" si="13"/>
        <v>508640</v>
      </c>
      <c r="J286" s="3">
        <v>41791</v>
      </c>
      <c r="K286" s="5">
        <v>6</v>
      </c>
      <c r="L286" s="2" t="s">
        <v>24</v>
      </c>
      <c r="M286" s="4" t="s">
        <v>13</v>
      </c>
    </row>
    <row r="287" spans="1:13" x14ac:dyDescent="0.25">
      <c r="A287" t="s">
        <v>9</v>
      </c>
      <c r="B287" t="s">
        <v>14</v>
      </c>
      <c r="C287" s="2" t="s">
        <v>37</v>
      </c>
      <c r="D287">
        <v>2299</v>
      </c>
      <c r="E287" s="1">
        <v>12</v>
      </c>
      <c r="F287" s="1">
        <f t="shared" si="14"/>
        <v>27588</v>
      </c>
      <c r="G287" s="1">
        <v>10</v>
      </c>
      <c r="H287" s="1">
        <f t="shared" si="12"/>
        <v>22990</v>
      </c>
      <c r="I287" s="1">
        <f t="shared" si="13"/>
        <v>4598</v>
      </c>
      <c r="J287" s="3">
        <v>41548</v>
      </c>
      <c r="K287" s="5">
        <v>10</v>
      </c>
      <c r="L287" s="2" t="s">
        <v>28</v>
      </c>
      <c r="M287" s="4" t="s">
        <v>12</v>
      </c>
    </row>
    <row r="288" spans="1:13" x14ac:dyDescent="0.25">
      <c r="A288" t="s">
        <v>8</v>
      </c>
      <c r="B288" t="s">
        <v>15</v>
      </c>
      <c r="C288" s="2" t="s">
        <v>37</v>
      </c>
      <c r="D288">
        <v>727</v>
      </c>
      <c r="E288" s="1">
        <v>350</v>
      </c>
      <c r="F288" s="1">
        <f t="shared" si="14"/>
        <v>254450</v>
      </c>
      <c r="G288" s="1">
        <v>10</v>
      </c>
      <c r="H288" s="1">
        <f t="shared" si="12"/>
        <v>7270</v>
      </c>
      <c r="I288" s="1">
        <f t="shared" si="13"/>
        <v>247180</v>
      </c>
      <c r="J288" s="3">
        <v>41548</v>
      </c>
      <c r="K288" s="5">
        <v>10</v>
      </c>
      <c r="L288" s="2" t="s">
        <v>28</v>
      </c>
      <c r="M288" s="4" t="s">
        <v>12</v>
      </c>
    </row>
    <row r="289" spans="1:13" x14ac:dyDescent="0.25">
      <c r="A289" t="s">
        <v>7</v>
      </c>
      <c r="B289" t="s">
        <v>14</v>
      </c>
      <c r="C289" s="2" t="s">
        <v>38</v>
      </c>
      <c r="D289">
        <v>952</v>
      </c>
      <c r="E289" s="1">
        <v>125</v>
      </c>
      <c r="F289" s="1">
        <f t="shared" si="14"/>
        <v>119000</v>
      </c>
      <c r="G289" s="1">
        <v>120</v>
      </c>
      <c r="H289" s="1">
        <f t="shared" si="12"/>
        <v>114240</v>
      </c>
      <c r="I289" s="1">
        <f t="shared" si="13"/>
        <v>4760</v>
      </c>
      <c r="J289" s="3">
        <v>41671</v>
      </c>
      <c r="K289" s="5">
        <v>2</v>
      </c>
      <c r="L289" s="2" t="s">
        <v>20</v>
      </c>
      <c r="M289" s="4" t="s">
        <v>13</v>
      </c>
    </row>
    <row r="290" spans="1:13" x14ac:dyDescent="0.25">
      <c r="A290" t="s">
        <v>7</v>
      </c>
      <c r="B290" t="s">
        <v>15</v>
      </c>
      <c r="C290" s="2" t="s">
        <v>38</v>
      </c>
      <c r="D290">
        <v>2755</v>
      </c>
      <c r="E290" s="1">
        <v>125</v>
      </c>
      <c r="F290" s="1">
        <f t="shared" si="14"/>
        <v>344375</v>
      </c>
      <c r="G290" s="1">
        <v>120</v>
      </c>
      <c r="H290" s="1">
        <f t="shared" si="12"/>
        <v>330600</v>
      </c>
      <c r="I290" s="1">
        <f t="shared" si="13"/>
        <v>13775</v>
      </c>
      <c r="J290" s="3">
        <v>41671</v>
      </c>
      <c r="K290" s="5">
        <v>2</v>
      </c>
      <c r="L290" s="2" t="s">
        <v>20</v>
      </c>
      <c r="M290" s="4" t="s">
        <v>13</v>
      </c>
    </row>
    <row r="291" spans="1:13" x14ac:dyDescent="0.25">
      <c r="A291" t="s">
        <v>6</v>
      </c>
      <c r="B291" t="s">
        <v>17</v>
      </c>
      <c r="C291" s="2" t="s">
        <v>38</v>
      </c>
      <c r="D291">
        <v>1530</v>
      </c>
      <c r="E291" s="1">
        <v>15</v>
      </c>
      <c r="F291" s="1">
        <f t="shared" si="14"/>
        <v>22950</v>
      </c>
      <c r="G291" s="1">
        <v>120</v>
      </c>
      <c r="H291" s="1">
        <f t="shared" si="12"/>
        <v>183600</v>
      </c>
      <c r="I291" s="1">
        <f t="shared" si="13"/>
        <v>-160650</v>
      </c>
      <c r="J291" s="3">
        <v>41760</v>
      </c>
      <c r="K291" s="5">
        <v>5</v>
      </c>
      <c r="L291" s="2" t="s">
        <v>23</v>
      </c>
      <c r="M291" s="4" t="s">
        <v>13</v>
      </c>
    </row>
    <row r="292" spans="1:13" x14ac:dyDescent="0.25">
      <c r="A292" t="s">
        <v>8</v>
      </c>
      <c r="B292" t="s">
        <v>16</v>
      </c>
      <c r="C292" s="2" t="s">
        <v>38</v>
      </c>
      <c r="D292">
        <v>1496</v>
      </c>
      <c r="E292" s="1">
        <v>350</v>
      </c>
      <c r="F292" s="1">
        <f t="shared" si="14"/>
        <v>523600</v>
      </c>
      <c r="G292" s="1">
        <v>120</v>
      </c>
      <c r="H292" s="1">
        <f t="shared" si="12"/>
        <v>179520</v>
      </c>
      <c r="I292" s="1">
        <f t="shared" si="13"/>
        <v>344080</v>
      </c>
      <c r="J292" s="3">
        <v>41791</v>
      </c>
      <c r="K292" s="5">
        <v>6</v>
      </c>
      <c r="L292" s="2" t="s">
        <v>24</v>
      </c>
      <c r="M292" s="4" t="s">
        <v>13</v>
      </c>
    </row>
    <row r="293" spans="1:13" x14ac:dyDescent="0.25">
      <c r="A293" t="s">
        <v>8</v>
      </c>
      <c r="B293" t="s">
        <v>18</v>
      </c>
      <c r="C293" s="2" t="s">
        <v>38</v>
      </c>
      <c r="D293">
        <v>1498</v>
      </c>
      <c r="E293" s="1">
        <v>7</v>
      </c>
      <c r="F293" s="1">
        <f t="shared" si="14"/>
        <v>10486</v>
      </c>
      <c r="G293" s="1">
        <v>120</v>
      </c>
      <c r="H293" s="1">
        <f t="shared" si="12"/>
        <v>179760</v>
      </c>
      <c r="I293" s="1">
        <f t="shared" si="13"/>
        <v>-169274</v>
      </c>
      <c r="J293" s="3">
        <v>41791</v>
      </c>
      <c r="K293" s="5">
        <v>6</v>
      </c>
      <c r="L293" s="2" t="s">
        <v>24</v>
      </c>
      <c r="M293" s="4" t="s">
        <v>13</v>
      </c>
    </row>
    <row r="294" spans="1:13" x14ac:dyDescent="0.25">
      <c r="A294" t="s">
        <v>5</v>
      </c>
      <c r="B294" t="s">
        <v>16</v>
      </c>
      <c r="C294" s="2" t="s">
        <v>38</v>
      </c>
      <c r="D294">
        <v>1221</v>
      </c>
      <c r="E294" s="1">
        <v>300</v>
      </c>
      <c r="F294" s="1">
        <f t="shared" si="14"/>
        <v>366300</v>
      </c>
      <c r="G294" s="1">
        <v>120</v>
      </c>
      <c r="H294" s="1">
        <f t="shared" si="12"/>
        <v>146520</v>
      </c>
      <c r="I294" s="1">
        <f t="shared" si="13"/>
        <v>219780</v>
      </c>
      <c r="J294" s="3">
        <v>41548</v>
      </c>
      <c r="K294" s="5">
        <v>10</v>
      </c>
      <c r="L294" s="2" t="s">
        <v>28</v>
      </c>
      <c r="M294" s="4" t="s">
        <v>12</v>
      </c>
    </row>
    <row r="295" spans="1:13" x14ac:dyDescent="0.25">
      <c r="A295" t="s">
        <v>8</v>
      </c>
      <c r="B295" t="s">
        <v>16</v>
      </c>
      <c r="C295" s="2" t="s">
        <v>38</v>
      </c>
      <c r="D295">
        <v>2076</v>
      </c>
      <c r="E295" s="1">
        <v>350</v>
      </c>
      <c r="F295" s="1">
        <f t="shared" si="14"/>
        <v>726600</v>
      </c>
      <c r="G295" s="1">
        <v>120</v>
      </c>
      <c r="H295" s="1">
        <f t="shared" si="12"/>
        <v>249120</v>
      </c>
      <c r="I295" s="1">
        <f t="shared" si="13"/>
        <v>477480</v>
      </c>
      <c r="J295" s="3">
        <v>41548</v>
      </c>
      <c r="K295" s="5">
        <v>10</v>
      </c>
      <c r="L295" s="2" t="s">
        <v>28</v>
      </c>
      <c r="M295" s="4" t="s">
        <v>12</v>
      </c>
    </row>
    <row r="296" spans="1:13" x14ac:dyDescent="0.25">
      <c r="A296" t="s">
        <v>6</v>
      </c>
      <c r="B296" t="s">
        <v>14</v>
      </c>
      <c r="C296" s="2" t="s">
        <v>39</v>
      </c>
      <c r="D296">
        <v>2844</v>
      </c>
      <c r="E296" s="1">
        <v>15</v>
      </c>
      <c r="F296" s="1">
        <f t="shared" si="14"/>
        <v>42660</v>
      </c>
      <c r="G296" s="1">
        <v>250</v>
      </c>
      <c r="H296" s="1">
        <f t="shared" si="12"/>
        <v>711000</v>
      </c>
      <c r="I296" s="1">
        <f t="shared" si="13"/>
        <v>-668340</v>
      </c>
      <c r="J296" s="3">
        <v>41791</v>
      </c>
      <c r="K296" s="5">
        <v>6</v>
      </c>
      <c r="L296" s="2" t="s">
        <v>24</v>
      </c>
      <c r="M296" s="4" t="s">
        <v>13</v>
      </c>
    </row>
    <row r="297" spans="1:13" x14ac:dyDescent="0.25">
      <c r="A297" t="s">
        <v>8</v>
      </c>
      <c r="B297" t="s">
        <v>18</v>
      </c>
      <c r="C297" s="2" t="s">
        <v>39</v>
      </c>
      <c r="D297">
        <v>1498</v>
      </c>
      <c r="E297" s="1">
        <v>7</v>
      </c>
      <c r="F297" s="1">
        <f t="shared" si="14"/>
        <v>10486</v>
      </c>
      <c r="G297" s="1">
        <v>250</v>
      </c>
      <c r="H297" s="1">
        <f t="shared" si="12"/>
        <v>374500</v>
      </c>
      <c r="I297" s="1">
        <f t="shared" si="13"/>
        <v>-364014</v>
      </c>
      <c r="J297" s="3">
        <v>41791</v>
      </c>
      <c r="K297" s="5">
        <v>6</v>
      </c>
      <c r="L297" s="2" t="s">
        <v>24</v>
      </c>
      <c r="M297" s="4" t="s">
        <v>13</v>
      </c>
    </row>
    <row r="298" spans="1:13" x14ac:dyDescent="0.25">
      <c r="A298" t="s">
        <v>5</v>
      </c>
      <c r="B298" t="s">
        <v>16</v>
      </c>
      <c r="C298" s="2" t="s">
        <v>39</v>
      </c>
      <c r="D298">
        <v>1221</v>
      </c>
      <c r="E298" s="1">
        <v>300</v>
      </c>
      <c r="F298" s="1">
        <f t="shared" si="14"/>
        <v>366300</v>
      </c>
      <c r="G298" s="1">
        <v>250</v>
      </c>
      <c r="H298" s="1">
        <f t="shared" si="12"/>
        <v>305250</v>
      </c>
      <c r="I298" s="1">
        <f t="shared" si="13"/>
        <v>61050</v>
      </c>
      <c r="J298" s="3">
        <v>41548</v>
      </c>
      <c r="K298" s="5">
        <v>10</v>
      </c>
      <c r="L298" s="2" t="s">
        <v>28</v>
      </c>
      <c r="M298" s="4" t="s">
        <v>12</v>
      </c>
    </row>
    <row r="299" spans="1:13" x14ac:dyDescent="0.25">
      <c r="A299" t="s">
        <v>8</v>
      </c>
      <c r="B299" t="s">
        <v>18</v>
      </c>
      <c r="C299" s="2" t="s">
        <v>39</v>
      </c>
      <c r="D299">
        <v>1123</v>
      </c>
      <c r="E299" s="1">
        <v>20</v>
      </c>
      <c r="F299" s="1">
        <f t="shared" si="14"/>
        <v>22460</v>
      </c>
      <c r="G299" s="1">
        <v>250</v>
      </c>
      <c r="H299" s="1">
        <f t="shared" si="12"/>
        <v>280750</v>
      </c>
      <c r="I299" s="1">
        <f t="shared" si="13"/>
        <v>-258290</v>
      </c>
      <c r="J299" s="3">
        <v>41579</v>
      </c>
      <c r="K299" s="5">
        <v>11</v>
      </c>
      <c r="L299" s="2" t="s">
        <v>29</v>
      </c>
      <c r="M299" s="4" t="s">
        <v>12</v>
      </c>
    </row>
    <row r="300" spans="1:13" x14ac:dyDescent="0.25">
      <c r="A300" t="s">
        <v>5</v>
      </c>
      <c r="B300" t="s">
        <v>14</v>
      </c>
      <c r="C300" s="2" t="s">
        <v>39</v>
      </c>
      <c r="D300">
        <v>2436</v>
      </c>
      <c r="E300" s="1">
        <v>300</v>
      </c>
      <c r="F300" s="1">
        <f t="shared" si="14"/>
        <v>730800</v>
      </c>
      <c r="G300" s="1">
        <v>250</v>
      </c>
      <c r="H300" s="1">
        <f t="shared" si="12"/>
        <v>609000</v>
      </c>
      <c r="I300" s="1">
        <f t="shared" si="13"/>
        <v>121800</v>
      </c>
      <c r="J300" s="3">
        <v>41609</v>
      </c>
      <c r="K300" s="5">
        <v>12</v>
      </c>
      <c r="L300" s="2" t="s">
        <v>30</v>
      </c>
      <c r="M300" s="4" t="s">
        <v>12</v>
      </c>
    </row>
    <row r="301" spans="1:13" x14ac:dyDescent="0.25">
      <c r="A301" t="s">
        <v>7</v>
      </c>
      <c r="B301" t="s">
        <v>16</v>
      </c>
      <c r="C301" s="2" t="s">
        <v>40</v>
      </c>
      <c r="D301">
        <v>1987.5</v>
      </c>
      <c r="E301" s="1">
        <v>125</v>
      </c>
      <c r="F301" s="1">
        <f t="shared" si="14"/>
        <v>248437.5</v>
      </c>
      <c r="G301" s="1">
        <v>260</v>
      </c>
      <c r="H301" s="1">
        <f t="shared" si="12"/>
        <v>516750</v>
      </c>
      <c r="I301" s="1">
        <f t="shared" si="13"/>
        <v>-268312.5</v>
      </c>
      <c r="J301" s="3">
        <v>41640</v>
      </c>
      <c r="K301" s="5">
        <v>1</v>
      </c>
      <c r="L301" s="2" t="s">
        <v>19</v>
      </c>
      <c r="M301" s="4" t="s">
        <v>13</v>
      </c>
    </row>
    <row r="302" spans="1:13" x14ac:dyDescent="0.25">
      <c r="A302" t="s">
        <v>8</v>
      </c>
      <c r="B302" t="s">
        <v>18</v>
      </c>
      <c r="C302" s="2" t="s">
        <v>40</v>
      </c>
      <c r="D302">
        <v>1679</v>
      </c>
      <c r="E302" s="1">
        <v>350</v>
      </c>
      <c r="F302" s="1">
        <f t="shared" si="14"/>
        <v>587650</v>
      </c>
      <c r="G302" s="1">
        <v>260</v>
      </c>
      <c r="H302" s="1">
        <f t="shared" si="12"/>
        <v>436540</v>
      </c>
      <c r="I302" s="1">
        <f t="shared" si="13"/>
        <v>151110</v>
      </c>
      <c r="J302" s="3">
        <v>41883</v>
      </c>
      <c r="K302" s="5">
        <v>9</v>
      </c>
      <c r="L302" s="2" t="s">
        <v>27</v>
      </c>
      <c r="M302" s="4" t="s">
        <v>13</v>
      </c>
    </row>
    <row r="303" spans="1:13" x14ac:dyDescent="0.25">
      <c r="A303" t="s">
        <v>8</v>
      </c>
      <c r="B303" t="s">
        <v>15</v>
      </c>
      <c r="C303" s="2" t="s">
        <v>40</v>
      </c>
      <c r="D303">
        <v>727</v>
      </c>
      <c r="E303" s="1">
        <v>350</v>
      </c>
      <c r="F303" s="1">
        <f t="shared" si="14"/>
        <v>254450</v>
      </c>
      <c r="G303" s="1">
        <v>260</v>
      </c>
      <c r="H303" s="1">
        <f t="shared" si="12"/>
        <v>189020</v>
      </c>
      <c r="I303" s="1">
        <f t="shared" si="13"/>
        <v>65430</v>
      </c>
      <c r="J303" s="3">
        <v>41548</v>
      </c>
      <c r="K303" s="5">
        <v>10</v>
      </c>
      <c r="L303" s="2" t="s">
        <v>28</v>
      </c>
      <c r="M303" s="4" t="s">
        <v>12</v>
      </c>
    </row>
    <row r="304" spans="1:13" x14ac:dyDescent="0.25">
      <c r="A304" t="s">
        <v>8</v>
      </c>
      <c r="B304" t="s">
        <v>16</v>
      </c>
      <c r="C304" s="2" t="s">
        <v>40</v>
      </c>
      <c r="D304">
        <v>1403</v>
      </c>
      <c r="E304" s="1">
        <v>7</v>
      </c>
      <c r="F304" s="1">
        <f t="shared" si="14"/>
        <v>9821</v>
      </c>
      <c r="G304" s="1">
        <v>260</v>
      </c>
      <c r="H304" s="1">
        <f t="shared" si="12"/>
        <v>364780</v>
      </c>
      <c r="I304" s="1">
        <f t="shared" si="13"/>
        <v>-354959</v>
      </c>
      <c r="J304" s="3">
        <v>41548</v>
      </c>
      <c r="K304" s="5">
        <v>10</v>
      </c>
      <c r="L304" s="2" t="s">
        <v>28</v>
      </c>
      <c r="M304" s="4" t="s">
        <v>12</v>
      </c>
    </row>
    <row r="305" spans="1:13" x14ac:dyDescent="0.25">
      <c r="A305" t="s">
        <v>8</v>
      </c>
      <c r="B305" t="s">
        <v>16</v>
      </c>
      <c r="C305" s="2" t="s">
        <v>40</v>
      </c>
      <c r="D305">
        <v>2076</v>
      </c>
      <c r="E305" s="1">
        <v>350</v>
      </c>
      <c r="F305" s="1">
        <f t="shared" si="14"/>
        <v>726600</v>
      </c>
      <c r="G305" s="1">
        <v>260</v>
      </c>
      <c r="H305" s="1">
        <f t="shared" si="12"/>
        <v>539760</v>
      </c>
      <c r="I305" s="1">
        <f t="shared" si="13"/>
        <v>186840</v>
      </c>
      <c r="J305" s="3">
        <v>41548</v>
      </c>
      <c r="K305" s="5">
        <v>10</v>
      </c>
      <c r="L305" s="2" t="s">
        <v>28</v>
      </c>
      <c r="M305" s="4" t="s">
        <v>12</v>
      </c>
    </row>
    <row r="306" spans="1:13" x14ac:dyDescent="0.25">
      <c r="A306" t="s">
        <v>8</v>
      </c>
      <c r="B306" t="s">
        <v>16</v>
      </c>
      <c r="C306" s="2" t="s">
        <v>36</v>
      </c>
      <c r="D306">
        <v>1757</v>
      </c>
      <c r="E306" s="1">
        <v>20</v>
      </c>
      <c r="F306" s="1">
        <f t="shared" si="14"/>
        <v>35140</v>
      </c>
      <c r="G306" s="1">
        <v>5</v>
      </c>
      <c r="H306" s="1">
        <f t="shared" si="12"/>
        <v>8785</v>
      </c>
      <c r="I306" s="1">
        <f t="shared" si="13"/>
        <v>26355</v>
      </c>
      <c r="J306" s="3">
        <v>41548</v>
      </c>
      <c r="K306" s="5">
        <v>10</v>
      </c>
      <c r="L306" s="2" t="s">
        <v>28</v>
      </c>
      <c r="M306" s="4" t="s">
        <v>12</v>
      </c>
    </row>
    <row r="307" spans="1:13" x14ac:dyDescent="0.25">
      <c r="A307" t="s">
        <v>6</v>
      </c>
      <c r="B307" t="s">
        <v>15</v>
      </c>
      <c r="C307" s="2" t="s">
        <v>37</v>
      </c>
      <c r="D307">
        <v>2198</v>
      </c>
      <c r="E307" s="1">
        <v>15</v>
      </c>
      <c r="F307" s="1">
        <f t="shared" si="14"/>
        <v>32970</v>
      </c>
      <c r="G307" s="1">
        <v>10</v>
      </c>
      <c r="H307" s="1">
        <f t="shared" si="12"/>
        <v>21980</v>
      </c>
      <c r="I307" s="1">
        <f t="shared" si="13"/>
        <v>10990</v>
      </c>
      <c r="J307" s="3">
        <v>41852</v>
      </c>
      <c r="K307" s="5">
        <v>8</v>
      </c>
      <c r="L307" s="2" t="s">
        <v>26</v>
      </c>
      <c r="M307" s="4" t="s">
        <v>13</v>
      </c>
    </row>
    <row r="308" spans="1:13" x14ac:dyDescent="0.25">
      <c r="A308" t="s">
        <v>6</v>
      </c>
      <c r="B308" t="s">
        <v>17</v>
      </c>
      <c r="C308" s="2" t="s">
        <v>37</v>
      </c>
      <c r="D308">
        <v>1743</v>
      </c>
      <c r="E308" s="1">
        <v>15</v>
      </c>
      <c r="F308" s="1">
        <f t="shared" si="14"/>
        <v>26145</v>
      </c>
      <c r="G308" s="1">
        <v>10</v>
      </c>
      <c r="H308" s="1">
        <f t="shared" si="12"/>
        <v>17430</v>
      </c>
      <c r="I308" s="1">
        <f t="shared" si="13"/>
        <v>8715</v>
      </c>
      <c r="J308" s="3">
        <v>41852</v>
      </c>
      <c r="K308" s="5">
        <v>8</v>
      </c>
      <c r="L308" s="2" t="s">
        <v>26</v>
      </c>
      <c r="M308" s="4" t="s">
        <v>13</v>
      </c>
    </row>
    <row r="309" spans="1:13" x14ac:dyDescent="0.25">
      <c r="A309" t="s">
        <v>6</v>
      </c>
      <c r="B309" t="s">
        <v>15</v>
      </c>
      <c r="C309" s="2" t="s">
        <v>37</v>
      </c>
      <c r="D309">
        <v>1153</v>
      </c>
      <c r="E309" s="1">
        <v>15</v>
      </c>
      <c r="F309" s="1">
        <f t="shared" si="14"/>
        <v>17295</v>
      </c>
      <c r="G309" s="1">
        <v>10</v>
      </c>
      <c r="H309" s="1">
        <f t="shared" si="12"/>
        <v>11530</v>
      </c>
      <c r="I309" s="1">
        <f t="shared" si="13"/>
        <v>5765</v>
      </c>
      <c r="J309" s="3">
        <v>41913</v>
      </c>
      <c r="K309" s="5">
        <v>10</v>
      </c>
      <c r="L309" s="2" t="s">
        <v>28</v>
      </c>
      <c r="M309" s="4" t="s">
        <v>13</v>
      </c>
    </row>
    <row r="310" spans="1:13" x14ac:dyDescent="0.25">
      <c r="A310" t="s">
        <v>8</v>
      </c>
      <c r="B310" t="s">
        <v>16</v>
      </c>
      <c r="C310" s="2" t="s">
        <v>37</v>
      </c>
      <c r="D310">
        <v>1757</v>
      </c>
      <c r="E310" s="1">
        <v>20</v>
      </c>
      <c r="F310" s="1">
        <f t="shared" si="14"/>
        <v>35140</v>
      </c>
      <c r="G310" s="1">
        <v>10</v>
      </c>
      <c r="H310" s="1">
        <f t="shared" si="12"/>
        <v>17570</v>
      </c>
      <c r="I310" s="1">
        <f t="shared" si="13"/>
        <v>17570</v>
      </c>
      <c r="J310" s="3">
        <v>41548</v>
      </c>
      <c r="K310" s="5">
        <v>10</v>
      </c>
      <c r="L310" s="2" t="s">
        <v>28</v>
      </c>
      <c r="M310" s="4" t="s">
        <v>12</v>
      </c>
    </row>
    <row r="311" spans="1:13" x14ac:dyDescent="0.25">
      <c r="A311" t="s">
        <v>8</v>
      </c>
      <c r="B311" t="s">
        <v>17</v>
      </c>
      <c r="C311" s="2" t="s">
        <v>38</v>
      </c>
      <c r="D311">
        <v>1001</v>
      </c>
      <c r="E311" s="1">
        <v>20</v>
      </c>
      <c r="F311" s="1">
        <f t="shared" si="14"/>
        <v>20020</v>
      </c>
      <c r="G311" s="1">
        <v>120</v>
      </c>
      <c r="H311" s="1">
        <f t="shared" si="12"/>
        <v>120120</v>
      </c>
      <c r="I311" s="1">
        <f t="shared" si="13"/>
        <v>-100100</v>
      </c>
      <c r="J311" s="3">
        <v>41852</v>
      </c>
      <c r="K311" s="5">
        <v>8</v>
      </c>
      <c r="L311" s="2" t="s">
        <v>26</v>
      </c>
      <c r="M311" s="4" t="s">
        <v>13</v>
      </c>
    </row>
    <row r="312" spans="1:13" x14ac:dyDescent="0.25">
      <c r="A312" t="s">
        <v>8</v>
      </c>
      <c r="B312" t="s">
        <v>18</v>
      </c>
      <c r="C312" s="2" t="s">
        <v>38</v>
      </c>
      <c r="D312">
        <v>1333</v>
      </c>
      <c r="E312" s="1">
        <v>7</v>
      </c>
      <c r="F312" s="1">
        <f t="shared" si="14"/>
        <v>9331</v>
      </c>
      <c r="G312" s="1">
        <v>120</v>
      </c>
      <c r="H312" s="1">
        <f t="shared" si="12"/>
        <v>159960</v>
      </c>
      <c r="I312" s="1">
        <f t="shared" si="13"/>
        <v>-150629</v>
      </c>
      <c r="J312" s="3">
        <v>41944</v>
      </c>
      <c r="K312" s="5">
        <v>11</v>
      </c>
      <c r="L312" s="2" t="s">
        <v>29</v>
      </c>
      <c r="M312" s="4" t="s">
        <v>13</v>
      </c>
    </row>
    <row r="313" spans="1:13" x14ac:dyDescent="0.25">
      <c r="A313" t="s">
        <v>6</v>
      </c>
      <c r="B313" t="s">
        <v>15</v>
      </c>
      <c r="C313" s="2" t="s">
        <v>39</v>
      </c>
      <c r="D313">
        <v>1153</v>
      </c>
      <c r="E313" s="1">
        <v>15</v>
      </c>
      <c r="F313" s="1">
        <f t="shared" si="14"/>
        <v>17295</v>
      </c>
      <c r="G313" s="1">
        <v>250</v>
      </c>
      <c r="H313" s="1">
        <f t="shared" si="12"/>
        <v>288250</v>
      </c>
      <c r="I313" s="1">
        <f t="shared" si="13"/>
        <v>-270955</v>
      </c>
      <c r="J313" s="3">
        <v>41913</v>
      </c>
      <c r="K313" s="5">
        <v>10</v>
      </c>
      <c r="L313" s="2" t="s">
        <v>28</v>
      </c>
      <c r="M313" s="4" t="s">
        <v>13</v>
      </c>
    </row>
    <row r="314" spans="1:13" x14ac:dyDescent="0.25">
      <c r="A314" t="s">
        <v>9</v>
      </c>
      <c r="B314" t="s">
        <v>18</v>
      </c>
      <c r="C314" s="2" t="s">
        <v>35</v>
      </c>
      <c r="D314">
        <v>727</v>
      </c>
      <c r="E314" s="1">
        <v>12</v>
      </c>
      <c r="F314" s="1">
        <f t="shared" si="14"/>
        <v>8724</v>
      </c>
      <c r="G314" s="1">
        <v>3</v>
      </c>
      <c r="H314" s="1">
        <f t="shared" si="12"/>
        <v>2181</v>
      </c>
      <c r="I314" s="1">
        <f t="shared" si="13"/>
        <v>6543</v>
      </c>
      <c r="J314" s="3">
        <v>41671</v>
      </c>
      <c r="K314" s="5">
        <v>2</v>
      </c>
      <c r="L314" s="2" t="s">
        <v>20</v>
      </c>
      <c r="M314" s="4" t="s">
        <v>13</v>
      </c>
    </row>
    <row r="315" spans="1:13" x14ac:dyDescent="0.25">
      <c r="A315" t="s">
        <v>9</v>
      </c>
      <c r="B315" t="s">
        <v>14</v>
      </c>
      <c r="C315" s="2" t="s">
        <v>35</v>
      </c>
      <c r="D315">
        <v>1884</v>
      </c>
      <c r="E315" s="1">
        <v>12</v>
      </c>
      <c r="F315" s="1">
        <f t="shared" si="14"/>
        <v>22608</v>
      </c>
      <c r="G315" s="1">
        <v>3</v>
      </c>
      <c r="H315" s="1">
        <f t="shared" si="12"/>
        <v>5652</v>
      </c>
      <c r="I315" s="1">
        <f t="shared" si="13"/>
        <v>16956</v>
      </c>
      <c r="J315" s="3">
        <v>41852</v>
      </c>
      <c r="K315" s="5">
        <v>8</v>
      </c>
      <c r="L315" s="2" t="s">
        <v>26</v>
      </c>
      <c r="M315" s="4" t="s">
        <v>13</v>
      </c>
    </row>
    <row r="316" spans="1:13" x14ac:dyDescent="0.25">
      <c r="A316" t="s">
        <v>8</v>
      </c>
      <c r="B316" t="s">
        <v>18</v>
      </c>
      <c r="C316" s="2" t="s">
        <v>35</v>
      </c>
      <c r="D316">
        <v>1834</v>
      </c>
      <c r="E316" s="1">
        <v>20</v>
      </c>
      <c r="F316" s="1">
        <f t="shared" si="14"/>
        <v>36680</v>
      </c>
      <c r="G316" s="1">
        <v>3</v>
      </c>
      <c r="H316" s="1">
        <f t="shared" si="12"/>
        <v>5502</v>
      </c>
      <c r="I316" s="1">
        <f t="shared" si="13"/>
        <v>31178</v>
      </c>
      <c r="J316" s="3">
        <v>41518</v>
      </c>
      <c r="K316" s="5">
        <v>9</v>
      </c>
      <c r="L316" s="2" t="s">
        <v>27</v>
      </c>
      <c r="M316" s="4" t="s">
        <v>12</v>
      </c>
    </row>
    <row r="317" spans="1:13" x14ac:dyDescent="0.25">
      <c r="A317" t="s">
        <v>9</v>
      </c>
      <c r="B317" t="s">
        <v>18</v>
      </c>
      <c r="C317" s="2" t="s">
        <v>36</v>
      </c>
      <c r="D317">
        <v>2340</v>
      </c>
      <c r="E317" s="1">
        <v>12</v>
      </c>
      <c r="F317" s="1">
        <f t="shared" si="14"/>
        <v>28080</v>
      </c>
      <c r="G317" s="1">
        <v>5</v>
      </c>
      <c r="H317" s="1">
        <f t="shared" si="12"/>
        <v>11700</v>
      </c>
      <c r="I317" s="1">
        <f t="shared" si="13"/>
        <v>16380</v>
      </c>
      <c r="J317" s="3">
        <v>41640</v>
      </c>
      <c r="K317" s="5">
        <v>1</v>
      </c>
      <c r="L317" s="2" t="s">
        <v>19</v>
      </c>
      <c r="M317" s="4" t="s">
        <v>13</v>
      </c>
    </row>
    <row r="318" spans="1:13" x14ac:dyDescent="0.25">
      <c r="A318" t="s">
        <v>9</v>
      </c>
      <c r="B318" t="s">
        <v>16</v>
      </c>
      <c r="C318" s="2" t="s">
        <v>36</v>
      </c>
      <c r="D318">
        <v>2342</v>
      </c>
      <c r="E318" s="1">
        <v>12</v>
      </c>
      <c r="F318" s="1">
        <f t="shared" si="14"/>
        <v>28104</v>
      </c>
      <c r="G318" s="1">
        <v>5</v>
      </c>
      <c r="H318" s="1">
        <f t="shared" si="12"/>
        <v>11710</v>
      </c>
      <c r="I318" s="1">
        <f t="shared" si="13"/>
        <v>16394</v>
      </c>
      <c r="J318" s="3">
        <v>41944</v>
      </c>
      <c r="K318" s="5">
        <v>11</v>
      </c>
      <c r="L318" s="2" t="s">
        <v>29</v>
      </c>
      <c r="M318" s="4" t="s">
        <v>13</v>
      </c>
    </row>
    <row r="319" spans="1:13" x14ac:dyDescent="0.25">
      <c r="A319" t="s">
        <v>8</v>
      </c>
      <c r="B319" t="s">
        <v>16</v>
      </c>
      <c r="C319" s="2" t="s">
        <v>37</v>
      </c>
      <c r="D319">
        <v>1031</v>
      </c>
      <c r="E319" s="1">
        <v>7</v>
      </c>
      <c r="F319" s="1">
        <f t="shared" si="14"/>
        <v>7217</v>
      </c>
      <c r="G319" s="1">
        <v>10</v>
      </c>
      <c r="H319" s="1">
        <f t="shared" si="12"/>
        <v>10310</v>
      </c>
      <c r="I319" s="1">
        <f t="shared" si="13"/>
        <v>-3093</v>
      </c>
      <c r="J319" s="3">
        <v>41518</v>
      </c>
      <c r="K319" s="5">
        <v>9</v>
      </c>
      <c r="L319" s="2" t="s">
        <v>27</v>
      </c>
      <c r="M319" s="4" t="s">
        <v>12</v>
      </c>
    </row>
    <row r="320" spans="1:13" x14ac:dyDescent="0.25">
      <c r="A320" t="s">
        <v>6</v>
      </c>
      <c r="B320" t="s">
        <v>14</v>
      </c>
      <c r="C320" s="2" t="s">
        <v>38</v>
      </c>
      <c r="D320">
        <v>1262</v>
      </c>
      <c r="E320" s="1">
        <v>15</v>
      </c>
      <c r="F320" s="1">
        <f t="shared" si="14"/>
        <v>18930</v>
      </c>
      <c r="G320" s="1">
        <v>120</v>
      </c>
      <c r="H320" s="1">
        <f t="shared" si="12"/>
        <v>151440</v>
      </c>
      <c r="I320" s="1">
        <f t="shared" si="13"/>
        <v>-132510</v>
      </c>
      <c r="J320" s="3">
        <v>41760</v>
      </c>
      <c r="K320" s="5">
        <v>5</v>
      </c>
      <c r="L320" s="2" t="s">
        <v>23</v>
      </c>
      <c r="M320" s="4" t="s">
        <v>13</v>
      </c>
    </row>
    <row r="321" spans="1:13" x14ac:dyDescent="0.25">
      <c r="A321" t="s">
        <v>8</v>
      </c>
      <c r="B321" t="s">
        <v>14</v>
      </c>
      <c r="C321" s="2" t="s">
        <v>38</v>
      </c>
      <c r="D321">
        <v>1135</v>
      </c>
      <c r="E321" s="1">
        <v>7</v>
      </c>
      <c r="F321" s="1">
        <f t="shared" si="14"/>
        <v>7945</v>
      </c>
      <c r="G321" s="1">
        <v>120</v>
      </c>
      <c r="H321" s="1">
        <f t="shared" si="12"/>
        <v>136200</v>
      </c>
      <c r="I321" s="1">
        <f t="shared" si="13"/>
        <v>-128255</v>
      </c>
      <c r="J321" s="3">
        <v>41791</v>
      </c>
      <c r="K321" s="5">
        <v>6</v>
      </c>
      <c r="L321" s="2" t="s">
        <v>24</v>
      </c>
      <c r="M321" s="4" t="s">
        <v>13</v>
      </c>
    </row>
    <row r="322" spans="1:13" x14ac:dyDescent="0.25">
      <c r="A322" t="s">
        <v>8</v>
      </c>
      <c r="B322" t="s">
        <v>15</v>
      </c>
      <c r="C322" s="2" t="s">
        <v>38</v>
      </c>
      <c r="D322">
        <v>547</v>
      </c>
      <c r="E322" s="1">
        <v>7</v>
      </c>
      <c r="F322" s="1">
        <f t="shared" si="14"/>
        <v>3829</v>
      </c>
      <c r="G322" s="1">
        <v>120</v>
      </c>
      <c r="H322" s="1">
        <f t="shared" ref="H322:H385" si="15">$D322*$G322</f>
        <v>65640</v>
      </c>
      <c r="I322" s="1">
        <f t="shared" ref="I322:I385" si="16">$F322-$H322</f>
        <v>-61811</v>
      </c>
      <c r="J322" s="3">
        <v>41944</v>
      </c>
      <c r="K322" s="5">
        <v>11</v>
      </c>
      <c r="L322" s="2" t="s">
        <v>29</v>
      </c>
      <c r="M322" s="4" t="s">
        <v>13</v>
      </c>
    </row>
    <row r="323" spans="1:13" x14ac:dyDescent="0.25">
      <c r="A323" t="s">
        <v>8</v>
      </c>
      <c r="B323" t="s">
        <v>14</v>
      </c>
      <c r="C323" s="2" t="s">
        <v>38</v>
      </c>
      <c r="D323">
        <v>1582</v>
      </c>
      <c r="E323" s="1">
        <v>7</v>
      </c>
      <c r="F323" s="1">
        <f t="shared" ref="F323:F386" si="17">D323*E323</f>
        <v>11074</v>
      </c>
      <c r="G323" s="1">
        <v>120</v>
      </c>
      <c r="H323" s="1">
        <f t="shared" si="15"/>
        <v>189840</v>
      </c>
      <c r="I323" s="1">
        <f t="shared" si="16"/>
        <v>-178766</v>
      </c>
      <c r="J323" s="3">
        <v>41974</v>
      </c>
      <c r="K323" s="5">
        <v>12</v>
      </c>
      <c r="L323" s="2" t="s">
        <v>30</v>
      </c>
      <c r="M323" s="4" t="s">
        <v>13</v>
      </c>
    </row>
    <row r="324" spans="1:13" x14ac:dyDescent="0.25">
      <c r="A324" t="s">
        <v>9</v>
      </c>
      <c r="B324" t="s">
        <v>16</v>
      </c>
      <c r="C324" s="2" t="s">
        <v>39</v>
      </c>
      <c r="D324">
        <v>1738.5</v>
      </c>
      <c r="E324" s="1">
        <v>12</v>
      </c>
      <c r="F324" s="1">
        <f t="shared" si="17"/>
        <v>20862</v>
      </c>
      <c r="G324" s="1">
        <v>250</v>
      </c>
      <c r="H324" s="1">
        <f t="shared" si="15"/>
        <v>434625</v>
      </c>
      <c r="I324" s="1">
        <f t="shared" si="16"/>
        <v>-413763</v>
      </c>
      <c r="J324" s="3">
        <v>41730</v>
      </c>
      <c r="K324" s="5">
        <v>4</v>
      </c>
      <c r="L324" s="2" t="s">
        <v>22</v>
      </c>
      <c r="M324" s="4" t="s">
        <v>13</v>
      </c>
    </row>
    <row r="325" spans="1:13" x14ac:dyDescent="0.25">
      <c r="A325" t="s">
        <v>9</v>
      </c>
      <c r="B325" t="s">
        <v>17</v>
      </c>
      <c r="C325" s="2" t="s">
        <v>39</v>
      </c>
      <c r="D325">
        <v>2215</v>
      </c>
      <c r="E325" s="1">
        <v>12</v>
      </c>
      <c r="F325" s="1">
        <f t="shared" si="17"/>
        <v>26580</v>
      </c>
      <c r="G325" s="1">
        <v>250</v>
      </c>
      <c r="H325" s="1">
        <f t="shared" si="15"/>
        <v>553750</v>
      </c>
      <c r="I325" s="1">
        <f t="shared" si="16"/>
        <v>-527170</v>
      </c>
      <c r="J325" s="3">
        <v>41518</v>
      </c>
      <c r="K325" s="5">
        <v>9</v>
      </c>
      <c r="L325" s="2" t="s">
        <v>27</v>
      </c>
      <c r="M325" s="4" t="s">
        <v>12</v>
      </c>
    </row>
    <row r="326" spans="1:13" x14ac:dyDescent="0.25">
      <c r="A326" t="s">
        <v>8</v>
      </c>
      <c r="B326" t="s">
        <v>14</v>
      </c>
      <c r="C326" s="2" t="s">
        <v>39</v>
      </c>
      <c r="D326">
        <v>1582</v>
      </c>
      <c r="E326" s="1">
        <v>7</v>
      </c>
      <c r="F326" s="1">
        <f t="shared" si="17"/>
        <v>11074</v>
      </c>
      <c r="G326" s="1">
        <v>250</v>
      </c>
      <c r="H326" s="1">
        <f t="shared" si="15"/>
        <v>395500</v>
      </c>
      <c r="I326" s="1">
        <f t="shared" si="16"/>
        <v>-384426</v>
      </c>
      <c r="J326" s="3">
        <v>41974</v>
      </c>
      <c r="K326" s="5">
        <v>12</v>
      </c>
      <c r="L326" s="2" t="s">
        <v>30</v>
      </c>
      <c r="M326" s="4" t="s">
        <v>13</v>
      </c>
    </row>
    <row r="327" spans="1:13" x14ac:dyDescent="0.25">
      <c r="A327" t="s">
        <v>8</v>
      </c>
      <c r="B327" t="s">
        <v>14</v>
      </c>
      <c r="C327" s="2" t="s">
        <v>40</v>
      </c>
      <c r="D327">
        <v>1135</v>
      </c>
      <c r="E327" s="1">
        <v>7</v>
      </c>
      <c r="F327" s="1">
        <f t="shared" si="17"/>
        <v>7945</v>
      </c>
      <c r="G327" s="1">
        <v>260</v>
      </c>
      <c r="H327" s="1">
        <f t="shared" si="15"/>
        <v>295100</v>
      </c>
      <c r="I327" s="1">
        <f t="shared" si="16"/>
        <v>-287155</v>
      </c>
      <c r="J327" s="3">
        <v>41791</v>
      </c>
      <c r="K327" s="5">
        <v>6</v>
      </c>
      <c r="L327" s="2" t="s">
        <v>24</v>
      </c>
      <c r="M327" s="4" t="s">
        <v>13</v>
      </c>
    </row>
    <row r="328" spans="1:13" x14ac:dyDescent="0.25">
      <c r="A328" t="s">
        <v>8</v>
      </c>
      <c r="B328" t="s">
        <v>15</v>
      </c>
      <c r="C328" s="2" t="s">
        <v>35</v>
      </c>
      <c r="D328">
        <v>1761</v>
      </c>
      <c r="E328" s="1">
        <v>350</v>
      </c>
      <c r="F328" s="1">
        <f t="shared" si="17"/>
        <v>616350</v>
      </c>
      <c r="G328" s="1">
        <v>3</v>
      </c>
      <c r="H328" s="1">
        <f t="shared" si="15"/>
        <v>5283</v>
      </c>
      <c r="I328" s="1">
        <f t="shared" si="16"/>
        <v>611067</v>
      </c>
      <c r="J328" s="3">
        <v>41699</v>
      </c>
      <c r="K328" s="5">
        <v>3</v>
      </c>
      <c r="L328" s="2" t="s">
        <v>21</v>
      </c>
      <c r="M328" s="4" t="s">
        <v>13</v>
      </c>
    </row>
    <row r="329" spans="1:13" x14ac:dyDescent="0.25">
      <c r="A329" t="s">
        <v>5</v>
      </c>
      <c r="B329" t="s">
        <v>16</v>
      </c>
      <c r="C329" s="2" t="s">
        <v>35</v>
      </c>
      <c r="D329">
        <v>448</v>
      </c>
      <c r="E329" s="1">
        <v>300</v>
      </c>
      <c r="F329" s="1">
        <f t="shared" si="17"/>
        <v>134400</v>
      </c>
      <c r="G329" s="1">
        <v>3</v>
      </c>
      <c r="H329" s="1">
        <f t="shared" si="15"/>
        <v>1344</v>
      </c>
      <c r="I329" s="1">
        <f t="shared" si="16"/>
        <v>133056</v>
      </c>
      <c r="J329" s="3">
        <v>41791</v>
      </c>
      <c r="K329" s="5">
        <v>6</v>
      </c>
      <c r="L329" s="2" t="s">
        <v>24</v>
      </c>
      <c r="M329" s="4" t="s">
        <v>13</v>
      </c>
    </row>
    <row r="330" spans="1:13" x14ac:dyDescent="0.25">
      <c r="A330" t="s">
        <v>5</v>
      </c>
      <c r="B330" t="s">
        <v>16</v>
      </c>
      <c r="C330" s="2" t="s">
        <v>35</v>
      </c>
      <c r="D330">
        <v>2181</v>
      </c>
      <c r="E330" s="1">
        <v>300</v>
      </c>
      <c r="F330" s="1">
        <f t="shared" si="17"/>
        <v>654300</v>
      </c>
      <c r="G330" s="1">
        <v>3</v>
      </c>
      <c r="H330" s="1">
        <f t="shared" si="15"/>
        <v>6543</v>
      </c>
      <c r="I330" s="1">
        <f t="shared" si="16"/>
        <v>647757</v>
      </c>
      <c r="J330" s="3">
        <v>41913</v>
      </c>
      <c r="K330" s="5">
        <v>10</v>
      </c>
      <c r="L330" s="2" t="s">
        <v>28</v>
      </c>
      <c r="M330" s="4" t="s">
        <v>13</v>
      </c>
    </row>
    <row r="331" spans="1:13" x14ac:dyDescent="0.25">
      <c r="A331" t="s">
        <v>8</v>
      </c>
      <c r="B331" t="s">
        <v>16</v>
      </c>
      <c r="C331" s="2" t="s">
        <v>36</v>
      </c>
      <c r="D331">
        <v>1976</v>
      </c>
      <c r="E331" s="1">
        <v>20</v>
      </c>
      <c r="F331" s="1">
        <f t="shared" si="17"/>
        <v>39520</v>
      </c>
      <c r="G331" s="1">
        <v>5</v>
      </c>
      <c r="H331" s="1">
        <f t="shared" si="15"/>
        <v>9880</v>
      </c>
      <c r="I331" s="1">
        <f t="shared" si="16"/>
        <v>29640</v>
      </c>
      <c r="J331" s="3">
        <v>41913</v>
      </c>
      <c r="K331" s="5">
        <v>10</v>
      </c>
      <c r="L331" s="2" t="s">
        <v>28</v>
      </c>
      <c r="M331" s="4" t="s">
        <v>13</v>
      </c>
    </row>
    <row r="332" spans="1:13" x14ac:dyDescent="0.25">
      <c r="A332" t="s">
        <v>5</v>
      </c>
      <c r="B332" t="s">
        <v>16</v>
      </c>
      <c r="C332" s="2" t="s">
        <v>36</v>
      </c>
      <c r="D332">
        <v>2181</v>
      </c>
      <c r="E332" s="1">
        <v>300</v>
      </c>
      <c r="F332" s="1">
        <f t="shared" si="17"/>
        <v>654300</v>
      </c>
      <c r="G332" s="1">
        <v>5</v>
      </c>
      <c r="H332" s="1">
        <f t="shared" si="15"/>
        <v>10905</v>
      </c>
      <c r="I332" s="1">
        <f t="shared" si="16"/>
        <v>643395</v>
      </c>
      <c r="J332" s="3">
        <v>41913</v>
      </c>
      <c r="K332" s="5">
        <v>10</v>
      </c>
      <c r="L332" s="2" t="s">
        <v>28</v>
      </c>
      <c r="M332" s="4" t="s">
        <v>13</v>
      </c>
    </row>
    <row r="333" spans="1:13" x14ac:dyDescent="0.25">
      <c r="A333" t="s">
        <v>7</v>
      </c>
      <c r="B333" t="s">
        <v>17</v>
      </c>
      <c r="C333" s="2" t="s">
        <v>36</v>
      </c>
      <c r="D333">
        <v>2500</v>
      </c>
      <c r="E333" s="1">
        <v>125</v>
      </c>
      <c r="F333" s="1">
        <f t="shared" si="17"/>
        <v>312500</v>
      </c>
      <c r="G333" s="1">
        <v>5</v>
      </c>
      <c r="H333" s="1">
        <f t="shared" si="15"/>
        <v>12500</v>
      </c>
      <c r="I333" s="1">
        <f t="shared" si="16"/>
        <v>300000</v>
      </c>
      <c r="J333" s="3">
        <v>41579</v>
      </c>
      <c r="K333" s="5">
        <v>11</v>
      </c>
      <c r="L333" s="2" t="s">
        <v>29</v>
      </c>
      <c r="M333" s="4" t="s">
        <v>12</v>
      </c>
    </row>
    <row r="334" spans="1:13" x14ac:dyDescent="0.25">
      <c r="A334" t="s">
        <v>5</v>
      </c>
      <c r="B334" t="s">
        <v>14</v>
      </c>
      <c r="C334" s="2" t="s">
        <v>37</v>
      </c>
      <c r="D334">
        <v>1702</v>
      </c>
      <c r="E334" s="1">
        <v>300</v>
      </c>
      <c r="F334" s="1">
        <f t="shared" si="17"/>
        <v>510600</v>
      </c>
      <c r="G334" s="1">
        <v>10</v>
      </c>
      <c r="H334" s="1">
        <f t="shared" si="15"/>
        <v>17020</v>
      </c>
      <c r="I334" s="1">
        <f t="shared" si="16"/>
        <v>493580</v>
      </c>
      <c r="J334" s="3">
        <v>41760</v>
      </c>
      <c r="K334" s="5">
        <v>5</v>
      </c>
      <c r="L334" s="2" t="s">
        <v>23</v>
      </c>
      <c r="M334" s="4" t="s">
        <v>13</v>
      </c>
    </row>
    <row r="335" spans="1:13" x14ac:dyDescent="0.25">
      <c r="A335" t="s">
        <v>5</v>
      </c>
      <c r="B335" t="s">
        <v>16</v>
      </c>
      <c r="C335" s="2" t="s">
        <v>37</v>
      </c>
      <c r="D335">
        <v>448</v>
      </c>
      <c r="E335" s="1">
        <v>300</v>
      </c>
      <c r="F335" s="1">
        <f t="shared" si="17"/>
        <v>134400</v>
      </c>
      <c r="G335" s="1">
        <v>10</v>
      </c>
      <c r="H335" s="1">
        <f t="shared" si="15"/>
        <v>4480</v>
      </c>
      <c r="I335" s="1">
        <f t="shared" si="16"/>
        <v>129920</v>
      </c>
      <c r="J335" s="3">
        <v>41791</v>
      </c>
      <c r="K335" s="5">
        <v>6</v>
      </c>
      <c r="L335" s="2" t="s">
        <v>24</v>
      </c>
      <c r="M335" s="4" t="s">
        <v>13</v>
      </c>
    </row>
    <row r="336" spans="1:13" x14ac:dyDescent="0.25">
      <c r="A336" t="s">
        <v>7</v>
      </c>
      <c r="B336" t="s">
        <v>17</v>
      </c>
      <c r="C336" s="2" t="s">
        <v>37</v>
      </c>
      <c r="D336">
        <v>3513</v>
      </c>
      <c r="E336" s="1">
        <v>125</v>
      </c>
      <c r="F336" s="1">
        <f t="shared" si="17"/>
        <v>439125</v>
      </c>
      <c r="G336" s="1">
        <v>10</v>
      </c>
      <c r="H336" s="1">
        <f t="shared" si="15"/>
        <v>35130</v>
      </c>
      <c r="I336" s="1">
        <f t="shared" si="16"/>
        <v>403995</v>
      </c>
      <c r="J336" s="3">
        <v>41821</v>
      </c>
      <c r="K336" s="5">
        <v>7</v>
      </c>
      <c r="L336" s="2" t="s">
        <v>25</v>
      </c>
      <c r="M336" s="4" t="s">
        <v>13</v>
      </c>
    </row>
    <row r="337" spans="1:13" x14ac:dyDescent="0.25">
      <c r="A337" t="s">
        <v>6</v>
      </c>
      <c r="B337" t="s">
        <v>16</v>
      </c>
      <c r="C337" s="2" t="s">
        <v>37</v>
      </c>
      <c r="D337">
        <v>2101</v>
      </c>
      <c r="E337" s="1">
        <v>15</v>
      </c>
      <c r="F337" s="1">
        <f t="shared" si="17"/>
        <v>31515</v>
      </c>
      <c r="G337" s="1">
        <v>10</v>
      </c>
      <c r="H337" s="1">
        <f t="shared" si="15"/>
        <v>21010</v>
      </c>
      <c r="I337" s="1">
        <f t="shared" si="16"/>
        <v>10505</v>
      </c>
      <c r="J337" s="3">
        <v>41852</v>
      </c>
      <c r="K337" s="5">
        <v>8</v>
      </c>
      <c r="L337" s="2" t="s">
        <v>26</v>
      </c>
      <c r="M337" s="4" t="s">
        <v>13</v>
      </c>
    </row>
    <row r="338" spans="1:13" x14ac:dyDescent="0.25">
      <c r="A338" t="s">
        <v>6</v>
      </c>
      <c r="B338" t="s">
        <v>15</v>
      </c>
      <c r="C338" s="2" t="s">
        <v>37</v>
      </c>
      <c r="D338">
        <v>2931</v>
      </c>
      <c r="E338" s="1">
        <v>15</v>
      </c>
      <c r="F338" s="1">
        <f t="shared" si="17"/>
        <v>43965</v>
      </c>
      <c r="G338" s="1">
        <v>10</v>
      </c>
      <c r="H338" s="1">
        <f t="shared" si="15"/>
        <v>29310</v>
      </c>
      <c r="I338" s="1">
        <f t="shared" si="16"/>
        <v>14655</v>
      </c>
      <c r="J338" s="3">
        <v>41518</v>
      </c>
      <c r="K338" s="5">
        <v>9</v>
      </c>
      <c r="L338" s="2" t="s">
        <v>27</v>
      </c>
      <c r="M338" s="4" t="s">
        <v>12</v>
      </c>
    </row>
    <row r="339" spans="1:13" x14ac:dyDescent="0.25">
      <c r="A339" t="s">
        <v>8</v>
      </c>
      <c r="B339" t="s">
        <v>16</v>
      </c>
      <c r="C339" s="2" t="s">
        <v>37</v>
      </c>
      <c r="D339">
        <v>1535</v>
      </c>
      <c r="E339" s="1">
        <v>20</v>
      </c>
      <c r="F339" s="1">
        <f t="shared" si="17"/>
        <v>30700</v>
      </c>
      <c r="G339" s="1">
        <v>10</v>
      </c>
      <c r="H339" s="1">
        <f t="shared" si="15"/>
        <v>15350</v>
      </c>
      <c r="I339" s="1">
        <f t="shared" si="16"/>
        <v>15350</v>
      </c>
      <c r="J339" s="3">
        <v>41883</v>
      </c>
      <c r="K339" s="5">
        <v>9</v>
      </c>
      <c r="L339" s="2" t="s">
        <v>27</v>
      </c>
      <c r="M339" s="4" t="s">
        <v>13</v>
      </c>
    </row>
    <row r="340" spans="1:13" x14ac:dyDescent="0.25">
      <c r="A340" t="s">
        <v>5</v>
      </c>
      <c r="B340" t="s">
        <v>17</v>
      </c>
      <c r="C340" s="2" t="s">
        <v>37</v>
      </c>
      <c r="D340">
        <v>1123</v>
      </c>
      <c r="E340" s="1">
        <v>300</v>
      </c>
      <c r="F340" s="1">
        <f t="shared" si="17"/>
        <v>336900</v>
      </c>
      <c r="G340" s="1">
        <v>10</v>
      </c>
      <c r="H340" s="1">
        <f t="shared" si="15"/>
        <v>11230</v>
      </c>
      <c r="I340" s="1">
        <f t="shared" si="16"/>
        <v>325670</v>
      </c>
      <c r="J340" s="3">
        <v>41518</v>
      </c>
      <c r="K340" s="5">
        <v>9</v>
      </c>
      <c r="L340" s="2" t="s">
        <v>27</v>
      </c>
      <c r="M340" s="4" t="s">
        <v>12</v>
      </c>
    </row>
    <row r="341" spans="1:13" x14ac:dyDescent="0.25">
      <c r="A341" t="s">
        <v>5</v>
      </c>
      <c r="B341" t="s">
        <v>14</v>
      </c>
      <c r="C341" s="2" t="s">
        <v>37</v>
      </c>
      <c r="D341">
        <v>1404</v>
      </c>
      <c r="E341" s="1">
        <v>300</v>
      </c>
      <c r="F341" s="1">
        <f t="shared" si="17"/>
        <v>421200</v>
      </c>
      <c r="G341" s="1">
        <v>10</v>
      </c>
      <c r="H341" s="1">
        <f t="shared" si="15"/>
        <v>14040</v>
      </c>
      <c r="I341" s="1">
        <f t="shared" si="16"/>
        <v>407160</v>
      </c>
      <c r="J341" s="3">
        <v>41579</v>
      </c>
      <c r="K341" s="5">
        <v>11</v>
      </c>
      <c r="L341" s="2" t="s">
        <v>29</v>
      </c>
      <c r="M341" s="4" t="s">
        <v>12</v>
      </c>
    </row>
    <row r="342" spans="1:13" x14ac:dyDescent="0.25">
      <c r="A342" t="s">
        <v>9</v>
      </c>
      <c r="B342" t="s">
        <v>18</v>
      </c>
      <c r="C342" s="2" t="s">
        <v>37</v>
      </c>
      <c r="D342">
        <v>2763</v>
      </c>
      <c r="E342" s="1">
        <v>12</v>
      </c>
      <c r="F342" s="1">
        <f t="shared" si="17"/>
        <v>33156</v>
      </c>
      <c r="G342" s="1">
        <v>10</v>
      </c>
      <c r="H342" s="1">
        <f t="shared" si="15"/>
        <v>27630</v>
      </c>
      <c r="I342" s="1">
        <f t="shared" si="16"/>
        <v>5526</v>
      </c>
      <c r="J342" s="3">
        <v>41579</v>
      </c>
      <c r="K342" s="5">
        <v>11</v>
      </c>
      <c r="L342" s="2" t="s">
        <v>29</v>
      </c>
      <c r="M342" s="4" t="s">
        <v>12</v>
      </c>
    </row>
    <row r="343" spans="1:13" x14ac:dyDescent="0.25">
      <c r="A343" t="s">
        <v>8</v>
      </c>
      <c r="B343" t="s">
        <v>17</v>
      </c>
      <c r="C343" s="2" t="s">
        <v>37</v>
      </c>
      <c r="D343">
        <v>2125</v>
      </c>
      <c r="E343" s="1">
        <v>7</v>
      </c>
      <c r="F343" s="1">
        <f t="shared" si="17"/>
        <v>14875</v>
      </c>
      <c r="G343" s="1">
        <v>10</v>
      </c>
      <c r="H343" s="1">
        <f t="shared" si="15"/>
        <v>21250</v>
      </c>
      <c r="I343" s="1">
        <f t="shared" si="16"/>
        <v>-6375</v>
      </c>
      <c r="J343" s="3">
        <v>41609</v>
      </c>
      <c r="K343" s="5">
        <v>12</v>
      </c>
      <c r="L343" s="2" t="s">
        <v>30</v>
      </c>
      <c r="M343" s="4" t="s">
        <v>12</v>
      </c>
    </row>
    <row r="344" spans="1:13" x14ac:dyDescent="0.25">
      <c r="A344" t="s">
        <v>5</v>
      </c>
      <c r="B344" t="s">
        <v>16</v>
      </c>
      <c r="C344" s="2" t="s">
        <v>38</v>
      </c>
      <c r="D344">
        <v>1659</v>
      </c>
      <c r="E344" s="1">
        <v>300</v>
      </c>
      <c r="F344" s="1">
        <f t="shared" si="17"/>
        <v>497700</v>
      </c>
      <c r="G344" s="1">
        <v>120</v>
      </c>
      <c r="H344" s="1">
        <f t="shared" si="15"/>
        <v>199080</v>
      </c>
      <c r="I344" s="1">
        <f t="shared" si="16"/>
        <v>298620</v>
      </c>
      <c r="J344" s="3">
        <v>41821</v>
      </c>
      <c r="K344" s="5">
        <v>7</v>
      </c>
      <c r="L344" s="2" t="s">
        <v>25</v>
      </c>
      <c r="M344" s="4" t="s">
        <v>13</v>
      </c>
    </row>
    <row r="345" spans="1:13" x14ac:dyDescent="0.25">
      <c r="A345" t="s">
        <v>8</v>
      </c>
      <c r="B345" t="s">
        <v>18</v>
      </c>
      <c r="C345" s="2" t="s">
        <v>38</v>
      </c>
      <c r="D345">
        <v>609</v>
      </c>
      <c r="E345" s="1">
        <v>20</v>
      </c>
      <c r="F345" s="1">
        <f t="shared" si="17"/>
        <v>12180</v>
      </c>
      <c r="G345" s="1">
        <v>120</v>
      </c>
      <c r="H345" s="1">
        <f t="shared" si="15"/>
        <v>73080</v>
      </c>
      <c r="I345" s="1">
        <f t="shared" si="16"/>
        <v>-60900</v>
      </c>
      <c r="J345" s="3">
        <v>41852</v>
      </c>
      <c r="K345" s="5">
        <v>8</v>
      </c>
      <c r="L345" s="2" t="s">
        <v>26</v>
      </c>
      <c r="M345" s="4" t="s">
        <v>13</v>
      </c>
    </row>
    <row r="346" spans="1:13" x14ac:dyDescent="0.25">
      <c r="A346" t="s">
        <v>7</v>
      </c>
      <c r="B346" t="s">
        <v>17</v>
      </c>
      <c r="C346" s="2" t="s">
        <v>38</v>
      </c>
      <c r="D346">
        <v>2087</v>
      </c>
      <c r="E346" s="1">
        <v>125</v>
      </c>
      <c r="F346" s="1">
        <f t="shared" si="17"/>
        <v>260875</v>
      </c>
      <c r="G346" s="1">
        <v>120</v>
      </c>
      <c r="H346" s="1">
        <f t="shared" si="15"/>
        <v>250440</v>
      </c>
      <c r="I346" s="1">
        <f t="shared" si="16"/>
        <v>10435</v>
      </c>
      <c r="J346" s="3">
        <v>41883</v>
      </c>
      <c r="K346" s="5">
        <v>9</v>
      </c>
      <c r="L346" s="2" t="s">
        <v>27</v>
      </c>
      <c r="M346" s="4" t="s">
        <v>13</v>
      </c>
    </row>
    <row r="347" spans="1:13" x14ac:dyDescent="0.25">
      <c r="A347" t="s">
        <v>8</v>
      </c>
      <c r="B347" t="s">
        <v>16</v>
      </c>
      <c r="C347" s="2" t="s">
        <v>38</v>
      </c>
      <c r="D347">
        <v>1976</v>
      </c>
      <c r="E347" s="1">
        <v>20</v>
      </c>
      <c r="F347" s="1">
        <f t="shared" si="17"/>
        <v>39520</v>
      </c>
      <c r="G347" s="1">
        <v>120</v>
      </c>
      <c r="H347" s="1">
        <f t="shared" si="15"/>
        <v>237120</v>
      </c>
      <c r="I347" s="1">
        <f t="shared" si="16"/>
        <v>-197600</v>
      </c>
      <c r="J347" s="3">
        <v>41913</v>
      </c>
      <c r="K347" s="5">
        <v>10</v>
      </c>
      <c r="L347" s="2" t="s">
        <v>28</v>
      </c>
      <c r="M347" s="4" t="s">
        <v>13</v>
      </c>
    </row>
    <row r="348" spans="1:13" x14ac:dyDescent="0.25">
      <c r="A348" t="s">
        <v>8</v>
      </c>
      <c r="B348" t="s">
        <v>15</v>
      </c>
      <c r="C348" s="2" t="s">
        <v>38</v>
      </c>
      <c r="D348">
        <v>1421</v>
      </c>
      <c r="E348" s="1">
        <v>20</v>
      </c>
      <c r="F348" s="1">
        <f t="shared" si="17"/>
        <v>28420</v>
      </c>
      <c r="G348" s="1">
        <v>120</v>
      </c>
      <c r="H348" s="1">
        <f t="shared" si="15"/>
        <v>170520</v>
      </c>
      <c r="I348" s="1">
        <f t="shared" si="16"/>
        <v>-142100</v>
      </c>
      <c r="J348" s="3">
        <v>41609</v>
      </c>
      <c r="K348" s="5">
        <v>12</v>
      </c>
      <c r="L348" s="2" t="s">
        <v>30</v>
      </c>
      <c r="M348" s="4" t="s">
        <v>12</v>
      </c>
    </row>
    <row r="349" spans="1:13" x14ac:dyDescent="0.25">
      <c r="A349" t="s">
        <v>5</v>
      </c>
      <c r="B349" t="s">
        <v>15</v>
      </c>
      <c r="C349" s="2" t="s">
        <v>38</v>
      </c>
      <c r="D349">
        <v>1372</v>
      </c>
      <c r="E349" s="1">
        <v>300</v>
      </c>
      <c r="F349" s="1">
        <f t="shared" si="17"/>
        <v>411600</v>
      </c>
      <c r="G349" s="1">
        <v>120</v>
      </c>
      <c r="H349" s="1">
        <f t="shared" si="15"/>
        <v>164640</v>
      </c>
      <c r="I349" s="1">
        <f t="shared" si="16"/>
        <v>246960</v>
      </c>
      <c r="J349" s="3">
        <v>41974</v>
      </c>
      <c r="K349" s="5">
        <v>12</v>
      </c>
      <c r="L349" s="2" t="s">
        <v>30</v>
      </c>
      <c r="M349" s="4" t="s">
        <v>13</v>
      </c>
    </row>
    <row r="350" spans="1:13" x14ac:dyDescent="0.25">
      <c r="A350" t="s">
        <v>8</v>
      </c>
      <c r="B350" t="s">
        <v>17</v>
      </c>
      <c r="C350" s="2" t="s">
        <v>38</v>
      </c>
      <c r="D350">
        <v>588</v>
      </c>
      <c r="E350" s="1">
        <v>20</v>
      </c>
      <c r="F350" s="1">
        <f t="shared" si="17"/>
        <v>11760</v>
      </c>
      <c r="G350" s="1">
        <v>120</v>
      </c>
      <c r="H350" s="1">
        <f t="shared" si="15"/>
        <v>70560</v>
      </c>
      <c r="I350" s="1">
        <f t="shared" si="16"/>
        <v>-58800</v>
      </c>
      <c r="J350" s="3">
        <v>41609</v>
      </c>
      <c r="K350" s="5">
        <v>12</v>
      </c>
      <c r="L350" s="2" t="s">
        <v>30</v>
      </c>
      <c r="M350" s="4" t="s">
        <v>12</v>
      </c>
    </row>
    <row r="351" spans="1:13" x14ac:dyDescent="0.25">
      <c r="A351" t="s">
        <v>9</v>
      </c>
      <c r="B351" t="s">
        <v>14</v>
      </c>
      <c r="C351" s="2" t="s">
        <v>39</v>
      </c>
      <c r="D351">
        <v>3244.5</v>
      </c>
      <c r="E351" s="1">
        <v>12</v>
      </c>
      <c r="F351" s="1">
        <f t="shared" si="17"/>
        <v>38934</v>
      </c>
      <c r="G351" s="1">
        <v>250</v>
      </c>
      <c r="H351" s="1">
        <f t="shared" si="15"/>
        <v>811125</v>
      </c>
      <c r="I351" s="1">
        <f t="shared" si="16"/>
        <v>-772191</v>
      </c>
      <c r="J351" s="3">
        <v>41640</v>
      </c>
      <c r="K351" s="5">
        <v>1</v>
      </c>
      <c r="L351" s="2" t="s">
        <v>19</v>
      </c>
      <c r="M351" s="4" t="s">
        <v>13</v>
      </c>
    </row>
    <row r="352" spans="1:13" x14ac:dyDescent="0.25">
      <c r="A352" t="s">
        <v>5</v>
      </c>
      <c r="B352" t="s">
        <v>16</v>
      </c>
      <c r="C352" s="2" t="s">
        <v>39</v>
      </c>
      <c r="D352">
        <v>959</v>
      </c>
      <c r="E352" s="1">
        <v>300</v>
      </c>
      <c r="F352" s="1">
        <f t="shared" si="17"/>
        <v>287700</v>
      </c>
      <c r="G352" s="1">
        <v>250</v>
      </c>
      <c r="H352" s="1">
        <f t="shared" si="15"/>
        <v>239750</v>
      </c>
      <c r="I352" s="1">
        <f t="shared" si="16"/>
        <v>47950</v>
      </c>
      <c r="J352" s="3">
        <v>41671</v>
      </c>
      <c r="K352" s="5">
        <v>2</v>
      </c>
      <c r="L352" s="2" t="s">
        <v>20</v>
      </c>
      <c r="M352" s="4" t="s">
        <v>13</v>
      </c>
    </row>
    <row r="353" spans="1:13" x14ac:dyDescent="0.25">
      <c r="A353" t="s">
        <v>5</v>
      </c>
      <c r="B353" t="s">
        <v>18</v>
      </c>
      <c r="C353" s="2" t="s">
        <v>39</v>
      </c>
      <c r="D353">
        <v>2747</v>
      </c>
      <c r="E353" s="1">
        <v>300</v>
      </c>
      <c r="F353" s="1">
        <f t="shared" si="17"/>
        <v>824100</v>
      </c>
      <c r="G353" s="1">
        <v>250</v>
      </c>
      <c r="H353" s="1">
        <f t="shared" si="15"/>
        <v>686750</v>
      </c>
      <c r="I353" s="1">
        <f t="shared" si="16"/>
        <v>137350</v>
      </c>
      <c r="J353" s="3">
        <v>41671</v>
      </c>
      <c r="K353" s="5">
        <v>2</v>
      </c>
      <c r="L353" s="2" t="s">
        <v>20</v>
      </c>
      <c r="M353" s="4" t="s">
        <v>13</v>
      </c>
    </row>
    <row r="354" spans="1:13" x14ac:dyDescent="0.25">
      <c r="A354" t="s">
        <v>7</v>
      </c>
      <c r="B354" t="s">
        <v>14</v>
      </c>
      <c r="C354" s="2" t="s">
        <v>40</v>
      </c>
      <c r="D354">
        <v>1645</v>
      </c>
      <c r="E354" s="1">
        <v>125</v>
      </c>
      <c r="F354" s="1">
        <f t="shared" si="17"/>
        <v>205625</v>
      </c>
      <c r="G354" s="1">
        <v>260</v>
      </c>
      <c r="H354" s="1">
        <f t="shared" si="15"/>
        <v>427700</v>
      </c>
      <c r="I354" s="1">
        <f t="shared" si="16"/>
        <v>-222075</v>
      </c>
      <c r="J354" s="3">
        <v>41760</v>
      </c>
      <c r="K354" s="5">
        <v>5</v>
      </c>
      <c r="L354" s="2" t="s">
        <v>23</v>
      </c>
      <c r="M354" s="4" t="s">
        <v>13</v>
      </c>
    </row>
    <row r="355" spans="1:13" x14ac:dyDescent="0.25">
      <c r="A355" t="s">
        <v>8</v>
      </c>
      <c r="B355" t="s">
        <v>16</v>
      </c>
      <c r="C355" s="2" t="s">
        <v>40</v>
      </c>
      <c r="D355">
        <v>2876</v>
      </c>
      <c r="E355" s="1">
        <v>350</v>
      </c>
      <c r="F355" s="1">
        <f t="shared" si="17"/>
        <v>1006600</v>
      </c>
      <c r="G355" s="1">
        <v>260</v>
      </c>
      <c r="H355" s="1">
        <f t="shared" si="15"/>
        <v>747760</v>
      </c>
      <c r="I355" s="1">
        <f t="shared" si="16"/>
        <v>258840</v>
      </c>
      <c r="J355" s="3">
        <v>41883</v>
      </c>
      <c r="K355" s="5">
        <v>9</v>
      </c>
      <c r="L355" s="2" t="s">
        <v>27</v>
      </c>
      <c r="M355" s="4" t="s">
        <v>13</v>
      </c>
    </row>
    <row r="356" spans="1:13" x14ac:dyDescent="0.25">
      <c r="A356" t="s">
        <v>7</v>
      </c>
      <c r="B356" t="s">
        <v>17</v>
      </c>
      <c r="C356" s="2" t="s">
        <v>40</v>
      </c>
      <c r="D356">
        <v>994</v>
      </c>
      <c r="E356" s="1">
        <v>125</v>
      </c>
      <c r="F356" s="1">
        <f t="shared" si="17"/>
        <v>124250</v>
      </c>
      <c r="G356" s="1">
        <v>260</v>
      </c>
      <c r="H356" s="1">
        <f t="shared" si="15"/>
        <v>258440</v>
      </c>
      <c r="I356" s="1">
        <f t="shared" si="16"/>
        <v>-134190</v>
      </c>
      <c r="J356" s="3">
        <v>41518</v>
      </c>
      <c r="K356" s="5">
        <v>9</v>
      </c>
      <c r="L356" s="2" t="s">
        <v>27</v>
      </c>
      <c r="M356" s="4" t="s">
        <v>12</v>
      </c>
    </row>
    <row r="357" spans="1:13" x14ac:dyDescent="0.25">
      <c r="A357" t="s">
        <v>8</v>
      </c>
      <c r="B357" t="s">
        <v>14</v>
      </c>
      <c r="C357" s="2" t="s">
        <v>40</v>
      </c>
      <c r="D357">
        <v>1118</v>
      </c>
      <c r="E357" s="1">
        <v>20</v>
      </c>
      <c r="F357" s="1">
        <f t="shared" si="17"/>
        <v>22360</v>
      </c>
      <c r="G357" s="1">
        <v>260</v>
      </c>
      <c r="H357" s="1">
        <f t="shared" si="15"/>
        <v>290680</v>
      </c>
      <c r="I357" s="1">
        <f t="shared" si="16"/>
        <v>-268320</v>
      </c>
      <c r="J357" s="3">
        <v>41944</v>
      </c>
      <c r="K357" s="5">
        <v>11</v>
      </c>
      <c r="L357" s="2" t="s">
        <v>29</v>
      </c>
      <c r="M357" s="4" t="s">
        <v>13</v>
      </c>
    </row>
    <row r="358" spans="1:13" x14ac:dyDescent="0.25">
      <c r="A358" t="s">
        <v>5</v>
      </c>
      <c r="B358" t="s">
        <v>15</v>
      </c>
      <c r="C358" s="2" t="s">
        <v>40</v>
      </c>
      <c r="D358">
        <v>1372</v>
      </c>
      <c r="E358" s="1">
        <v>300</v>
      </c>
      <c r="F358" s="1">
        <f t="shared" si="17"/>
        <v>411600</v>
      </c>
      <c r="G358" s="1">
        <v>260</v>
      </c>
      <c r="H358" s="1">
        <f t="shared" si="15"/>
        <v>356720</v>
      </c>
      <c r="I358" s="1">
        <f t="shared" si="16"/>
        <v>54880</v>
      </c>
      <c r="J358" s="3">
        <v>41974</v>
      </c>
      <c r="K358" s="5">
        <v>12</v>
      </c>
      <c r="L358" s="2" t="s">
        <v>30</v>
      </c>
      <c r="M358" s="4" t="s">
        <v>13</v>
      </c>
    </row>
    <row r="359" spans="1:13" x14ac:dyDescent="0.25">
      <c r="A359" t="s">
        <v>8</v>
      </c>
      <c r="B359" t="s">
        <v>14</v>
      </c>
      <c r="C359" s="2" t="s">
        <v>36</v>
      </c>
      <c r="D359">
        <v>488</v>
      </c>
      <c r="E359" s="1">
        <v>7</v>
      </c>
      <c r="F359" s="1">
        <f t="shared" si="17"/>
        <v>3416</v>
      </c>
      <c r="G359" s="1">
        <v>5</v>
      </c>
      <c r="H359" s="1">
        <f t="shared" si="15"/>
        <v>2440</v>
      </c>
      <c r="I359" s="1">
        <f t="shared" si="16"/>
        <v>976</v>
      </c>
      <c r="J359" s="3">
        <v>41671</v>
      </c>
      <c r="K359" s="5">
        <v>2</v>
      </c>
      <c r="L359" s="2" t="s">
        <v>20</v>
      </c>
      <c r="M359" s="4" t="s">
        <v>13</v>
      </c>
    </row>
    <row r="360" spans="1:13" x14ac:dyDescent="0.25">
      <c r="A360" t="s">
        <v>8</v>
      </c>
      <c r="B360" t="s">
        <v>15</v>
      </c>
      <c r="C360" s="2" t="s">
        <v>36</v>
      </c>
      <c r="D360">
        <v>1282</v>
      </c>
      <c r="E360" s="1">
        <v>20</v>
      </c>
      <c r="F360" s="1">
        <f t="shared" si="17"/>
        <v>25640</v>
      </c>
      <c r="G360" s="1">
        <v>5</v>
      </c>
      <c r="H360" s="1">
        <f t="shared" si="15"/>
        <v>6410</v>
      </c>
      <c r="I360" s="1">
        <f t="shared" si="16"/>
        <v>19230</v>
      </c>
      <c r="J360" s="3">
        <v>41791</v>
      </c>
      <c r="K360" s="5">
        <v>6</v>
      </c>
      <c r="L360" s="2" t="s">
        <v>24</v>
      </c>
      <c r="M360" s="4" t="s">
        <v>13</v>
      </c>
    </row>
    <row r="361" spans="1:13" x14ac:dyDescent="0.25">
      <c r="A361" t="s">
        <v>8</v>
      </c>
      <c r="B361" t="s">
        <v>14</v>
      </c>
      <c r="C361" s="2" t="s">
        <v>37</v>
      </c>
      <c r="D361">
        <v>257</v>
      </c>
      <c r="E361" s="1">
        <v>7</v>
      </c>
      <c r="F361" s="1">
        <f t="shared" si="17"/>
        <v>1799</v>
      </c>
      <c r="G361" s="1">
        <v>10</v>
      </c>
      <c r="H361" s="1">
        <f t="shared" si="15"/>
        <v>2570</v>
      </c>
      <c r="I361" s="1">
        <f t="shared" si="16"/>
        <v>-771</v>
      </c>
      <c r="J361" s="3">
        <v>41760</v>
      </c>
      <c r="K361" s="5">
        <v>5</v>
      </c>
      <c r="L361" s="2" t="s">
        <v>23</v>
      </c>
      <c r="M361" s="4" t="s">
        <v>13</v>
      </c>
    </row>
    <row r="362" spans="1:13" x14ac:dyDescent="0.25">
      <c r="A362" t="s">
        <v>8</v>
      </c>
      <c r="B362" t="s">
        <v>15</v>
      </c>
      <c r="C362" s="2" t="s">
        <v>40</v>
      </c>
      <c r="D362">
        <v>1282</v>
      </c>
      <c r="E362" s="1">
        <v>20</v>
      </c>
      <c r="F362" s="1">
        <f t="shared" si="17"/>
        <v>25640</v>
      </c>
      <c r="G362" s="1">
        <v>260</v>
      </c>
      <c r="H362" s="1">
        <f t="shared" si="15"/>
        <v>333320</v>
      </c>
      <c r="I362" s="1">
        <f t="shared" si="16"/>
        <v>-307680</v>
      </c>
      <c r="J362" s="3">
        <v>41791</v>
      </c>
      <c r="K362" s="5">
        <v>6</v>
      </c>
      <c r="L362" s="2" t="s">
        <v>24</v>
      </c>
      <c r="M362" s="4" t="s">
        <v>13</v>
      </c>
    </row>
    <row r="363" spans="1:13" x14ac:dyDescent="0.25">
      <c r="A363" t="s">
        <v>7</v>
      </c>
      <c r="B363" t="s">
        <v>18</v>
      </c>
      <c r="C363" s="2" t="s">
        <v>35</v>
      </c>
      <c r="D363">
        <v>1540</v>
      </c>
      <c r="E363" s="1">
        <v>125</v>
      </c>
      <c r="F363" s="1">
        <f t="shared" si="17"/>
        <v>192500</v>
      </c>
      <c r="G363" s="1">
        <v>3</v>
      </c>
      <c r="H363" s="1">
        <f t="shared" si="15"/>
        <v>4620</v>
      </c>
      <c r="I363" s="1">
        <f t="shared" si="16"/>
        <v>187880</v>
      </c>
      <c r="J363" s="3">
        <v>41852</v>
      </c>
      <c r="K363" s="5">
        <v>8</v>
      </c>
      <c r="L363" s="2" t="s">
        <v>26</v>
      </c>
      <c r="M363" s="4" t="s">
        <v>13</v>
      </c>
    </row>
    <row r="364" spans="1:13" x14ac:dyDescent="0.25">
      <c r="A364" t="s">
        <v>6</v>
      </c>
      <c r="B364" t="s">
        <v>16</v>
      </c>
      <c r="C364" s="2" t="s">
        <v>35</v>
      </c>
      <c r="D364">
        <v>490</v>
      </c>
      <c r="E364" s="1">
        <v>15</v>
      </c>
      <c r="F364" s="1">
        <f t="shared" si="17"/>
        <v>7350</v>
      </c>
      <c r="G364" s="1">
        <v>3</v>
      </c>
      <c r="H364" s="1">
        <f t="shared" si="15"/>
        <v>1470</v>
      </c>
      <c r="I364" s="1">
        <f t="shared" si="16"/>
        <v>5880</v>
      </c>
      <c r="J364" s="3">
        <v>41944</v>
      </c>
      <c r="K364" s="5">
        <v>11</v>
      </c>
      <c r="L364" s="2" t="s">
        <v>29</v>
      </c>
      <c r="M364" s="4" t="s">
        <v>13</v>
      </c>
    </row>
    <row r="365" spans="1:13" x14ac:dyDescent="0.25">
      <c r="A365" t="s">
        <v>8</v>
      </c>
      <c r="B365" t="s">
        <v>18</v>
      </c>
      <c r="C365" s="2" t="s">
        <v>35</v>
      </c>
      <c r="D365">
        <v>1362</v>
      </c>
      <c r="E365" s="1">
        <v>350</v>
      </c>
      <c r="F365" s="1">
        <f t="shared" si="17"/>
        <v>476700</v>
      </c>
      <c r="G365" s="1">
        <v>3</v>
      </c>
      <c r="H365" s="1">
        <f t="shared" si="15"/>
        <v>4086</v>
      </c>
      <c r="I365" s="1">
        <f t="shared" si="16"/>
        <v>472614</v>
      </c>
      <c r="J365" s="3">
        <v>41974</v>
      </c>
      <c r="K365" s="5">
        <v>12</v>
      </c>
      <c r="L365" s="2" t="s">
        <v>30</v>
      </c>
      <c r="M365" s="4" t="s">
        <v>13</v>
      </c>
    </row>
    <row r="366" spans="1:13" x14ac:dyDescent="0.25">
      <c r="A366" t="s">
        <v>6</v>
      </c>
      <c r="B366" t="s">
        <v>16</v>
      </c>
      <c r="C366" s="2" t="s">
        <v>36</v>
      </c>
      <c r="D366">
        <v>2501</v>
      </c>
      <c r="E366" s="1">
        <v>15</v>
      </c>
      <c r="F366" s="1">
        <f t="shared" si="17"/>
        <v>37515</v>
      </c>
      <c r="G366" s="1">
        <v>5</v>
      </c>
      <c r="H366" s="1">
        <f t="shared" si="15"/>
        <v>12505</v>
      </c>
      <c r="I366" s="1">
        <f t="shared" si="16"/>
        <v>25010</v>
      </c>
      <c r="J366" s="3">
        <v>41699</v>
      </c>
      <c r="K366" s="5">
        <v>3</v>
      </c>
      <c r="L366" s="2" t="s">
        <v>21</v>
      </c>
      <c r="M366" s="4" t="s">
        <v>13</v>
      </c>
    </row>
    <row r="367" spans="1:13" x14ac:dyDescent="0.25">
      <c r="A367" t="s">
        <v>8</v>
      </c>
      <c r="B367" t="s">
        <v>14</v>
      </c>
      <c r="C367" s="2" t="s">
        <v>36</v>
      </c>
      <c r="D367">
        <v>708</v>
      </c>
      <c r="E367" s="1">
        <v>20</v>
      </c>
      <c r="F367" s="1">
        <f t="shared" si="17"/>
        <v>14160</v>
      </c>
      <c r="G367" s="1">
        <v>5</v>
      </c>
      <c r="H367" s="1">
        <f t="shared" si="15"/>
        <v>3540</v>
      </c>
      <c r="I367" s="1">
        <f t="shared" si="16"/>
        <v>10620</v>
      </c>
      <c r="J367" s="3">
        <v>41791</v>
      </c>
      <c r="K367" s="5">
        <v>6</v>
      </c>
      <c r="L367" s="2" t="s">
        <v>24</v>
      </c>
      <c r="M367" s="4" t="s">
        <v>13</v>
      </c>
    </row>
    <row r="368" spans="1:13" x14ac:dyDescent="0.25">
      <c r="A368" t="s">
        <v>8</v>
      </c>
      <c r="B368" t="s">
        <v>17</v>
      </c>
      <c r="C368" s="2" t="s">
        <v>36</v>
      </c>
      <c r="D368">
        <v>645</v>
      </c>
      <c r="E368" s="1">
        <v>20</v>
      </c>
      <c r="F368" s="1">
        <f t="shared" si="17"/>
        <v>12900</v>
      </c>
      <c r="G368" s="1">
        <v>5</v>
      </c>
      <c r="H368" s="1">
        <f t="shared" si="15"/>
        <v>3225</v>
      </c>
      <c r="I368" s="1">
        <f t="shared" si="16"/>
        <v>9675</v>
      </c>
      <c r="J368" s="3">
        <v>41821</v>
      </c>
      <c r="K368" s="5">
        <v>7</v>
      </c>
      <c r="L368" s="2" t="s">
        <v>25</v>
      </c>
      <c r="M368" s="4" t="s">
        <v>13</v>
      </c>
    </row>
    <row r="369" spans="1:13" x14ac:dyDescent="0.25">
      <c r="A369" t="s">
        <v>5</v>
      </c>
      <c r="B369" t="s">
        <v>16</v>
      </c>
      <c r="C369" s="2" t="s">
        <v>36</v>
      </c>
      <c r="D369">
        <v>1562</v>
      </c>
      <c r="E369" s="1">
        <v>300</v>
      </c>
      <c r="F369" s="1">
        <f t="shared" si="17"/>
        <v>468600</v>
      </c>
      <c r="G369" s="1">
        <v>5</v>
      </c>
      <c r="H369" s="1">
        <f t="shared" si="15"/>
        <v>7810</v>
      </c>
      <c r="I369" s="1">
        <f t="shared" si="16"/>
        <v>460790</v>
      </c>
      <c r="J369" s="3">
        <v>41852</v>
      </c>
      <c r="K369" s="5">
        <v>8</v>
      </c>
      <c r="L369" s="2" t="s">
        <v>26</v>
      </c>
      <c r="M369" s="4" t="s">
        <v>13</v>
      </c>
    </row>
    <row r="370" spans="1:13" x14ac:dyDescent="0.25">
      <c r="A370" t="s">
        <v>5</v>
      </c>
      <c r="B370" t="s">
        <v>14</v>
      </c>
      <c r="C370" s="2" t="s">
        <v>36</v>
      </c>
      <c r="D370">
        <v>1283</v>
      </c>
      <c r="E370" s="1">
        <v>300</v>
      </c>
      <c r="F370" s="1">
        <f t="shared" si="17"/>
        <v>384900</v>
      </c>
      <c r="G370" s="1">
        <v>5</v>
      </c>
      <c r="H370" s="1">
        <f t="shared" si="15"/>
        <v>6415</v>
      </c>
      <c r="I370" s="1">
        <f t="shared" si="16"/>
        <v>378485</v>
      </c>
      <c r="J370" s="3">
        <v>41518</v>
      </c>
      <c r="K370" s="5">
        <v>9</v>
      </c>
      <c r="L370" s="2" t="s">
        <v>27</v>
      </c>
      <c r="M370" s="4" t="s">
        <v>12</v>
      </c>
    </row>
    <row r="371" spans="1:13" x14ac:dyDescent="0.25">
      <c r="A371" t="s">
        <v>6</v>
      </c>
      <c r="B371" t="s">
        <v>17</v>
      </c>
      <c r="C371" s="2" t="s">
        <v>36</v>
      </c>
      <c r="D371">
        <v>711</v>
      </c>
      <c r="E371" s="1">
        <v>15</v>
      </c>
      <c r="F371" s="1">
        <f t="shared" si="17"/>
        <v>10665</v>
      </c>
      <c r="G371" s="1">
        <v>5</v>
      </c>
      <c r="H371" s="1">
        <f t="shared" si="15"/>
        <v>3555</v>
      </c>
      <c r="I371" s="1">
        <f t="shared" si="16"/>
        <v>7110</v>
      </c>
      <c r="J371" s="3">
        <v>41974</v>
      </c>
      <c r="K371" s="5">
        <v>12</v>
      </c>
      <c r="L371" s="2" t="s">
        <v>30</v>
      </c>
      <c r="M371" s="4" t="s">
        <v>13</v>
      </c>
    </row>
    <row r="372" spans="1:13" x14ac:dyDescent="0.25">
      <c r="A372" t="s">
        <v>7</v>
      </c>
      <c r="B372" t="s">
        <v>18</v>
      </c>
      <c r="C372" s="2" t="s">
        <v>37</v>
      </c>
      <c r="D372">
        <v>1114</v>
      </c>
      <c r="E372" s="1">
        <v>125</v>
      </c>
      <c r="F372" s="1">
        <f t="shared" si="17"/>
        <v>139250</v>
      </c>
      <c r="G372" s="1">
        <v>10</v>
      </c>
      <c r="H372" s="1">
        <f t="shared" si="15"/>
        <v>11140</v>
      </c>
      <c r="I372" s="1">
        <f t="shared" si="16"/>
        <v>128110</v>
      </c>
      <c r="J372" s="3">
        <v>41699</v>
      </c>
      <c r="K372" s="5">
        <v>3</v>
      </c>
      <c r="L372" s="2" t="s">
        <v>21</v>
      </c>
      <c r="M372" s="4" t="s">
        <v>13</v>
      </c>
    </row>
    <row r="373" spans="1:13" x14ac:dyDescent="0.25">
      <c r="A373" t="s">
        <v>8</v>
      </c>
      <c r="B373" t="s">
        <v>17</v>
      </c>
      <c r="C373" s="2" t="s">
        <v>37</v>
      </c>
      <c r="D373">
        <v>1259</v>
      </c>
      <c r="E373" s="1">
        <v>7</v>
      </c>
      <c r="F373" s="1">
        <f t="shared" si="17"/>
        <v>8813</v>
      </c>
      <c r="G373" s="1">
        <v>10</v>
      </c>
      <c r="H373" s="1">
        <f t="shared" si="15"/>
        <v>12590</v>
      </c>
      <c r="I373" s="1">
        <f t="shared" si="16"/>
        <v>-3777</v>
      </c>
      <c r="J373" s="3">
        <v>41730</v>
      </c>
      <c r="K373" s="5">
        <v>4</v>
      </c>
      <c r="L373" s="2" t="s">
        <v>22</v>
      </c>
      <c r="M373" s="4" t="s">
        <v>13</v>
      </c>
    </row>
    <row r="374" spans="1:13" x14ac:dyDescent="0.25">
      <c r="A374" t="s">
        <v>8</v>
      </c>
      <c r="B374" t="s">
        <v>17</v>
      </c>
      <c r="C374" s="2" t="s">
        <v>37</v>
      </c>
      <c r="D374">
        <v>1095</v>
      </c>
      <c r="E374" s="1">
        <v>7</v>
      </c>
      <c r="F374" s="1">
        <f t="shared" si="17"/>
        <v>7665</v>
      </c>
      <c r="G374" s="1">
        <v>10</v>
      </c>
      <c r="H374" s="1">
        <f t="shared" si="15"/>
        <v>10950</v>
      </c>
      <c r="I374" s="1">
        <f t="shared" si="16"/>
        <v>-3285</v>
      </c>
      <c r="J374" s="3">
        <v>41760</v>
      </c>
      <c r="K374" s="5">
        <v>5</v>
      </c>
      <c r="L374" s="2" t="s">
        <v>23</v>
      </c>
      <c r="M374" s="4" t="s">
        <v>13</v>
      </c>
    </row>
    <row r="375" spans="1:13" x14ac:dyDescent="0.25">
      <c r="A375" t="s">
        <v>8</v>
      </c>
      <c r="B375" t="s">
        <v>17</v>
      </c>
      <c r="C375" s="2" t="s">
        <v>37</v>
      </c>
      <c r="D375">
        <v>1366</v>
      </c>
      <c r="E375" s="1">
        <v>20</v>
      </c>
      <c r="F375" s="1">
        <f t="shared" si="17"/>
        <v>27320</v>
      </c>
      <c r="G375" s="1">
        <v>10</v>
      </c>
      <c r="H375" s="1">
        <f t="shared" si="15"/>
        <v>13660</v>
      </c>
      <c r="I375" s="1">
        <f t="shared" si="16"/>
        <v>13660</v>
      </c>
      <c r="J375" s="3">
        <v>41791</v>
      </c>
      <c r="K375" s="5">
        <v>6</v>
      </c>
      <c r="L375" s="2" t="s">
        <v>24</v>
      </c>
      <c r="M375" s="4" t="s">
        <v>13</v>
      </c>
    </row>
    <row r="376" spans="1:13" x14ac:dyDescent="0.25">
      <c r="A376" t="s">
        <v>5</v>
      </c>
      <c r="B376" t="s">
        <v>18</v>
      </c>
      <c r="C376" s="2" t="s">
        <v>37</v>
      </c>
      <c r="D376">
        <v>2460</v>
      </c>
      <c r="E376" s="1">
        <v>300</v>
      </c>
      <c r="F376" s="1">
        <f t="shared" si="17"/>
        <v>738000</v>
      </c>
      <c r="G376" s="1">
        <v>10</v>
      </c>
      <c r="H376" s="1">
        <f t="shared" si="15"/>
        <v>24600</v>
      </c>
      <c r="I376" s="1">
        <f t="shared" si="16"/>
        <v>713400</v>
      </c>
      <c r="J376" s="3">
        <v>41791</v>
      </c>
      <c r="K376" s="5">
        <v>6</v>
      </c>
      <c r="L376" s="2" t="s">
        <v>24</v>
      </c>
      <c r="M376" s="4" t="s">
        <v>13</v>
      </c>
    </row>
    <row r="377" spans="1:13" x14ac:dyDescent="0.25">
      <c r="A377" t="s">
        <v>8</v>
      </c>
      <c r="B377" t="s">
        <v>15</v>
      </c>
      <c r="C377" s="2" t="s">
        <v>37</v>
      </c>
      <c r="D377">
        <v>678</v>
      </c>
      <c r="E377" s="1">
        <v>7</v>
      </c>
      <c r="F377" s="1">
        <f t="shared" si="17"/>
        <v>4746</v>
      </c>
      <c r="G377" s="1">
        <v>10</v>
      </c>
      <c r="H377" s="1">
        <f t="shared" si="15"/>
        <v>6780</v>
      </c>
      <c r="I377" s="1">
        <f t="shared" si="16"/>
        <v>-2034</v>
      </c>
      <c r="J377" s="3">
        <v>41852</v>
      </c>
      <c r="K377" s="5">
        <v>8</v>
      </c>
      <c r="L377" s="2" t="s">
        <v>26</v>
      </c>
      <c r="M377" s="4" t="s">
        <v>13</v>
      </c>
    </row>
    <row r="378" spans="1:13" x14ac:dyDescent="0.25">
      <c r="A378" t="s">
        <v>8</v>
      </c>
      <c r="B378" t="s">
        <v>17</v>
      </c>
      <c r="C378" s="2" t="s">
        <v>37</v>
      </c>
      <c r="D378">
        <v>1598</v>
      </c>
      <c r="E378" s="1">
        <v>7</v>
      </c>
      <c r="F378" s="1">
        <f t="shared" si="17"/>
        <v>11186</v>
      </c>
      <c r="G378" s="1">
        <v>10</v>
      </c>
      <c r="H378" s="1">
        <f t="shared" si="15"/>
        <v>15980</v>
      </c>
      <c r="I378" s="1">
        <f t="shared" si="16"/>
        <v>-4794</v>
      </c>
      <c r="J378" s="3">
        <v>41852</v>
      </c>
      <c r="K378" s="5">
        <v>8</v>
      </c>
      <c r="L378" s="2" t="s">
        <v>26</v>
      </c>
      <c r="M378" s="4" t="s">
        <v>13</v>
      </c>
    </row>
    <row r="379" spans="1:13" x14ac:dyDescent="0.25">
      <c r="A379" t="s">
        <v>8</v>
      </c>
      <c r="B379" t="s">
        <v>17</v>
      </c>
      <c r="C379" s="2" t="s">
        <v>37</v>
      </c>
      <c r="D379">
        <v>2409</v>
      </c>
      <c r="E379" s="1">
        <v>7</v>
      </c>
      <c r="F379" s="1">
        <f t="shared" si="17"/>
        <v>16863</v>
      </c>
      <c r="G379" s="1">
        <v>10</v>
      </c>
      <c r="H379" s="1">
        <f t="shared" si="15"/>
        <v>24090</v>
      </c>
      <c r="I379" s="1">
        <f t="shared" si="16"/>
        <v>-7227</v>
      </c>
      <c r="J379" s="3">
        <v>41518</v>
      </c>
      <c r="K379" s="5">
        <v>9</v>
      </c>
      <c r="L379" s="2" t="s">
        <v>27</v>
      </c>
      <c r="M379" s="4" t="s">
        <v>12</v>
      </c>
    </row>
    <row r="380" spans="1:13" x14ac:dyDescent="0.25">
      <c r="A380" t="s">
        <v>8</v>
      </c>
      <c r="B380" t="s">
        <v>17</v>
      </c>
      <c r="C380" s="2" t="s">
        <v>37</v>
      </c>
      <c r="D380">
        <v>1934</v>
      </c>
      <c r="E380" s="1">
        <v>20</v>
      </c>
      <c r="F380" s="1">
        <f t="shared" si="17"/>
        <v>38680</v>
      </c>
      <c r="G380" s="1">
        <v>10</v>
      </c>
      <c r="H380" s="1">
        <f t="shared" si="15"/>
        <v>19340</v>
      </c>
      <c r="I380" s="1">
        <f t="shared" si="16"/>
        <v>19340</v>
      </c>
      <c r="J380" s="3">
        <v>41883</v>
      </c>
      <c r="K380" s="5">
        <v>9</v>
      </c>
      <c r="L380" s="2" t="s">
        <v>27</v>
      </c>
      <c r="M380" s="4" t="s">
        <v>13</v>
      </c>
    </row>
    <row r="381" spans="1:13" x14ac:dyDescent="0.25">
      <c r="A381" t="s">
        <v>8</v>
      </c>
      <c r="B381" t="s">
        <v>18</v>
      </c>
      <c r="C381" s="2" t="s">
        <v>37</v>
      </c>
      <c r="D381">
        <v>2993</v>
      </c>
      <c r="E381" s="1">
        <v>20</v>
      </c>
      <c r="F381" s="1">
        <f t="shared" si="17"/>
        <v>59860</v>
      </c>
      <c r="G381" s="1">
        <v>10</v>
      </c>
      <c r="H381" s="1">
        <f t="shared" si="15"/>
        <v>29930</v>
      </c>
      <c r="I381" s="1">
        <f t="shared" si="16"/>
        <v>29930</v>
      </c>
      <c r="J381" s="3">
        <v>41883</v>
      </c>
      <c r="K381" s="5">
        <v>9</v>
      </c>
      <c r="L381" s="2" t="s">
        <v>27</v>
      </c>
      <c r="M381" s="4" t="s">
        <v>13</v>
      </c>
    </row>
    <row r="382" spans="1:13" x14ac:dyDescent="0.25">
      <c r="A382" t="s">
        <v>8</v>
      </c>
      <c r="B382" t="s">
        <v>17</v>
      </c>
      <c r="C382" s="2" t="s">
        <v>37</v>
      </c>
      <c r="D382">
        <v>2146</v>
      </c>
      <c r="E382" s="1">
        <v>350</v>
      </c>
      <c r="F382" s="1">
        <f t="shared" si="17"/>
        <v>751100</v>
      </c>
      <c r="G382" s="1">
        <v>10</v>
      </c>
      <c r="H382" s="1">
        <f t="shared" si="15"/>
        <v>21460</v>
      </c>
      <c r="I382" s="1">
        <f t="shared" si="16"/>
        <v>729640</v>
      </c>
      <c r="J382" s="3">
        <v>41579</v>
      </c>
      <c r="K382" s="5">
        <v>11</v>
      </c>
      <c r="L382" s="2" t="s">
        <v>29</v>
      </c>
      <c r="M382" s="4" t="s">
        <v>12</v>
      </c>
    </row>
    <row r="383" spans="1:13" x14ac:dyDescent="0.25">
      <c r="A383" t="s">
        <v>8</v>
      </c>
      <c r="B383" t="s">
        <v>18</v>
      </c>
      <c r="C383" s="2" t="s">
        <v>37</v>
      </c>
      <c r="D383">
        <v>1946</v>
      </c>
      <c r="E383" s="1">
        <v>7</v>
      </c>
      <c r="F383" s="1">
        <f t="shared" si="17"/>
        <v>13622</v>
      </c>
      <c r="G383" s="1">
        <v>10</v>
      </c>
      <c r="H383" s="1">
        <f t="shared" si="15"/>
        <v>19460</v>
      </c>
      <c r="I383" s="1">
        <f t="shared" si="16"/>
        <v>-5838</v>
      </c>
      <c r="J383" s="3">
        <v>41609</v>
      </c>
      <c r="K383" s="5">
        <v>12</v>
      </c>
      <c r="L383" s="2" t="s">
        <v>30</v>
      </c>
      <c r="M383" s="4" t="s">
        <v>12</v>
      </c>
    </row>
    <row r="384" spans="1:13" x14ac:dyDescent="0.25">
      <c r="A384" t="s">
        <v>8</v>
      </c>
      <c r="B384" t="s">
        <v>18</v>
      </c>
      <c r="C384" s="2" t="s">
        <v>37</v>
      </c>
      <c r="D384">
        <v>1362</v>
      </c>
      <c r="E384" s="1">
        <v>350</v>
      </c>
      <c r="F384" s="1">
        <f t="shared" si="17"/>
        <v>476700</v>
      </c>
      <c r="G384" s="1">
        <v>10</v>
      </c>
      <c r="H384" s="1">
        <f t="shared" si="15"/>
        <v>13620</v>
      </c>
      <c r="I384" s="1">
        <f t="shared" si="16"/>
        <v>463080</v>
      </c>
      <c r="J384" s="3">
        <v>41974</v>
      </c>
      <c r="K384" s="5">
        <v>12</v>
      </c>
      <c r="L384" s="2" t="s">
        <v>30</v>
      </c>
      <c r="M384" s="4" t="s">
        <v>13</v>
      </c>
    </row>
    <row r="385" spans="1:13" x14ac:dyDescent="0.25">
      <c r="A385" t="s">
        <v>9</v>
      </c>
      <c r="B385" t="s">
        <v>14</v>
      </c>
      <c r="C385" s="2" t="s">
        <v>38</v>
      </c>
      <c r="D385">
        <v>598</v>
      </c>
      <c r="E385" s="1">
        <v>12</v>
      </c>
      <c r="F385" s="1">
        <f t="shared" si="17"/>
        <v>7176</v>
      </c>
      <c r="G385" s="1">
        <v>120</v>
      </c>
      <c r="H385" s="1">
        <f t="shared" si="15"/>
        <v>71760</v>
      </c>
      <c r="I385" s="1">
        <f t="shared" si="16"/>
        <v>-64584</v>
      </c>
      <c r="J385" s="3">
        <v>41699</v>
      </c>
      <c r="K385" s="5">
        <v>3</v>
      </c>
      <c r="L385" s="2" t="s">
        <v>21</v>
      </c>
      <c r="M385" s="4" t="s">
        <v>13</v>
      </c>
    </row>
    <row r="386" spans="1:13" x14ac:dyDescent="0.25">
      <c r="A386" t="s">
        <v>8</v>
      </c>
      <c r="B386" t="s">
        <v>15</v>
      </c>
      <c r="C386" s="2" t="s">
        <v>38</v>
      </c>
      <c r="D386">
        <v>2907</v>
      </c>
      <c r="E386" s="1">
        <v>7</v>
      </c>
      <c r="F386" s="1">
        <f t="shared" si="17"/>
        <v>20349</v>
      </c>
      <c r="G386" s="1">
        <v>120</v>
      </c>
      <c r="H386" s="1">
        <f t="shared" ref="H386:H449" si="18">$D386*$G386</f>
        <v>348840</v>
      </c>
      <c r="I386" s="1">
        <f t="shared" ref="I386:I449" si="19">$F386-$H386</f>
        <v>-328491</v>
      </c>
      <c r="J386" s="3">
        <v>41791</v>
      </c>
      <c r="K386" s="5">
        <v>6</v>
      </c>
      <c r="L386" s="2" t="s">
        <v>24</v>
      </c>
      <c r="M386" s="4" t="s">
        <v>13</v>
      </c>
    </row>
    <row r="387" spans="1:13" x14ac:dyDescent="0.25">
      <c r="A387" t="s">
        <v>8</v>
      </c>
      <c r="B387" t="s">
        <v>17</v>
      </c>
      <c r="C387" s="2" t="s">
        <v>38</v>
      </c>
      <c r="D387">
        <v>2338</v>
      </c>
      <c r="E387" s="1">
        <v>7</v>
      </c>
      <c r="F387" s="1">
        <f t="shared" ref="F387:F450" si="20">D387*E387</f>
        <v>16366</v>
      </c>
      <c r="G387" s="1">
        <v>120</v>
      </c>
      <c r="H387" s="1">
        <f t="shared" si="18"/>
        <v>280560</v>
      </c>
      <c r="I387" s="1">
        <f t="shared" si="19"/>
        <v>-264194</v>
      </c>
      <c r="J387" s="3">
        <v>41791</v>
      </c>
      <c r="K387" s="5">
        <v>6</v>
      </c>
      <c r="L387" s="2" t="s">
        <v>24</v>
      </c>
      <c r="M387" s="4" t="s">
        <v>13</v>
      </c>
    </row>
    <row r="388" spans="1:13" x14ac:dyDescent="0.25">
      <c r="A388" t="s">
        <v>5</v>
      </c>
      <c r="B388" t="s">
        <v>16</v>
      </c>
      <c r="C388" s="2" t="s">
        <v>38</v>
      </c>
      <c r="D388">
        <v>386</v>
      </c>
      <c r="E388" s="1">
        <v>300</v>
      </c>
      <c r="F388" s="1">
        <f t="shared" si="20"/>
        <v>115800</v>
      </c>
      <c r="G388" s="1">
        <v>120</v>
      </c>
      <c r="H388" s="1">
        <f t="shared" si="18"/>
        <v>46320</v>
      </c>
      <c r="I388" s="1">
        <f t="shared" si="19"/>
        <v>69480</v>
      </c>
      <c r="J388" s="3">
        <v>41579</v>
      </c>
      <c r="K388" s="5">
        <v>11</v>
      </c>
      <c r="L388" s="2" t="s">
        <v>29</v>
      </c>
      <c r="M388" s="4" t="s">
        <v>12</v>
      </c>
    </row>
    <row r="389" spans="1:13" x14ac:dyDescent="0.25">
      <c r="A389" t="s">
        <v>5</v>
      </c>
      <c r="B389" t="s">
        <v>18</v>
      </c>
      <c r="C389" s="2" t="s">
        <v>38</v>
      </c>
      <c r="D389">
        <v>635</v>
      </c>
      <c r="E389" s="1">
        <v>300</v>
      </c>
      <c r="F389" s="1">
        <f t="shared" si="20"/>
        <v>190500</v>
      </c>
      <c r="G389" s="1">
        <v>120</v>
      </c>
      <c r="H389" s="1">
        <f t="shared" si="18"/>
        <v>76200</v>
      </c>
      <c r="I389" s="1">
        <f t="shared" si="19"/>
        <v>114300</v>
      </c>
      <c r="J389" s="3">
        <v>41974</v>
      </c>
      <c r="K389" s="5">
        <v>12</v>
      </c>
      <c r="L389" s="2" t="s">
        <v>30</v>
      </c>
      <c r="M389" s="4" t="s">
        <v>13</v>
      </c>
    </row>
    <row r="390" spans="1:13" x14ac:dyDescent="0.25">
      <c r="A390" t="s">
        <v>8</v>
      </c>
      <c r="B390" t="s">
        <v>16</v>
      </c>
      <c r="C390" s="2" t="s">
        <v>39</v>
      </c>
      <c r="D390">
        <v>574.5</v>
      </c>
      <c r="E390" s="1">
        <v>350</v>
      </c>
      <c r="F390" s="1">
        <f t="shared" si="20"/>
        <v>201075</v>
      </c>
      <c r="G390" s="1">
        <v>250</v>
      </c>
      <c r="H390" s="1">
        <f t="shared" si="18"/>
        <v>143625</v>
      </c>
      <c r="I390" s="1">
        <f t="shared" si="19"/>
        <v>57450</v>
      </c>
      <c r="J390" s="3">
        <v>41730</v>
      </c>
      <c r="K390" s="5">
        <v>4</v>
      </c>
      <c r="L390" s="2" t="s">
        <v>22</v>
      </c>
      <c r="M390" s="4" t="s">
        <v>13</v>
      </c>
    </row>
    <row r="391" spans="1:13" x14ac:dyDescent="0.25">
      <c r="A391" t="s">
        <v>8</v>
      </c>
      <c r="B391" t="s">
        <v>17</v>
      </c>
      <c r="C391" s="2" t="s">
        <v>39</v>
      </c>
      <c r="D391">
        <v>2338</v>
      </c>
      <c r="E391" s="1">
        <v>7</v>
      </c>
      <c r="F391" s="1">
        <f t="shared" si="20"/>
        <v>16366</v>
      </c>
      <c r="G391" s="1">
        <v>250</v>
      </c>
      <c r="H391" s="1">
        <f t="shared" si="18"/>
        <v>584500</v>
      </c>
      <c r="I391" s="1">
        <f t="shared" si="19"/>
        <v>-568134</v>
      </c>
      <c r="J391" s="3">
        <v>41791</v>
      </c>
      <c r="K391" s="5">
        <v>6</v>
      </c>
      <c r="L391" s="2" t="s">
        <v>24</v>
      </c>
      <c r="M391" s="4" t="s">
        <v>13</v>
      </c>
    </row>
    <row r="392" spans="1:13" x14ac:dyDescent="0.25">
      <c r="A392" t="s">
        <v>8</v>
      </c>
      <c r="B392" t="s">
        <v>16</v>
      </c>
      <c r="C392" s="2" t="s">
        <v>39</v>
      </c>
      <c r="D392">
        <v>381</v>
      </c>
      <c r="E392" s="1">
        <v>350</v>
      </c>
      <c r="F392" s="1">
        <f t="shared" si="20"/>
        <v>133350</v>
      </c>
      <c r="G392" s="1">
        <v>250</v>
      </c>
      <c r="H392" s="1">
        <f t="shared" si="18"/>
        <v>95250</v>
      </c>
      <c r="I392" s="1">
        <f t="shared" si="19"/>
        <v>38100</v>
      </c>
      <c r="J392" s="3">
        <v>41852</v>
      </c>
      <c r="K392" s="5">
        <v>8</v>
      </c>
      <c r="L392" s="2" t="s">
        <v>26</v>
      </c>
      <c r="M392" s="4" t="s">
        <v>13</v>
      </c>
    </row>
    <row r="393" spans="1:13" x14ac:dyDescent="0.25">
      <c r="A393" t="s">
        <v>8</v>
      </c>
      <c r="B393" t="s">
        <v>17</v>
      </c>
      <c r="C393" s="2" t="s">
        <v>39</v>
      </c>
      <c r="D393">
        <v>422</v>
      </c>
      <c r="E393" s="1">
        <v>350</v>
      </c>
      <c r="F393" s="1">
        <f t="shared" si="20"/>
        <v>147700</v>
      </c>
      <c r="G393" s="1">
        <v>250</v>
      </c>
      <c r="H393" s="1">
        <f t="shared" si="18"/>
        <v>105500</v>
      </c>
      <c r="I393" s="1">
        <f t="shared" si="19"/>
        <v>42200</v>
      </c>
      <c r="J393" s="3">
        <v>41852</v>
      </c>
      <c r="K393" s="5">
        <v>8</v>
      </c>
      <c r="L393" s="2" t="s">
        <v>26</v>
      </c>
      <c r="M393" s="4" t="s">
        <v>13</v>
      </c>
    </row>
    <row r="394" spans="1:13" x14ac:dyDescent="0.25">
      <c r="A394" t="s">
        <v>5</v>
      </c>
      <c r="B394" t="s">
        <v>14</v>
      </c>
      <c r="C394" s="2" t="s">
        <v>39</v>
      </c>
      <c r="D394">
        <v>2134</v>
      </c>
      <c r="E394" s="1">
        <v>300</v>
      </c>
      <c r="F394" s="1">
        <f t="shared" si="20"/>
        <v>640200</v>
      </c>
      <c r="G394" s="1">
        <v>250</v>
      </c>
      <c r="H394" s="1">
        <f t="shared" si="18"/>
        <v>533500</v>
      </c>
      <c r="I394" s="1">
        <f t="shared" si="19"/>
        <v>106700</v>
      </c>
      <c r="J394" s="3">
        <v>41883</v>
      </c>
      <c r="K394" s="5">
        <v>9</v>
      </c>
      <c r="L394" s="2" t="s">
        <v>27</v>
      </c>
      <c r="M394" s="4" t="s">
        <v>13</v>
      </c>
    </row>
    <row r="395" spans="1:13" x14ac:dyDescent="0.25">
      <c r="A395" t="s">
        <v>5</v>
      </c>
      <c r="B395" t="s">
        <v>15</v>
      </c>
      <c r="C395" s="2" t="s">
        <v>39</v>
      </c>
      <c r="D395">
        <v>808</v>
      </c>
      <c r="E395" s="1">
        <v>300</v>
      </c>
      <c r="F395" s="1">
        <f t="shared" si="20"/>
        <v>242400</v>
      </c>
      <c r="G395" s="1">
        <v>250</v>
      </c>
      <c r="H395" s="1">
        <f t="shared" si="18"/>
        <v>202000</v>
      </c>
      <c r="I395" s="1">
        <f t="shared" si="19"/>
        <v>40400</v>
      </c>
      <c r="J395" s="3">
        <v>41609</v>
      </c>
      <c r="K395" s="5">
        <v>12</v>
      </c>
      <c r="L395" s="2" t="s">
        <v>30</v>
      </c>
      <c r="M395" s="4" t="s">
        <v>12</v>
      </c>
    </row>
    <row r="396" spans="1:13" x14ac:dyDescent="0.25">
      <c r="A396" t="s">
        <v>8</v>
      </c>
      <c r="B396" t="s">
        <v>14</v>
      </c>
      <c r="C396" s="2" t="s">
        <v>40</v>
      </c>
      <c r="D396">
        <v>708</v>
      </c>
      <c r="E396" s="1">
        <v>20</v>
      </c>
      <c r="F396" s="1">
        <f t="shared" si="20"/>
        <v>14160</v>
      </c>
      <c r="G396" s="1">
        <v>260</v>
      </c>
      <c r="H396" s="1">
        <f t="shared" si="18"/>
        <v>184080</v>
      </c>
      <c r="I396" s="1">
        <f t="shared" si="19"/>
        <v>-169920</v>
      </c>
      <c r="J396" s="3">
        <v>41791</v>
      </c>
      <c r="K396" s="5">
        <v>6</v>
      </c>
      <c r="L396" s="2" t="s">
        <v>24</v>
      </c>
      <c r="M396" s="4" t="s">
        <v>13</v>
      </c>
    </row>
    <row r="397" spans="1:13" x14ac:dyDescent="0.25">
      <c r="A397" t="s">
        <v>8</v>
      </c>
      <c r="B397" t="s">
        <v>15</v>
      </c>
      <c r="C397" s="2" t="s">
        <v>40</v>
      </c>
      <c r="D397">
        <v>2907</v>
      </c>
      <c r="E397" s="1">
        <v>7</v>
      </c>
      <c r="F397" s="1">
        <f t="shared" si="20"/>
        <v>20349</v>
      </c>
      <c r="G397" s="1">
        <v>260</v>
      </c>
      <c r="H397" s="1">
        <f t="shared" si="18"/>
        <v>755820</v>
      </c>
      <c r="I397" s="1">
        <f t="shared" si="19"/>
        <v>-735471</v>
      </c>
      <c r="J397" s="3">
        <v>41791</v>
      </c>
      <c r="K397" s="5">
        <v>6</v>
      </c>
      <c r="L397" s="2" t="s">
        <v>24</v>
      </c>
      <c r="M397" s="4" t="s">
        <v>13</v>
      </c>
    </row>
    <row r="398" spans="1:13" x14ac:dyDescent="0.25">
      <c r="A398" t="s">
        <v>8</v>
      </c>
      <c r="B398" t="s">
        <v>17</v>
      </c>
      <c r="C398" s="2" t="s">
        <v>40</v>
      </c>
      <c r="D398">
        <v>1366</v>
      </c>
      <c r="E398" s="1">
        <v>20</v>
      </c>
      <c r="F398" s="1">
        <f t="shared" si="20"/>
        <v>27320</v>
      </c>
      <c r="G398" s="1">
        <v>260</v>
      </c>
      <c r="H398" s="1">
        <f t="shared" si="18"/>
        <v>355160</v>
      </c>
      <c r="I398" s="1">
        <f t="shared" si="19"/>
        <v>-327840</v>
      </c>
      <c r="J398" s="3">
        <v>41791</v>
      </c>
      <c r="K398" s="5">
        <v>6</v>
      </c>
      <c r="L398" s="2" t="s">
        <v>24</v>
      </c>
      <c r="M398" s="4" t="s">
        <v>13</v>
      </c>
    </row>
    <row r="399" spans="1:13" x14ac:dyDescent="0.25">
      <c r="A399" t="s">
        <v>5</v>
      </c>
      <c r="B399" t="s">
        <v>18</v>
      </c>
      <c r="C399" s="2" t="s">
        <v>40</v>
      </c>
      <c r="D399">
        <v>2460</v>
      </c>
      <c r="E399" s="1">
        <v>300</v>
      </c>
      <c r="F399" s="1">
        <f t="shared" si="20"/>
        <v>738000</v>
      </c>
      <c r="G399" s="1">
        <v>260</v>
      </c>
      <c r="H399" s="1">
        <f t="shared" si="18"/>
        <v>639600</v>
      </c>
      <c r="I399" s="1">
        <f t="shared" si="19"/>
        <v>98400</v>
      </c>
      <c r="J399" s="3">
        <v>41791</v>
      </c>
      <c r="K399" s="5">
        <v>6</v>
      </c>
      <c r="L399" s="2" t="s">
        <v>24</v>
      </c>
      <c r="M399" s="4" t="s">
        <v>13</v>
      </c>
    </row>
    <row r="400" spans="1:13" x14ac:dyDescent="0.25">
      <c r="A400" t="s">
        <v>8</v>
      </c>
      <c r="B400" t="s">
        <v>17</v>
      </c>
      <c r="C400" s="2" t="s">
        <v>40</v>
      </c>
      <c r="D400">
        <v>1520</v>
      </c>
      <c r="E400" s="1">
        <v>20</v>
      </c>
      <c r="F400" s="1">
        <f t="shared" si="20"/>
        <v>30400</v>
      </c>
      <c r="G400" s="1">
        <v>260</v>
      </c>
      <c r="H400" s="1">
        <f t="shared" si="18"/>
        <v>395200</v>
      </c>
      <c r="I400" s="1">
        <f t="shared" si="19"/>
        <v>-364800</v>
      </c>
      <c r="J400" s="3">
        <v>41944</v>
      </c>
      <c r="K400" s="5">
        <v>11</v>
      </c>
      <c r="L400" s="2" t="s">
        <v>29</v>
      </c>
      <c r="M400" s="4" t="s">
        <v>13</v>
      </c>
    </row>
    <row r="401" spans="1:13" x14ac:dyDescent="0.25">
      <c r="A401" t="s">
        <v>6</v>
      </c>
      <c r="B401" t="s">
        <v>17</v>
      </c>
      <c r="C401" s="2" t="s">
        <v>40</v>
      </c>
      <c r="D401">
        <v>711</v>
      </c>
      <c r="E401" s="1">
        <v>15</v>
      </c>
      <c r="F401" s="1">
        <f t="shared" si="20"/>
        <v>10665</v>
      </c>
      <c r="G401" s="1">
        <v>260</v>
      </c>
      <c r="H401" s="1">
        <f t="shared" si="18"/>
        <v>184860</v>
      </c>
      <c r="I401" s="1">
        <f t="shared" si="19"/>
        <v>-174195</v>
      </c>
      <c r="J401" s="3">
        <v>41974</v>
      </c>
      <c r="K401" s="5">
        <v>12</v>
      </c>
      <c r="L401" s="2" t="s">
        <v>30</v>
      </c>
      <c r="M401" s="4" t="s">
        <v>13</v>
      </c>
    </row>
    <row r="402" spans="1:13" x14ac:dyDescent="0.25">
      <c r="A402" t="s">
        <v>9</v>
      </c>
      <c r="B402" t="s">
        <v>18</v>
      </c>
      <c r="C402" s="2" t="s">
        <v>40</v>
      </c>
      <c r="D402">
        <v>1375</v>
      </c>
      <c r="E402" s="1">
        <v>12</v>
      </c>
      <c r="F402" s="1">
        <f t="shared" si="20"/>
        <v>16500</v>
      </c>
      <c r="G402" s="1">
        <v>260</v>
      </c>
      <c r="H402" s="1">
        <f t="shared" si="18"/>
        <v>357500</v>
      </c>
      <c r="I402" s="1">
        <f t="shared" si="19"/>
        <v>-341000</v>
      </c>
      <c r="J402" s="3">
        <v>41609</v>
      </c>
      <c r="K402" s="5">
        <v>12</v>
      </c>
      <c r="L402" s="2" t="s">
        <v>30</v>
      </c>
      <c r="M402" s="4" t="s">
        <v>12</v>
      </c>
    </row>
    <row r="403" spans="1:13" x14ac:dyDescent="0.25">
      <c r="A403" t="s">
        <v>5</v>
      </c>
      <c r="B403" t="s">
        <v>18</v>
      </c>
      <c r="C403" s="2" t="s">
        <v>40</v>
      </c>
      <c r="D403">
        <v>635</v>
      </c>
      <c r="E403" s="1">
        <v>300</v>
      </c>
      <c r="F403" s="1">
        <f t="shared" si="20"/>
        <v>190500</v>
      </c>
      <c r="G403" s="1">
        <v>260</v>
      </c>
      <c r="H403" s="1">
        <f t="shared" si="18"/>
        <v>165100</v>
      </c>
      <c r="I403" s="1">
        <f t="shared" si="19"/>
        <v>25400</v>
      </c>
      <c r="J403" s="3">
        <v>41974</v>
      </c>
      <c r="K403" s="5">
        <v>12</v>
      </c>
      <c r="L403" s="2" t="s">
        <v>30</v>
      </c>
      <c r="M403" s="4" t="s">
        <v>13</v>
      </c>
    </row>
    <row r="404" spans="1:13" x14ac:dyDescent="0.25">
      <c r="A404" t="s">
        <v>8</v>
      </c>
      <c r="B404" t="s">
        <v>15</v>
      </c>
      <c r="C404" s="2" t="s">
        <v>39</v>
      </c>
      <c r="D404">
        <v>436.5</v>
      </c>
      <c r="E404" s="1">
        <v>20</v>
      </c>
      <c r="F404" s="1">
        <f t="shared" si="20"/>
        <v>8730</v>
      </c>
      <c r="G404" s="1">
        <v>250</v>
      </c>
      <c r="H404" s="1">
        <f t="shared" si="18"/>
        <v>109125</v>
      </c>
      <c r="I404" s="1">
        <f t="shared" si="19"/>
        <v>-100395</v>
      </c>
      <c r="J404" s="3">
        <v>41821</v>
      </c>
      <c r="K404" s="5">
        <v>7</v>
      </c>
      <c r="L404" s="2" t="s">
        <v>25</v>
      </c>
      <c r="M404" s="4" t="s">
        <v>13</v>
      </c>
    </row>
    <row r="405" spans="1:13" x14ac:dyDescent="0.25">
      <c r="A405" t="s">
        <v>5</v>
      </c>
      <c r="B405" t="s">
        <v>14</v>
      </c>
      <c r="C405" s="2" t="s">
        <v>35</v>
      </c>
      <c r="D405">
        <v>1094</v>
      </c>
      <c r="E405" s="1">
        <v>300</v>
      </c>
      <c r="F405" s="1">
        <f t="shared" si="20"/>
        <v>328200</v>
      </c>
      <c r="G405" s="1">
        <v>3</v>
      </c>
      <c r="H405" s="1">
        <f t="shared" si="18"/>
        <v>3282</v>
      </c>
      <c r="I405" s="1">
        <f t="shared" si="19"/>
        <v>324918</v>
      </c>
      <c r="J405" s="3">
        <v>41791</v>
      </c>
      <c r="K405" s="5">
        <v>6</v>
      </c>
      <c r="L405" s="2" t="s">
        <v>24</v>
      </c>
      <c r="M405" s="4" t="s">
        <v>13</v>
      </c>
    </row>
    <row r="406" spans="1:13" x14ac:dyDescent="0.25">
      <c r="A406" t="s">
        <v>9</v>
      </c>
      <c r="B406" t="s">
        <v>18</v>
      </c>
      <c r="C406" s="2" t="s">
        <v>35</v>
      </c>
      <c r="D406">
        <v>367</v>
      </c>
      <c r="E406" s="1">
        <v>12</v>
      </c>
      <c r="F406" s="1">
        <f t="shared" si="20"/>
        <v>4404</v>
      </c>
      <c r="G406" s="1">
        <v>3</v>
      </c>
      <c r="H406" s="1">
        <f t="shared" si="18"/>
        <v>1101</v>
      </c>
      <c r="I406" s="1">
        <f t="shared" si="19"/>
        <v>3303</v>
      </c>
      <c r="J406" s="3">
        <v>41548</v>
      </c>
      <c r="K406" s="5">
        <v>10</v>
      </c>
      <c r="L406" s="2" t="s">
        <v>28</v>
      </c>
      <c r="M406" s="4" t="s">
        <v>12</v>
      </c>
    </row>
    <row r="407" spans="1:13" x14ac:dyDescent="0.25">
      <c r="A407" t="s">
        <v>5</v>
      </c>
      <c r="B407" t="s">
        <v>14</v>
      </c>
      <c r="C407" s="2" t="s">
        <v>36</v>
      </c>
      <c r="D407">
        <v>3802.5</v>
      </c>
      <c r="E407" s="1">
        <v>300</v>
      </c>
      <c r="F407" s="1">
        <f t="shared" si="20"/>
        <v>1140750</v>
      </c>
      <c r="G407" s="1">
        <v>5</v>
      </c>
      <c r="H407" s="1">
        <f t="shared" si="18"/>
        <v>19012.5</v>
      </c>
      <c r="I407" s="1">
        <f t="shared" si="19"/>
        <v>1121737.5</v>
      </c>
      <c r="J407" s="3">
        <v>41730</v>
      </c>
      <c r="K407" s="5">
        <v>4</v>
      </c>
      <c r="L407" s="2" t="s">
        <v>22</v>
      </c>
      <c r="M407" s="4" t="s">
        <v>13</v>
      </c>
    </row>
    <row r="408" spans="1:13" x14ac:dyDescent="0.25">
      <c r="A408" t="s">
        <v>8</v>
      </c>
      <c r="B408" t="s">
        <v>16</v>
      </c>
      <c r="C408" s="2" t="s">
        <v>36</v>
      </c>
      <c r="D408">
        <v>1666</v>
      </c>
      <c r="E408" s="1">
        <v>350</v>
      </c>
      <c r="F408" s="1">
        <f t="shared" si="20"/>
        <v>583100</v>
      </c>
      <c r="G408" s="1">
        <v>5</v>
      </c>
      <c r="H408" s="1">
        <f t="shared" si="18"/>
        <v>8330</v>
      </c>
      <c r="I408" s="1">
        <f t="shared" si="19"/>
        <v>574770</v>
      </c>
      <c r="J408" s="3">
        <v>41760</v>
      </c>
      <c r="K408" s="5">
        <v>5</v>
      </c>
      <c r="L408" s="2" t="s">
        <v>23</v>
      </c>
      <c r="M408" s="4" t="s">
        <v>13</v>
      </c>
    </row>
    <row r="409" spans="1:13" x14ac:dyDescent="0.25">
      <c r="A409" t="s">
        <v>5</v>
      </c>
      <c r="B409" t="s">
        <v>16</v>
      </c>
      <c r="C409" s="2" t="s">
        <v>36</v>
      </c>
      <c r="D409">
        <v>322</v>
      </c>
      <c r="E409" s="1">
        <v>300</v>
      </c>
      <c r="F409" s="1">
        <f t="shared" si="20"/>
        <v>96600</v>
      </c>
      <c r="G409" s="1">
        <v>5</v>
      </c>
      <c r="H409" s="1">
        <f t="shared" si="18"/>
        <v>1610</v>
      </c>
      <c r="I409" s="1">
        <f t="shared" si="19"/>
        <v>94990</v>
      </c>
      <c r="J409" s="3">
        <v>41518</v>
      </c>
      <c r="K409" s="5">
        <v>9</v>
      </c>
      <c r="L409" s="2" t="s">
        <v>27</v>
      </c>
      <c r="M409" s="4" t="s">
        <v>12</v>
      </c>
    </row>
    <row r="410" spans="1:13" x14ac:dyDescent="0.25">
      <c r="A410" t="s">
        <v>9</v>
      </c>
      <c r="B410" t="s">
        <v>14</v>
      </c>
      <c r="C410" s="2" t="s">
        <v>36</v>
      </c>
      <c r="D410">
        <v>2321</v>
      </c>
      <c r="E410" s="1">
        <v>12</v>
      </c>
      <c r="F410" s="1">
        <f t="shared" si="20"/>
        <v>27852</v>
      </c>
      <c r="G410" s="1">
        <v>5</v>
      </c>
      <c r="H410" s="1">
        <f t="shared" si="18"/>
        <v>11605</v>
      </c>
      <c r="I410" s="1">
        <f t="shared" si="19"/>
        <v>16247</v>
      </c>
      <c r="J410" s="3">
        <v>41944</v>
      </c>
      <c r="K410" s="5">
        <v>11</v>
      </c>
      <c r="L410" s="2" t="s">
        <v>29</v>
      </c>
      <c r="M410" s="4" t="s">
        <v>13</v>
      </c>
    </row>
    <row r="411" spans="1:13" x14ac:dyDescent="0.25">
      <c r="A411" t="s">
        <v>7</v>
      </c>
      <c r="B411" t="s">
        <v>16</v>
      </c>
      <c r="C411" s="2" t="s">
        <v>36</v>
      </c>
      <c r="D411">
        <v>1857</v>
      </c>
      <c r="E411" s="1">
        <v>125</v>
      </c>
      <c r="F411" s="1">
        <f t="shared" si="20"/>
        <v>232125</v>
      </c>
      <c r="G411" s="1">
        <v>5</v>
      </c>
      <c r="H411" s="1">
        <f t="shared" si="18"/>
        <v>9285</v>
      </c>
      <c r="I411" s="1">
        <f t="shared" si="19"/>
        <v>222840</v>
      </c>
      <c r="J411" s="3">
        <v>41579</v>
      </c>
      <c r="K411" s="5">
        <v>11</v>
      </c>
      <c r="L411" s="2" t="s">
        <v>29</v>
      </c>
      <c r="M411" s="4" t="s">
        <v>12</v>
      </c>
    </row>
    <row r="412" spans="1:13" x14ac:dyDescent="0.25">
      <c r="A412" t="s">
        <v>8</v>
      </c>
      <c r="B412" t="s">
        <v>14</v>
      </c>
      <c r="C412" s="2" t="s">
        <v>36</v>
      </c>
      <c r="D412">
        <v>1611</v>
      </c>
      <c r="E412" s="1">
        <v>7</v>
      </c>
      <c r="F412" s="1">
        <f t="shared" si="20"/>
        <v>11277</v>
      </c>
      <c r="G412" s="1">
        <v>5</v>
      </c>
      <c r="H412" s="1">
        <f t="shared" si="18"/>
        <v>8055</v>
      </c>
      <c r="I412" s="1">
        <f t="shared" si="19"/>
        <v>3222</v>
      </c>
      <c r="J412" s="3">
        <v>41609</v>
      </c>
      <c r="K412" s="5">
        <v>12</v>
      </c>
      <c r="L412" s="2" t="s">
        <v>30</v>
      </c>
      <c r="M412" s="4" t="s">
        <v>12</v>
      </c>
    </row>
    <row r="413" spans="1:13" x14ac:dyDescent="0.25">
      <c r="A413" t="s">
        <v>7</v>
      </c>
      <c r="B413" t="s">
        <v>15</v>
      </c>
      <c r="C413" s="2" t="s">
        <v>36</v>
      </c>
      <c r="D413">
        <v>2797</v>
      </c>
      <c r="E413" s="1">
        <v>125</v>
      </c>
      <c r="F413" s="1">
        <f t="shared" si="20"/>
        <v>349625</v>
      </c>
      <c r="G413" s="1">
        <v>5</v>
      </c>
      <c r="H413" s="1">
        <f t="shared" si="18"/>
        <v>13985</v>
      </c>
      <c r="I413" s="1">
        <f t="shared" si="19"/>
        <v>335640</v>
      </c>
      <c r="J413" s="3">
        <v>41974</v>
      </c>
      <c r="K413" s="5">
        <v>12</v>
      </c>
      <c r="L413" s="2" t="s">
        <v>30</v>
      </c>
      <c r="M413" s="4" t="s">
        <v>13</v>
      </c>
    </row>
    <row r="414" spans="1:13" x14ac:dyDescent="0.25">
      <c r="A414" t="s">
        <v>5</v>
      </c>
      <c r="B414" t="s">
        <v>17</v>
      </c>
      <c r="C414" s="2" t="s">
        <v>36</v>
      </c>
      <c r="D414">
        <v>334</v>
      </c>
      <c r="E414" s="1">
        <v>300</v>
      </c>
      <c r="F414" s="1">
        <f t="shared" si="20"/>
        <v>100200</v>
      </c>
      <c r="G414" s="1">
        <v>5</v>
      </c>
      <c r="H414" s="1">
        <f t="shared" si="18"/>
        <v>1670</v>
      </c>
      <c r="I414" s="1">
        <f t="shared" si="19"/>
        <v>98530</v>
      </c>
      <c r="J414" s="3">
        <v>41609</v>
      </c>
      <c r="K414" s="5">
        <v>12</v>
      </c>
      <c r="L414" s="2" t="s">
        <v>30</v>
      </c>
      <c r="M414" s="4" t="s">
        <v>12</v>
      </c>
    </row>
    <row r="415" spans="1:13" x14ac:dyDescent="0.25">
      <c r="A415" t="s">
        <v>5</v>
      </c>
      <c r="B415" t="s">
        <v>18</v>
      </c>
      <c r="C415" s="2" t="s">
        <v>37</v>
      </c>
      <c r="D415">
        <v>2565</v>
      </c>
      <c r="E415" s="1">
        <v>300</v>
      </c>
      <c r="F415" s="1">
        <f t="shared" si="20"/>
        <v>769500</v>
      </c>
      <c r="G415" s="1">
        <v>10</v>
      </c>
      <c r="H415" s="1">
        <f t="shared" si="18"/>
        <v>25650</v>
      </c>
      <c r="I415" s="1">
        <f t="shared" si="19"/>
        <v>743850</v>
      </c>
      <c r="J415" s="3">
        <v>41640</v>
      </c>
      <c r="K415" s="5">
        <v>1</v>
      </c>
      <c r="L415" s="2" t="s">
        <v>19</v>
      </c>
      <c r="M415" s="4" t="s">
        <v>13</v>
      </c>
    </row>
    <row r="416" spans="1:13" x14ac:dyDescent="0.25">
      <c r="A416" t="s">
        <v>8</v>
      </c>
      <c r="B416" t="s">
        <v>18</v>
      </c>
      <c r="C416" s="2" t="s">
        <v>37</v>
      </c>
      <c r="D416">
        <v>2417</v>
      </c>
      <c r="E416" s="1">
        <v>350</v>
      </c>
      <c r="F416" s="1">
        <f t="shared" si="20"/>
        <v>845950</v>
      </c>
      <c r="G416" s="1">
        <v>10</v>
      </c>
      <c r="H416" s="1">
        <f t="shared" si="18"/>
        <v>24170</v>
      </c>
      <c r="I416" s="1">
        <f t="shared" si="19"/>
        <v>821780</v>
      </c>
      <c r="J416" s="3">
        <v>41640</v>
      </c>
      <c r="K416" s="5">
        <v>1</v>
      </c>
      <c r="L416" s="2" t="s">
        <v>19</v>
      </c>
      <c r="M416" s="4" t="s">
        <v>13</v>
      </c>
    </row>
    <row r="417" spans="1:13" x14ac:dyDescent="0.25">
      <c r="A417" t="s">
        <v>6</v>
      </c>
      <c r="B417" t="s">
        <v>15</v>
      </c>
      <c r="C417" s="2" t="s">
        <v>37</v>
      </c>
      <c r="D417">
        <v>3675</v>
      </c>
      <c r="E417" s="1">
        <v>15</v>
      </c>
      <c r="F417" s="1">
        <f t="shared" si="20"/>
        <v>55125</v>
      </c>
      <c r="G417" s="1">
        <v>10</v>
      </c>
      <c r="H417" s="1">
        <f t="shared" si="18"/>
        <v>36750</v>
      </c>
      <c r="I417" s="1">
        <f t="shared" si="19"/>
        <v>18375</v>
      </c>
      <c r="J417" s="3">
        <v>41730</v>
      </c>
      <c r="K417" s="5">
        <v>4</v>
      </c>
      <c r="L417" s="2" t="s">
        <v>22</v>
      </c>
      <c r="M417" s="4" t="s">
        <v>13</v>
      </c>
    </row>
    <row r="418" spans="1:13" x14ac:dyDescent="0.25">
      <c r="A418" t="s">
        <v>5</v>
      </c>
      <c r="B418" t="s">
        <v>14</v>
      </c>
      <c r="C418" s="2" t="s">
        <v>37</v>
      </c>
      <c r="D418">
        <v>1094</v>
      </c>
      <c r="E418" s="1">
        <v>300</v>
      </c>
      <c r="F418" s="1">
        <f t="shared" si="20"/>
        <v>328200</v>
      </c>
      <c r="G418" s="1">
        <v>10</v>
      </c>
      <c r="H418" s="1">
        <f t="shared" si="18"/>
        <v>10940</v>
      </c>
      <c r="I418" s="1">
        <f t="shared" si="19"/>
        <v>317260</v>
      </c>
      <c r="J418" s="3">
        <v>41791</v>
      </c>
      <c r="K418" s="5">
        <v>6</v>
      </c>
      <c r="L418" s="2" t="s">
        <v>24</v>
      </c>
      <c r="M418" s="4" t="s">
        <v>13</v>
      </c>
    </row>
    <row r="419" spans="1:13" x14ac:dyDescent="0.25">
      <c r="A419" t="s">
        <v>6</v>
      </c>
      <c r="B419" t="s">
        <v>16</v>
      </c>
      <c r="C419" s="2" t="s">
        <v>37</v>
      </c>
      <c r="D419">
        <v>1227</v>
      </c>
      <c r="E419" s="1">
        <v>15</v>
      </c>
      <c r="F419" s="1">
        <f t="shared" si="20"/>
        <v>18405</v>
      </c>
      <c r="G419" s="1">
        <v>10</v>
      </c>
      <c r="H419" s="1">
        <f t="shared" si="18"/>
        <v>12270</v>
      </c>
      <c r="I419" s="1">
        <f t="shared" si="19"/>
        <v>6135</v>
      </c>
      <c r="J419" s="3">
        <v>41913</v>
      </c>
      <c r="K419" s="5">
        <v>10</v>
      </c>
      <c r="L419" s="2" t="s">
        <v>28</v>
      </c>
      <c r="M419" s="4" t="s">
        <v>13</v>
      </c>
    </row>
    <row r="420" spans="1:13" x14ac:dyDescent="0.25">
      <c r="A420" t="s">
        <v>9</v>
      </c>
      <c r="B420" t="s">
        <v>18</v>
      </c>
      <c r="C420" s="2" t="s">
        <v>37</v>
      </c>
      <c r="D420">
        <v>367</v>
      </c>
      <c r="E420" s="1">
        <v>12</v>
      </c>
      <c r="F420" s="1">
        <f t="shared" si="20"/>
        <v>4404</v>
      </c>
      <c r="G420" s="1">
        <v>10</v>
      </c>
      <c r="H420" s="1">
        <f t="shared" si="18"/>
        <v>3670</v>
      </c>
      <c r="I420" s="1">
        <f t="shared" si="19"/>
        <v>734</v>
      </c>
      <c r="J420" s="3">
        <v>41548</v>
      </c>
      <c r="K420" s="5">
        <v>10</v>
      </c>
      <c r="L420" s="2" t="s">
        <v>28</v>
      </c>
      <c r="M420" s="4" t="s">
        <v>12</v>
      </c>
    </row>
    <row r="421" spans="1:13" x14ac:dyDescent="0.25">
      <c r="A421" t="s">
        <v>5</v>
      </c>
      <c r="B421" t="s">
        <v>16</v>
      </c>
      <c r="C421" s="2" t="s">
        <v>37</v>
      </c>
      <c r="D421">
        <v>1324</v>
      </c>
      <c r="E421" s="1">
        <v>300</v>
      </c>
      <c r="F421" s="1">
        <f t="shared" si="20"/>
        <v>397200</v>
      </c>
      <c r="G421" s="1">
        <v>10</v>
      </c>
      <c r="H421" s="1">
        <f t="shared" si="18"/>
        <v>13240</v>
      </c>
      <c r="I421" s="1">
        <f t="shared" si="19"/>
        <v>383960</v>
      </c>
      <c r="J421" s="3">
        <v>41944</v>
      </c>
      <c r="K421" s="5">
        <v>11</v>
      </c>
      <c r="L421" s="2" t="s">
        <v>29</v>
      </c>
      <c r="M421" s="4" t="s">
        <v>13</v>
      </c>
    </row>
    <row r="422" spans="1:13" x14ac:dyDescent="0.25">
      <c r="A422" t="s">
        <v>9</v>
      </c>
      <c r="B422" t="s">
        <v>17</v>
      </c>
      <c r="C422" s="2" t="s">
        <v>37</v>
      </c>
      <c r="D422">
        <v>1775</v>
      </c>
      <c r="E422" s="1">
        <v>12</v>
      </c>
      <c r="F422" s="1">
        <f t="shared" si="20"/>
        <v>21300</v>
      </c>
      <c r="G422" s="1">
        <v>10</v>
      </c>
      <c r="H422" s="1">
        <f t="shared" si="18"/>
        <v>17750</v>
      </c>
      <c r="I422" s="1">
        <f t="shared" si="19"/>
        <v>3550</v>
      </c>
      <c r="J422" s="3">
        <v>41579</v>
      </c>
      <c r="K422" s="5">
        <v>11</v>
      </c>
      <c r="L422" s="2" t="s">
        <v>29</v>
      </c>
      <c r="M422" s="4" t="s">
        <v>12</v>
      </c>
    </row>
    <row r="423" spans="1:13" x14ac:dyDescent="0.25">
      <c r="A423" t="s">
        <v>7</v>
      </c>
      <c r="B423" t="s">
        <v>15</v>
      </c>
      <c r="C423" s="2" t="s">
        <v>37</v>
      </c>
      <c r="D423">
        <v>2797</v>
      </c>
      <c r="E423" s="1">
        <v>125</v>
      </c>
      <c r="F423" s="1">
        <f t="shared" si="20"/>
        <v>349625</v>
      </c>
      <c r="G423" s="1">
        <v>10</v>
      </c>
      <c r="H423" s="1">
        <f t="shared" si="18"/>
        <v>27970</v>
      </c>
      <c r="I423" s="1">
        <f t="shared" si="19"/>
        <v>321655</v>
      </c>
      <c r="J423" s="3">
        <v>41974</v>
      </c>
      <c r="K423" s="5">
        <v>12</v>
      </c>
      <c r="L423" s="2" t="s">
        <v>30</v>
      </c>
      <c r="M423" s="4" t="s">
        <v>13</v>
      </c>
    </row>
    <row r="424" spans="1:13" x14ac:dyDescent="0.25">
      <c r="A424" t="s">
        <v>6</v>
      </c>
      <c r="B424" t="s">
        <v>18</v>
      </c>
      <c r="C424" s="2" t="s">
        <v>38</v>
      </c>
      <c r="D424">
        <v>245</v>
      </c>
      <c r="E424" s="1">
        <v>15</v>
      </c>
      <c r="F424" s="1">
        <f t="shared" si="20"/>
        <v>3675</v>
      </c>
      <c r="G424" s="1">
        <v>120</v>
      </c>
      <c r="H424" s="1">
        <f t="shared" si="18"/>
        <v>29400</v>
      </c>
      <c r="I424" s="1">
        <f t="shared" si="19"/>
        <v>-25725</v>
      </c>
      <c r="J424" s="3">
        <v>41760</v>
      </c>
      <c r="K424" s="5">
        <v>5</v>
      </c>
      <c r="L424" s="2" t="s">
        <v>23</v>
      </c>
      <c r="M424" s="4" t="s">
        <v>13</v>
      </c>
    </row>
    <row r="425" spans="1:13" x14ac:dyDescent="0.25">
      <c r="A425" t="s">
        <v>5</v>
      </c>
      <c r="B425" t="s">
        <v>14</v>
      </c>
      <c r="C425" s="2" t="s">
        <v>38</v>
      </c>
      <c r="D425">
        <v>3793.5</v>
      </c>
      <c r="E425" s="1">
        <v>300</v>
      </c>
      <c r="F425" s="1">
        <f t="shared" si="20"/>
        <v>1138050</v>
      </c>
      <c r="G425" s="1">
        <v>120</v>
      </c>
      <c r="H425" s="1">
        <f t="shared" si="18"/>
        <v>455220</v>
      </c>
      <c r="I425" s="1">
        <f t="shared" si="19"/>
        <v>682830</v>
      </c>
      <c r="J425" s="3">
        <v>41821</v>
      </c>
      <c r="K425" s="5">
        <v>7</v>
      </c>
      <c r="L425" s="2" t="s">
        <v>25</v>
      </c>
      <c r="M425" s="4" t="s">
        <v>13</v>
      </c>
    </row>
    <row r="426" spans="1:13" x14ac:dyDescent="0.25">
      <c r="A426" t="s">
        <v>8</v>
      </c>
      <c r="B426" t="s">
        <v>17</v>
      </c>
      <c r="C426" s="2" t="s">
        <v>38</v>
      </c>
      <c r="D426">
        <v>1307</v>
      </c>
      <c r="E426" s="1">
        <v>350</v>
      </c>
      <c r="F426" s="1">
        <f t="shared" si="20"/>
        <v>457450</v>
      </c>
      <c r="G426" s="1">
        <v>120</v>
      </c>
      <c r="H426" s="1">
        <f t="shared" si="18"/>
        <v>156840</v>
      </c>
      <c r="I426" s="1">
        <f t="shared" si="19"/>
        <v>300610</v>
      </c>
      <c r="J426" s="3">
        <v>41821</v>
      </c>
      <c r="K426" s="5">
        <v>7</v>
      </c>
      <c r="L426" s="2" t="s">
        <v>25</v>
      </c>
      <c r="M426" s="4" t="s">
        <v>13</v>
      </c>
    </row>
    <row r="427" spans="1:13" x14ac:dyDescent="0.25">
      <c r="A427" t="s">
        <v>7</v>
      </c>
      <c r="B427" t="s">
        <v>14</v>
      </c>
      <c r="C427" s="2" t="s">
        <v>38</v>
      </c>
      <c r="D427">
        <v>567</v>
      </c>
      <c r="E427" s="1">
        <v>125</v>
      </c>
      <c r="F427" s="1">
        <f t="shared" si="20"/>
        <v>70875</v>
      </c>
      <c r="G427" s="1">
        <v>120</v>
      </c>
      <c r="H427" s="1">
        <f t="shared" si="18"/>
        <v>68040</v>
      </c>
      <c r="I427" s="1">
        <f t="shared" si="19"/>
        <v>2835</v>
      </c>
      <c r="J427" s="3">
        <v>41883</v>
      </c>
      <c r="K427" s="5">
        <v>9</v>
      </c>
      <c r="L427" s="2" t="s">
        <v>27</v>
      </c>
      <c r="M427" s="4" t="s">
        <v>13</v>
      </c>
    </row>
    <row r="428" spans="1:13" x14ac:dyDescent="0.25">
      <c r="A428" t="s">
        <v>7</v>
      </c>
      <c r="B428" t="s">
        <v>18</v>
      </c>
      <c r="C428" s="2" t="s">
        <v>38</v>
      </c>
      <c r="D428">
        <v>2110</v>
      </c>
      <c r="E428" s="1">
        <v>125</v>
      </c>
      <c r="F428" s="1">
        <f t="shared" si="20"/>
        <v>263750</v>
      </c>
      <c r="G428" s="1">
        <v>120</v>
      </c>
      <c r="H428" s="1">
        <f t="shared" si="18"/>
        <v>253200</v>
      </c>
      <c r="I428" s="1">
        <f t="shared" si="19"/>
        <v>10550</v>
      </c>
      <c r="J428" s="3">
        <v>41883</v>
      </c>
      <c r="K428" s="5">
        <v>9</v>
      </c>
      <c r="L428" s="2" t="s">
        <v>27</v>
      </c>
      <c r="M428" s="4" t="s">
        <v>13</v>
      </c>
    </row>
    <row r="429" spans="1:13" x14ac:dyDescent="0.25">
      <c r="A429" t="s">
        <v>8</v>
      </c>
      <c r="B429" t="s">
        <v>14</v>
      </c>
      <c r="C429" s="2" t="s">
        <v>38</v>
      </c>
      <c r="D429">
        <v>1269</v>
      </c>
      <c r="E429" s="1">
        <v>350</v>
      </c>
      <c r="F429" s="1">
        <f t="shared" si="20"/>
        <v>444150</v>
      </c>
      <c r="G429" s="1">
        <v>120</v>
      </c>
      <c r="H429" s="1">
        <f t="shared" si="18"/>
        <v>152280</v>
      </c>
      <c r="I429" s="1">
        <f t="shared" si="19"/>
        <v>291870</v>
      </c>
      <c r="J429" s="3">
        <v>41913</v>
      </c>
      <c r="K429" s="5">
        <v>10</v>
      </c>
      <c r="L429" s="2" t="s">
        <v>28</v>
      </c>
      <c r="M429" s="4" t="s">
        <v>13</v>
      </c>
    </row>
    <row r="430" spans="1:13" x14ac:dyDescent="0.25">
      <c r="A430" t="s">
        <v>9</v>
      </c>
      <c r="B430" t="s">
        <v>15</v>
      </c>
      <c r="C430" s="2" t="s">
        <v>39</v>
      </c>
      <c r="D430">
        <v>1956</v>
      </c>
      <c r="E430" s="1">
        <v>12</v>
      </c>
      <c r="F430" s="1">
        <f t="shared" si="20"/>
        <v>23472</v>
      </c>
      <c r="G430" s="1">
        <v>250</v>
      </c>
      <c r="H430" s="1">
        <f t="shared" si="18"/>
        <v>489000</v>
      </c>
      <c r="I430" s="1">
        <f t="shared" si="19"/>
        <v>-465528</v>
      </c>
      <c r="J430" s="3">
        <v>41640</v>
      </c>
      <c r="K430" s="5">
        <v>1</v>
      </c>
      <c r="L430" s="2" t="s">
        <v>19</v>
      </c>
      <c r="M430" s="4" t="s">
        <v>13</v>
      </c>
    </row>
    <row r="431" spans="1:13" x14ac:dyDescent="0.25">
      <c r="A431" t="s">
        <v>5</v>
      </c>
      <c r="B431" t="s">
        <v>17</v>
      </c>
      <c r="C431" s="2" t="s">
        <v>39</v>
      </c>
      <c r="D431">
        <v>2659</v>
      </c>
      <c r="E431" s="1">
        <v>300</v>
      </c>
      <c r="F431" s="1">
        <f t="shared" si="20"/>
        <v>797700</v>
      </c>
      <c r="G431" s="1">
        <v>250</v>
      </c>
      <c r="H431" s="1">
        <f t="shared" si="18"/>
        <v>664750</v>
      </c>
      <c r="I431" s="1">
        <f t="shared" si="19"/>
        <v>132950</v>
      </c>
      <c r="J431" s="3">
        <v>41671</v>
      </c>
      <c r="K431" s="5">
        <v>2</v>
      </c>
      <c r="L431" s="2" t="s">
        <v>20</v>
      </c>
      <c r="M431" s="4" t="s">
        <v>13</v>
      </c>
    </row>
    <row r="432" spans="1:13" x14ac:dyDescent="0.25">
      <c r="A432" t="s">
        <v>8</v>
      </c>
      <c r="B432" t="s">
        <v>15</v>
      </c>
      <c r="C432" s="2" t="s">
        <v>39</v>
      </c>
      <c r="D432">
        <v>1351.5</v>
      </c>
      <c r="E432" s="1">
        <v>350</v>
      </c>
      <c r="F432" s="1">
        <f t="shared" si="20"/>
        <v>473025</v>
      </c>
      <c r="G432" s="1">
        <v>250</v>
      </c>
      <c r="H432" s="1">
        <f t="shared" si="18"/>
        <v>337875</v>
      </c>
      <c r="I432" s="1">
        <f t="shared" si="19"/>
        <v>135150</v>
      </c>
      <c r="J432" s="3">
        <v>41730</v>
      </c>
      <c r="K432" s="5">
        <v>4</v>
      </c>
      <c r="L432" s="2" t="s">
        <v>22</v>
      </c>
      <c r="M432" s="4" t="s">
        <v>13</v>
      </c>
    </row>
    <row r="433" spans="1:13" x14ac:dyDescent="0.25">
      <c r="A433" t="s">
        <v>9</v>
      </c>
      <c r="B433" t="s">
        <v>17</v>
      </c>
      <c r="C433" s="2" t="s">
        <v>39</v>
      </c>
      <c r="D433">
        <v>880</v>
      </c>
      <c r="E433" s="1">
        <v>12</v>
      </c>
      <c r="F433" s="1">
        <f t="shared" si="20"/>
        <v>10560</v>
      </c>
      <c r="G433" s="1">
        <v>250</v>
      </c>
      <c r="H433" s="1">
        <f t="shared" si="18"/>
        <v>220000</v>
      </c>
      <c r="I433" s="1">
        <f t="shared" si="19"/>
        <v>-209440</v>
      </c>
      <c r="J433" s="3">
        <v>41760</v>
      </c>
      <c r="K433" s="5">
        <v>5</v>
      </c>
      <c r="L433" s="2" t="s">
        <v>23</v>
      </c>
      <c r="M433" s="4" t="s">
        <v>13</v>
      </c>
    </row>
    <row r="434" spans="1:13" x14ac:dyDescent="0.25">
      <c r="A434" t="s">
        <v>5</v>
      </c>
      <c r="B434" t="s">
        <v>15</v>
      </c>
      <c r="C434" s="2" t="s">
        <v>39</v>
      </c>
      <c r="D434">
        <v>1867</v>
      </c>
      <c r="E434" s="1">
        <v>300</v>
      </c>
      <c r="F434" s="1">
        <f t="shared" si="20"/>
        <v>560100</v>
      </c>
      <c r="G434" s="1">
        <v>250</v>
      </c>
      <c r="H434" s="1">
        <f t="shared" si="18"/>
        <v>466750</v>
      </c>
      <c r="I434" s="1">
        <f t="shared" si="19"/>
        <v>93350</v>
      </c>
      <c r="J434" s="3">
        <v>41883</v>
      </c>
      <c r="K434" s="5">
        <v>9</v>
      </c>
      <c r="L434" s="2" t="s">
        <v>27</v>
      </c>
      <c r="M434" s="4" t="s">
        <v>13</v>
      </c>
    </row>
    <row r="435" spans="1:13" x14ac:dyDescent="0.25">
      <c r="A435" t="s">
        <v>9</v>
      </c>
      <c r="B435" t="s">
        <v>16</v>
      </c>
      <c r="C435" s="2" t="s">
        <v>39</v>
      </c>
      <c r="D435">
        <v>2234</v>
      </c>
      <c r="E435" s="1">
        <v>12</v>
      </c>
      <c r="F435" s="1">
        <f t="shared" si="20"/>
        <v>26808</v>
      </c>
      <c r="G435" s="1">
        <v>250</v>
      </c>
      <c r="H435" s="1">
        <f t="shared" si="18"/>
        <v>558500</v>
      </c>
      <c r="I435" s="1">
        <f t="shared" si="19"/>
        <v>-531692</v>
      </c>
      <c r="J435" s="3">
        <v>41518</v>
      </c>
      <c r="K435" s="5">
        <v>9</v>
      </c>
      <c r="L435" s="2" t="s">
        <v>27</v>
      </c>
      <c r="M435" s="4" t="s">
        <v>12</v>
      </c>
    </row>
    <row r="436" spans="1:13" x14ac:dyDescent="0.25">
      <c r="A436" t="s">
        <v>6</v>
      </c>
      <c r="B436" t="s">
        <v>16</v>
      </c>
      <c r="C436" s="2" t="s">
        <v>39</v>
      </c>
      <c r="D436">
        <v>1227</v>
      </c>
      <c r="E436" s="1">
        <v>15</v>
      </c>
      <c r="F436" s="1">
        <f t="shared" si="20"/>
        <v>18405</v>
      </c>
      <c r="G436" s="1">
        <v>250</v>
      </c>
      <c r="H436" s="1">
        <f t="shared" si="18"/>
        <v>306750</v>
      </c>
      <c r="I436" s="1">
        <f t="shared" si="19"/>
        <v>-288345</v>
      </c>
      <c r="J436" s="3">
        <v>41913</v>
      </c>
      <c r="K436" s="5">
        <v>10</v>
      </c>
      <c r="L436" s="2" t="s">
        <v>28</v>
      </c>
      <c r="M436" s="4" t="s">
        <v>13</v>
      </c>
    </row>
    <row r="437" spans="1:13" x14ac:dyDescent="0.25">
      <c r="A437" t="s">
        <v>7</v>
      </c>
      <c r="B437" t="s">
        <v>18</v>
      </c>
      <c r="C437" s="2" t="s">
        <v>39</v>
      </c>
      <c r="D437">
        <v>877</v>
      </c>
      <c r="E437" s="1">
        <v>125</v>
      </c>
      <c r="F437" s="1">
        <f t="shared" si="20"/>
        <v>109625</v>
      </c>
      <c r="G437" s="1">
        <v>250</v>
      </c>
      <c r="H437" s="1">
        <f t="shared" si="18"/>
        <v>219250</v>
      </c>
      <c r="I437" s="1">
        <f t="shared" si="19"/>
        <v>-109625</v>
      </c>
      <c r="J437" s="3">
        <v>41944</v>
      </c>
      <c r="K437" s="5">
        <v>11</v>
      </c>
      <c r="L437" s="2" t="s">
        <v>29</v>
      </c>
      <c r="M437" s="4" t="s">
        <v>13</v>
      </c>
    </row>
    <row r="438" spans="1:13" x14ac:dyDescent="0.25">
      <c r="A438" t="s">
        <v>8</v>
      </c>
      <c r="B438" t="s">
        <v>15</v>
      </c>
      <c r="C438" s="2" t="s">
        <v>40</v>
      </c>
      <c r="D438">
        <v>2071</v>
      </c>
      <c r="E438" s="1">
        <v>350</v>
      </c>
      <c r="F438" s="1">
        <f t="shared" si="20"/>
        <v>724850</v>
      </c>
      <c r="G438" s="1">
        <v>260</v>
      </c>
      <c r="H438" s="1">
        <f t="shared" si="18"/>
        <v>538460</v>
      </c>
      <c r="I438" s="1">
        <f t="shared" si="19"/>
        <v>186390</v>
      </c>
      <c r="J438" s="3">
        <v>41883</v>
      </c>
      <c r="K438" s="5">
        <v>9</v>
      </c>
      <c r="L438" s="2" t="s">
        <v>27</v>
      </c>
      <c r="M438" s="4" t="s">
        <v>13</v>
      </c>
    </row>
    <row r="439" spans="1:13" x14ac:dyDescent="0.25">
      <c r="A439" t="s">
        <v>8</v>
      </c>
      <c r="B439" t="s">
        <v>14</v>
      </c>
      <c r="C439" s="2" t="s">
        <v>40</v>
      </c>
      <c r="D439">
        <v>1269</v>
      </c>
      <c r="E439" s="1">
        <v>350</v>
      </c>
      <c r="F439" s="1">
        <f t="shared" si="20"/>
        <v>444150</v>
      </c>
      <c r="G439" s="1">
        <v>260</v>
      </c>
      <c r="H439" s="1">
        <f t="shared" si="18"/>
        <v>329940</v>
      </c>
      <c r="I439" s="1">
        <f t="shared" si="19"/>
        <v>114210</v>
      </c>
      <c r="J439" s="3">
        <v>41913</v>
      </c>
      <c r="K439" s="5">
        <v>10</v>
      </c>
      <c r="L439" s="2" t="s">
        <v>28</v>
      </c>
      <c r="M439" s="4" t="s">
        <v>13</v>
      </c>
    </row>
    <row r="440" spans="1:13" x14ac:dyDescent="0.25">
      <c r="A440" t="s">
        <v>6</v>
      </c>
      <c r="B440" t="s">
        <v>17</v>
      </c>
      <c r="C440" s="2" t="s">
        <v>40</v>
      </c>
      <c r="D440">
        <v>970</v>
      </c>
      <c r="E440" s="1">
        <v>15</v>
      </c>
      <c r="F440" s="1">
        <f t="shared" si="20"/>
        <v>14550</v>
      </c>
      <c r="G440" s="1">
        <v>260</v>
      </c>
      <c r="H440" s="1">
        <f t="shared" si="18"/>
        <v>252200</v>
      </c>
      <c r="I440" s="1">
        <f t="shared" si="19"/>
        <v>-237650</v>
      </c>
      <c r="J440" s="3">
        <v>41579</v>
      </c>
      <c r="K440" s="5">
        <v>11</v>
      </c>
      <c r="L440" s="2" t="s">
        <v>29</v>
      </c>
      <c r="M440" s="4" t="s">
        <v>12</v>
      </c>
    </row>
    <row r="441" spans="1:13" x14ac:dyDescent="0.25">
      <c r="A441" t="s">
        <v>8</v>
      </c>
      <c r="B441" t="s">
        <v>18</v>
      </c>
      <c r="C441" s="2" t="s">
        <v>40</v>
      </c>
      <c r="D441">
        <v>1694</v>
      </c>
      <c r="E441" s="1">
        <v>20</v>
      </c>
      <c r="F441" s="1">
        <f t="shared" si="20"/>
        <v>33880</v>
      </c>
      <c r="G441" s="1">
        <v>260</v>
      </c>
      <c r="H441" s="1">
        <f t="shared" si="18"/>
        <v>440440</v>
      </c>
      <c r="I441" s="1">
        <f t="shared" si="19"/>
        <v>-406560</v>
      </c>
      <c r="J441" s="3">
        <v>41944</v>
      </c>
      <c r="K441" s="5">
        <v>11</v>
      </c>
      <c r="L441" s="2" t="s">
        <v>29</v>
      </c>
      <c r="M441" s="4" t="s">
        <v>13</v>
      </c>
    </row>
    <row r="442" spans="1:13" x14ac:dyDescent="0.25">
      <c r="A442" t="s">
        <v>8</v>
      </c>
      <c r="B442" t="s">
        <v>17</v>
      </c>
      <c r="C442" s="2" t="s">
        <v>35</v>
      </c>
      <c r="D442">
        <v>663</v>
      </c>
      <c r="E442" s="1">
        <v>20</v>
      </c>
      <c r="F442" s="1">
        <f t="shared" si="20"/>
        <v>13260</v>
      </c>
      <c r="G442" s="1">
        <v>3</v>
      </c>
      <c r="H442" s="1">
        <f t="shared" si="18"/>
        <v>1989</v>
      </c>
      <c r="I442" s="1">
        <f t="shared" si="19"/>
        <v>11271</v>
      </c>
      <c r="J442" s="3">
        <v>41760</v>
      </c>
      <c r="K442" s="5">
        <v>5</v>
      </c>
      <c r="L442" s="2" t="s">
        <v>23</v>
      </c>
      <c r="M442" s="4" t="s">
        <v>13</v>
      </c>
    </row>
    <row r="443" spans="1:13" x14ac:dyDescent="0.25">
      <c r="A443" t="s">
        <v>8</v>
      </c>
      <c r="B443" t="s">
        <v>14</v>
      </c>
      <c r="C443" s="2" t="s">
        <v>35</v>
      </c>
      <c r="D443">
        <v>819</v>
      </c>
      <c r="E443" s="1">
        <v>7</v>
      </c>
      <c r="F443" s="1">
        <f t="shared" si="20"/>
        <v>5733</v>
      </c>
      <c r="G443" s="1">
        <v>3</v>
      </c>
      <c r="H443" s="1">
        <f t="shared" si="18"/>
        <v>2457</v>
      </c>
      <c r="I443" s="1">
        <f t="shared" si="19"/>
        <v>3276</v>
      </c>
      <c r="J443" s="3">
        <v>41821</v>
      </c>
      <c r="K443" s="5">
        <v>7</v>
      </c>
      <c r="L443" s="2" t="s">
        <v>25</v>
      </c>
      <c r="M443" s="4" t="s">
        <v>13</v>
      </c>
    </row>
    <row r="444" spans="1:13" x14ac:dyDescent="0.25">
      <c r="A444" t="s">
        <v>9</v>
      </c>
      <c r="B444" t="s">
        <v>17</v>
      </c>
      <c r="C444" s="2" t="s">
        <v>35</v>
      </c>
      <c r="D444">
        <v>1580</v>
      </c>
      <c r="E444" s="1">
        <v>12</v>
      </c>
      <c r="F444" s="1">
        <f t="shared" si="20"/>
        <v>18960</v>
      </c>
      <c r="G444" s="1">
        <v>3</v>
      </c>
      <c r="H444" s="1">
        <f t="shared" si="18"/>
        <v>4740</v>
      </c>
      <c r="I444" s="1">
        <f t="shared" si="19"/>
        <v>14220</v>
      </c>
      <c r="J444" s="3">
        <v>41883</v>
      </c>
      <c r="K444" s="5">
        <v>9</v>
      </c>
      <c r="L444" s="2" t="s">
        <v>27</v>
      </c>
      <c r="M444" s="4" t="s">
        <v>13</v>
      </c>
    </row>
    <row r="445" spans="1:13" x14ac:dyDescent="0.25">
      <c r="A445" t="s">
        <v>8</v>
      </c>
      <c r="B445" t="s">
        <v>18</v>
      </c>
      <c r="C445" s="2" t="s">
        <v>35</v>
      </c>
      <c r="D445">
        <v>521</v>
      </c>
      <c r="E445" s="1">
        <v>7</v>
      </c>
      <c r="F445" s="1">
        <f t="shared" si="20"/>
        <v>3647</v>
      </c>
      <c r="G445" s="1">
        <v>3</v>
      </c>
      <c r="H445" s="1">
        <f t="shared" si="18"/>
        <v>1563</v>
      </c>
      <c r="I445" s="1">
        <f t="shared" si="19"/>
        <v>2084</v>
      </c>
      <c r="J445" s="3">
        <v>41974</v>
      </c>
      <c r="K445" s="5">
        <v>12</v>
      </c>
      <c r="L445" s="2" t="s">
        <v>30</v>
      </c>
      <c r="M445" s="4" t="s">
        <v>13</v>
      </c>
    </row>
    <row r="446" spans="1:13" x14ac:dyDescent="0.25">
      <c r="A446" t="s">
        <v>8</v>
      </c>
      <c r="B446" t="s">
        <v>15</v>
      </c>
      <c r="C446" s="2" t="s">
        <v>37</v>
      </c>
      <c r="D446">
        <v>973</v>
      </c>
      <c r="E446" s="1">
        <v>20</v>
      </c>
      <c r="F446" s="1">
        <f t="shared" si="20"/>
        <v>19460</v>
      </c>
      <c r="G446" s="1">
        <v>10</v>
      </c>
      <c r="H446" s="1">
        <f t="shared" si="18"/>
        <v>9730</v>
      </c>
      <c r="I446" s="1">
        <f t="shared" si="19"/>
        <v>9730</v>
      </c>
      <c r="J446" s="3">
        <v>41699</v>
      </c>
      <c r="K446" s="5">
        <v>3</v>
      </c>
      <c r="L446" s="2" t="s">
        <v>21</v>
      </c>
      <c r="M446" s="4" t="s">
        <v>13</v>
      </c>
    </row>
    <row r="447" spans="1:13" x14ac:dyDescent="0.25">
      <c r="A447" t="s">
        <v>8</v>
      </c>
      <c r="B447" t="s">
        <v>18</v>
      </c>
      <c r="C447" s="2" t="s">
        <v>37</v>
      </c>
      <c r="D447">
        <v>1038</v>
      </c>
      <c r="E447" s="1">
        <v>20</v>
      </c>
      <c r="F447" s="1">
        <f t="shared" si="20"/>
        <v>20760</v>
      </c>
      <c r="G447" s="1">
        <v>10</v>
      </c>
      <c r="H447" s="1">
        <f t="shared" si="18"/>
        <v>10380</v>
      </c>
      <c r="I447" s="1">
        <f t="shared" si="19"/>
        <v>10380</v>
      </c>
      <c r="J447" s="3">
        <v>41791</v>
      </c>
      <c r="K447" s="5">
        <v>6</v>
      </c>
      <c r="L447" s="2" t="s">
        <v>24</v>
      </c>
      <c r="M447" s="4" t="s">
        <v>13</v>
      </c>
    </row>
    <row r="448" spans="1:13" x14ac:dyDescent="0.25">
      <c r="A448" t="s">
        <v>8</v>
      </c>
      <c r="B448" t="s">
        <v>17</v>
      </c>
      <c r="C448" s="2" t="s">
        <v>37</v>
      </c>
      <c r="D448">
        <v>360</v>
      </c>
      <c r="E448" s="1">
        <v>7</v>
      </c>
      <c r="F448" s="1">
        <f t="shared" si="20"/>
        <v>2520</v>
      </c>
      <c r="G448" s="1">
        <v>10</v>
      </c>
      <c r="H448" s="1">
        <f t="shared" si="18"/>
        <v>3600</v>
      </c>
      <c r="I448" s="1">
        <f t="shared" si="19"/>
        <v>-1080</v>
      </c>
      <c r="J448" s="3">
        <v>41913</v>
      </c>
      <c r="K448" s="5">
        <v>10</v>
      </c>
      <c r="L448" s="2" t="s">
        <v>28</v>
      </c>
      <c r="M448" s="4" t="s">
        <v>13</v>
      </c>
    </row>
    <row r="449" spans="1:13" x14ac:dyDescent="0.25">
      <c r="A449" t="s">
        <v>9</v>
      </c>
      <c r="B449" t="s">
        <v>16</v>
      </c>
      <c r="C449" s="2" t="s">
        <v>38</v>
      </c>
      <c r="D449">
        <v>1967</v>
      </c>
      <c r="E449" s="1">
        <v>12</v>
      </c>
      <c r="F449" s="1">
        <f t="shared" si="20"/>
        <v>23604</v>
      </c>
      <c r="G449" s="1">
        <v>120</v>
      </c>
      <c r="H449" s="1">
        <f t="shared" si="18"/>
        <v>236040</v>
      </c>
      <c r="I449" s="1">
        <f t="shared" si="19"/>
        <v>-212436</v>
      </c>
      <c r="J449" s="3">
        <v>41699</v>
      </c>
      <c r="K449" s="5">
        <v>3</v>
      </c>
      <c r="L449" s="2" t="s">
        <v>21</v>
      </c>
      <c r="M449" s="4" t="s">
        <v>13</v>
      </c>
    </row>
    <row r="450" spans="1:13" x14ac:dyDescent="0.25">
      <c r="A450" t="s">
        <v>6</v>
      </c>
      <c r="B450" t="s">
        <v>18</v>
      </c>
      <c r="C450" s="2" t="s">
        <v>38</v>
      </c>
      <c r="D450">
        <v>2628</v>
      </c>
      <c r="E450" s="1">
        <v>15</v>
      </c>
      <c r="F450" s="1">
        <f t="shared" si="20"/>
        <v>39420</v>
      </c>
      <c r="G450" s="1">
        <v>120</v>
      </c>
      <c r="H450" s="1">
        <f t="shared" ref="H450:H513" si="21">$D450*$G450</f>
        <v>315360</v>
      </c>
      <c r="I450" s="1">
        <f t="shared" ref="I450:I513" si="22">$F450-$H450</f>
        <v>-275940</v>
      </c>
      <c r="J450" s="3">
        <v>41730</v>
      </c>
      <c r="K450" s="5">
        <v>4</v>
      </c>
      <c r="L450" s="2" t="s">
        <v>22</v>
      </c>
      <c r="M450" s="4" t="s">
        <v>13</v>
      </c>
    </row>
    <row r="451" spans="1:13" x14ac:dyDescent="0.25">
      <c r="A451" t="s">
        <v>8</v>
      </c>
      <c r="B451" t="s">
        <v>17</v>
      </c>
      <c r="C451" s="2" t="s">
        <v>39</v>
      </c>
      <c r="D451">
        <v>360</v>
      </c>
      <c r="E451" s="1">
        <v>7</v>
      </c>
      <c r="F451" s="1">
        <f t="shared" ref="F451:F514" si="23">D451*E451</f>
        <v>2520</v>
      </c>
      <c r="G451" s="1">
        <v>250</v>
      </c>
      <c r="H451" s="1">
        <f t="shared" si="21"/>
        <v>90000</v>
      </c>
      <c r="I451" s="1">
        <f t="shared" si="22"/>
        <v>-87480</v>
      </c>
      <c r="J451" s="3">
        <v>41913</v>
      </c>
      <c r="K451" s="5">
        <v>10</v>
      </c>
      <c r="L451" s="2" t="s">
        <v>28</v>
      </c>
      <c r="M451" s="4" t="s">
        <v>13</v>
      </c>
    </row>
    <row r="452" spans="1:13" x14ac:dyDescent="0.25">
      <c r="A452" t="s">
        <v>8</v>
      </c>
      <c r="B452" t="s">
        <v>16</v>
      </c>
      <c r="C452" s="2" t="s">
        <v>39</v>
      </c>
      <c r="D452">
        <v>2682</v>
      </c>
      <c r="E452" s="1">
        <v>20</v>
      </c>
      <c r="F452" s="1">
        <f t="shared" si="23"/>
        <v>53640</v>
      </c>
      <c r="G452" s="1">
        <v>250</v>
      </c>
      <c r="H452" s="1">
        <f t="shared" si="21"/>
        <v>670500</v>
      </c>
      <c r="I452" s="1">
        <f t="shared" si="22"/>
        <v>-616860</v>
      </c>
      <c r="J452" s="3">
        <v>41579</v>
      </c>
      <c r="K452" s="5">
        <v>11</v>
      </c>
      <c r="L452" s="2" t="s">
        <v>29</v>
      </c>
      <c r="M452" s="4" t="s">
        <v>12</v>
      </c>
    </row>
    <row r="453" spans="1:13" x14ac:dyDescent="0.25">
      <c r="A453" t="s">
        <v>8</v>
      </c>
      <c r="B453" t="s">
        <v>18</v>
      </c>
      <c r="C453" s="2" t="s">
        <v>39</v>
      </c>
      <c r="D453">
        <v>521</v>
      </c>
      <c r="E453" s="1">
        <v>7</v>
      </c>
      <c r="F453" s="1">
        <f t="shared" si="23"/>
        <v>3647</v>
      </c>
      <c r="G453" s="1">
        <v>250</v>
      </c>
      <c r="H453" s="1">
        <f t="shared" si="21"/>
        <v>130250</v>
      </c>
      <c r="I453" s="1">
        <f t="shared" si="22"/>
        <v>-126603</v>
      </c>
      <c r="J453" s="3">
        <v>41974</v>
      </c>
      <c r="K453" s="5">
        <v>12</v>
      </c>
      <c r="L453" s="2" t="s">
        <v>30</v>
      </c>
      <c r="M453" s="4" t="s">
        <v>13</v>
      </c>
    </row>
    <row r="454" spans="1:13" x14ac:dyDescent="0.25">
      <c r="A454" t="s">
        <v>8</v>
      </c>
      <c r="B454" t="s">
        <v>18</v>
      </c>
      <c r="C454" s="2" t="s">
        <v>40</v>
      </c>
      <c r="D454">
        <v>1038</v>
      </c>
      <c r="E454" s="1">
        <v>20</v>
      </c>
      <c r="F454" s="1">
        <f t="shared" si="23"/>
        <v>20760</v>
      </c>
      <c r="G454" s="1">
        <v>260</v>
      </c>
      <c r="H454" s="1">
        <f t="shared" si="21"/>
        <v>269880</v>
      </c>
      <c r="I454" s="1">
        <f t="shared" si="22"/>
        <v>-249120</v>
      </c>
      <c r="J454" s="3">
        <v>41791</v>
      </c>
      <c r="K454" s="5">
        <v>6</v>
      </c>
      <c r="L454" s="2" t="s">
        <v>24</v>
      </c>
      <c r="M454" s="4" t="s">
        <v>13</v>
      </c>
    </row>
    <row r="455" spans="1:13" x14ac:dyDescent="0.25">
      <c r="A455" t="s">
        <v>6</v>
      </c>
      <c r="B455" t="s">
        <v>14</v>
      </c>
      <c r="C455" s="2" t="s">
        <v>40</v>
      </c>
      <c r="D455">
        <v>1630.5</v>
      </c>
      <c r="E455" s="1">
        <v>15</v>
      </c>
      <c r="F455" s="1">
        <f t="shared" si="23"/>
        <v>24457.5</v>
      </c>
      <c r="G455" s="1">
        <v>260</v>
      </c>
      <c r="H455" s="1">
        <f t="shared" si="21"/>
        <v>423930</v>
      </c>
      <c r="I455" s="1">
        <f t="shared" si="22"/>
        <v>-399472.5</v>
      </c>
      <c r="J455" s="3">
        <v>41821</v>
      </c>
      <c r="K455" s="5">
        <v>7</v>
      </c>
      <c r="L455" s="2" t="s">
        <v>25</v>
      </c>
      <c r="M455" s="4" t="s">
        <v>13</v>
      </c>
    </row>
    <row r="456" spans="1:13" x14ac:dyDescent="0.25">
      <c r="A456" t="s">
        <v>9</v>
      </c>
      <c r="B456" t="s">
        <v>16</v>
      </c>
      <c r="C456" s="2" t="s">
        <v>40</v>
      </c>
      <c r="D456">
        <v>306</v>
      </c>
      <c r="E456" s="1">
        <v>12</v>
      </c>
      <c r="F456" s="1">
        <f t="shared" si="23"/>
        <v>3672</v>
      </c>
      <c r="G456" s="1">
        <v>260</v>
      </c>
      <c r="H456" s="1">
        <f t="shared" si="21"/>
        <v>79560</v>
      </c>
      <c r="I456" s="1">
        <f t="shared" si="22"/>
        <v>-75888</v>
      </c>
      <c r="J456" s="3">
        <v>41609</v>
      </c>
      <c r="K456" s="5">
        <v>12</v>
      </c>
      <c r="L456" s="2" t="s">
        <v>30</v>
      </c>
      <c r="M456" s="4" t="s">
        <v>12</v>
      </c>
    </row>
    <row r="457" spans="1:13" x14ac:dyDescent="0.25">
      <c r="A457" t="s">
        <v>9</v>
      </c>
      <c r="B457" t="s">
        <v>15</v>
      </c>
      <c r="C457" s="2" t="s">
        <v>35</v>
      </c>
      <c r="D457">
        <v>386</v>
      </c>
      <c r="E457" s="1">
        <v>12</v>
      </c>
      <c r="F457" s="1">
        <f t="shared" si="23"/>
        <v>4632</v>
      </c>
      <c r="G457" s="1">
        <v>3</v>
      </c>
      <c r="H457" s="1">
        <f t="shared" si="21"/>
        <v>1158</v>
      </c>
      <c r="I457" s="1">
        <f t="shared" si="22"/>
        <v>3474</v>
      </c>
      <c r="J457" s="3">
        <v>41548</v>
      </c>
      <c r="K457" s="5">
        <v>10</v>
      </c>
      <c r="L457" s="2" t="s">
        <v>28</v>
      </c>
      <c r="M457" s="4" t="s">
        <v>12</v>
      </c>
    </row>
    <row r="458" spans="1:13" x14ac:dyDescent="0.25">
      <c r="A458" t="s">
        <v>8</v>
      </c>
      <c r="B458" t="s">
        <v>15</v>
      </c>
      <c r="C458" s="2" t="s">
        <v>36</v>
      </c>
      <c r="D458">
        <v>2328</v>
      </c>
      <c r="E458" s="1">
        <v>7</v>
      </c>
      <c r="F458" s="1">
        <f t="shared" si="23"/>
        <v>16296</v>
      </c>
      <c r="G458" s="1">
        <v>5</v>
      </c>
      <c r="H458" s="1">
        <f t="shared" si="21"/>
        <v>11640</v>
      </c>
      <c r="I458" s="1">
        <f t="shared" si="22"/>
        <v>4656</v>
      </c>
      <c r="J458" s="3">
        <v>41883</v>
      </c>
      <c r="K458" s="5">
        <v>9</v>
      </c>
      <c r="L458" s="2" t="s">
        <v>27</v>
      </c>
      <c r="M458" s="4" t="s">
        <v>13</v>
      </c>
    </row>
    <row r="459" spans="1:13" x14ac:dyDescent="0.25">
      <c r="A459" t="s">
        <v>9</v>
      </c>
      <c r="B459" t="s">
        <v>15</v>
      </c>
      <c r="C459" s="2" t="s">
        <v>37</v>
      </c>
      <c r="D459">
        <v>386</v>
      </c>
      <c r="E459" s="1">
        <v>12</v>
      </c>
      <c r="F459" s="1">
        <f t="shared" si="23"/>
        <v>4632</v>
      </c>
      <c r="G459" s="1">
        <v>10</v>
      </c>
      <c r="H459" s="1">
        <f t="shared" si="21"/>
        <v>3860</v>
      </c>
      <c r="I459" s="1">
        <f t="shared" si="22"/>
        <v>772</v>
      </c>
      <c r="J459" s="3">
        <v>41548</v>
      </c>
      <c r="K459" s="5">
        <v>10</v>
      </c>
      <c r="L459" s="2" t="s">
        <v>28</v>
      </c>
      <c r="M459" s="4" t="s">
        <v>12</v>
      </c>
    </row>
    <row r="460" spans="1:13" x14ac:dyDescent="0.25">
      <c r="A460" t="s">
        <v>7</v>
      </c>
      <c r="B460" t="s">
        <v>15</v>
      </c>
      <c r="C460" s="2" t="s">
        <v>35</v>
      </c>
      <c r="D460">
        <v>3445.5</v>
      </c>
      <c r="E460" s="1">
        <v>125</v>
      </c>
      <c r="F460" s="1">
        <f t="shared" si="23"/>
        <v>430687.5</v>
      </c>
      <c r="G460" s="1">
        <v>3</v>
      </c>
      <c r="H460" s="1">
        <f t="shared" si="21"/>
        <v>10336.5</v>
      </c>
      <c r="I460" s="1">
        <f t="shared" si="22"/>
        <v>420351</v>
      </c>
      <c r="J460" s="3">
        <v>41730</v>
      </c>
      <c r="K460" s="5">
        <v>4</v>
      </c>
      <c r="L460" s="2" t="s">
        <v>22</v>
      </c>
      <c r="M460" s="4" t="s">
        <v>13</v>
      </c>
    </row>
    <row r="461" spans="1:13" x14ac:dyDescent="0.25">
      <c r="A461" t="s">
        <v>7</v>
      </c>
      <c r="B461" t="s">
        <v>16</v>
      </c>
      <c r="C461" s="2" t="s">
        <v>35</v>
      </c>
      <c r="D461">
        <v>1482</v>
      </c>
      <c r="E461" s="1">
        <v>125</v>
      </c>
      <c r="F461" s="1">
        <f t="shared" si="23"/>
        <v>185250</v>
      </c>
      <c r="G461" s="1">
        <v>3</v>
      </c>
      <c r="H461" s="1">
        <f t="shared" si="21"/>
        <v>4446</v>
      </c>
      <c r="I461" s="1">
        <f t="shared" si="22"/>
        <v>180804</v>
      </c>
      <c r="J461" s="3">
        <v>41609</v>
      </c>
      <c r="K461" s="5">
        <v>12</v>
      </c>
      <c r="L461" s="2" t="s">
        <v>30</v>
      </c>
      <c r="M461" s="4" t="s">
        <v>12</v>
      </c>
    </row>
    <row r="462" spans="1:13" x14ac:dyDescent="0.25">
      <c r="A462" t="s">
        <v>8</v>
      </c>
      <c r="B462" t="s">
        <v>15</v>
      </c>
      <c r="C462" s="2" t="s">
        <v>36</v>
      </c>
      <c r="D462">
        <v>2313</v>
      </c>
      <c r="E462" s="1">
        <v>350</v>
      </c>
      <c r="F462" s="1">
        <f t="shared" si="23"/>
        <v>809550</v>
      </c>
      <c r="G462" s="1">
        <v>5</v>
      </c>
      <c r="H462" s="1">
        <f t="shared" si="21"/>
        <v>11565</v>
      </c>
      <c r="I462" s="1">
        <f t="shared" si="22"/>
        <v>797985</v>
      </c>
      <c r="J462" s="3">
        <v>41760</v>
      </c>
      <c r="K462" s="5">
        <v>5</v>
      </c>
      <c r="L462" s="2" t="s">
        <v>23</v>
      </c>
      <c r="M462" s="4" t="s">
        <v>13</v>
      </c>
    </row>
    <row r="463" spans="1:13" x14ac:dyDescent="0.25">
      <c r="A463" t="s">
        <v>7</v>
      </c>
      <c r="B463" t="s">
        <v>15</v>
      </c>
      <c r="C463" s="2" t="s">
        <v>36</v>
      </c>
      <c r="D463">
        <v>1804</v>
      </c>
      <c r="E463" s="1">
        <v>125</v>
      </c>
      <c r="F463" s="1">
        <f t="shared" si="23"/>
        <v>225500</v>
      </c>
      <c r="G463" s="1">
        <v>5</v>
      </c>
      <c r="H463" s="1">
        <f t="shared" si="21"/>
        <v>9020</v>
      </c>
      <c r="I463" s="1">
        <f t="shared" si="22"/>
        <v>216480</v>
      </c>
      <c r="J463" s="3">
        <v>41579</v>
      </c>
      <c r="K463" s="5">
        <v>11</v>
      </c>
      <c r="L463" s="2" t="s">
        <v>29</v>
      </c>
      <c r="M463" s="4" t="s">
        <v>12</v>
      </c>
    </row>
    <row r="464" spans="1:13" x14ac:dyDescent="0.25">
      <c r="A464" t="s">
        <v>6</v>
      </c>
      <c r="B464" t="s">
        <v>16</v>
      </c>
      <c r="C464" s="2" t="s">
        <v>36</v>
      </c>
      <c r="D464">
        <v>2072</v>
      </c>
      <c r="E464" s="1">
        <v>15</v>
      </c>
      <c r="F464" s="1">
        <f t="shared" si="23"/>
        <v>31080</v>
      </c>
      <c r="G464" s="1">
        <v>5</v>
      </c>
      <c r="H464" s="1">
        <f t="shared" si="21"/>
        <v>10360</v>
      </c>
      <c r="I464" s="1">
        <f t="shared" si="22"/>
        <v>20720</v>
      </c>
      <c r="J464" s="3">
        <v>41974</v>
      </c>
      <c r="K464" s="5">
        <v>12</v>
      </c>
      <c r="L464" s="2" t="s">
        <v>30</v>
      </c>
      <c r="M464" s="4" t="s">
        <v>13</v>
      </c>
    </row>
    <row r="465" spans="1:13" x14ac:dyDescent="0.25">
      <c r="A465" t="s">
        <v>8</v>
      </c>
      <c r="B465" t="s">
        <v>16</v>
      </c>
      <c r="C465" s="2" t="s">
        <v>37</v>
      </c>
      <c r="D465">
        <v>1954</v>
      </c>
      <c r="E465" s="1">
        <v>20</v>
      </c>
      <c r="F465" s="1">
        <f t="shared" si="23"/>
        <v>39080</v>
      </c>
      <c r="G465" s="1">
        <v>10</v>
      </c>
      <c r="H465" s="1">
        <f t="shared" si="21"/>
        <v>19540</v>
      </c>
      <c r="I465" s="1">
        <f t="shared" si="22"/>
        <v>19540</v>
      </c>
      <c r="J465" s="3">
        <v>41699</v>
      </c>
      <c r="K465" s="5">
        <v>3</v>
      </c>
      <c r="L465" s="2" t="s">
        <v>21</v>
      </c>
      <c r="M465" s="4" t="s">
        <v>13</v>
      </c>
    </row>
    <row r="466" spans="1:13" x14ac:dyDescent="0.25">
      <c r="A466" t="s">
        <v>5</v>
      </c>
      <c r="B466" t="s">
        <v>18</v>
      </c>
      <c r="C466" s="2" t="s">
        <v>37</v>
      </c>
      <c r="D466">
        <v>591</v>
      </c>
      <c r="E466" s="1">
        <v>300</v>
      </c>
      <c r="F466" s="1">
        <f t="shared" si="23"/>
        <v>177300</v>
      </c>
      <c r="G466" s="1">
        <v>10</v>
      </c>
      <c r="H466" s="1">
        <f t="shared" si="21"/>
        <v>5910</v>
      </c>
      <c r="I466" s="1">
        <f t="shared" si="22"/>
        <v>171390</v>
      </c>
      <c r="J466" s="3">
        <v>41760</v>
      </c>
      <c r="K466" s="5">
        <v>5</v>
      </c>
      <c r="L466" s="2" t="s">
        <v>23</v>
      </c>
      <c r="M466" s="4" t="s">
        <v>13</v>
      </c>
    </row>
    <row r="467" spans="1:13" x14ac:dyDescent="0.25">
      <c r="A467" t="s">
        <v>6</v>
      </c>
      <c r="B467" t="s">
        <v>16</v>
      </c>
      <c r="C467" s="2" t="s">
        <v>37</v>
      </c>
      <c r="D467">
        <v>2167</v>
      </c>
      <c r="E467" s="1">
        <v>15</v>
      </c>
      <c r="F467" s="1">
        <f t="shared" si="23"/>
        <v>32505</v>
      </c>
      <c r="G467" s="1">
        <v>10</v>
      </c>
      <c r="H467" s="1">
        <f t="shared" si="21"/>
        <v>21670</v>
      </c>
      <c r="I467" s="1">
        <f t="shared" si="22"/>
        <v>10835</v>
      </c>
      <c r="J467" s="3">
        <v>41548</v>
      </c>
      <c r="K467" s="5">
        <v>10</v>
      </c>
      <c r="L467" s="2" t="s">
        <v>28</v>
      </c>
      <c r="M467" s="4" t="s">
        <v>12</v>
      </c>
    </row>
    <row r="468" spans="1:13" x14ac:dyDescent="0.25">
      <c r="A468" t="s">
        <v>8</v>
      </c>
      <c r="B468" t="s">
        <v>17</v>
      </c>
      <c r="C468" s="2" t="s">
        <v>37</v>
      </c>
      <c r="D468">
        <v>241</v>
      </c>
      <c r="E468" s="1">
        <v>20</v>
      </c>
      <c r="F468" s="1">
        <f t="shared" si="23"/>
        <v>4820</v>
      </c>
      <c r="G468" s="1">
        <v>10</v>
      </c>
      <c r="H468" s="1">
        <f t="shared" si="21"/>
        <v>2410</v>
      </c>
      <c r="I468" s="1">
        <f t="shared" si="22"/>
        <v>2410</v>
      </c>
      <c r="J468" s="3">
        <v>41913</v>
      </c>
      <c r="K468" s="5">
        <v>10</v>
      </c>
      <c r="L468" s="2" t="s">
        <v>28</v>
      </c>
      <c r="M468" s="4" t="s">
        <v>13</v>
      </c>
    </row>
    <row r="469" spans="1:13" x14ac:dyDescent="0.25">
      <c r="A469" t="s">
        <v>6</v>
      </c>
      <c r="B469" t="s">
        <v>17</v>
      </c>
      <c r="C469" s="2" t="s">
        <v>38</v>
      </c>
      <c r="D469">
        <v>681</v>
      </c>
      <c r="E469" s="1">
        <v>15</v>
      </c>
      <c r="F469" s="1">
        <f t="shared" si="23"/>
        <v>10215</v>
      </c>
      <c r="G469" s="1">
        <v>120</v>
      </c>
      <c r="H469" s="1">
        <f t="shared" si="21"/>
        <v>81720</v>
      </c>
      <c r="I469" s="1">
        <f t="shared" si="22"/>
        <v>-71505</v>
      </c>
      <c r="J469" s="3">
        <v>41640</v>
      </c>
      <c r="K469" s="5">
        <v>1</v>
      </c>
      <c r="L469" s="2" t="s">
        <v>19</v>
      </c>
      <c r="M469" s="4" t="s">
        <v>13</v>
      </c>
    </row>
    <row r="470" spans="1:13" x14ac:dyDescent="0.25">
      <c r="A470" t="s">
        <v>6</v>
      </c>
      <c r="B470" t="s">
        <v>17</v>
      </c>
      <c r="C470" s="2" t="s">
        <v>38</v>
      </c>
      <c r="D470">
        <v>510</v>
      </c>
      <c r="E470" s="1">
        <v>15</v>
      </c>
      <c r="F470" s="1">
        <f t="shared" si="23"/>
        <v>7650</v>
      </c>
      <c r="G470" s="1">
        <v>120</v>
      </c>
      <c r="H470" s="1">
        <f t="shared" si="21"/>
        <v>61200</v>
      </c>
      <c r="I470" s="1">
        <f t="shared" si="22"/>
        <v>-53550</v>
      </c>
      <c r="J470" s="3">
        <v>41730</v>
      </c>
      <c r="K470" s="5">
        <v>4</v>
      </c>
      <c r="L470" s="2" t="s">
        <v>22</v>
      </c>
      <c r="M470" s="4" t="s">
        <v>13</v>
      </c>
    </row>
    <row r="471" spans="1:13" x14ac:dyDescent="0.25">
      <c r="A471" t="s">
        <v>6</v>
      </c>
      <c r="B471" t="s">
        <v>15</v>
      </c>
      <c r="C471" s="2" t="s">
        <v>38</v>
      </c>
      <c r="D471">
        <v>790</v>
      </c>
      <c r="E471" s="1">
        <v>15</v>
      </c>
      <c r="F471" s="1">
        <f t="shared" si="23"/>
        <v>11850</v>
      </c>
      <c r="G471" s="1">
        <v>120</v>
      </c>
      <c r="H471" s="1">
        <f t="shared" si="21"/>
        <v>94800</v>
      </c>
      <c r="I471" s="1">
        <f t="shared" si="22"/>
        <v>-82950</v>
      </c>
      <c r="J471" s="3">
        <v>41760</v>
      </c>
      <c r="K471" s="5">
        <v>5</v>
      </c>
      <c r="L471" s="2" t="s">
        <v>23</v>
      </c>
      <c r="M471" s="4" t="s">
        <v>13</v>
      </c>
    </row>
    <row r="472" spans="1:13" x14ac:dyDescent="0.25">
      <c r="A472" t="s">
        <v>8</v>
      </c>
      <c r="B472" t="s">
        <v>16</v>
      </c>
      <c r="C472" s="2" t="s">
        <v>38</v>
      </c>
      <c r="D472">
        <v>639</v>
      </c>
      <c r="E472" s="1">
        <v>350</v>
      </c>
      <c r="F472" s="1">
        <f t="shared" si="23"/>
        <v>223650</v>
      </c>
      <c r="G472" s="1">
        <v>120</v>
      </c>
      <c r="H472" s="1">
        <f t="shared" si="21"/>
        <v>76680</v>
      </c>
      <c r="I472" s="1">
        <f t="shared" si="22"/>
        <v>146970</v>
      </c>
      <c r="J472" s="3">
        <v>41821</v>
      </c>
      <c r="K472" s="5">
        <v>7</v>
      </c>
      <c r="L472" s="2" t="s">
        <v>25</v>
      </c>
      <c r="M472" s="4" t="s">
        <v>13</v>
      </c>
    </row>
    <row r="473" spans="1:13" x14ac:dyDescent="0.25">
      <c r="A473" t="s">
        <v>7</v>
      </c>
      <c r="B473" t="s">
        <v>15</v>
      </c>
      <c r="C473" s="2" t="s">
        <v>38</v>
      </c>
      <c r="D473">
        <v>1596</v>
      </c>
      <c r="E473" s="1">
        <v>125</v>
      </c>
      <c r="F473" s="1">
        <f t="shared" si="23"/>
        <v>199500</v>
      </c>
      <c r="G473" s="1">
        <v>120</v>
      </c>
      <c r="H473" s="1">
        <f t="shared" si="21"/>
        <v>191520</v>
      </c>
      <c r="I473" s="1">
        <f t="shared" si="22"/>
        <v>7980</v>
      </c>
      <c r="J473" s="3">
        <v>41883</v>
      </c>
      <c r="K473" s="5">
        <v>9</v>
      </c>
      <c r="L473" s="2" t="s">
        <v>27</v>
      </c>
      <c r="M473" s="4" t="s">
        <v>13</v>
      </c>
    </row>
    <row r="474" spans="1:13" x14ac:dyDescent="0.25">
      <c r="A474" t="s">
        <v>5</v>
      </c>
      <c r="B474" t="s">
        <v>15</v>
      </c>
      <c r="C474" s="2" t="s">
        <v>38</v>
      </c>
      <c r="D474">
        <v>2294</v>
      </c>
      <c r="E474" s="1">
        <v>300</v>
      </c>
      <c r="F474" s="1">
        <f t="shared" si="23"/>
        <v>688200</v>
      </c>
      <c r="G474" s="1">
        <v>120</v>
      </c>
      <c r="H474" s="1">
        <f t="shared" si="21"/>
        <v>275280</v>
      </c>
      <c r="I474" s="1">
        <f t="shared" si="22"/>
        <v>412920</v>
      </c>
      <c r="J474" s="3">
        <v>41548</v>
      </c>
      <c r="K474" s="5">
        <v>10</v>
      </c>
      <c r="L474" s="2" t="s">
        <v>28</v>
      </c>
      <c r="M474" s="4" t="s">
        <v>12</v>
      </c>
    </row>
    <row r="475" spans="1:13" x14ac:dyDescent="0.25">
      <c r="A475" t="s">
        <v>8</v>
      </c>
      <c r="B475" t="s">
        <v>17</v>
      </c>
      <c r="C475" s="2" t="s">
        <v>38</v>
      </c>
      <c r="D475">
        <v>241</v>
      </c>
      <c r="E475" s="1">
        <v>20</v>
      </c>
      <c r="F475" s="1">
        <f t="shared" si="23"/>
        <v>4820</v>
      </c>
      <c r="G475" s="1">
        <v>120</v>
      </c>
      <c r="H475" s="1">
        <f t="shared" si="21"/>
        <v>28920</v>
      </c>
      <c r="I475" s="1">
        <f t="shared" si="22"/>
        <v>-24100</v>
      </c>
      <c r="J475" s="3">
        <v>41913</v>
      </c>
      <c r="K475" s="5">
        <v>10</v>
      </c>
      <c r="L475" s="2" t="s">
        <v>28</v>
      </c>
      <c r="M475" s="4" t="s">
        <v>13</v>
      </c>
    </row>
    <row r="476" spans="1:13" x14ac:dyDescent="0.25">
      <c r="A476" t="s">
        <v>8</v>
      </c>
      <c r="B476" t="s">
        <v>17</v>
      </c>
      <c r="C476" s="2" t="s">
        <v>38</v>
      </c>
      <c r="D476">
        <v>2665</v>
      </c>
      <c r="E476" s="1">
        <v>7</v>
      </c>
      <c r="F476" s="1">
        <f t="shared" si="23"/>
        <v>18655</v>
      </c>
      <c r="G476" s="1">
        <v>120</v>
      </c>
      <c r="H476" s="1">
        <f t="shared" si="21"/>
        <v>319800</v>
      </c>
      <c r="I476" s="1">
        <f t="shared" si="22"/>
        <v>-301145</v>
      </c>
      <c r="J476" s="3">
        <v>41944</v>
      </c>
      <c r="K476" s="5">
        <v>11</v>
      </c>
      <c r="L476" s="2" t="s">
        <v>29</v>
      </c>
      <c r="M476" s="4" t="s">
        <v>13</v>
      </c>
    </row>
    <row r="477" spans="1:13" x14ac:dyDescent="0.25">
      <c r="A477" t="s">
        <v>7</v>
      </c>
      <c r="B477" t="s">
        <v>14</v>
      </c>
      <c r="C477" s="2" t="s">
        <v>38</v>
      </c>
      <c r="D477">
        <v>1916</v>
      </c>
      <c r="E477" s="1">
        <v>125</v>
      </c>
      <c r="F477" s="1">
        <f t="shared" si="23"/>
        <v>239500</v>
      </c>
      <c r="G477" s="1">
        <v>120</v>
      </c>
      <c r="H477" s="1">
        <f t="shared" si="21"/>
        <v>229920</v>
      </c>
      <c r="I477" s="1">
        <f t="shared" si="22"/>
        <v>9580</v>
      </c>
      <c r="J477" s="3">
        <v>41609</v>
      </c>
      <c r="K477" s="5">
        <v>12</v>
      </c>
      <c r="L477" s="2" t="s">
        <v>30</v>
      </c>
      <c r="M477" s="4" t="s">
        <v>12</v>
      </c>
    </row>
    <row r="478" spans="1:13" x14ac:dyDescent="0.25">
      <c r="A478" t="s">
        <v>5</v>
      </c>
      <c r="B478" t="s">
        <v>16</v>
      </c>
      <c r="C478" s="2" t="s">
        <v>38</v>
      </c>
      <c r="D478">
        <v>853</v>
      </c>
      <c r="E478" s="1">
        <v>300</v>
      </c>
      <c r="F478" s="1">
        <f t="shared" si="23"/>
        <v>255900</v>
      </c>
      <c r="G478" s="1">
        <v>120</v>
      </c>
      <c r="H478" s="1">
        <f t="shared" si="21"/>
        <v>102360</v>
      </c>
      <c r="I478" s="1">
        <f t="shared" si="22"/>
        <v>153540</v>
      </c>
      <c r="J478" s="3">
        <v>41974</v>
      </c>
      <c r="K478" s="5">
        <v>12</v>
      </c>
      <c r="L478" s="2" t="s">
        <v>30</v>
      </c>
      <c r="M478" s="4" t="s">
        <v>13</v>
      </c>
    </row>
    <row r="479" spans="1:13" x14ac:dyDescent="0.25">
      <c r="A479" t="s">
        <v>7</v>
      </c>
      <c r="B479" t="s">
        <v>18</v>
      </c>
      <c r="C479" s="2" t="s">
        <v>39</v>
      </c>
      <c r="D479">
        <v>341</v>
      </c>
      <c r="E479" s="1">
        <v>125</v>
      </c>
      <c r="F479" s="1">
        <f t="shared" si="23"/>
        <v>42625</v>
      </c>
      <c r="G479" s="1">
        <v>250</v>
      </c>
      <c r="H479" s="1">
        <f t="shared" si="21"/>
        <v>85250</v>
      </c>
      <c r="I479" s="1">
        <f t="shared" si="22"/>
        <v>-42625</v>
      </c>
      <c r="J479" s="3">
        <v>41760</v>
      </c>
      <c r="K479" s="5">
        <v>5</v>
      </c>
      <c r="L479" s="2" t="s">
        <v>23</v>
      </c>
      <c r="M479" s="4" t="s">
        <v>13</v>
      </c>
    </row>
    <row r="480" spans="1:13" x14ac:dyDescent="0.25">
      <c r="A480" t="s">
        <v>6</v>
      </c>
      <c r="B480" t="s">
        <v>18</v>
      </c>
      <c r="C480" s="2" t="s">
        <v>39</v>
      </c>
      <c r="D480">
        <v>641</v>
      </c>
      <c r="E480" s="1">
        <v>15</v>
      </c>
      <c r="F480" s="1">
        <f t="shared" si="23"/>
        <v>9615</v>
      </c>
      <c r="G480" s="1">
        <v>250</v>
      </c>
      <c r="H480" s="1">
        <f t="shared" si="21"/>
        <v>160250</v>
      </c>
      <c r="I480" s="1">
        <f t="shared" si="22"/>
        <v>-150635</v>
      </c>
      <c r="J480" s="3">
        <v>41821</v>
      </c>
      <c r="K480" s="5">
        <v>7</v>
      </c>
      <c r="L480" s="2" t="s">
        <v>25</v>
      </c>
      <c r="M480" s="4" t="s">
        <v>13</v>
      </c>
    </row>
    <row r="481" spans="1:13" x14ac:dyDescent="0.25">
      <c r="A481" t="s">
        <v>8</v>
      </c>
      <c r="B481" t="s">
        <v>15</v>
      </c>
      <c r="C481" s="2" t="s">
        <v>39</v>
      </c>
      <c r="D481">
        <v>2807</v>
      </c>
      <c r="E481" s="1">
        <v>350</v>
      </c>
      <c r="F481" s="1">
        <f t="shared" si="23"/>
        <v>982450</v>
      </c>
      <c r="G481" s="1">
        <v>250</v>
      </c>
      <c r="H481" s="1">
        <f t="shared" si="21"/>
        <v>701750</v>
      </c>
      <c r="I481" s="1">
        <f t="shared" si="22"/>
        <v>280700</v>
      </c>
      <c r="J481" s="3">
        <v>41852</v>
      </c>
      <c r="K481" s="5">
        <v>8</v>
      </c>
      <c r="L481" s="2" t="s">
        <v>26</v>
      </c>
      <c r="M481" s="4" t="s">
        <v>13</v>
      </c>
    </row>
    <row r="482" spans="1:13" x14ac:dyDescent="0.25">
      <c r="A482" t="s">
        <v>5</v>
      </c>
      <c r="B482" t="s">
        <v>18</v>
      </c>
      <c r="C482" s="2" t="s">
        <v>39</v>
      </c>
      <c r="D482">
        <v>432</v>
      </c>
      <c r="E482" s="1">
        <v>300</v>
      </c>
      <c r="F482" s="1">
        <f t="shared" si="23"/>
        <v>129600</v>
      </c>
      <c r="G482" s="1">
        <v>250</v>
      </c>
      <c r="H482" s="1">
        <f t="shared" si="21"/>
        <v>108000</v>
      </c>
      <c r="I482" s="1">
        <f t="shared" si="22"/>
        <v>21600</v>
      </c>
      <c r="J482" s="3">
        <v>41883</v>
      </c>
      <c r="K482" s="5">
        <v>9</v>
      </c>
      <c r="L482" s="2" t="s">
        <v>27</v>
      </c>
      <c r="M482" s="4" t="s">
        <v>13</v>
      </c>
    </row>
    <row r="483" spans="1:13" x14ac:dyDescent="0.25">
      <c r="A483" t="s">
        <v>5</v>
      </c>
      <c r="B483" t="s">
        <v>15</v>
      </c>
      <c r="C483" s="2" t="s">
        <v>39</v>
      </c>
      <c r="D483">
        <v>2294</v>
      </c>
      <c r="E483" s="1">
        <v>300</v>
      </c>
      <c r="F483" s="1">
        <f t="shared" si="23"/>
        <v>688200</v>
      </c>
      <c r="G483" s="1">
        <v>250</v>
      </c>
      <c r="H483" s="1">
        <f t="shared" si="21"/>
        <v>573500</v>
      </c>
      <c r="I483" s="1">
        <f t="shared" si="22"/>
        <v>114700</v>
      </c>
      <c r="J483" s="3">
        <v>41548</v>
      </c>
      <c r="K483" s="5">
        <v>10</v>
      </c>
      <c r="L483" s="2" t="s">
        <v>28</v>
      </c>
      <c r="M483" s="4" t="s">
        <v>12</v>
      </c>
    </row>
    <row r="484" spans="1:13" x14ac:dyDescent="0.25">
      <c r="A484" t="s">
        <v>6</v>
      </c>
      <c r="B484" t="s">
        <v>16</v>
      </c>
      <c r="C484" s="2" t="s">
        <v>39</v>
      </c>
      <c r="D484">
        <v>2167</v>
      </c>
      <c r="E484" s="1">
        <v>15</v>
      </c>
      <c r="F484" s="1">
        <f t="shared" si="23"/>
        <v>32505</v>
      </c>
      <c r="G484" s="1">
        <v>250</v>
      </c>
      <c r="H484" s="1">
        <f t="shared" si="21"/>
        <v>541750</v>
      </c>
      <c r="I484" s="1">
        <f t="shared" si="22"/>
        <v>-509245</v>
      </c>
      <c r="J484" s="3">
        <v>41548</v>
      </c>
      <c r="K484" s="5">
        <v>10</v>
      </c>
      <c r="L484" s="2" t="s">
        <v>28</v>
      </c>
      <c r="M484" s="4" t="s">
        <v>12</v>
      </c>
    </row>
    <row r="485" spans="1:13" x14ac:dyDescent="0.25">
      <c r="A485" t="s">
        <v>7</v>
      </c>
      <c r="B485" t="s">
        <v>14</v>
      </c>
      <c r="C485" s="2" t="s">
        <v>39</v>
      </c>
      <c r="D485">
        <v>2529</v>
      </c>
      <c r="E485" s="1">
        <v>125</v>
      </c>
      <c r="F485" s="1">
        <f t="shared" si="23"/>
        <v>316125</v>
      </c>
      <c r="G485" s="1">
        <v>250</v>
      </c>
      <c r="H485" s="1">
        <f t="shared" si="21"/>
        <v>632250</v>
      </c>
      <c r="I485" s="1">
        <f t="shared" si="22"/>
        <v>-316125</v>
      </c>
      <c r="J485" s="3">
        <v>41944</v>
      </c>
      <c r="K485" s="5">
        <v>11</v>
      </c>
      <c r="L485" s="2" t="s">
        <v>29</v>
      </c>
      <c r="M485" s="4" t="s">
        <v>13</v>
      </c>
    </row>
    <row r="486" spans="1:13" x14ac:dyDescent="0.25">
      <c r="A486" t="s">
        <v>8</v>
      </c>
      <c r="B486" t="s">
        <v>17</v>
      </c>
      <c r="C486" s="2" t="s">
        <v>39</v>
      </c>
      <c r="D486">
        <v>1870</v>
      </c>
      <c r="E486" s="1">
        <v>350</v>
      </c>
      <c r="F486" s="1">
        <f t="shared" si="23"/>
        <v>654500</v>
      </c>
      <c r="G486" s="1">
        <v>250</v>
      </c>
      <c r="H486" s="1">
        <f t="shared" si="21"/>
        <v>467500</v>
      </c>
      <c r="I486" s="1">
        <f t="shared" si="22"/>
        <v>187000</v>
      </c>
      <c r="J486" s="3">
        <v>41609</v>
      </c>
      <c r="K486" s="5">
        <v>12</v>
      </c>
      <c r="L486" s="2" t="s">
        <v>30</v>
      </c>
      <c r="M486" s="4" t="s">
        <v>12</v>
      </c>
    </row>
    <row r="487" spans="1:13" x14ac:dyDescent="0.25">
      <c r="A487" t="s">
        <v>7</v>
      </c>
      <c r="B487" t="s">
        <v>15</v>
      </c>
      <c r="C487" s="2" t="s">
        <v>40</v>
      </c>
      <c r="D487">
        <v>579</v>
      </c>
      <c r="E487" s="1">
        <v>125</v>
      </c>
      <c r="F487" s="1">
        <f t="shared" si="23"/>
        <v>72375</v>
      </c>
      <c r="G487" s="1">
        <v>260</v>
      </c>
      <c r="H487" s="1">
        <f t="shared" si="21"/>
        <v>150540</v>
      </c>
      <c r="I487" s="1">
        <f t="shared" si="22"/>
        <v>-78165</v>
      </c>
      <c r="J487" s="3">
        <v>41640</v>
      </c>
      <c r="K487" s="5">
        <v>1</v>
      </c>
      <c r="L487" s="2" t="s">
        <v>19</v>
      </c>
      <c r="M487" s="4" t="s">
        <v>13</v>
      </c>
    </row>
    <row r="488" spans="1:13" x14ac:dyDescent="0.25">
      <c r="A488" t="s">
        <v>8</v>
      </c>
      <c r="B488" t="s">
        <v>14</v>
      </c>
      <c r="C488" s="2" t="s">
        <v>40</v>
      </c>
      <c r="D488">
        <v>2240</v>
      </c>
      <c r="E488" s="1">
        <v>350</v>
      </c>
      <c r="F488" s="1">
        <f t="shared" si="23"/>
        <v>784000</v>
      </c>
      <c r="G488" s="1">
        <v>260</v>
      </c>
      <c r="H488" s="1">
        <f t="shared" si="21"/>
        <v>582400</v>
      </c>
      <c r="I488" s="1">
        <f t="shared" si="22"/>
        <v>201600</v>
      </c>
      <c r="J488" s="3">
        <v>41671</v>
      </c>
      <c r="K488" s="5">
        <v>2</v>
      </c>
      <c r="L488" s="2" t="s">
        <v>20</v>
      </c>
      <c r="M488" s="4" t="s">
        <v>13</v>
      </c>
    </row>
    <row r="489" spans="1:13" x14ac:dyDescent="0.25">
      <c r="A489" t="s">
        <v>5</v>
      </c>
      <c r="B489" t="s">
        <v>15</v>
      </c>
      <c r="C489" s="2" t="s">
        <v>40</v>
      </c>
      <c r="D489">
        <v>2993</v>
      </c>
      <c r="E489" s="1">
        <v>300</v>
      </c>
      <c r="F489" s="1">
        <f t="shared" si="23"/>
        <v>897900</v>
      </c>
      <c r="G489" s="1">
        <v>260</v>
      </c>
      <c r="H489" s="1">
        <f t="shared" si="21"/>
        <v>778180</v>
      </c>
      <c r="I489" s="1">
        <f t="shared" si="22"/>
        <v>119720</v>
      </c>
      <c r="J489" s="3">
        <v>41699</v>
      </c>
      <c r="K489" s="5">
        <v>3</v>
      </c>
      <c r="L489" s="2" t="s">
        <v>21</v>
      </c>
      <c r="M489" s="4" t="s">
        <v>13</v>
      </c>
    </row>
    <row r="490" spans="1:13" x14ac:dyDescent="0.25">
      <c r="A490" t="s">
        <v>9</v>
      </c>
      <c r="B490" t="s">
        <v>14</v>
      </c>
      <c r="C490" s="2" t="s">
        <v>40</v>
      </c>
      <c r="D490">
        <v>3520.5</v>
      </c>
      <c r="E490" s="1">
        <v>12</v>
      </c>
      <c r="F490" s="1">
        <f t="shared" si="23"/>
        <v>42246</v>
      </c>
      <c r="G490" s="1">
        <v>260</v>
      </c>
      <c r="H490" s="1">
        <f t="shared" si="21"/>
        <v>915330</v>
      </c>
      <c r="I490" s="1">
        <f t="shared" si="22"/>
        <v>-873084</v>
      </c>
      <c r="J490" s="3">
        <v>41730</v>
      </c>
      <c r="K490" s="5">
        <v>4</v>
      </c>
      <c r="L490" s="2" t="s">
        <v>22</v>
      </c>
      <c r="M490" s="4" t="s">
        <v>13</v>
      </c>
    </row>
    <row r="491" spans="1:13" x14ac:dyDescent="0.25">
      <c r="A491" t="s">
        <v>8</v>
      </c>
      <c r="B491" t="s">
        <v>18</v>
      </c>
      <c r="C491" s="2" t="s">
        <v>40</v>
      </c>
      <c r="D491">
        <v>2039</v>
      </c>
      <c r="E491" s="1">
        <v>20</v>
      </c>
      <c r="F491" s="1">
        <f t="shared" si="23"/>
        <v>40780</v>
      </c>
      <c r="G491" s="1">
        <v>260</v>
      </c>
      <c r="H491" s="1">
        <f t="shared" si="21"/>
        <v>530140</v>
      </c>
      <c r="I491" s="1">
        <f t="shared" si="22"/>
        <v>-489360</v>
      </c>
      <c r="J491" s="3">
        <v>41760</v>
      </c>
      <c r="K491" s="5">
        <v>5</v>
      </c>
      <c r="L491" s="2" t="s">
        <v>23</v>
      </c>
      <c r="M491" s="4" t="s">
        <v>13</v>
      </c>
    </row>
    <row r="492" spans="1:13" x14ac:dyDescent="0.25">
      <c r="A492" t="s">
        <v>9</v>
      </c>
      <c r="B492" t="s">
        <v>17</v>
      </c>
      <c r="C492" s="2" t="s">
        <v>40</v>
      </c>
      <c r="D492">
        <v>2574</v>
      </c>
      <c r="E492" s="1">
        <v>12</v>
      </c>
      <c r="F492" s="1">
        <f t="shared" si="23"/>
        <v>30888</v>
      </c>
      <c r="G492" s="1">
        <v>260</v>
      </c>
      <c r="H492" s="1">
        <f t="shared" si="21"/>
        <v>669240</v>
      </c>
      <c r="I492" s="1">
        <f t="shared" si="22"/>
        <v>-638352</v>
      </c>
      <c r="J492" s="3">
        <v>41852</v>
      </c>
      <c r="K492" s="5">
        <v>8</v>
      </c>
      <c r="L492" s="2" t="s">
        <v>26</v>
      </c>
      <c r="M492" s="4" t="s">
        <v>13</v>
      </c>
    </row>
    <row r="493" spans="1:13" x14ac:dyDescent="0.25">
      <c r="A493" t="s">
        <v>8</v>
      </c>
      <c r="B493" t="s">
        <v>14</v>
      </c>
      <c r="C493" s="2" t="s">
        <v>40</v>
      </c>
      <c r="D493">
        <v>707</v>
      </c>
      <c r="E493" s="1">
        <v>350</v>
      </c>
      <c r="F493" s="1">
        <f t="shared" si="23"/>
        <v>247450</v>
      </c>
      <c r="G493" s="1">
        <v>260</v>
      </c>
      <c r="H493" s="1">
        <f t="shared" si="21"/>
        <v>183820</v>
      </c>
      <c r="I493" s="1">
        <f t="shared" si="22"/>
        <v>63630</v>
      </c>
      <c r="J493" s="3">
        <v>41883</v>
      </c>
      <c r="K493" s="5">
        <v>9</v>
      </c>
      <c r="L493" s="2" t="s">
        <v>27</v>
      </c>
      <c r="M493" s="4" t="s">
        <v>13</v>
      </c>
    </row>
    <row r="494" spans="1:13" x14ac:dyDescent="0.25">
      <c r="A494" t="s">
        <v>6</v>
      </c>
      <c r="B494" t="s">
        <v>16</v>
      </c>
      <c r="C494" s="2" t="s">
        <v>40</v>
      </c>
      <c r="D494">
        <v>2072</v>
      </c>
      <c r="E494" s="1">
        <v>15</v>
      </c>
      <c r="F494" s="1">
        <f t="shared" si="23"/>
        <v>31080</v>
      </c>
      <c r="G494" s="1">
        <v>260</v>
      </c>
      <c r="H494" s="1">
        <f t="shared" si="21"/>
        <v>538720</v>
      </c>
      <c r="I494" s="1">
        <f t="shared" si="22"/>
        <v>-507640</v>
      </c>
      <c r="J494" s="3">
        <v>41974</v>
      </c>
      <c r="K494" s="5">
        <v>12</v>
      </c>
      <c r="L494" s="2" t="s">
        <v>30</v>
      </c>
      <c r="M494" s="4" t="s">
        <v>13</v>
      </c>
    </row>
    <row r="495" spans="1:13" x14ac:dyDescent="0.25">
      <c r="A495" t="s">
        <v>5</v>
      </c>
      <c r="B495" t="s">
        <v>16</v>
      </c>
      <c r="C495" s="2" t="s">
        <v>40</v>
      </c>
      <c r="D495">
        <v>853</v>
      </c>
      <c r="E495" s="1">
        <v>300</v>
      </c>
      <c r="F495" s="1">
        <f t="shared" si="23"/>
        <v>255900</v>
      </c>
      <c r="G495" s="1">
        <v>260</v>
      </c>
      <c r="H495" s="1">
        <f t="shared" si="21"/>
        <v>221780</v>
      </c>
      <c r="I495" s="1">
        <f t="shared" si="22"/>
        <v>34120</v>
      </c>
      <c r="J495" s="3">
        <v>41974</v>
      </c>
      <c r="K495" s="5">
        <v>12</v>
      </c>
      <c r="L495" s="2" t="s">
        <v>30</v>
      </c>
      <c r="M495" s="4" t="s">
        <v>13</v>
      </c>
    </row>
    <row r="496" spans="1:13" x14ac:dyDescent="0.25">
      <c r="A496" t="s">
        <v>9</v>
      </c>
      <c r="B496" t="s">
        <v>16</v>
      </c>
      <c r="C496" s="2" t="s">
        <v>35</v>
      </c>
      <c r="D496">
        <v>1198</v>
      </c>
      <c r="E496" s="1">
        <v>12</v>
      </c>
      <c r="F496" s="1">
        <f t="shared" si="23"/>
        <v>14376</v>
      </c>
      <c r="G496" s="1">
        <v>3</v>
      </c>
      <c r="H496" s="1">
        <f t="shared" si="21"/>
        <v>3594</v>
      </c>
      <c r="I496" s="1">
        <f t="shared" si="22"/>
        <v>10782</v>
      </c>
      <c r="J496" s="3">
        <v>41548</v>
      </c>
      <c r="K496" s="5">
        <v>10</v>
      </c>
      <c r="L496" s="2" t="s">
        <v>28</v>
      </c>
      <c r="M496" s="4" t="s">
        <v>12</v>
      </c>
    </row>
    <row r="497" spans="1:13" x14ac:dyDescent="0.25">
      <c r="A497" t="s">
        <v>8</v>
      </c>
      <c r="B497" t="s">
        <v>16</v>
      </c>
      <c r="C497" s="2" t="s">
        <v>37</v>
      </c>
      <c r="D497">
        <v>2532</v>
      </c>
      <c r="E497" s="1">
        <v>7</v>
      </c>
      <c r="F497" s="1">
        <f t="shared" si="23"/>
        <v>17724</v>
      </c>
      <c r="G497" s="1">
        <v>10</v>
      </c>
      <c r="H497" s="1">
        <f t="shared" si="21"/>
        <v>25320</v>
      </c>
      <c r="I497" s="1">
        <f t="shared" si="22"/>
        <v>-7596</v>
      </c>
      <c r="J497" s="3">
        <v>41730</v>
      </c>
      <c r="K497" s="5">
        <v>4</v>
      </c>
      <c r="L497" s="2" t="s">
        <v>22</v>
      </c>
      <c r="M497" s="4" t="s">
        <v>13</v>
      </c>
    </row>
    <row r="498" spans="1:13" x14ac:dyDescent="0.25">
      <c r="A498" t="s">
        <v>9</v>
      </c>
      <c r="B498" t="s">
        <v>16</v>
      </c>
      <c r="C498" s="2" t="s">
        <v>37</v>
      </c>
      <c r="D498">
        <v>1198</v>
      </c>
      <c r="E498" s="1">
        <v>12</v>
      </c>
      <c r="F498" s="1">
        <f t="shared" si="23"/>
        <v>14376</v>
      </c>
      <c r="G498" s="1">
        <v>10</v>
      </c>
      <c r="H498" s="1">
        <f t="shared" si="21"/>
        <v>11980</v>
      </c>
      <c r="I498" s="1">
        <f t="shared" si="22"/>
        <v>2396</v>
      </c>
      <c r="J498" s="3">
        <v>41548</v>
      </c>
      <c r="K498" s="5">
        <v>10</v>
      </c>
      <c r="L498" s="2" t="s">
        <v>28</v>
      </c>
      <c r="M498" s="4" t="s">
        <v>12</v>
      </c>
    </row>
    <row r="499" spans="1:13" x14ac:dyDescent="0.25">
      <c r="A499" t="s">
        <v>6</v>
      </c>
      <c r="B499" t="s">
        <v>14</v>
      </c>
      <c r="C499" s="2" t="s">
        <v>38</v>
      </c>
      <c r="D499">
        <v>384</v>
      </c>
      <c r="E499" s="1">
        <v>15</v>
      </c>
      <c r="F499" s="1">
        <f t="shared" si="23"/>
        <v>5760</v>
      </c>
      <c r="G499" s="1">
        <v>120</v>
      </c>
      <c r="H499" s="1">
        <f t="shared" si="21"/>
        <v>46080</v>
      </c>
      <c r="I499" s="1">
        <f t="shared" si="22"/>
        <v>-40320</v>
      </c>
      <c r="J499" s="3">
        <v>41640</v>
      </c>
      <c r="K499" s="5">
        <v>1</v>
      </c>
      <c r="L499" s="2" t="s">
        <v>19</v>
      </c>
      <c r="M499" s="4" t="s">
        <v>13</v>
      </c>
    </row>
    <row r="500" spans="1:13" x14ac:dyDescent="0.25">
      <c r="A500" t="s">
        <v>9</v>
      </c>
      <c r="B500" t="s">
        <v>17</v>
      </c>
      <c r="C500" s="2" t="s">
        <v>38</v>
      </c>
      <c r="D500">
        <v>472</v>
      </c>
      <c r="E500" s="1">
        <v>12</v>
      </c>
      <c r="F500" s="1">
        <f t="shared" si="23"/>
        <v>5664</v>
      </c>
      <c r="G500" s="1">
        <v>120</v>
      </c>
      <c r="H500" s="1">
        <f t="shared" si="21"/>
        <v>56640</v>
      </c>
      <c r="I500" s="1">
        <f t="shared" si="22"/>
        <v>-50976</v>
      </c>
      <c r="J500" s="3">
        <v>41913</v>
      </c>
      <c r="K500" s="5">
        <v>10</v>
      </c>
      <c r="L500" s="2" t="s">
        <v>28</v>
      </c>
      <c r="M500" s="4" t="s">
        <v>13</v>
      </c>
    </row>
    <row r="501" spans="1:13" x14ac:dyDescent="0.25">
      <c r="A501" t="s">
        <v>8</v>
      </c>
      <c r="B501" t="s">
        <v>15</v>
      </c>
      <c r="C501" s="2" t="s">
        <v>39</v>
      </c>
      <c r="D501">
        <v>1579</v>
      </c>
      <c r="E501" s="1">
        <v>7</v>
      </c>
      <c r="F501" s="1">
        <f t="shared" si="23"/>
        <v>11053</v>
      </c>
      <c r="G501" s="1">
        <v>250</v>
      </c>
      <c r="H501" s="1">
        <f t="shared" si="21"/>
        <v>394750</v>
      </c>
      <c r="I501" s="1">
        <f t="shared" si="22"/>
        <v>-383697</v>
      </c>
      <c r="J501" s="3">
        <v>41699</v>
      </c>
      <c r="K501" s="5">
        <v>3</v>
      </c>
      <c r="L501" s="2" t="s">
        <v>21</v>
      </c>
      <c r="M501" s="4" t="s">
        <v>13</v>
      </c>
    </row>
    <row r="502" spans="1:13" x14ac:dyDescent="0.25">
      <c r="A502" t="s">
        <v>9</v>
      </c>
      <c r="B502" t="s">
        <v>18</v>
      </c>
      <c r="C502" s="2" t="s">
        <v>39</v>
      </c>
      <c r="D502">
        <v>1005</v>
      </c>
      <c r="E502" s="1">
        <v>12</v>
      </c>
      <c r="F502" s="1">
        <f t="shared" si="23"/>
        <v>12060</v>
      </c>
      <c r="G502" s="1">
        <v>250</v>
      </c>
      <c r="H502" s="1">
        <f t="shared" si="21"/>
        <v>251250</v>
      </c>
      <c r="I502" s="1">
        <f t="shared" si="22"/>
        <v>-239190</v>
      </c>
      <c r="J502" s="3">
        <v>41518</v>
      </c>
      <c r="K502" s="5">
        <v>9</v>
      </c>
      <c r="L502" s="2" t="s">
        <v>27</v>
      </c>
      <c r="M502" s="4" t="s">
        <v>12</v>
      </c>
    </row>
    <row r="503" spans="1:13" x14ac:dyDescent="0.25">
      <c r="A503" t="s">
        <v>6</v>
      </c>
      <c r="B503" t="s">
        <v>15</v>
      </c>
      <c r="C503" s="2" t="s">
        <v>40</v>
      </c>
      <c r="D503">
        <v>3199.5</v>
      </c>
      <c r="E503" s="1">
        <v>15</v>
      </c>
      <c r="F503" s="1">
        <f t="shared" si="23"/>
        <v>47992.5</v>
      </c>
      <c r="G503" s="1">
        <v>260</v>
      </c>
      <c r="H503" s="1">
        <f t="shared" si="21"/>
        <v>831870</v>
      </c>
      <c r="I503" s="1">
        <f t="shared" si="22"/>
        <v>-783877.5</v>
      </c>
      <c r="J503" s="3">
        <v>41821</v>
      </c>
      <c r="K503" s="5">
        <v>7</v>
      </c>
      <c r="L503" s="2" t="s">
        <v>25</v>
      </c>
      <c r="M503" s="4" t="s">
        <v>13</v>
      </c>
    </row>
    <row r="504" spans="1:13" x14ac:dyDescent="0.25">
      <c r="A504" t="s">
        <v>9</v>
      </c>
      <c r="B504" t="s">
        <v>17</v>
      </c>
      <c r="C504" s="2" t="s">
        <v>40</v>
      </c>
      <c r="D504">
        <v>472</v>
      </c>
      <c r="E504" s="1">
        <v>12</v>
      </c>
      <c r="F504" s="1">
        <f t="shared" si="23"/>
        <v>5664</v>
      </c>
      <c r="G504" s="1">
        <v>260</v>
      </c>
      <c r="H504" s="1">
        <f t="shared" si="21"/>
        <v>122720</v>
      </c>
      <c r="I504" s="1">
        <f t="shared" si="22"/>
        <v>-117056</v>
      </c>
      <c r="J504" s="3">
        <v>41913</v>
      </c>
      <c r="K504" s="5">
        <v>10</v>
      </c>
      <c r="L504" s="2" t="s">
        <v>28</v>
      </c>
      <c r="M504" s="4" t="s">
        <v>13</v>
      </c>
    </row>
    <row r="505" spans="1:13" x14ac:dyDescent="0.25">
      <c r="A505" t="s">
        <v>9</v>
      </c>
      <c r="B505" t="s">
        <v>14</v>
      </c>
      <c r="C505" s="2" t="s">
        <v>35</v>
      </c>
      <c r="D505">
        <v>1937</v>
      </c>
      <c r="E505" s="1">
        <v>12</v>
      </c>
      <c r="F505" s="1">
        <f t="shared" si="23"/>
        <v>23244</v>
      </c>
      <c r="G505" s="1">
        <v>3</v>
      </c>
      <c r="H505" s="1">
        <f t="shared" si="21"/>
        <v>5811</v>
      </c>
      <c r="I505" s="1">
        <f t="shared" si="22"/>
        <v>17433</v>
      </c>
      <c r="J505" s="3">
        <v>41671</v>
      </c>
      <c r="K505" s="5">
        <v>2</v>
      </c>
      <c r="L505" s="2" t="s">
        <v>20</v>
      </c>
      <c r="M505" s="4" t="s">
        <v>13</v>
      </c>
    </row>
    <row r="506" spans="1:13" x14ac:dyDescent="0.25">
      <c r="A506" t="s">
        <v>8</v>
      </c>
      <c r="B506" t="s">
        <v>17</v>
      </c>
      <c r="C506" s="2" t="s">
        <v>35</v>
      </c>
      <c r="D506">
        <v>792</v>
      </c>
      <c r="E506" s="1">
        <v>350</v>
      </c>
      <c r="F506" s="1">
        <f t="shared" si="23"/>
        <v>277200</v>
      </c>
      <c r="G506" s="1">
        <v>3</v>
      </c>
      <c r="H506" s="1">
        <f t="shared" si="21"/>
        <v>2376</v>
      </c>
      <c r="I506" s="1">
        <f t="shared" si="22"/>
        <v>274824</v>
      </c>
      <c r="J506" s="3">
        <v>41699</v>
      </c>
      <c r="K506" s="5">
        <v>3</v>
      </c>
      <c r="L506" s="2" t="s">
        <v>21</v>
      </c>
      <c r="M506" s="4" t="s">
        <v>13</v>
      </c>
    </row>
    <row r="507" spans="1:13" x14ac:dyDescent="0.25">
      <c r="A507" t="s">
        <v>5</v>
      </c>
      <c r="B507" t="s">
        <v>17</v>
      </c>
      <c r="C507" s="2" t="s">
        <v>35</v>
      </c>
      <c r="D507">
        <v>2811</v>
      </c>
      <c r="E507" s="1">
        <v>300</v>
      </c>
      <c r="F507" s="1">
        <f t="shared" si="23"/>
        <v>843300</v>
      </c>
      <c r="G507" s="1">
        <v>3</v>
      </c>
      <c r="H507" s="1">
        <f t="shared" si="21"/>
        <v>8433</v>
      </c>
      <c r="I507" s="1">
        <f t="shared" si="22"/>
        <v>834867</v>
      </c>
      <c r="J507" s="3">
        <v>41821</v>
      </c>
      <c r="K507" s="5">
        <v>7</v>
      </c>
      <c r="L507" s="2" t="s">
        <v>25</v>
      </c>
      <c r="M507" s="4" t="s">
        <v>13</v>
      </c>
    </row>
    <row r="508" spans="1:13" x14ac:dyDescent="0.25">
      <c r="A508" t="s">
        <v>7</v>
      </c>
      <c r="B508" t="s">
        <v>16</v>
      </c>
      <c r="C508" s="2" t="s">
        <v>35</v>
      </c>
      <c r="D508">
        <v>2441</v>
      </c>
      <c r="E508" s="1">
        <v>125</v>
      </c>
      <c r="F508" s="1">
        <f t="shared" si="23"/>
        <v>305125</v>
      </c>
      <c r="G508" s="1">
        <v>3</v>
      </c>
      <c r="H508" s="1">
        <f t="shared" si="21"/>
        <v>7323</v>
      </c>
      <c r="I508" s="1">
        <f t="shared" si="22"/>
        <v>297802</v>
      </c>
      <c r="J508" s="3">
        <v>41913</v>
      </c>
      <c r="K508" s="5">
        <v>10</v>
      </c>
      <c r="L508" s="2" t="s">
        <v>28</v>
      </c>
      <c r="M508" s="4" t="s">
        <v>13</v>
      </c>
    </row>
    <row r="509" spans="1:13" x14ac:dyDescent="0.25">
      <c r="A509" t="s">
        <v>6</v>
      </c>
      <c r="B509" t="s">
        <v>14</v>
      </c>
      <c r="C509" s="2" t="s">
        <v>35</v>
      </c>
      <c r="D509">
        <v>1560</v>
      </c>
      <c r="E509" s="1">
        <v>15</v>
      </c>
      <c r="F509" s="1">
        <f t="shared" si="23"/>
        <v>23400</v>
      </c>
      <c r="G509" s="1">
        <v>3</v>
      </c>
      <c r="H509" s="1">
        <f t="shared" si="21"/>
        <v>4680</v>
      </c>
      <c r="I509" s="1">
        <f t="shared" si="22"/>
        <v>18720</v>
      </c>
      <c r="J509" s="3">
        <v>41579</v>
      </c>
      <c r="K509" s="5">
        <v>11</v>
      </c>
      <c r="L509" s="2" t="s">
        <v>29</v>
      </c>
      <c r="M509" s="4" t="s">
        <v>12</v>
      </c>
    </row>
    <row r="510" spans="1:13" x14ac:dyDescent="0.25">
      <c r="A510" t="s">
        <v>8</v>
      </c>
      <c r="B510" t="s">
        <v>18</v>
      </c>
      <c r="C510" s="2" t="s">
        <v>35</v>
      </c>
      <c r="D510">
        <v>2706</v>
      </c>
      <c r="E510" s="1">
        <v>7</v>
      </c>
      <c r="F510" s="1">
        <f t="shared" si="23"/>
        <v>18942</v>
      </c>
      <c r="G510" s="1">
        <v>3</v>
      </c>
      <c r="H510" s="1">
        <f t="shared" si="21"/>
        <v>8118</v>
      </c>
      <c r="I510" s="1">
        <f t="shared" si="22"/>
        <v>10824</v>
      </c>
      <c r="J510" s="3">
        <v>41579</v>
      </c>
      <c r="K510" s="5">
        <v>11</v>
      </c>
      <c r="L510" s="2" t="s">
        <v>29</v>
      </c>
      <c r="M510" s="4" t="s">
        <v>12</v>
      </c>
    </row>
    <row r="511" spans="1:13" x14ac:dyDescent="0.25">
      <c r="A511" t="s">
        <v>8</v>
      </c>
      <c r="B511" t="s">
        <v>17</v>
      </c>
      <c r="C511" s="2" t="s">
        <v>36</v>
      </c>
      <c r="D511">
        <v>766</v>
      </c>
      <c r="E511" s="1">
        <v>350</v>
      </c>
      <c r="F511" s="1">
        <f t="shared" si="23"/>
        <v>268100</v>
      </c>
      <c r="G511" s="1">
        <v>5</v>
      </c>
      <c r="H511" s="1">
        <f t="shared" si="21"/>
        <v>3830</v>
      </c>
      <c r="I511" s="1">
        <f t="shared" si="22"/>
        <v>264270</v>
      </c>
      <c r="J511" s="3">
        <v>41640</v>
      </c>
      <c r="K511" s="5">
        <v>1</v>
      </c>
      <c r="L511" s="2" t="s">
        <v>19</v>
      </c>
      <c r="M511" s="4" t="s">
        <v>13</v>
      </c>
    </row>
    <row r="512" spans="1:13" x14ac:dyDescent="0.25">
      <c r="A512" t="s">
        <v>8</v>
      </c>
      <c r="B512" t="s">
        <v>17</v>
      </c>
      <c r="C512" s="2" t="s">
        <v>36</v>
      </c>
      <c r="D512">
        <v>2992</v>
      </c>
      <c r="E512" s="1">
        <v>20</v>
      </c>
      <c r="F512" s="1">
        <f t="shared" si="23"/>
        <v>59840</v>
      </c>
      <c r="G512" s="1">
        <v>5</v>
      </c>
      <c r="H512" s="1">
        <f t="shared" si="21"/>
        <v>14960</v>
      </c>
      <c r="I512" s="1">
        <f t="shared" si="22"/>
        <v>44880</v>
      </c>
      <c r="J512" s="3">
        <v>41548</v>
      </c>
      <c r="K512" s="5">
        <v>10</v>
      </c>
      <c r="L512" s="2" t="s">
        <v>28</v>
      </c>
      <c r="M512" s="4" t="s">
        <v>12</v>
      </c>
    </row>
    <row r="513" spans="1:13" x14ac:dyDescent="0.25">
      <c r="A513" t="s">
        <v>6</v>
      </c>
      <c r="B513" t="s">
        <v>18</v>
      </c>
      <c r="C513" s="2" t="s">
        <v>36</v>
      </c>
      <c r="D513">
        <v>2157</v>
      </c>
      <c r="E513" s="1">
        <v>15</v>
      </c>
      <c r="F513" s="1">
        <f t="shared" si="23"/>
        <v>32355</v>
      </c>
      <c r="G513" s="1">
        <v>5</v>
      </c>
      <c r="H513" s="1">
        <f t="shared" si="21"/>
        <v>10785</v>
      </c>
      <c r="I513" s="1">
        <f t="shared" si="22"/>
        <v>21570</v>
      </c>
      <c r="J513" s="3">
        <v>41974</v>
      </c>
      <c r="K513" s="5">
        <v>12</v>
      </c>
      <c r="L513" s="2" t="s">
        <v>30</v>
      </c>
      <c r="M513" s="4" t="s">
        <v>13</v>
      </c>
    </row>
    <row r="514" spans="1:13" x14ac:dyDescent="0.25">
      <c r="A514" t="s">
        <v>5</v>
      </c>
      <c r="B514" t="s">
        <v>14</v>
      </c>
      <c r="C514" s="2" t="s">
        <v>37</v>
      </c>
      <c r="D514">
        <v>873</v>
      </c>
      <c r="E514" s="1">
        <v>300</v>
      </c>
      <c r="F514" s="1">
        <f t="shared" si="23"/>
        <v>261900</v>
      </c>
      <c r="G514" s="1">
        <v>10</v>
      </c>
      <c r="H514" s="1">
        <f t="shared" ref="H514:H577" si="24">$D514*$G514</f>
        <v>8730</v>
      </c>
      <c r="I514" s="1">
        <f t="shared" ref="I514:I577" si="25">$F514-$H514</f>
        <v>253170</v>
      </c>
      <c r="J514" s="3">
        <v>41640</v>
      </c>
      <c r="K514" s="5">
        <v>1</v>
      </c>
      <c r="L514" s="2" t="s">
        <v>19</v>
      </c>
      <c r="M514" s="4" t="s">
        <v>13</v>
      </c>
    </row>
    <row r="515" spans="1:13" x14ac:dyDescent="0.25">
      <c r="A515" t="s">
        <v>8</v>
      </c>
      <c r="B515" t="s">
        <v>18</v>
      </c>
      <c r="C515" s="2" t="s">
        <v>37</v>
      </c>
      <c r="D515">
        <v>1122</v>
      </c>
      <c r="E515" s="1">
        <v>20</v>
      </c>
      <c r="F515" s="1">
        <f t="shared" ref="F515:F578" si="26">D515*E515</f>
        <v>22440</v>
      </c>
      <c r="G515" s="1">
        <v>10</v>
      </c>
      <c r="H515" s="1">
        <f t="shared" si="24"/>
        <v>11220</v>
      </c>
      <c r="I515" s="1">
        <f t="shared" si="25"/>
        <v>11220</v>
      </c>
      <c r="J515" s="3">
        <v>41699</v>
      </c>
      <c r="K515" s="5">
        <v>3</v>
      </c>
      <c r="L515" s="2" t="s">
        <v>21</v>
      </c>
      <c r="M515" s="4" t="s">
        <v>13</v>
      </c>
    </row>
    <row r="516" spans="1:13" x14ac:dyDescent="0.25">
      <c r="A516" t="s">
        <v>8</v>
      </c>
      <c r="B516" t="s">
        <v>14</v>
      </c>
      <c r="C516" s="2" t="s">
        <v>37</v>
      </c>
      <c r="D516">
        <v>2104.5</v>
      </c>
      <c r="E516" s="1">
        <v>350</v>
      </c>
      <c r="F516" s="1">
        <f t="shared" si="26"/>
        <v>736575</v>
      </c>
      <c r="G516" s="1">
        <v>10</v>
      </c>
      <c r="H516" s="1">
        <f t="shared" si="24"/>
        <v>21045</v>
      </c>
      <c r="I516" s="1">
        <f t="shared" si="25"/>
        <v>715530</v>
      </c>
      <c r="J516" s="3">
        <v>41821</v>
      </c>
      <c r="K516" s="5">
        <v>7</v>
      </c>
      <c r="L516" s="2" t="s">
        <v>25</v>
      </c>
      <c r="M516" s="4" t="s">
        <v>13</v>
      </c>
    </row>
    <row r="517" spans="1:13" x14ac:dyDescent="0.25">
      <c r="A517" t="s">
        <v>9</v>
      </c>
      <c r="B517" t="s">
        <v>14</v>
      </c>
      <c r="C517" s="2" t="s">
        <v>37</v>
      </c>
      <c r="D517">
        <v>4026</v>
      </c>
      <c r="E517" s="1">
        <v>12</v>
      </c>
      <c r="F517" s="1">
        <f t="shared" si="26"/>
        <v>48312</v>
      </c>
      <c r="G517" s="1">
        <v>10</v>
      </c>
      <c r="H517" s="1">
        <f t="shared" si="24"/>
        <v>40260</v>
      </c>
      <c r="I517" s="1">
        <f t="shared" si="25"/>
        <v>8052</v>
      </c>
      <c r="J517" s="3">
        <v>41821</v>
      </c>
      <c r="K517" s="5">
        <v>7</v>
      </c>
      <c r="L517" s="2" t="s">
        <v>25</v>
      </c>
      <c r="M517" s="4" t="s">
        <v>13</v>
      </c>
    </row>
    <row r="518" spans="1:13" x14ac:dyDescent="0.25">
      <c r="A518" t="s">
        <v>9</v>
      </c>
      <c r="B518" t="s">
        <v>16</v>
      </c>
      <c r="C518" s="2" t="s">
        <v>37</v>
      </c>
      <c r="D518">
        <v>2425.5</v>
      </c>
      <c r="E518" s="1">
        <v>12</v>
      </c>
      <c r="F518" s="1">
        <f t="shared" si="26"/>
        <v>29106</v>
      </c>
      <c r="G518" s="1">
        <v>10</v>
      </c>
      <c r="H518" s="1">
        <f t="shared" si="24"/>
        <v>24255</v>
      </c>
      <c r="I518" s="1">
        <f t="shared" si="25"/>
        <v>4851</v>
      </c>
      <c r="J518" s="3">
        <v>41821</v>
      </c>
      <c r="K518" s="5">
        <v>7</v>
      </c>
      <c r="L518" s="2" t="s">
        <v>25</v>
      </c>
      <c r="M518" s="4" t="s">
        <v>13</v>
      </c>
    </row>
    <row r="519" spans="1:13" x14ac:dyDescent="0.25">
      <c r="A519" t="s">
        <v>8</v>
      </c>
      <c r="B519" t="s">
        <v>14</v>
      </c>
      <c r="C519" s="2" t="s">
        <v>37</v>
      </c>
      <c r="D519">
        <v>2394</v>
      </c>
      <c r="E519" s="1">
        <v>20</v>
      </c>
      <c r="F519" s="1">
        <f t="shared" si="26"/>
        <v>47880</v>
      </c>
      <c r="G519" s="1">
        <v>10</v>
      </c>
      <c r="H519" s="1">
        <f t="shared" si="24"/>
        <v>23940</v>
      </c>
      <c r="I519" s="1">
        <f t="shared" si="25"/>
        <v>23940</v>
      </c>
      <c r="J519" s="3">
        <v>41852</v>
      </c>
      <c r="K519" s="5">
        <v>8</v>
      </c>
      <c r="L519" s="2" t="s">
        <v>26</v>
      </c>
      <c r="M519" s="4" t="s">
        <v>13</v>
      </c>
    </row>
    <row r="520" spans="1:13" x14ac:dyDescent="0.25">
      <c r="A520" t="s">
        <v>6</v>
      </c>
      <c r="B520" t="s">
        <v>18</v>
      </c>
      <c r="C520" s="2" t="s">
        <v>37</v>
      </c>
      <c r="D520">
        <v>1984</v>
      </c>
      <c r="E520" s="1">
        <v>15</v>
      </c>
      <c r="F520" s="1">
        <f t="shared" si="26"/>
        <v>29760</v>
      </c>
      <c r="G520" s="1">
        <v>10</v>
      </c>
      <c r="H520" s="1">
        <f t="shared" si="24"/>
        <v>19840</v>
      </c>
      <c r="I520" s="1">
        <f t="shared" si="25"/>
        <v>9920</v>
      </c>
      <c r="J520" s="3">
        <v>41852</v>
      </c>
      <c r="K520" s="5">
        <v>8</v>
      </c>
      <c r="L520" s="2" t="s">
        <v>26</v>
      </c>
      <c r="M520" s="4" t="s">
        <v>13</v>
      </c>
    </row>
    <row r="521" spans="1:13" x14ac:dyDescent="0.25">
      <c r="A521" t="s">
        <v>7</v>
      </c>
      <c r="B521" t="s">
        <v>16</v>
      </c>
      <c r="C521" s="2" t="s">
        <v>37</v>
      </c>
      <c r="D521">
        <v>2441</v>
      </c>
      <c r="E521" s="1">
        <v>125</v>
      </c>
      <c r="F521" s="1">
        <f t="shared" si="26"/>
        <v>305125</v>
      </c>
      <c r="G521" s="1">
        <v>10</v>
      </c>
      <c r="H521" s="1">
        <f t="shared" si="24"/>
        <v>24410</v>
      </c>
      <c r="I521" s="1">
        <f t="shared" si="25"/>
        <v>280715</v>
      </c>
      <c r="J521" s="3">
        <v>41913</v>
      </c>
      <c r="K521" s="5">
        <v>10</v>
      </c>
      <c r="L521" s="2" t="s">
        <v>28</v>
      </c>
      <c r="M521" s="4" t="s">
        <v>13</v>
      </c>
    </row>
    <row r="522" spans="1:13" x14ac:dyDescent="0.25">
      <c r="A522" t="s">
        <v>8</v>
      </c>
      <c r="B522" t="s">
        <v>17</v>
      </c>
      <c r="C522" s="2" t="s">
        <v>37</v>
      </c>
      <c r="D522">
        <v>2992</v>
      </c>
      <c r="E522" s="1">
        <v>20</v>
      </c>
      <c r="F522" s="1">
        <f t="shared" si="26"/>
        <v>59840</v>
      </c>
      <c r="G522" s="1">
        <v>10</v>
      </c>
      <c r="H522" s="1">
        <f t="shared" si="24"/>
        <v>29920</v>
      </c>
      <c r="I522" s="1">
        <f t="shared" si="25"/>
        <v>29920</v>
      </c>
      <c r="J522" s="3">
        <v>41548</v>
      </c>
      <c r="K522" s="5">
        <v>10</v>
      </c>
      <c r="L522" s="2" t="s">
        <v>28</v>
      </c>
      <c r="M522" s="4" t="s">
        <v>12</v>
      </c>
    </row>
    <row r="523" spans="1:13" x14ac:dyDescent="0.25">
      <c r="A523" t="s">
        <v>5</v>
      </c>
      <c r="B523" t="s">
        <v>14</v>
      </c>
      <c r="C523" s="2" t="s">
        <v>37</v>
      </c>
      <c r="D523">
        <v>1366</v>
      </c>
      <c r="E523" s="1">
        <v>300</v>
      </c>
      <c r="F523" s="1">
        <f t="shared" si="26"/>
        <v>409800</v>
      </c>
      <c r="G523" s="1">
        <v>10</v>
      </c>
      <c r="H523" s="1">
        <f t="shared" si="24"/>
        <v>13660</v>
      </c>
      <c r="I523" s="1">
        <f t="shared" si="25"/>
        <v>396140</v>
      </c>
      <c r="J523" s="3">
        <v>41944</v>
      </c>
      <c r="K523" s="5">
        <v>11</v>
      </c>
      <c r="L523" s="2" t="s">
        <v>29</v>
      </c>
      <c r="M523" s="4" t="s">
        <v>13</v>
      </c>
    </row>
    <row r="524" spans="1:13" x14ac:dyDescent="0.25">
      <c r="A524" t="s">
        <v>8</v>
      </c>
      <c r="B524" t="s">
        <v>16</v>
      </c>
      <c r="C524" s="2" t="s">
        <v>38</v>
      </c>
      <c r="D524">
        <v>2805</v>
      </c>
      <c r="E524" s="1">
        <v>20</v>
      </c>
      <c r="F524" s="1">
        <f t="shared" si="26"/>
        <v>56100</v>
      </c>
      <c r="G524" s="1">
        <v>120</v>
      </c>
      <c r="H524" s="1">
        <f t="shared" si="24"/>
        <v>336600</v>
      </c>
      <c r="I524" s="1">
        <f t="shared" si="25"/>
        <v>-280500</v>
      </c>
      <c r="J524" s="3">
        <v>41518</v>
      </c>
      <c r="K524" s="5">
        <v>9</v>
      </c>
      <c r="L524" s="2" t="s">
        <v>27</v>
      </c>
      <c r="M524" s="4" t="s">
        <v>12</v>
      </c>
    </row>
    <row r="525" spans="1:13" x14ac:dyDescent="0.25">
      <c r="A525" t="s">
        <v>6</v>
      </c>
      <c r="B525" t="s">
        <v>18</v>
      </c>
      <c r="C525" s="2" t="s">
        <v>38</v>
      </c>
      <c r="D525">
        <v>655</v>
      </c>
      <c r="E525" s="1">
        <v>15</v>
      </c>
      <c r="F525" s="1">
        <f t="shared" si="26"/>
        <v>9825</v>
      </c>
      <c r="G525" s="1">
        <v>120</v>
      </c>
      <c r="H525" s="1">
        <f t="shared" si="24"/>
        <v>78600</v>
      </c>
      <c r="I525" s="1">
        <f t="shared" si="25"/>
        <v>-68775</v>
      </c>
      <c r="J525" s="3">
        <v>41518</v>
      </c>
      <c r="K525" s="5">
        <v>9</v>
      </c>
      <c r="L525" s="2" t="s">
        <v>27</v>
      </c>
      <c r="M525" s="4" t="s">
        <v>12</v>
      </c>
    </row>
    <row r="526" spans="1:13" x14ac:dyDescent="0.25">
      <c r="A526" t="s">
        <v>8</v>
      </c>
      <c r="B526" t="s">
        <v>18</v>
      </c>
      <c r="C526" s="2" t="s">
        <v>38</v>
      </c>
      <c r="D526">
        <v>344</v>
      </c>
      <c r="E526" s="1">
        <v>350</v>
      </c>
      <c r="F526" s="1">
        <f t="shared" si="26"/>
        <v>120400</v>
      </c>
      <c r="G526" s="1">
        <v>120</v>
      </c>
      <c r="H526" s="1">
        <f t="shared" si="24"/>
        <v>41280</v>
      </c>
      <c r="I526" s="1">
        <f t="shared" si="25"/>
        <v>79120</v>
      </c>
      <c r="J526" s="3">
        <v>41548</v>
      </c>
      <c r="K526" s="5">
        <v>10</v>
      </c>
      <c r="L526" s="2" t="s">
        <v>28</v>
      </c>
      <c r="M526" s="4" t="s">
        <v>12</v>
      </c>
    </row>
    <row r="527" spans="1:13" x14ac:dyDescent="0.25">
      <c r="A527" t="s">
        <v>8</v>
      </c>
      <c r="B527" t="s">
        <v>14</v>
      </c>
      <c r="C527" s="2" t="s">
        <v>38</v>
      </c>
      <c r="D527">
        <v>1808</v>
      </c>
      <c r="E527" s="1">
        <v>7</v>
      </c>
      <c r="F527" s="1">
        <f t="shared" si="26"/>
        <v>12656</v>
      </c>
      <c r="G527" s="1">
        <v>120</v>
      </c>
      <c r="H527" s="1">
        <f t="shared" si="24"/>
        <v>216960</v>
      </c>
      <c r="I527" s="1">
        <f t="shared" si="25"/>
        <v>-204304</v>
      </c>
      <c r="J527" s="3">
        <v>41944</v>
      </c>
      <c r="K527" s="5">
        <v>11</v>
      </c>
      <c r="L527" s="2" t="s">
        <v>29</v>
      </c>
      <c r="M527" s="4" t="s">
        <v>13</v>
      </c>
    </row>
    <row r="528" spans="1:13" x14ac:dyDescent="0.25">
      <c r="A528" t="s">
        <v>9</v>
      </c>
      <c r="B528" t="s">
        <v>16</v>
      </c>
      <c r="C528" s="2" t="s">
        <v>39</v>
      </c>
      <c r="D528">
        <v>1734</v>
      </c>
      <c r="E528" s="1">
        <v>12</v>
      </c>
      <c r="F528" s="1">
        <f t="shared" si="26"/>
        <v>20808</v>
      </c>
      <c r="G528" s="1">
        <v>250</v>
      </c>
      <c r="H528" s="1">
        <f t="shared" si="24"/>
        <v>433500</v>
      </c>
      <c r="I528" s="1">
        <f t="shared" si="25"/>
        <v>-412692</v>
      </c>
      <c r="J528" s="3">
        <v>41640</v>
      </c>
      <c r="K528" s="5">
        <v>1</v>
      </c>
      <c r="L528" s="2" t="s">
        <v>19</v>
      </c>
      <c r="M528" s="4" t="s">
        <v>13</v>
      </c>
    </row>
    <row r="529" spans="1:13" x14ac:dyDescent="0.25">
      <c r="A529" t="s">
        <v>7</v>
      </c>
      <c r="B529" t="s">
        <v>18</v>
      </c>
      <c r="C529" s="2" t="s">
        <v>39</v>
      </c>
      <c r="D529">
        <v>554</v>
      </c>
      <c r="E529" s="1">
        <v>125</v>
      </c>
      <c r="F529" s="1">
        <f t="shared" si="26"/>
        <v>69250</v>
      </c>
      <c r="G529" s="1">
        <v>250</v>
      </c>
      <c r="H529" s="1">
        <f t="shared" si="24"/>
        <v>138500</v>
      </c>
      <c r="I529" s="1">
        <f t="shared" si="25"/>
        <v>-69250</v>
      </c>
      <c r="J529" s="3">
        <v>41640</v>
      </c>
      <c r="K529" s="5">
        <v>1</v>
      </c>
      <c r="L529" s="2" t="s">
        <v>19</v>
      </c>
      <c r="M529" s="4" t="s">
        <v>13</v>
      </c>
    </row>
    <row r="530" spans="1:13" x14ac:dyDescent="0.25">
      <c r="A530" t="s">
        <v>8</v>
      </c>
      <c r="B530" t="s">
        <v>14</v>
      </c>
      <c r="C530" s="2" t="s">
        <v>39</v>
      </c>
      <c r="D530">
        <v>2935</v>
      </c>
      <c r="E530" s="1">
        <v>20</v>
      </c>
      <c r="F530" s="1">
        <f t="shared" si="26"/>
        <v>58700</v>
      </c>
      <c r="G530" s="1">
        <v>250</v>
      </c>
      <c r="H530" s="1">
        <f t="shared" si="24"/>
        <v>733750</v>
      </c>
      <c r="I530" s="1">
        <f t="shared" si="25"/>
        <v>-675050</v>
      </c>
      <c r="J530" s="3">
        <v>41579</v>
      </c>
      <c r="K530" s="5">
        <v>11</v>
      </c>
      <c r="L530" s="2" t="s">
        <v>29</v>
      </c>
      <c r="M530" s="4" t="s">
        <v>12</v>
      </c>
    </row>
    <row r="531" spans="1:13" x14ac:dyDescent="0.25">
      <c r="A531" t="s">
        <v>7</v>
      </c>
      <c r="B531" t="s">
        <v>17</v>
      </c>
      <c r="C531" s="2" t="s">
        <v>40</v>
      </c>
      <c r="D531">
        <v>3165</v>
      </c>
      <c r="E531" s="1">
        <v>125</v>
      </c>
      <c r="F531" s="1">
        <f t="shared" si="26"/>
        <v>395625</v>
      </c>
      <c r="G531" s="1">
        <v>260</v>
      </c>
      <c r="H531" s="1">
        <f t="shared" si="24"/>
        <v>822900</v>
      </c>
      <c r="I531" s="1">
        <f t="shared" si="25"/>
        <v>-427275</v>
      </c>
      <c r="J531" s="3">
        <v>41640</v>
      </c>
      <c r="K531" s="5">
        <v>1</v>
      </c>
      <c r="L531" s="2" t="s">
        <v>19</v>
      </c>
      <c r="M531" s="4" t="s">
        <v>13</v>
      </c>
    </row>
    <row r="532" spans="1:13" x14ac:dyDescent="0.25">
      <c r="A532" t="s">
        <v>8</v>
      </c>
      <c r="B532" t="s">
        <v>18</v>
      </c>
      <c r="C532" s="2" t="s">
        <v>40</v>
      </c>
      <c r="D532">
        <v>2629</v>
      </c>
      <c r="E532" s="1">
        <v>20</v>
      </c>
      <c r="F532" s="1">
        <f t="shared" si="26"/>
        <v>52580</v>
      </c>
      <c r="G532" s="1">
        <v>260</v>
      </c>
      <c r="H532" s="1">
        <f t="shared" si="24"/>
        <v>683540</v>
      </c>
      <c r="I532" s="1">
        <f t="shared" si="25"/>
        <v>-630960</v>
      </c>
      <c r="J532" s="3">
        <v>41640</v>
      </c>
      <c r="K532" s="5">
        <v>1</v>
      </c>
      <c r="L532" s="2" t="s">
        <v>19</v>
      </c>
      <c r="M532" s="4" t="s">
        <v>13</v>
      </c>
    </row>
    <row r="533" spans="1:13" x14ac:dyDescent="0.25">
      <c r="A533" t="s">
        <v>7</v>
      </c>
      <c r="B533" t="s">
        <v>16</v>
      </c>
      <c r="C533" s="2" t="s">
        <v>40</v>
      </c>
      <c r="D533">
        <v>1433</v>
      </c>
      <c r="E533" s="1">
        <v>125</v>
      </c>
      <c r="F533" s="1">
        <f t="shared" si="26"/>
        <v>179125</v>
      </c>
      <c r="G533" s="1">
        <v>260</v>
      </c>
      <c r="H533" s="1">
        <f t="shared" si="24"/>
        <v>372580</v>
      </c>
      <c r="I533" s="1">
        <f t="shared" si="25"/>
        <v>-193455</v>
      </c>
      <c r="J533" s="3">
        <v>41760</v>
      </c>
      <c r="K533" s="5">
        <v>5</v>
      </c>
      <c r="L533" s="2" t="s">
        <v>23</v>
      </c>
      <c r="M533" s="4" t="s">
        <v>13</v>
      </c>
    </row>
    <row r="534" spans="1:13" x14ac:dyDescent="0.25">
      <c r="A534" t="s">
        <v>7</v>
      </c>
      <c r="B534" t="s">
        <v>18</v>
      </c>
      <c r="C534" s="2" t="s">
        <v>40</v>
      </c>
      <c r="D534">
        <v>947</v>
      </c>
      <c r="E534" s="1">
        <v>125</v>
      </c>
      <c r="F534" s="1">
        <f t="shared" si="26"/>
        <v>118375</v>
      </c>
      <c r="G534" s="1">
        <v>260</v>
      </c>
      <c r="H534" s="1">
        <f t="shared" si="24"/>
        <v>246220</v>
      </c>
      <c r="I534" s="1">
        <f t="shared" si="25"/>
        <v>-127845</v>
      </c>
      <c r="J534" s="3">
        <v>41518</v>
      </c>
      <c r="K534" s="5">
        <v>9</v>
      </c>
      <c r="L534" s="2" t="s">
        <v>27</v>
      </c>
      <c r="M534" s="4" t="s">
        <v>12</v>
      </c>
    </row>
    <row r="535" spans="1:13" x14ac:dyDescent="0.25">
      <c r="A535" t="s">
        <v>8</v>
      </c>
      <c r="B535" t="s">
        <v>18</v>
      </c>
      <c r="C535" s="2" t="s">
        <v>40</v>
      </c>
      <c r="D535">
        <v>344</v>
      </c>
      <c r="E535" s="1">
        <v>350</v>
      </c>
      <c r="F535" s="1">
        <f t="shared" si="26"/>
        <v>120400</v>
      </c>
      <c r="G535" s="1">
        <v>260</v>
      </c>
      <c r="H535" s="1">
        <f t="shared" si="24"/>
        <v>89440</v>
      </c>
      <c r="I535" s="1">
        <f t="shared" si="25"/>
        <v>30960</v>
      </c>
      <c r="J535" s="3">
        <v>41548</v>
      </c>
      <c r="K535" s="5">
        <v>10</v>
      </c>
      <c r="L535" s="2" t="s">
        <v>28</v>
      </c>
      <c r="M535" s="4" t="s">
        <v>12</v>
      </c>
    </row>
    <row r="536" spans="1:13" x14ac:dyDescent="0.25">
      <c r="A536" t="s">
        <v>6</v>
      </c>
      <c r="B536" t="s">
        <v>18</v>
      </c>
      <c r="C536" s="2" t="s">
        <v>40</v>
      </c>
      <c r="D536">
        <v>2157</v>
      </c>
      <c r="E536" s="1">
        <v>15</v>
      </c>
      <c r="F536" s="1">
        <f t="shared" si="26"/>
        <v>32355</v>
      </c>
      <c r="G536" s="1">
        <v>260</v>
      </c>
      <c r="H536" s="1">
        <f t="shared" si="24"/>
        <v>560820</v>
      </c>
      <c r="I536" s="1">
        <f t="shared" si="25"/>
        <v>-528465</v>
      </c>
      <c r="J536" s="3">
        <v>41974</v>
      </c>
      <c r="K536" s="5">
        <v>12</v>
      </c>
      <c r="L536" s="2" t="s">
        <v>30</v>
      </c>
      <c r="M536" s="4" t="s">
        <v>13</v>
      </c>
    </row>
    <row r="537" spans="1:13" x14ac:dyDescent="0.25">
      <c r="A537" t="s">
        <v>8</v>
      </c>
      <c r="B537" t="s">
        <v>15</v>
      </c>
      <c r="C537" s="2" t="s">
        <v>37</v>
      </c>
      <c r="D537">
        <v>380</v>
      </c>
      <c r="E537" s="1">
        <v>7</v>
      </c>
      <c r="F537" s="1">
        <f t="shared" si="26"/>
        <v>2660</v>
      </c>
      <c r="G537" s="1">
        <v>10</v>
      </c>
      <c r="H537" s="1">
        <f t="shared" si="24"/>
        <v>3800</v>
      </c>
      <c r="I537" s="1">
        <f t="shared" si="25"/>
        <v>-1140</v>
      </c>
      <c r="J537" s="3">
        <v>41518</v>
      </c>
      <c r="K537" s="5">
        <v>9</v>
      </c>
      <c r="L537" s="2" t="s">
        <v>27</v>
      </c>
      <c r="M537" s="4" t="s">
        <v>12</v>
      </c>
    </row>
    <row r="538" spans="1:13" x14ac:dyDescent="0.25">
      <c r="A538" t="s">
        <v>8</v>
      </c>
      <c r="B538" t="s">
        <v>18</v>
      </c>
      <c r="C538" s="2" t="s">
        <v>35</v>
      </c>
      <c r="D538">
        <v>886</v>
      </c>
      <c r="E538" s="1">
        <v>350</v>
      </c>
      <c r="F538" s="1">
        <f t="shared" si="26"/>
        <v>310100</v>
      </c>
      <c r="G538" s="1">
        <v>3</v>
      </c>
      <c r="H538" s="1">
        <f t="shared" si="24"/>
        <v>2658</v>
      </c>
      <c r="I538" s="1">
        <f t="shared" si="25"/>
        <v>307442</v>
      </c>
      <c r="J538" s="3">
        <v>41791</v>
      </c>
      <c r="K538" s="5">
        <v>6</v>
      </c>
      <c r="L538" s="2" t="s">
        <v>24</v>
      </c>
      <c r="M538" s="4" t="s">
        <v>13</v>
      </c>
    </row>
    <row r="539" spans="1:13" x14ac:dyDescent="0.25">
      <c r="A539" t="s">
        <v>7</v>
      </c>
      <c r="B539" t="s">
        <v>14</v>
      </c>
      <c r="C539" s="2" t="s">
        <v>35</v>
      </c>
      <c r="D539">
        <v>2416</v>
      </c>
      <c r="E539" s="1">
        <v>125</v>
      </c>
      <c r="F539" s="1">
        <f t="shared" si="26"/>
        <v>302000</v>
      </c>
      <c r="G539" s="1">
        <v>3</v>
      </c>
      <c r="H539" s="1">
        <f t="shared" si="24"/>
        <v>7248</v>
      </c>
      <c r="I539" s="1">
        <f t="shared" si="25"/>
        <v>294752</v>
      </c>
      <c r="J539" s="3">
        <v>41518</v>
      </c>
      <c r="K539" s="5">
        <v>9</v>
      </c>
      <c r="L539" s="2" t="s">
        <v>27</v>
      </c>
      <c r="M539" s="4" t="s">
        <v>12</v>
      </c>
    </row>
    <row r="540" spans="1:13" x14ac:dyDescent="0.25">
      <c r="A540" t="s">
        <v>7</v>
      </c>
      <c r="B540" t="s">
        <v>18</v>
      </c>
      <c r="C540" s="2" t="s">
        <v>35</v>
      </c>
      <c r="D540">
        <v>2156</v>
      </c>
      <c r="E540" s="1">
        <v>125</v>
      </c>
      <c r="F540" s="1">
        <f t="shared" si="26"/>
        <v>269500</v>
      </c>
      <c r="G540" s="1">
        <v>3</v>
      </c>
      <c r="H540" s="1">
        <f t="shared" si="24"/>
        <v>6468</v>
      </c>
      <c r="I540" s="1">
        <f t="shared" si="25"/>
        <v>263032</v>
      </c>
      <c r="J540" s="3">
        <v>41913</v>
      </c>
      <c r="K540" s="5">
        <v>10</v>
      </c>
      <c r="L540" s="2" t="s">
        <v>28</v>
      </c>
      <c r="M540" s="4" t="s">
        <v>13</v>
      </c>
    </row>
    <row r="541" spans="1:13" x14ac:dyDescent="0.25">
      <c r="A541" t="s">
        <v>6</v>
      </c>
      <c r="B541" t="s">
        <v>14</v>
      </c>
      <c r="C541" s="2" t="s">
        <v>35</v>
      </c>
      <c r="D541">
        <v>2689</v>
      </c>
      <c r="E541" s="1">
        <v>15</v>
      </c>
      <c r="F541" s="1">
        <f t="shared" si="26"/>
        <v>40335</v>
      </c>
      <c r="G541" s="1">
        <v>3</v>
      </c>
      <c r="H541" s="1">
        <f t="shared" si="24"/>
        <v>8067</v>
      </c>
      <c r="I541" s="1">
        <f t="shared" si="25"/>
        <v>32268</v>
      </c>
      <c r="J541" s="3">
        <v>41944</v>
      </c>
      <c r="K541" s="5">
        <v>11</v>
      </c>
      <c r="L541" s="2" t="s">
        <v>29</v>
      </c>
      <c r="M541" s="4" t="s">
        <v>13</v>
      </c>
    </row>
    <row r="542" spans="1:13" x14ac:dyDescent="0.25">
      <c r="A542" t="s">
        <v>6</v>
      </c>
      <c r="B542" t="s">
        <v>15</v>
      </c>
      <c r="C542" s="2" t="s">
        <v>36</v>
      </c>
      <c r="D542">
        <v>677</v>
      </c>
      <c r="E542" s="1">
        <v>15</v>
      </c>
      <c r="F542" s="1">
        <f t="shared" si="26"/>
        <v>10155</v>
      </c>
      <c r="G542" s="1">
        <v>5</v>
      </c>
      <c r="H542" s="1">
        <f t="shared" si="24"/>
        <v>3385</v>
      </c>
      <c r="I542" s="1">
        <f t="shared" si="25"/>
        <v>6770</v>
      </c>
      <c r="J542" s="3">
        <v>41699</v>
      </c>
      <c r="K542" s="5">
        <v>3</v>
      </c>
      <c r="L542" s="2" t="s">
        <v>21</v>
      </c>
      <c r="M542" s="4" t="s">
        <v>13</v>
      </c>
    </row>
    <row r="543" spans="1:13" x14ac:dyDescent="0.25">
      <c r="A543" t="s">
        <v>5</v>
      </c>
      <c r="B543" t="s">
        <v>16</v>
      </c>
      <c r="C543" s="2" t="s">
        <v>36</v>
      </c>
      <c r="D543">
        <v>1773</v>
      </c>
      <c r="E543" s="1">
        <v>300</v>
      </c>
      <c r="F543" s="1">
        <f t="shared" si="26"/>
        <v>531900</v>
      </c>
      <c r="G543" s="1">
        <v>5</v>
      </c>
      <c r="H543" s="1">
        <f t="shared" si="24"/>
        <v>8865</v>
      </c>
      <c r="I543" s="1">
        <f t="shared" si="25"/>
        <v>523035</v>
      </c>
      <c r="J543" s="3">
        <v>41730</v>
      </c>
      <c r="K543" s="5">
        <v>4</v>
      </c>
      <c r="L543" s="2" t="s">
        <v>22</v>
      </c>
      <c r="M543" s="4" t="s">
        <v>13</v>
      </c>
    </row>
    <row r="544" spans="1:13" x14ac:dyDescent="0.25">
      <c r="A544" t="s">
        <v>8</v>
      </c>
      <c r="B544" t="s">
        <v>18</v>
      </c>
      <c r="C544" s="2" t="s">
        <v>36</v>
      </c>
      <c r="D544">
        <v>2420</v>
      </c>
      <c r="E544" s="1">
        <v>7</v>
      </c>
      <c r="F544" s="1">
        <f t="shared" si="26"/>
        <v>16940</v>
      </c>
      <c r="G544" s="1">
        <v>5</v>
      </c>
      <c r="H544" s="1">
        <f t="shared" si="24"/>
        <v>12100</v>
      </c>
      <c r="I544" s="1">
        <f t="shared" si="25"/>
        <v>4840</v>
      </c>
      <c r="J544" s="3">
        <v>41883</v>
      </c>
      <c r="K544" s="5">
        <v>9</v>
      </c>
      <c r="L544" s="2" t="s">
        <v>27</v>
      </c>
      <c r="M544" s="4" t="s">
        <v>13</v>
      </c>
    </row>
    <row r="545" spans="1:13" x14ac:dyDescent="0.25">
      <c r="A545" t="s">
        <v>8</v>
      </c>
      <c r="B545" t="s">
        <v>14</v>
      </c>
      <c r="C545" s="2" t="s">
        <v>36</v>
      </c>
      <c r="D545">
        <v>2734</v>
      </c>
      <c r="E545" s="1">
        <v>7</v>
      </c>
      <c r="F545" s="1">
        <f t="shared" si="26"/>
        <v>19138</v>
      </c>
      <c r="G545" s="1">
        <v>5</v>
      </c>
      <c r="H545" s="1">
        <f t="shared" si="24"/>
        <v>13670</v>
      </c>
      <c r="I545" s="1">
        <f t="shared" si="25"/>
        <v>5468</v>
      </c>
      <c r="J545" s="3">
        <v>41913</v>
      </c>
      <c r="K545" s="5">
        <v>10</v>
      </c>
      <c r="L545" s="2" t="s">
        <v>28</v>
      </c>
      <c r="M545" s="4" t="s">
        <v>13</v>
      </c>
    </row>
    <row r="546" spans="1:13" x14ac:dyDescent="0.25">
      <c r="A546" t="s">
        <v>8</v>
      </c>
      <c r="B546" t="s">
        <v>18</v>
      </c>
      <c r="C546" s="2" t="s">
        <v>36</v>
      </c>
      <c r="D546">
        <v>1715</v>
      </c>
      <c r="E546" s="1">
        <v>20</v>
      </c>
      <c r="F546" s="1">
        <f t="shared" si="26"/>
        <v>34300</v>
      </c>
      <c r="G546" s="1">
        <v>5</v>
      </c>
      <c r="H546" s="1">
        <f t="shared" si="24"/>
        <v>8575</v>
      </c>
      <c r="I546" s="1">
        <f t="shared" si="25"/>
        <v>25725</v>
      </c>
      <c r="J546" s="3">
        <v>41548</v>
      </c>
      <c r="K546" s="5">
        <v>10</v>
      </c>
      <c r="L546" s="2" t="s">
        <v>28</v>
      </c>
      <c r="M546" s="4" t="s">
        <v>12</v>
      </c>
    </row>
    <row r="547" spans="1:13" x14ac:dyDescent="0.25">
      <c r="A547" t="s">
        <v>5</v>
      </c>
      <c r="B547" t="s">
        <v>16</v>
      </c>
      <c r="C547" s="2" t="s">
        <v>36</v>
      </c>
      <c r="D547">
        <v>1186</v>
      </c>
      <c r="E547" s="1">
        <v>300</v>
      </c>
      <c r="F547" s="1">
        <f t="shared" si="26"/>
        <v>355800</v>
      </c>
      <c r="G547" s="1">
        <v>5</v>
      </c>
      <c r="H547" s="1">
        <f t="shared" si="24"/>
        <v>5930</v>
      </c>
      <c r="I547" s="1">
        <f t="shared" si="25"/>
        <v>349870</v>
      </c>
      <c r="J547" s="3">
        <v>41609</v>
      </c>
      <c r="K547" s="5">
        <v>12</v>
      </c>
      <c r="L547" s="2" t="s">
        <v>30</v>
      </c>
      <c r="M547" s="4" t="s">
        <v>12</v>
      </c>
    </row>
    <row r="548" spans="1:13" x14ac:dyDescent="0.25">
      <c r="A548" t="s">
        <v>5</v>
      </c>
      <c r="B548" t="s">
        <v>15</v>
      </c>
      <c r="C548" s="2" t="s">
        <v>37</v>
      </c>
      <c r="D548">
        <v>3495</v>
      </c>
      <c r="E548" s="1">
        <v>300</v>
      </c>
      <c r="F548" s="1">
        <f t="shared" si="26"/>
        <v>1048500</v>
      </c>
      <c r="G548" s="1">
        <v>10</v>
      </c>
      <c r="H548" s="1">
        <f t="shared" si="24"/>
        <v>34950</v>
      </c>
      <c r="I548" s="1">
        <f t="shared" si="25"/>
        <v>1013550</v>
      </c>
      <c r="J548" s="3">
        <v>41640</v>
      </c>
      <c r="K548" s="5">
        <v>1</v>
      </c>
      <c r="L548" s="2" t="s">
        <v>19</v>
      </c>
      <c r="M548" s="4" t="s">
        <v>13</v>
      </c>
    </row>
    <row r="549" spans="1:13" x14ac:dyDescent="0.25">
      <c r="A549" t="s">
        <v>8</v>
      </c>
      <c r="B549" t="s">
        <v>18</v>
      </c>
      <c r="C549" s="2" t="s">
        <v>37</v>
      </c>
      <c r="D549">
        <v>886</v>
      </c>
      <c r="E549" s="1">
        <v>350</v>
      </c>
      <c r="F549" s="1">
        <f t="shared" si="26"/>
        <v>310100</v>
      </c>
      <c r="G549" s="1">
        <v>10</v>
      </c>
      <c r="H549" s="1">
        <f t="shared" si="24"/>
        <v>8860</v>
      </c>
      <c r="I549" s="1">
        <f t="shared" si="25"/>
        <v>301240</v>
      </c>
      <c r="J549" s="3">
        <v>41791</v>
      </c>
      <c r="K549" s="5">
        <v>6</v>
      </c>
      <c r="L549" s="2" t="s">
        <v>24</v>
      </c>
      <c r="M549" s="4" t="s">
        <v>13</v>
      </c>
    </row>
    <row r="550" spans="1:13" x14ac:dyDescent="0.25">
      <c r="A550" t="s">
        <v>7</v>
      </c>
      <c r="B550" t="s">
        <v>18</v>
      </c>
      <c r="C550" s="2" t="s">
        <v>37</v>
      </c>
      <c r="D550">
        <v>2156</v>
      </c>
      <c r="E550" s="1">
        <v>125</v>
      </c>
      <c r="F550" s="1">
        <f t="shared" si="26"/>
        <v>269500</v>
      </c>
      <c r="G550" s="1">
        <v>10</v>
      </c>
      <c r="H550" s="1">
        <f t="shared" si="24"/>
        <v>21560</v>
      </c>
      <c r="I550" s="1">
        <f t="shared" si="25"/>
        <v>247940</v>
      </c>
      <c r="J550" s="3">
        <v>41913</v>
      </c>
      <c r="K550" s="5">
        <v>10</v>
      </c>
      <c r="L550" s="2" t="s">
        <v>28</v>
      </c>
      <c r="M550" s="4" t="s">
        <v>13</v>
      </c>
    </row>
    <row r="551" spans="1:13" x14ac:dyDescent="0.25">
      <c r="A551" t="s">
        <v>8</v>
      </c>
      <c r="B551" t="s">
        <v>18</v>
      </c>
      <c r="C551" s="2" t="s">
        <v>37</v>
      </c>
      <c r="D551">
        <v>905</v>
      </c>
      <c r="E551" s="1">
        <v>20</v>
      </c>
      <c r="F551" s="1">
        <f t="shared" si="26"/>
        <v>18100</v>
      </c>
      <c r="G551" s="1">
        <v>10</v>
      </c>
      <c r="H551" s="1">
        <f t="shared" si="24"/>
        <v>9050</v>
      </c>
      <c r="I551" s="1">
        <f t="shared" si="25"/>
        <v>9050</v>
      </c>
      <c r="J551" s="3">
        <v>41913</v>
      </c>
      <c r="K551" s="5">
        <v>10</v>
      </c>
      <c r="L551" s="2" t="s">
        <v>28</v>
      </c>
      <c r="M551" s="4" t="s">
        <v>13</v>
      </c>
    </row>
    <row r="552" spans="1:13" x14ac:dyDescent="0.25">
      <c r="A552" t="s">
        <v>8</v>
      </c>
      <c r="B552" t="s">
        <v>18</v>
      </c>
      <c r="C552" s="2" t="s">
        <v>37</v>
      </c>
      <c r="D552">
        <v>1715</v>
      </c>
      <c r="E552" s="1">
        <v>20</v>
      </c>
      <c r="F552" s="1">
        <f t="shared" si="26"/>
        <v>34300</v>
      </c>
      <c r="G552" s="1">
        <v>10</v>
      </c>
      <c r="H552" s="1">
        <f t="shared" si="24"/>
        <v>17150</v>
      </c>
      <c r="I552" s="1">
        <f t="shared" si="25"/>
        <v>17150</v>
      </c>
      <c r="J552" s="3">
        <v>41548</v>
      </c>
      <c r="K552" s="5">
        <v>10</v>
      </c>
      <c r="L552" s="2" t="s">
        <v>28</v>
      </c>
      <c r="M552" s="4" t="s">
        <v>12</v>
      </c>
    </row>
    <row r="553" spans="1:13" x14ac:dyDescent="0.25">
      <c r="A553" t="s">
        <v>8</v>
      </c>
      <c r="B553" t="s">
        <v>16</v>
      </c>
      <c r="C553" s="2" t="s">
        <v>37</v>
      </c>
      <c r="D553">
        <v>1594</v>
      </c>
      <c r="E553" s="1">
        <v>350</v>
      </c>
      <c r="F553" s="1">
        <f t="shared" si="26"/>
        <v>557900</v>
      </c>
      <c r="G553" s="1">
        <v>10</v>
      </c>
      <c r="H553" s="1">
        <f t="shared" si="24"/>
        <v>15940</v>
      </c>
      <c r="I553" s="1">
        <f t="shared" si="25"/>
        <v>541960</v>
      </c>
      <c r="J553" s="3">
        <v>41944</v>
      </c>
      <c r="K553" s="5">
        <v>11</v>
      </c>
      <c r="L553" s="2" t="s">
        <v>29</v>
      </c>
      <c r="M553" s="4" t="s">
        <v>13</v>
      </c>
    </row>
    <row r="554" spans="1:13" x14ac:dyDescent="0.25">
      <c r="A554" t="s">
        <v>5</v>
      </c>
      <c r="B554" t="s">
        <v>17</v>
      </c>
      <c r="C554" s="2" t="s">
        <v>37</v>
      </c>
      <c r="D554">
        <v>1359</v>
      </c>
      <c r="E554" s="1">
        <v>300</v>
      </c>
      <c r="F554" s="1">
        <f t="shared" si="26"/>
        <v>407700</v>
      </c>
      <c r="G554" s="1">
        <v>10</v>
      </c>
      <c r="H554" s="1">
        <f t="shared" si="24"/>
        <v>13590</v>
      </c>
      <c r="I554" s="1">
        <f t="shared" si="25"/>
        <v>394110</v>
      </c>
      <c r="J554" s="3">
        <v>41944</v>
      </c>
      <c r="K554" s="5">
        <v>11</v>
      </c>
      <c r="L554" s="2" t="s">
        <v>29</v>
      </c>
      <c r="M554" s="4" t="s">
        <v>13</v>
      </c>
    </row>
    <row r="555" spans="1:13" x14ac:dyDescent="0.25">
      <c r="A555" t="s">
        <v>5</v>
      </c>
      <c r="B555" t="s">
        <v>18</v>
      </c>
      <c r="C555" s="2" t="s">
        <v>37</v>
      </c>
      <c r="D555">
        <v>2150</v>
      </c>
      <c r="E555" s="1">
        <v>300</v>
      </c>
      <c r="F555" s="1">
        <f t="shared" si="26"/>
        <v>645000</v>
      </c>
      <c r="G555" s="1">
        <v>10</v>
      </c>
      <c r="H555" s="1">
        <f t="shared" si="24"/>
        <v>21500</v>
      </c>
      <c r="I555" s="1">
        <f t="shared" si="25"/>
        <v>623500</v>
      </c>
      <c r="J555" s="3">
        <v>41944</v>
      </c>
      <c r="K555" s="5">
        <v>11</v>
      </c>
      <c r="L555" s="2" t="s">
        <v>29</v>
      </c>
      <c r="M555" s="4" t="s">
        <v>13</v>
      </c>
    </row>
    <row r="556" spans="1:13" x14ac:dyDescent="0.25">
      <c r="A556" t="s">
        <v>8</v>
      </c>
      <c r="B556" t="s">
        <v>18</v>
      </c>
      <c r="C556" s="2" t="s">
        <v>37</v>
      </c>
      <c r="D556">
        <v>1197</v>
      </c>
      <c r="E556" s="1">
        <v>350</v>
      </c>
      <c r="F556" s="1">
        <f t="shared" si="26"/>
        <v>418950</v>
      </c>
      <c r="G556" s="1">
        <v>10</v>
      </c>
      <c r="H556" s="1">
        <f t="shared" si="24"/>
        <v>11970</v>
      </c>
      <c r="I556" s="1">
        <f t="shared" si="25"/>
        <v>406980</v>
      </c>
      <c r="J556" s="3">
        <v>41944</v>
      </c>
      <c r="K556" s="5">
        <v>11</v>
      </c>
      <c r="L556" s="2" t="s">
        <v>29</v>
      </c>
      <c r="M556" s="4" t="s">
        <v>13</v>
      </c>
    </row>
    <row r="557" spans="1:13" x14ac:dyDescent="0.25">
      <c r="A557" t="s">
        <v>6</v>
      </c>
      <c r="B557" t="s">
        <v>18</v>
      </c>
      <c r="C557" s="2" t="s">
        <v>37</v>
      </c>
      <c r="D557">
        <v>380</v>
      </c>
      <c r="E557" s="1">
        <v>15</v>
      </c>
      <c r="F557" s="1">
        <f t="shared" si="26"/>
        <v>5700</v>
      </c>
      <c r="G557" s="1">
        <v>10</v>
      </c>
      <c r="H557" s="1">
        <f t="shared" si="24"/>
        <v>3800</v>
      </c>
      <c r="I557" s="1">
        <f t="shared" si="25"/>
        <v>1900</v>
      </c>
      <c r="J557" s="3">
        <v>41609</v>
      </c>
      <c r="K557" s="5">
        <v>12</v>
      </c>
      <c r="L557" s="2" t="s">
        <v>30</v>
      </c>
      <c r="M557" s="4" t="s">
        <v>12</v>
      </c>
    </row>
    <row r="558" spans="1:13" x14ac:dyDescent="0.25">
      <c r="A558" t="s">
        <v>8</v>
      </c>
      <c r="B558" t="s">
        <v>18</v>
      </c>
      <c r="C558" s="2" t="s">
        <v>37</v>
      </c>
      <c r="D558">
        <v>1233</v>
      </c>
      <c r="E558" s="1">
        <v>20</v>
      </c>
      <c r="F558" s="1">
        <f t="shared" si="26"/>
        <v>24660</v>
      </c>
      <c r="G558" s="1">
        <v>10</v>
      </c>
      <c r="H558" s="1">
        <f t="shared" si="24"/>
        <v>12330</v>
      </c>
      <c r="I558" s="1">
        <f t="shared" si="25"/>
        <v>12330</v>
      </c>
      <c r="J558" s="3">
        <v>41974</v>
      </c>
      <c r="K558" s="5">
        <v>12</v>
      </c>
      <c r="L558" s="2" t="s">
        <v>30</v>
      </c>
      <c r="M558" s="4" t="s">
        <v>13</v>
      </c>
    </row>
    <row r="559" spans="1:13" x14ac:dyDescent="0.25">
      <c r="A559" t="s">
        <v>8</v>
      </c>
      <c r="B559" t="s">
        <v>18</v>
      </c>
      <c r="C559" s="2" t="s">
        <v>38</v>
      </c>
      <c r="D559">
        <v>1395</v>
      </c>
      <c r="E559" s="1">
        <v>350</v>
      </c>
      <c r="F559" s="1">
        <f t="shared" si="26"/>
        <v>488250</v>
      </c>
      <c r="G559" s="1">
        <v>120</v>
      </c>
      <c r="H559" s="1">
        <f t="shared" si="24"/>
        <v>167400</v>
      </c>
      <c r="I559" s="1">
        <f t="shared" si="25"/>
        <v>320850</v>
      </c>
      <c r="J559" s="3">
        <v>41821</v>
      </c>
      <c r="K559" s="5">
        <v>7</v>
      </c>
      <c r="L559" s="2" t="s">
        <v>25</v>
      </c>
      <c r="M559" s="4" t="s">
        <v>13</v>
      </c>
    </row>
    <row r="560" spans="1:13" x14ac:dyDescent="0.25">
      <c r="A560" t="s">
        <v>8</v>
      </c>
      <c r="B560" t="s">
        <v>15</v>
      </c>
      <c r="C560" s="2" t="s">
        <v>38</v>
      </c>
      <c r="D560">
        <v>986</v>
      </c>
      <c r="E560" s="1">
        <v>350</v>
      </c>
      <c r="F560" s="1">
        <f t="shared" si="26"/>
        <v>345100</v>
      </c>
      <c r="G560" s="1">
        <v>120</v>
      </c>
      <c r="H560" s="1">
        <f t="shared" si="24"/>
        <v>118320</v>
      </c>
      <c r="I560" s="1">
        <f t="shared" si="25"/>
        <v>226780</v>
      </c>
      <c r="J560" s="3">
        <v>41913</v>
      </c>
      <c r="K560" s="5">
        <v>10</v>
      </c>
      <c r="L560" s="2" t="s">
        <v>28</v>
      </c>
      <c r="M560" s="4" t="s">
        <v>13</v>
      </c>
    </row>
    <row r="561" spans="1:13" x14ac:dyDescent="0.25">
      <c r="A561" t="s">
        <v>8</v>
      </c>
      <c r="B561" t="s">
        <v>18</v>
      </c>
      <c r="C561" s="2" t="s">
        <v>38</v>
      </c>
      <c r="D561">
        <v>905</v>
      </c>
      <c r="E561" s="1">
        <v>20</v>
      </c>
      <c r="F561" s="1">
        <f t="shared" si="26"/>
        <v>18100</v>
      </c>
      <c r="G561" s="1">
        <v>120</v>
      </c>
      <c r="H561" s="1">
        <f t="shared" si="24"/>
        <v>108600</v>
      </c>
      <c r="I561" s="1">
        <f t="shared" si="25"/>
        <v>-90500</v>
      </c>
      <c r="J561" s="3">
        <v>41913</v>
      </c>
      <c r="K561" s="5">
        <v>10</v>
      </c>
      <c r="L561" s="2" t="s">
        <v>28</v>
      </c>
      <c r="M561" s="4" t="s">
        <v>13</v>
      </c>
    </row>
    <row r="562" spans="1:13" x14ac:dyDescent="0.25">
      <c r="A562" t="s">
        <v>9</v>
      </c>
      <c r="B562" t="s">
        <v>14</v>
      </c>
      <c r="C562" s="2" t="s">
        <v>39</v>
      </c>
      <c r="D562">
        <v>2109</v>
      </c>
      <c r="E562" s="1">
        <v>12</v>
      </c>
      <c r="F562" s="1">
        <f t="shared" si="26"/>
        <v>25308</v>
      </c>
      <c r="G562" s="1">
        <v>250</v>
      </c>
      <c r="H562" s="1">
        <f t="shared" si="24"/>
        <v>527250</v>
      </c>
      <c r="I562" s="1">
        <f t="shared" si="25"/>
        <v>-501942</v>
      </c>
      <c r="J562" s="3">
        <v>41760</v>
      </c>
      <c r="K562" s="5">
        <v>5</v>
      </c>
      <c r="L562" s="2" t="s">
        <v>23</v>
      </c>
      <c r="M562" s="4" t="s">
        <v>13</v>
      </c>
    </row>
    <row r="563" spans="1:13" x14ac:dyDescent="0.25">
      <c r="A563" t="s">
        <v>6</v>
      </c>
      <c r="B563" t="s">
        <v>16</v>
      </c>
      <c r="C563" s="2" t="s">
        <v>39</v>
      </c>
      <c r="D563">
        <v>3874.5</v>
      </c>
      <c r="E563" s="1">
        <v>15</v>
      </c>
      <c r="F563" s="1">
        <f t="shared" si="26"/>
        <v>58117.5</v>
      </c>
      <c r="G563" s="1">
        <v>250</v>
      </c>
      <c r="H563" s="1">
        <f t="shared" si="24"/>
        <v>968625</v>
      </c>
      <c r="I563" s="1">
        <f t="shared" si="25"/>
        <v>-910507.5</v>
      </c>
      <c r="J563" s="3">
        <v>41821</v>
      </c>
      <c r="K563" s="5">
        <v>7</v>
      </c>
      <c r="L563" s="2" t="s">
        <v>25</v>
      </c>
      <c r="M563" s="4" t="s">
        <v>13</v>
      </c>
    </row>
    <row r="564" spans="1:13" x14ac:dyDescent="0.25">
      <c r="A564" t="s">
        <v>8</v>
      </c>
      <c r="B564" t="s">
        <v>14</v>
      </c>
      <c r="C564" s="2" t="s">
        <v>39</v>
      </c>
      <c r="D564">
        <v>623</v>
      </c>
      <c r="E564" s="1">
        <v>350</v>
      </c>
      <c r="F564" s="1">
        <f t="shared" si="26"/>
        <v>218050</v>
      </c>
      <c r="G564" s="1">
        <v>250</v>
      </c>
      <c r="H564" s="1">
        <f t="shared" si="24"/>
        <v>155750</v>
      </c>
      <c r="I564" s="1">
        <f t="shared" si="25"/>
        <v>62300</v>
      </c>
      <c r="J564" s="3">
        <v>41518</v>
      </c>
      <c r="K564" s="5">
        <v>9</v>
      </c>
      <c r="L564" s="2" t="s">
        <v>27</v>
      </c>
      <c r="M564" s="4" t="s">
        <v>12</v>
      </c>
    </row>
    <row r="565" spans="1:13" x14ac:dyDescent="0.25">
      <c r="A565" t="s">
        <v>8</v>
      </c>
      <c r="B565" t="s">
        <v>15</v>
      </c>
      <c r="C565" s="2" t="s">
        <v>39</v>
      </c>
      <c r="D565">
        <v>986</v>
      </c>
      <c r="E565" s="1">
        <v>350</v>
      </c>
      <c r="F565" s="1">
        <f t="shared" si="26"/>
        <v>345100</v>
      </c>
      <c r="G565" s="1">
        <v>250</v>
      </c>
      <c r="H565" s="1">
        <f t="shared" si="24"/>
        <v>246500</v>
      </c>
      <c r="I565" s="1">
        <f t="shared" si="25"/>
        <v>98600</v>
      </c>
      <c r="J565" s="3">
        <v>41913</v>
      </c>
      <c r="K565" s="5">
        <v>10</v>
      </c>
      <c r="L565" s="2" t="s">
        <v>28</v>
      </c>
      <c r="M565" s="4" t="s">
        <v>13</v>
      </c>
    </row>
    <row r="566" spans="1:13" x14ac:dyDescent="0.25">
      <c r="A566" t="s">
        <v>7</v>
      </c>
      <c r="B566" t="s">
        <v>15</v>
      </c>
      <c r="C566" s="2" t="s">
        <v>39</v>
      </c>
      <c r="D566">
        <v>2387</v>
      </c>
      <c r="E566" s="1">
        <v>125</v>
      </c>
      <c r="F566" s="1">
        <f t="shared" si="26"/>
        <v>298375</v>
      </c>
      <c r="G566" s="1">
        <v>250</v>
      </c>
      <c r="H566" s="1">
        <f t="shared" si="24"/>
        <v>596750</v>
      </c>
      <c r="I566" s="1">
        <f t="shared" si="25"/>
        <v>-298375</v>
      </c>
      <c r="J566" s="3">
        <v>41944</v>
      </c>
      <c r="K566" s="5">
        <v>11</v>
      </c>
      <c r="L566" s="2" t="s">
        <v>29</v>
      </c>
      <c r="M566" s="4" t="s">
        <v>13</v>
      </c>
    </row>
    <row r="567" spans="1:13" x14ac:dyDescent="0.25">
      <c r="A567" t="s">
        <v>8</v>
      </c>
      <c r="B567" t="s">
        <v>18</v>
      </c>
      <c r="C567" s="2" t="s">
        <v>39</v>
      </c>
      <c r="D567">
        <v>1233</v>
      </c>
      <c r="E567" s="1">
        <v>20</v>
      </c>
      <c r="F567" s="1">
        <f t="shared" si="26"/>
        <v>24660</v>
      </c>
      <c r="G567" s="1">
        <v>250</v>
      </c>
      <c r="H567" s="1">
        <f t="shared" si="24"/>
        <v>308250</v>
      </c>
      <c r="I567" s="1">
        <f t="shared" si="25"/>
        <v>-283590</v>
      </c>
      <c r="J567" s="3">
        <v>41974</v>
      </c>
      <c r="K567" s="5">
        <v>12</v>
      </c>
      <c r="L567" s="2" t="s">
        <v>30</v>
      </c>
      <c r="M567" s="4" t="s">
        <v>13</v>
      </c>
    </row>
    <row r="568" spans="1:13" x14ac:dyDescent="0.25">
      <c r="A568" t="s">
        <v>8</v>
      </c>
      <c r="B568" t="s">
        <v>15</v>
      </c>
      <c r="C568" s="2" t="s">
        <v>40</v>
      </c>
      <c r="D568">
        <v>270</v>
      </c>
      <c r="E568" s="1">
        <v>350</v>
      </c>
      <c r="F568" s="1">
        <f t="shared" si="26"/>
        <v>94500</v>
      </c>
      <c r="G568" s="1">
        <v>260</v>
      </c>
      <c r="H568" s="1">
        <f t="shared" si="24"/>
        <v>70200</v>
      </c>
      <c r="I568" s="1">
        <f t="shared" si="25"/>
        <v>24300</v>
      </c>
      <c r="J568" s="3">
        <v>41671</v>
      </c>
      <c r="K568" s="5">
        <v>2</v>
      </c>
      <c r="L568" s="2" t="s">
        <v>20</v>
      </c>
      <c r="M568" s="4" t="s">
        <v>13</v>
      </c>
    </row>
    <row r="569" spans="1:13" x14ac:dyDescent="0.25">
      <c r="A569" t="s">
        <v>8</v>
      </c>
      <c r="B569" t="s">
        <v>16</v>
      </c>
      <c r="C569" s="2" t="s">
        <v>40</v>
      </c>
      <c r="D569">
        <v>3421.5</v>
      </c>
      <c r="E569" s="1">
        <v>7</v>
      </c>
      <c r="F569" s="1">
        <f t="shared" si="26"/>
        <v>23950.5</v>
      </c>
      <c r="G569" s="1">
        <v>260</v>
      </c>
      <c r="H569" s="1">
        <f t="shared" si="24"/>
        <v>889590</v>
      </c>
      <c r="I569" s="1">
        <f t="shared" si="25"/>
        <v>-865639.5</v>
      </c>
      <c r="J569" s="3">
        <v>41821</v>
      </c>
      <c r="K569" s="5">
        <v>7</v>
      </c>
      <c r="L569" s="2" t="s">
        <v>25</v>
      </c>
      <c r="M569" s="4" t="s">
        <v>13</v>
      </c>
    </row>
    <row r="570" spans="1:13" x14ac:dyDescent="0.25">
      <c r="A570" t="s">
        <v>8</v>
      </c>
      <c r="B570" t="s">
        <v>14</v>
      </c>
      <c r="C570" s="2" t="s">
        <v>40</v>
      </c>
      <c r="D570">
        <v>2734</v>
      </c>
      <c r="E570" s="1">
        <v>7</v>
      </c>
      <c r="F570" s="1">
        <f t="shared" si="26"/>
        <v>19138</v>
      </c>
      <c r="G570" s="1">
        <v>260</v>
      </c>
      <c r="H570" s="1">
        <f t="shared" si="24"/>
        <v>710840</v>
      </c>
      <c r="I570" s="1">
        <f t="shared" si="25"/>
        <v>-691702</v>
      </c>
      <c r="J570" s="3">
        <v>41913</v>
      </c>
      <c r="K570" s="5">
        <v>10</v>
      </c>
      <c r="L570" s="2" t="s">
        <v>28</v>
      </c>
      <c r="M570" s="4" t="s">
        <v>13</v>
      </c>
    </row>
    <row r="571" spans="1:13" x14ac:dyDescent="0.25">
      <c r="A571" t="s">
        <v>6</v>
      </c>
      <c r="B571" t="s">
        <v>15</v>
      </c>
      <c r="C571" s="2" t="s">
        <v>40</v>
      </c>
      <c r="D571">
        <v>2548</v>
      </c>
      <c r="E571" s="1">
        <v>15</v>
      </c>
      <c r="F571" s="1">
        <f t="shared" si="26"/>
        <v>38220</v>
      </c>
      <c r="G571" s="1">
        <v>260</v>
      </c>
      <c r="H571" s="1">
        <f t="shared" si="24"/>
        <v>662480</v>
      </c>
      <c r="I571" s="1">
        <f t="shared" si="25"/>
        <v>-624260</v>
      </c>
      <c r="J571" s="3">
        <v>41579</v>
      </c>
      <c r="K571" s="5">
        <v>11</v>
      </c>
      <c r="L571" s="2" t="s">
        <v>29</v>
      </c>
      <c r="M571" s="4" t="s">
        <v>12</v>
      </c>
    </row>
    <row r="572" spans="1:13" x14ac:dyDescent="0.25">
      <c r="A572" t="s">
        <v>8</v>
      </c>
      <c r="B572" t="s">
        <v>16</v>
      </c>
      <c r="C572" s="2" t="s">
        <v>35</v>
      </c>
      <c r="D572">
        <v>2521.5</v>
      </c>
      <c r="E572" s="1">
        <v>20</v>
      </c>
      <c r="F572" s="1">
        <f t="shared" si="26"/>
        <v>50430</v>
      </c>
      <c r="G572" s="1">
        <v>3</v>
      </c>
      <c r="H572" s="1">
        <f t="shared" si="24"/>
        <v>7564.5</v>
      </c>
      <c r="I572" s="1">
        <f t="shared" si="25"/>
        <v>42865.5</v>
      </c>
      <c r="J572" s="3">
        <v>41640</v>
      </c>
      <c r="K572" s="5">
        <v>1</v>
      </c>
      <c r="L572" s="2" t="s">
        <v>19</v>
      </c>
      <c r="M572" s="4" t="s">
        <v>13</v>
      </c>
    </row>
    <row r="573" spans="1:13" x14ac:dyDescent="0.25">
      <c r="A573" t="s">
        <v>9</v>
      </c>
      <c r="B573" t="s">
        <v>18</v>
      </c>
      <c r="C573" s="2" t="s">
        <v>36</v>
      </c>
      <c r="D573">
        <v>2661</v>
      </c>
      <c r="E573" s="1">
        <v>12</v>
      </c>
      <c r="F573" s="1">
        <f t="shared" si="26"/>
        <v>31932</v>
      </c>
      <c r="G573" s="1">
        <v>5</v>
      </c>
      <c r="H573" s="1">
        <f t="shared" si="24"/>
        <v>13305</v>
      </c>
      <c r="I573" s="1">
        <f t="shared" si="25"/>
        <v>18627</v>
      </c>
      <c r="J573" s="3">
        <v>41760</v>
      </c>
      <c r="K573" s="5">
        <v>5</v>
      </c>
      <c r="L573" s="2" t="s">
        <v>23</v>
      </c>
      <c r="M573" s="4" t="s">
        <v>13</v>
      </c>
    </row>
    <row r="574" spans="1:13" x14ac:dyDescent="0.25">
      <c r="A574" t="s">
        <v>8</v>
      </c>
      <c r="B574" t="s">
        <v>17</v>
      </c>
      <c r="C574" s="2" t="s">
        <v>37</v>
      </c>
      <c r="D574">
        <v>1531</v>
      </c>
      <c r="E574" s="1">
        <v>20</v>
      </c>
      <c r="F574" s="1">
        <f t="shared" si="26"/>
        <v>30620</v>
      </c>
      <c r="G574" s="1">
        <v>10</v>
      </c>
      <c r="H574" s="1">
        <f t="shared" si="24"/>
        <v>15310</v>
      </c>
      <c r="I574" s="1">
        <f t="shared" si="25"/>
        <v>15310</v>
      </c>
      <c r="J574" s="3">
        <v>41974</v>
      </c>
      <c r="K574" s="5">
        <v>12</v>
      </c>
      <c r="L574" s="2" t="s">
        <v>30</v>
      </c>
      <c r="M574" s="4" t="s">
        <v>13</v>
      </c>
    </row>
    <row r="575" spans="1:13" x14ac:dyDescent="0.25">
      <c r="A575" t="s">
        <v>8</v>
      </c>
      <c r="B575" t="s">
        <v>16</v>
      </c>
      <c r="C575" s="2" t="s">
        <v>39</v>
      </c>
      <c r="D575">
        <v>1491</v>
      </c>
      <c r="E575" s="1">
        <v>7</v>
      </c>
      <c r="F575" s="1">
        <f t="shared" si="26"/>
        <v>10437</v>
      </c>
      <c r="G575" s="1">
        <v>250</v>
      </c>
      <c r="H575" s="1">
        <f t="shared" si="24"/>
        <v>372750</v>
      </c>
      <c r="I575" s="1">
        <f t="shared" si="25"/>
        <v>-362313</v>
      </c>
      <c r="J575" s="3">
        <v>41699</v>
      </c>
      <c r="K575" s="5">
        <v>3</v>
      </c>
      <c r="L575" s="2" t="s">
        <v>21</v>
      </c>
      <c r="M575" s="4" t="s">
        <v>13</v>
      </c>
    </row>
    <row r="576" spans="1:13" x14ac:dyDescent="0.25">
      <c r="A576" t="s">
        <v>8</v>
      </c>
      <c r="B576" t="s">
        <v>17</v>
      </c>
      <c r="C576" s="2" t="s">
        <v>39</v>
      </c>
      <c r="D576">
        <v>1531</v>
      </c>
      <c r="E576" s="1">
        <v>20</v>
      </c>
      <c r="F576" s="1">
        <f t="shared" si="26"/>
        <v>30620</v>
      </c>
      <c r="G576" s="1">
        <v>250</v>
      </c>
      <c r="H576" s="1">
        <f t="shared" si="24"/>
        <v>382750</v>
      </c>
      <c r="I576" s="1">
        <f t="shared" si="25"/>
        <v>-352130</v>
      </c>
      <c r="J576" s="3">
        <v>41974</v>
      </c>
      <c r="K576" s="5">
        <v>12</v>
      </c>
      <c r="L576" s="2" t="s">
        <v>30</v>
      </c>
      <c r="M576" s="4" t="s">
        <v>13</v>
      </c>
    </row>
    <row r="577" spans="1:13" x14ac:dyDescent="0.25">
      <c r="A577" t="s">
        <v>9</v>
      </c>
      <c r="B577" t="s">
        <v>14</v>
      </c>
      <c r="C577" s="2" t="s">
        <v>40</v>
      </c>
      <c r="D577">
        <v>2761</v>
      </c>
      <c r="E577" s="1">
        <v>12</v>
      </c>
      <c r="F577" s="1">
        <f t="shared" si="26"/>
        <v>33132</v>
      </c>
      <c r="G577" s="1">
        <v>260</v>
      </c>
      <c r="H577" s="1">
        <f t="shared" si="24"/>
        <v>717860</v>
      </c>
      <c r="I577" s="1">
        <f t="shared" si="25"/>
        <v>-684728</v>
      </c>
      <c r="J577" s="3">
        <v>41518</v>
      </c>
      <c r="K577" s="5">
        <v>9</v>
      </c>
      <c r="L577" s="2" t="s">
        <v>27</v>
      </c>
      <c r="M577" s="4" t="s">
        <v>12</v>
      </c>
    </row>
    <row r="578" spans="1:13" x14ac:dyDescent="0.25">
      <c r="A578" t="s">
        <v>6</v>
      </c>
      <c r="B578" t="s">
        <v>15</v>
      </c>
      <c r="C578" s="2" t="s">
        <v>35</v>
      </c>
      <c r="D578">
        <v>2567</v>
      </c>
      <c r="E578" s="1">
        <v>15</v>
      </c>
      <c r="F578" s="1">
        <f t="shared" si="26"/>
        <v>38505</v>
      </c>
      <c r="G578" s="1">
        <v>3</v>
      </c>
      <c r="H578" s="1">
        <f t="shared" ref="H578:H641" si="27">$D578*$G578</f>
        <v>7701</v>
      </c>
      <c r="I578" s="1">
        <f t="shared" ref="I578:I641" si="28">$F578-$H578</f>
        <v>30804</v>
      </c>
      <c r="J578" s="3">
        <v>41791</v>
      </c>
      <c r="K578" s="5">
        <v>6</v>
      </c>
      <c r="L578" s="2" t="s">
        <v>24</v>
      </c>
      <c r="M578" s="4" t="s">
        <v>13</v>
      </c>
    </row>
    <row r="579" spans="1:13" x14ac:dyDescent="0.25">
      <c r="A579" t="s">
        <v>6</v>
      </c>
      <c r="B579" t="s">
        <v>15</v>
      </c>
      <c r="C579" s="2" t="s">
        <v>39</v>
      </c>
      <c r="D579">
        <v>2567</v>
      </c>
      <c r="E579" s="1">
        <v>15</v>
      </c>
      <c r="F579" s="1">
        <f t="shared" ref="F579:F642" si="29">D579*E579</f>
        <v>38505</v>
      </c>
      <c r="G579" s="1">
        <v>250</v>
      </c>
      <c r="H579" s="1">
        <f t="shared" si="27"/>
        <v>641750</v>
      </c>
      <c r="I579" s="1">
        <f t="shared" si="28"/>
        <v>-603245</v>
      </c>
      <c r="J579" s="3">
        <v>41791</v>
      </c>
      <c r="K579" s="5">
        <v>6</v>
      </c>
      <c r="L579" s="2" t="s">
        <v>24</v>
      </c>
      <c r="M579" s="4" t="s">
        <v>13</v>
      </c>
    </row>
    <row r="580" spans="1:13" x14ac:dyDescent="0.25">
      <c r="A580" t="s">
        <v>8</v>
      </c>
      <c r="B580" t="s">
        <v>14</v>
      </c>
      <c r="C580" s="2" t="s">
        <v>35</v>
      </c>
      <c r="D580">
        <v>923</v>
      </c>
      <c r="E580" s="1">
        <v>350</v>
      </c>
      <c r="F580" s="1">
        <f t="shared" si="29"/>
        <v>323050</v>
      </c>
      <c r="G580" s="1">
        <v>3</v>
      </c>
      <c r="H580" s="1">
        <f t="shared" si="27"/>
        <v>2769</v>
      </c>
      <c r="I580" s="1">
        <f t="shared" si="28"/>
        <v>320281</v>
      </c>
      <c r="J580" s="3">
        <v>41699</v>
      </c>
      <c r="K580" s="5">
        <v>3</v>
      </c>
      <c r="L580" s="2" t="s">
        <v>21</v>
      </c>
      <c r="M580" s="4" t="s">
        <v>13</v>
      </c>
    </row>
    <row r="581" spans="1:13" x14ac:dyDescent="0.25">
      <c r="A581" t="s">
        <v>8</v>
      </c>
      <c r="B581" t="s">
        <v>16</v>
      </c>
      <c r="C581" s="2" t="s">
        <v>35</v>
      </c>
      <c r="D581">
        <v>1790</v>
      </c>
      <c r="E581" s="1">
        <v>350</v>
      </c>
      <c r="F581" s="1">
        <f t="shared" si="29"/>
        <v>626500</v>
      </c>
      <c r="G581" s="1">
        <v>3</v>
      </c>
      <c r="H581" s="1">
        <f t="shared" si="27"/>
        <v>5370</v>
      </c>
      <c r="I581" s="1">
        <f t="shared" si="28"/>
        <v>621130</v>
      </c>
      <c r="J581" s="3">
        <v>41699</v>
      </c>
      <c r="K581" s="5">
        <v>3</v>
      </c>
      <c r="L581" s="2" t="s">
        <v>21</v>
      </c>
      <c r="M581" s="4" t="s">
        <v>13</v>
      </c>
    </row>
    <row r="582" spans="1:13" x14ac:dyDescent="0.25">
      <c r="A582" t="s">
        <v>8</v>
      </c>
      <c r="B582" t="s">
        <v>17</v>
      </c>
      <c r="C582" s="2" t="s">
        <v>35</v>
      </c>
      <c r="D582">
        <v>442</v>
      </c>
      <c r="E582" s="1">
        <v>20</v>
      </c>
      <c r="F582" s="1">
        <f t="shared" si="29"/>
        <v>8840</v>
      </c>
      <c r="G582" s="1">
        <v>3</v>
      </c>
      <c r="H582" s="1">
        <f t="shared" si="27"/>
        <v>1326</v>
      </c>
      <c r="I582" s="1">
        <f t="shared" si="28"/>
        <v>7514</v>
      </c>
      <c r="J582" s="3">
        <v>41518</v>
      </c>
      <c r="K582" s="5">
        <v>9</v>
      </c>
      <c r="L582" s="2" t="s">
        <v>27</v>
      </c>
      <c r="M582" s="4" t="s">
        <v>12</v>
      </c>
    </row>
    <row r="583" spans="1:13" x14ac:dyDescent="0.25">
      <c r="A583" t="s">
        <v>8</v>
      </c>
      <c r="B583" t="s">
        <v>15</v>
      </c>
      <c r="C583" s="2" t="s">
        <v>36</v>
      </c>
      <c r="D583">
        <v>982.5</v>
      </c>
      <c r="E583" s="1">
        <v>350</v>
      </c>
      <c r="F583" s="1">
        <f t="shared" si="29"/>
        <v>343875</v>
      </c>
      <c r="G583" s="1">
        <v>5</v>
      </c>
      <c r="H583" s="1">
        <f t="shared" si="27"/>
        <v>4912.5</v>
      </c>
      <c r="I583" s="1">
        <f t="shared" si="28"/>
        <v>338962.5</v>
      </c>
      <c r="J583" s="3">
        <v>41640</v>
      </c>
      <c r="K583" s="5">
        <v>1</v>
      </c>
      <c r="L583" s="2" t="s">
        <v>19</v>
      </c>
      <c r="M583" s="4" t="s">
        <v>13</v>
      </c>
    </row>
    <row r="584" spans="1:13" x14ac:dyDescent="0.25">
      <c r="A584" t="s">
        <v>8</v>
      </c>
      <c r="B584" t="s">
        <v>15</v>
      </c>
      <c r="C584" s="2" t="s">
        <v>36</v>
      </c>
      <c r="D584">
        <v>1298</v>
      </c>
      <c r="E584" s="1">
        <v>7</v>
      </c>
      <c r="F584" s="1">
        <f t="shared" si="29"/>
        <v>9086</v>
      </c>
      <c r="G584" s="1">
        <v>5</v>
      </c>
      <c r="H584" s="1">
        <f t="shared" si="27"/>
        <v>6490</v>
      </c>
      <c r="I584" s="1">
        <f t="shared" si="28"/>
        <v>2596</v>
      </c>
      <c r="J584" s="3">
        <v>41671</v>
      </c>
      <c r="K584" s="5">
        <v>2</v>
      </c>
      <c r="L584" s="2" t="s">
        <v>20</v>
      </c>
      <c r="M584" s="4" t="s">
        <v>13</v>
      </c>
    </row>
    <row r="585" spans="1:13" x14ac:dyDescent="0.25">
      <c r="A585" t="s">
        <v>9</v>
      </c>
      <c r="B585" t="s">
        <v>18</v>
      </c>
      <c r="C585" s="2" t="s">
        <v>36</v>
      </c>
      <c r="D585">
        <v>604</v>
      </c>
      <c r="E585" s="1">
        <v>12</v>
      </c>
      <c r="F585" s="1">
        <f t="shared" si="29"/>
        <v>7248</v>
      </c>
      <c r="G585" s="1">
        <v>5</v>
      </c>
      <c r="H585" s="1">
        <f t="shared" si="27"/>
        <v>3020</v>
      </c>
      <c r="I585" s="1">
        <f t="shared" si="28"/>
        <v>4228</v>
      </c>
      <c r="J585" s="3">
        <v>41791</v>
      </c>
      <c r="K585" s="5">
        <v>6</v>
      </c>
      <c r="L585" s="2" t="s">
        <v>24</v>
      </c>
      <c r="M585" s="4" t="s">
        <v>13</v>
      </c>
    </row>
    <row r="586" spans="1:13" x14ac:dyDescent="0.25">
      <c r="A586" t="s">
        <v>8</v>
      </c>
      <c r="B586" t="s">
        <v>18</v>
      </c>
      <c r="C586" s="2" t="s">
        <v>36</v>
      </c>
      <c r="D586">
        <v>2255</v>
      </c>
      <c r="E586" s="1">
        <v>20</v>
      </c>
      <c r="F586" s="1">
        <f t="shared" si="29"/>
        <v>45100</v>
      </c>
      <c r="G586" s="1">
        <v>5</v>
      </c>
      <c r="H586" s="1">
        <f t="shared" si="27"/>
        <v>11275</v>
      </c>
      <c r="I586" s="1">
        <f t="shared" si="28"/>
        <v>33825</v>
      </c>
      <c r="J586" s="3">
        <v>41821</v>
      </c>
      <c r="K586" s="5">
        <v>7</v>
      </c>
      <c r="L586" s="2" t="s">
        <v>25</v>
      </c>
      <c r="M586" s="4" t="s">
        <v>13</v>
      </c>
    </row>
    <row r="587" spans="1:13" x14ac:dyDescent="0.25">
      <c r="A587" t="s">
        <v>8</v>
      </c>
      <c r="B587" t="s">
        <v>14</v>
      </c>
      <c r="C587" s="2" t="s">
        <v>36</v>
      </c>
      <c r="D587">
        <v>1249</v>
      </c>
      <c r="E587" s="1">
        <v>20</v>
      </c>
      <c r="F587" s="1">
        <f t="shared" si="29"/>
        <v>24980</v>
      </c>
      <c r="G587" s="1">
        <v>5</v>
      </c>
      <c r="H587" s="1">
        <f t="shared" si="27"/>
        <v>6245</v>
      </c>
      <c r="I587" s="1">
        <f t="shared" si="28"/>
        <v>18735</v>
      </c>
      <c r="J587" s="3">
        <v>41913</v>
      </c>
      <c r="K587" s="5">
        <v>10</v>
      </c>
      <c r="L587" s="2" t="s">
        <v>28</v>
      </c>
      <c r="M587" s="4" t="s">
        <v>13</v>
      </c>
    </row>
    <row r="588" spans="1:13" x14ac:dyDescent="0.25">
      <c r="A588" t="s">
        <v>8</v>
      </c>
      <c r="B588" t="s">
        <v>15</v>
      </c>
      <c r="C588" s="2" t="s">
        <v>37</v>
      </c>
      <c r="D588">
        <v>1438.5</v>
      </c>
      <c r="E588" s="1">
        <v>7</v>
      </c>
      <c r="F588" s="1">
        <f t="shared" si="29"/>
        <v>10069.5</v>
      </c>
      <c r="G588" s="1">
        <v>10</v>
      </c>
      <c r="H588" s="1">
        <f t="shared" si="27"/>
        <v>14385</v>
      </c>
      <c r="I588" s="1">
        <f t="shared" si="28"/>
        <v>-4315.5</v>
      </c>
      <c r="J588" s="3">
        <v>41640</v>
      </c>
      <c r="K588" s="5">
        <v>1</v>
      </c>
      <c r="L588" s="2" t="s">
        <v>19</v>
      </c>
      <c r="M588" s="4" t="s">
        <v>13</v>
      </c>
    </row>
    <row r="589" spans="1:13" x14ac:dyDescent="0.25">
      <c r="A589" t="s">
        <v>5</v>
      </c>
      <c r="B589" t="s">
        <v>17</v>
      </c>
      <c r="C589" s="2" t="s">
        <v>37</v>
      </c>
      <c r="D589">
        <v>807</v>
      </c>
      <c r="E589" s="1">
        <v>300</v>
      </c>
      <c r="F589" s="1">
        <f t="shared" si="29"/>
        <v>242100</v>
      </c>
      <c r="G589" s="1">
        <v>10</v>
      </c>
      <c r="H589" s="1">
        <f t="shared" si="27"/>
        <v>8070</v>
      </c>
      <c r="I589" s="1">
        <f t="shared" si="28"/>
        <v>234030</v>
      </c>
      <c r="J589" s="3">
        <v>41640</v>
      </c>
      <c r="K589" s="5">
        <v>1</v>
      </c>
      <c r="L589" s="2" t="s">
        <v>19</v>
      </c>
      <c r="M589" s="4" t="s">
        <v>13</v>
      </c>
    </row>
    <row r="590" spans="1:13" x14ac:dyDescent="0.25">
      <c r="A590" t="s">
        <v>8</v>
      </c>
      <c r="B590" t="s">
        <v>15</v>
      </c>
      <c r="C590" s="2" t="s">
        <v>37</v>
      </c>
      <c r="D590">
        <v>2641</v>
      </c>
      <c r="E590" s="1">
        <v>20</v>
      </c>
      <c r="F590" s="1">
        <f t="shared" si="29"/>
        <v>52820</v>
      </c>
      <c r="G590" s="1">
        <v>10</v>
      </c>
      <c r="H590" s="1">
        <f t="shared" si="27"/>
        <v>26410</v>
      </c>
      <c r="I590" s="1">
        <f t="shared" si="28"/>
        <v>26410</v>
      </c>
      <c r="J590" s="3">
        <v>41671</v>
      </c>
      <c r="K590" s="5">
        <v>2</v>
      </c>
      <c r="L590" s="2" t="s">
        <v>20</v>
      </c>
      <c r="M590" s="4" t="s">
        <v>13</v>
      </c>
    </row>
    <row r="591" spans="1:13" x14ac:dyDescent="0.25">
      <c r="A591" t="s">
        <v>8</v>
      </c>
      <c r="B591" t="s">
        <v>17</v>
      </c>
      <c r="C591" s="2" t="s">
        <v>37</v>
      </c>
      <c r="D591">
        <v>2708</v>
      </c>
      <c r="E591" s="1">
        <v>20</v>
      </c>
      <c r="F591" s="1">
        <f t="shared" si="29"/>
        <v>54160</v>
      </c>
      <c r="G591" s="1">
        <v>10</v>
      </c>
      <c r="H591" s="1">
        <f t="shared" si="27"/>
        <v>27080</v>
      </c>
      <c r="I591" s="1">
        <f t="shared" si="28"/>
        <v>27080</v>
      </c>
      <c r="J591" s="3">
        <v>41671</v>
      </c>
      <c r="K591" s="5">
        <v>2</v>
      </c>
      <c r="L591" s="2" t="s">
        <v>20</v>
      </c>
      <c r="M591" s="4" t="s">
        <v>13</v>
      </c>
    </row>
    <row r="592" spans="1:13" x14ac:dyDescent="0.25">
      <c r="A592" t="s">
        <v>8</v>
      </c>
      <c r="B592" t="s">
        <v>14</v>
      </c>
      <c r="C592" s="2" t="s">
        <v>37</v>
      </c>
      <c r="D592">
        <v>2632</v>
      </c>
      <c r="E592" s="1">
        <v>350</v>
      </c>
      <c r="F592" s="1">
        <f t="shared" si="29"/>
        <v>921200</v>
      </c>
      <c r="G592" s="1">
        <v>10</v>
      </c>
      <c r="H592" s="1">
        <f t="shared" si="27"/>
        <v>26320</v>
      </c>
      <c r="I592" s="1">
        <f t="shared" si="28"/>
        <v>894880</v>
      </c>
      <c r="J592" s="3">
        <v>41791</v>
      </c>
      <c r="K592" s="5">
        <v>6</v>
      </c>
      <c r="L592" s="2" t="s">
        <v>24</v>
      </c>
      <c r="M592" s="4" t="s">
        <v>13</v>
      </c>
    </row>
    <row r="593" spans="1:13" x14ac:dyDescent="0.25">
      <c r="A593" t="s">
        <v>7</v>
      </c>
      <c r="B593" t="s">
        <v>14</v>
      </c>
      <c r="C593" s="2" t="s">
        <v>37</v>
      </c>
      <c r="D593">
        <v>1583</v>
      </c>
      <c r="E593" s="1">
        <v>125</v>
      </c>
      <c r="F593" s="1">
        <f t="shared" si="29"/>
        <v>197875</v>
      </c>
      <c r="G593" s="1">
        <v>10</v>
      </c>
      <c r="H593" s="1">
        <f t="shared" si="27"/>
        <v>15830</v>
      </c>
      <c r="I593" s="1">
        <f t="shared" si="28"/>
        <v>182045</v>
      </c>
      <c r="J593" s="3">
        <v>41791</v>
      </c>
      <c r="K593" s="5">
        <v>6</v>
      </c>
      <c r="L593" s="2" t="s">
        <v>24</v>
      </c>
      <c r="M593" s="4" t="s">
        <v>13</v>
      </c>
    </row>
    <row r="594" spans="1:13" x14ac:dyDescent="0.25">
      <c r="A594" t="s">
        <v>9</v>
      </c>
      <c r="B594" t="s">
        <v>18</v>
      </c>
      <c r="C594" s="2" t="s">
        <v>37</v>
      </c>
      <c r="D594">
        <v>571</v>
      </c>
      <c r="E594" s="1">
        <v>12</v>
      </c>
      <c r="F594" s="1">
        <f t="shared" si="29"/>
        <v>6852</v>
      </c>
      <c r="G594" s="1">
        <v>10</v>
      </c>
      <c r="H594" s="1">
        <f t="shared" si="27"/>
        <v>5710</v>
      </c>
      <c r="I594" s="1">
        <f t="shared" si="28"/>
        <v>1142</v>
      </c>
      <c r="J594" s="3">
        <v>41821</v>
      </c>
      <c r="K594" s="5">
        <v>7</v>
      </c>
      <c r="L594" s="2" t="s">
        <v>25</v>
      </c>
      <c r="M594" s="4" t="s">
        <v>13</v>
      </c>
    </row>
    <row r="595" spans="1:13" x14ac:dyDescent="0.25">
      <c r="A595" t="s">
        <v>8</v>
      </c>
      <c r="B595" t="s">
        <v>16</v>
      </c>
      <c r="C595" s="2" t="s">
        <v>37</v>
      </c>
      <c r="D595">
        <v>2696</v>
      </c>
      <c r="E595" s="1">
        <v>7</v>
      </c>
      <c r="F595" s="1">
        <f t="shared" si="29"/>
        <v>18872</v>
      </c>
      <c r="G595" s="1">
        <v>10</v>
      </c>
      <c r="H595" s="1">
        <f t="shared" si="27"/>
        <v>26960</v>
      </c>
      <c r="I595" s="1">
        <f t="shared" si="28"/>
        <v>-8088</v>
      </c>
      <c r="J595" s="3">
        <v>41852</v>
      </c>
      <c r="K595" s="5">
        <v>8</v>
      </c>
      <c r="L595" s="2" t="s">
        <v>26</v>
      </c>
      <c r="M595" s="4" t="s">
        <v>13</v>
      </c>
    </row>
    <row r="596" spans="1:13" x14ac:dyDescent="0.25">
      <c r="A596" t="s">
        <v>6</v>
      </c>
      <c r="B596" t="s">
        <v>14</v>
      </c>
      <c r="C596" s="2" t="s">
        <v>37</v>
      </c>
      <c r="D596">
        <v>1565</v>
      </c>
      <c r="E596" s="1">
        <v>15</v>
      </c>
      <c r="F596" s="1">
        <f t="shared" si="29"/>
        <v>23475</v>
      </c>
      <c r="G596" s="1">
        <v>10</v>
      </c>
      <c r="H596" s="1">
        <f t="shared" si="27"/>
        <v>15650</v>
      </c>
      <c r="I596" s="1">
        <f t="shared" si="28"/>
        <v>7825</v>
      </c>
      <c r="J596" s="3">
        <v>41913</v>
      </c>
      <c r="K596" s="5">
        <v>10</v>
      </c>
      <c r="L596" s="2" t="s">
        <v>28</v>
      </c>
      <c r="M596" s="4" t="s">
        <v>13</v>
      </c>
    </row>
    <row r="597" spans="1:13" x14ac:dyDescent="0.25">
      <c r="A597" t="s">
        <v>8</v>
      </c>
      <c r="B597" t="s">
        <v>14</v>
      </c>
      <c r="C597" s="2" t="s">
        <v>37</v>
      </c>
      <c r="D597">
        <v>1249</v>
      </c>
      <c r="E597" s="1">
        <v>20</v>
      </c>
      <c r="F597" s="1">
        <f t="shared" si="29"/>
        <v>24980</v>
      </c>
      <c r="G597" s="1">
        <v>10</v>
      </c>
      <c r="H597" s="1">
        <f t="shared" si="27"/>
        <v>12490</v>
      </c>
      <c r="I597" s="1">
        <f t="shared" si="28"/>
        <v>12490</v>
      </c>
      <c r="J597" s="3">
        <v>41913</v>
      </c>
      <c r="K597" s="5">
        <v>10</v>
      </c>
      <c r="L597" s="2" t="s">
        <v>28</v>
      </c>
      <c r="M597" s="4" t="s">
        <v>13</v>
      </c>
    </row>
    <row r="598" spans="1:13" x14ac:dyDescent="0.25">
      <c r="A598" t="s">
        <v>8</v>
      </c>
      <c r="B598" t="s">
        <v>17</v>
      </c>
      <c r="C598" s="2" t="s">
        <v>37</v>
      </c>
      <c r="D598">
        <v>357</v>
      </c>
      <c r="E598" s="1">
        <v>350</v>
      </c>
      <c r="F598" s="1">
        <f t="shared" si="29"/>
        <v>124950</v>
      </c>
      <c r="G598" s="1">
        <v>10</v>
      </c>
      <c r="H598" s="1">
        <f t="shared" si="27"/>
        <v>3570</v>
      </c>
      <c r="I598" s="1">
        <f t="shared" si="28"/>
        <v>121380</v>
      </c>
      <c r="J598" s="3">
        <v>41944</v>
      </c>
      <c r="K598" s="5">
        <v>11</v>
      </c>
      <c r="L598" s="2" t="s">
        <v>29</v>
      </c>
      <c r="M598" s="4" t="s">
        <v>13</v>
      </c>
    </row>
    <row r="599" spans="1:13" x14ac:dyDescent="0.25">
      <c r="A599" t="s">
        <v>9</v>
      </c>
      <c r="B599" t="s">
        <v>17</v>
      </c>
      <c r="C599" s="2" t="s">
        <v>37</v>
      </c>
      <c r="D599">
        <v>1013</v>
      </c>
      <c r="E599" s="1">
        <v>12</v>
      </c>
      <c r="F599" s="1">
        <f t="shared" si="29"/>
        <v>12156</v>
      </c>
      <c r="G599" s="1">
        <v>10</v>
      </c>
      <c r="H599" s="1">
        <f t="shared" si="27"/>
        <v>10130</v>
      </c>
      <c r="I599" s="1">
        <f t="shared" si="28"/>
        <v>2026</v>
      </c>
      <c r="J599" s="3">
        <v>41974</v>
      </c>
      <c r="K599" s="5">
        <v>12</v>
      </c>
      <c r="L599" s="2" t="s">
        <v>30</v>
      </c>
      <c r="M599" s="4" t="s">
        <v>13</v>
      </c>
    </row>
    <row r="600" spans="1:13" x14ac:dyDescent="0.25">
      <c r="A600" t="s">
        <v>6</v>
      </c>
      <c r="B600" t="s">
        <v>16</v>
      </c>
      <c r="C600" s="2" t="s">
        <v>38</v>
      </c>
      <c r="D600">
        <v>3997.5</v>
      </c>
      <c r="E600" s="1">
        <v>15</v>
      </c>
      <c r="F600" s="1">
        <f t="shared" si="29"/>
        <v>59962.5</v>
      </c>
      <c r="G600" s="1">
        <v>120</v>
      </c>
      <c r="H600" s="1">
        <f t="shared" si="27"/>
        <v>479700</v>
      </c>
      <c r="I600" s="1">
        <f t="shared" si="28"/>
        <v>-419737.5</v>
      </c>
      <c r="J600" s="3">
        <v>41640</v>
      </c>
      <c r="K600" s="5">
        <v>1</v>
      </c>
      <c r="L600" s="2" t="s">
        <v>19</v>
      </c>
      <c r="M600" s="4" t="s">
        <v>13</v>
      </c>
    </row>
    <row r="601" spans="1:13" x14ac:dyDescent="0.25">
      <c r="A601" t="s">
        <v>8</v>
      </c>
      <c r="B601" t="s">
        <v>14</v>
      </c>
      <c r="C601" s="2" t="s">
        <v>38</v>
      </c>
      <c r="D601">
        <v>2632</v>
      </c>
      <c r="E601" s="1">
        <v>350</v>
      </c>
      <c r="F601" s="1">
        <f t="shared" si="29"/>
        <v>921200</v>
      </c>
      <c r="G601" s="1">
        <v>120</v>
      </c>
      <c r="H601" s="1">
        <f t="shared" si="27"/>
        <v>315840</v>
      </c>
      <c r="I601" s="1">
        <f t="shared" si="28"/>
        <v>605360</v>
      </c>
      <c r="J601" s="3">
        <v>41791</v>
      </c>
      <c r="K601" s="5">
        <v>6</v>
      </c>
      <c r="L601" s="2" t="s">
        <v>24</v>
      </c>
      <c r="M601" s="4" t="s">
        <v>13</v>
      </c>
    </row>
    <row r="602" spans="1:13" x14ac:dyDescent="0.25">
      <c r="A602" t="s">
        <v>8</v>
      </c>
      <c r="B602" t="s">
        <v>16</v>
      </c>
      <c r="C602" s="2" t="s">
        <v>38</v>
      </c>
      <c r="D602">
        <v>1190</v>
      </c>
      <c r="E602" s="1">
        <v>7</v>
      </c>
      <c r="F602" s="1">
        <f t="shared" si="29"/>
        <v>8330</v>
      </c>
      <c r="G602" s="1">
        <v>120</v>
      </c>
      <c r="H602" s="1">
        <f t="shared" si="27"/>
        <v>142800</v>
      </c>
      <c r="I602" s="1">
        <f t="shared" si="28"/>
        <v>-134470</v>
      </c>
      <c r="J602" s="3">
        <v>41791</v>
      </c>
      <c r="K602" s="5">
        <v>6</v>
      </c>
      <c r="L602" s="2" t="s">
        <v>24</v>
      </c>
      <c r="M602" s="4" t="s">
        <v>13</v>
      </c>
    </row>
    <row r="603" spans="1:13" x14ac:dyDescent="0.25">
      <c r="A603" t="s">
        <v>9</v>
      </c>
      <c r="B603" t="s">
        <v>18</v>
      </c>
      <c r="C603" s="2" t="s">
        <v>38</v>
      </c>
      <c r="D603">
        <v>604</v>
      </c>
      <c r="E603" s="1">
        <v>12</v>
      </c>
      <c r="F603" s="1">
        <f t="shared" si="29"/>
        <v>7248</v>
      </c>
      <c r="G603" s="1">
        <v>120</v>
      </c>
      <c r="H603" s="1">
        <f t="shared" si="27"/>
        <v>72480</v>
      </c>
      <c r="I603" s="1">
        <f t="shared" si="28"/>
        <v>-65232</v>
      </c>
      <c r="J603" s="3">
        <v>41791</v>
      </c>
      <c r="K603" s="5">
        <v>6</v>
      </c>
      <c r="L603" s="2" t="s">
        <v>24</v>
      </c>
      <c r="M603" s="4" t="s">
        <v>13</v>
      </c>
    </row>
    <row r="604" spans="1:13" x14ac:dyDescent="0.25">
      <c r="A604" t="s">
        <v>6</v>
      </c>
      <c r="B604" t="s">
        <v>17</v>
      </c>
      <c r="C604" s="2" t="s">
        <v>38</v>
      </c>
      <c r="D604">
        <v>660</v>
      </c>
      <c r="E604" s="1">
        <v>15</v>
      </c>
      <c r="F604" s="1">
        <f t="shared" si="29"/>
        <v>9900</v>
      </c>
      <c r="G604" s="1">
        <v>120</v>
      </c>
      <c r="H604" s="1">
        <f t="shared" si="27"/>
        <v>79200</v>
      </c>
      <c r="I604" s="1">
        <f t="shared" si="28"/>
        <v>-69300</v>
      </c>
      <c r="J604" s="3">
        <v>41518</v>
      </c>
      <c r="K604" s="5">
        <v>9</v>
      </c>
      <c r="L604" s="2" t="s">
        <v>27</v>
      </c>
      <c r="M604" s="4" t="s">
        <v>12</v>
      </c>
    </row>
    <row r="605" spans="1:13" x14ac:dyDescent="0.25">
      <c r="A605" t="s">
        <v>9</v>
      </c>
      <c r="B605" t="s">
        <v>18</v>
      </c>
      <c r="C605" s="2" t="s">
        <v>38</v>
      </c>
      <c r="D605">
        <v>410</v>
      </c>
      <c r="E605" s="1">
        <v>12</v>
      </c>
      <c r="F605" s="1">
        <f t="shared" si="29"/>
        <v>4920</v>
      </c>
      <c r="G605" s="1">
        <v>120</v>
      </c>
      <c r="H605" s="1">
        <f t="shared" si="27"/>
        <v>49200</v>
      </c>
      <c r="I605" s="1">
        <f t="shared" si="28"/>
        <v>-44280</v>
      </c>
      <c r="J605" s="3">
        <v>41913</v>
      </c>
      <c r="K605" s="5">
        <v>10</v>
      </c>
      <c r="L605" s="2" t="s">
        <v>28</v>
      </c>
      <c r="M605" s="4" t="s">
        <v>13</v>
      </c>
    </row>
    <row r="606" spans="1:13" x14ac:dyDescent="0.25">
      <c r="A606" t="s">
        <v>5</v>
      </c>
      <c r="B606" t="s">
        <v>18</v>
      </c>
      <c r="C606" s="2" t="s">
        <v>38</v>
      </c>
      <c r="D606">
        <v>2605</v>
      </c>
      <c r="E606" s="1">
        <v>300</v>
      </c>
      <c r="F606" s="1">
        <f t="shared" si="29"/>
        <v>781500</v>
      </c>
      <c r="G606" s="1">
        <v>120</v>
      </c>
      <c r="H606" s="1">
        <f t="shared" si="27"/>
        <v>312600</v>
      </c>
      <c r="I606" s="1">
        <f t="shared" si="28"/>
        <v>468900</v>
      </c>
      <c r="J606" s="3">
        <v>41579</v>
      </c>
      <c r="K606" s="5">
        <v>11</v>
      </c>
      <c r="L606" s="2" t="s">
        <v>29</v>
      </c>
      <c r="M606" s="4" t="s">
        <v>12</v>
      </c>
    </row>
    <row r="607" spans="1:13" x14ac:dyDescent="0.25">
      <c r="A607" t="s">
        <v>9</v>
      </c>
      <c r="B607" t="s">
        <v>17</v>
      </c>
      <c r="C607" s="2" t="s">
        <v>38</v>
      </c>
      <c r="D607">
        <v>1013</v>
      </c>
      <c r="E607" s="1">
        <v>12</v>
      </c>
      <c r="F607" s="1">
        <f t="shared" si="29"/>
        <v>12156</v>
      </c>
      <c r="G607" s="1">
        <v>120</v>
      </c>
      <c r="H607" s="1">
        <f t="shared" si="27"/>
        <v>121560</v>
      </c>
      <c r="I607" s="1">
        <f t="shared" si="28"/>
        <v>-109404</v>
      </c>
      <c r="J607" s="3">
        <v>41974</v>
      </c>
      <c r="K607" s="5">
        <v>12</v>
      </c>
      <c r="L607" s="2" t="s">
        <v>30</v>
      </c>
      <c r="M607" s="4" t="s">
        <v>13</v>
      </c>
    </row>
    <row r="608" spans="1:13" x14ac:dyDescent="0.25">
      <c r="A608" t="s">
        <v>7</v>
      </c>
      <c r="B608" t="s">
        <v>14</v>
      </c>
      <c r="C608" s="2" t="s">
        <v>39</v>
      </c>
      <c r="D608">
        <v>1583</v>
      </c>
      <c r="E608" s="1">
        <v>125</v>
      </c>
      <c r="F608" s="1">
        <f t="shared" si="29"/>
        <v>197875</v>
      </c>
      <c r="G608" s="1">
        <v>250</v>
      </c>
      <c r="H608" s="1">
        <f t="shared" si="27"/>
        <v>395750</v>
      </c>
      <c r="I608" s="1">
        <f t="shared" si="28"/>
        <v>-197875</v>
      </c>
      <c r="J608" s="3">
        <v>41791</v>
      </c>
      <c r="K608" s="5">
        <v>6</v>
      </c>
      <c r="L608" s="2" t="s">
        <v>24</v>
      </c>
      <c r="M608" s="4" t="s">
        <v>13</v>
      </c>
    </row>
    <row r="609" spans="1:13" x14ac:dyDescent="0.25">
      <c r="A609" t="s">
        <v>6</v>
      </c>
      <c r="B609" t="s">
        <v>14</v>
      </c>
      <c r="C609" s="2" t="s">
        <v>39</v>
      </c>
      <c r="D609">
        <v>1565</v>
      </c>
      <c r="E609" s="1">
        <v>15</v>
      </c>
      <c r="F609" s="1">
        <f t="shared" si="29"/>
        <v>23475</v>
      </c>
      <c r="G609" s="1">
        <v>250</v>
      </c>
      <c r="H609" s="1">
        <f t="shared" si="27"/>
        <v>391250</v>
      </c>
      <c r="I609" s="1">
        <f t="shared" si="28"/>
        <v>-367775</v>
      </c>
      <c r="J609" s="3">
        <v>41913</v>
      </c>
      <c r="K609" s="5">
        <v>10</v>
      </c>
      <c r="L609" s="2" t="s">
        <v>28</v>
      </c>
      <c r="M609" s="4" t="s">
        <v>13</v>
      </c>
    </row>
    <row r="610" spans="1:13" x14ac:dyDescent="0.25">
      <c r="A610" t="s">
        <v>7</v>
      </c>
      <c r="B610" t="s">
        <v>14</v>
      </c>
      <c r="C610" s="2" t="s">
        <v>40</v>
      </c>
      <c r="D610">
        <v>1659</v>
      </c>
      <c r="E610" s="1">
        <v>125</v>
      </c>
      <c r="F610" s="1">
        <f t="shared" si="29"/>
        <v>207375</v>
      </c>
      <c r="G610" s="1">
        <v>260</v>
      </c>
      <c r="H610" s="1">
        <f t="shared" si="27"/>
        <v>431340</v>
      </c>
      <c r="I610" s="1">
        <f t="shared" si="28"/>
        <v>-223965</v>
      </c>
      <c r="J610" s="3">
        <v>41640</v>
      </c>
      <c r="K610" s="5">
        <v>1</v>
      </c>
      <c r="L610" s="2" t="s">
        <v>19</v>
      </c>
      <c r="M610" s="4" t="s">
        <v>13</v>
      </c>
    </row>
    <row r="611" spans="1:13" x14ac:dyDescent="0.25">
      <c r="A611" t="s">
        <v>8</v>
      </c>
      <c r="B611" t="s">
        <v>16</v>
      </c>
      <c r="C611" s="2" t="s">
        <v>40</v>
      </c>
      <c r="D611">
        <v>1190</v>
      </c>
      <c r="E611" s="1">
        <v>7</v>
      </c>
      <c r="F611" s="1">
        <f t="shared" si="29"/>
        <v>8330</v>
      </c>
      <c r="G611" s="1">
        <v>260</v>
      </c>
      <c r="H611" s="1">
        <f t="shared" si="27"/>
        <v>309400</v>
      </c>
      <c r="I611" s="1">
        <f t="shared" si="28"/>
        <v>-301070</v>
      </c>
      <c r="J611" s="3">
        <v>41791</v>
      </c>
      <c r="K611" s="5">
        <v>6</v>
      </c>
      <c r="L611" s="2" t="s">
        <v>24</v>
      </c>
      <c r="M611" s="4" t="s">
        <v>13</v>
      </c>
    </row>
    <row r="612" spans="1:13" x14ac:dyDescent="0.25">
      <c r="A612" t="s">
        <v>9</v>
      </c>
      <c r="B612" t="s">
        <v>18</v>
      </c>
      <c r="C612" s="2" t="s">
        <v>40</v>
      </c>
      <c r="D612">
        <v>410</v>
      </c>
      <c r="E612" s="1">
        <v>12</v>
      </c>
      <c r="F612" s="1">
        <f t="shared" si="29"/>
        <v>4920</v>
      </c>
      <c r="G612" s="1">
        <v>260</v>
      </c>
      <c r="H612" s="1">
        <f t="shared" si="27"/>
        <v>106600</v>
      </c>
      <c r="I612" s="1">
        <f t="shared" si="28"/>
        <v>-101680</v>
      </c>
      <c r="J612" s="3">
        <v>41913</v>
      </c>
      <c r="K612" s="5">
        <v>10</v>
      </c>
      <c r="L612" s="2" t="s">
        <v>28</v>
      </c>
      <c r="M612" s="4" t="s">
        <v>13</v>
      </c>
    </row>
    <row r="613" spans="1:13" x14ac:dyDescent="0.25">
      <c r="A613" t="s">
        <v>9</v>
      </c>
      <c r="B613" t="s">
        <v>17</v>
      </c>
      <c r="C613" s="2" t="s">
        <v>40</v>
      </c>
      <c r="D613">
        <v>1770</v>
      </c>
      <c r="E613" s="1">
        <v>12</v>
      </c>
      <c r="F613" s="1">
        <f t="shared" si="29"/>
        <v>21240</v>
      </c>
      <c r="G613" s="1">
        <v>260</v>
      </c>
      <c r="H613" s="1">
        <f t="shared" si="27"/>
        <v>460200</v>
      </c>
      <c r="I613" s="1">
        <f t="shared" si="28"/>
        <v>-438960</v>
      </c>
      <c r="J613" s="3">
        <v>41609</v>
      </c>
      <c r="K613" s="5">
        <v>12</v>
      </c>
      <c r="L613" s="2" t="s">
        <v>30</v>
      </c>
      <c r="M613" s="4" t="s">
        <v>12</v>
      </c>
    </row>
    <row r="614" spans="1:13" x14ac:dyDescent="0.25">
      <c r="A614" t="s">
        <v>8</v>
      </c>
      <c r="B614" t="s">
        <v>18</v>
      </c>
      <c r="C614" s="2" t="s">
        <v>35</v>
      </c>
      <c r="D614">
        <v>2579</v>
      </c>
      <c r="E614" s="1">
        <v>20</v>
      </c>
      <c r="F614" s="1">
        <f t="shared" si="29"/>
        <v>51580</v>
      </c>
      <c r="G614" s="1">
        <v>3</v>
      </c>
      <c r="H614" s="1">
        <f t="shared" si="27"/>
        <v>7737</v>
      </c>
      <c r="I614" s="1">
        <f t="shared" si="28"/>
        <v>43843</v>
      </c>
      <c r="J614" s="3">
        <v>41730</v>
      </c>
      <c r="K614" s="5">
        <v>4</v>
      </c>
      <c r="L614" s="2" t="s">
        <v>22</v>
      </c>
      <c r="M614" s="4" t="s">
        <v>13</v>
      </c>
    </row>
    <row r="615" spans="1:13" x14ac:dyDescent="0.25">
      <c r="A615" t="s">
        <v>8</v>
      </c>
      <c r="B615" t="s">
        <v>15</v>
      </c>
      <c r="C615" s="2" t="s">
        <v>35</v>
      </c>
      <c r="D615">
        <v>1743</v>
      </c>
      <c r="E615" s="1">
        <v>20</v>
      </c>
      <c r="F615" s="1">
        <f t="shared" si="29"/>
        <v>34860</v>
      </c>
      <c r="G615" s="1">
        <v>3</v>
      </c>
      <c r="H615" s="1">
        <f t="shared" si="27"/>
        <v>5229</v>
      </c>
      <c r="I615" s="1">
        <f t="shared" si="28"/>
        <v>29631</v>
      </c>
      <c r="J615" s="3">
        <v>41760</v>
      </c>
      <c r="K615" s="5">
        <v>5</v>
      </c>
      <c r="L615" s="2" t="s">
        <v>23</v>
      </c>
      <c r="M615" s="4" t="s">
        <v>13</v>
      </c>
    </row>
    <row r="616" spans="1:13" x14ac:dyDescent="0.25">
      <c r="A616" t="s">
        <v>8</v>
      </c>
      <c r="B616" t="s">
        <v>15</v>
      </c>
      <c r="C616" s="2" t="s">
        <v>35</v>
      </c>
      <c r="D616">
        <v>2996</v>
      </c>
      <c r="E616" s="1">
        <v>7</v>
      </c>
      <c r="F616" s="1">
        <f t="shared" si="29"/>
        <v>20972</v>
      </c>
      <c r="G616" s="1">
        <v>3</v>
      </c>
      <c r="H616" s="1">
        <f t="shared" si="27"/>
        <v>8988</v>
      </c>
      <c r="I616" s="1">
        <f t="shared" si="28"/>
        <v>11984</v>
      </c>
      <c r="J616" s="3">
        <v>41548</v>
      </c>
      <c r="K616" s="5">
        <v>10</v>
      </c>
      <c r="L616" s="2" t="s">
        <v>28</v>
      </c>
      <c r="M616" s="4" t="s">
        <v>12</v>
      </c>
    </row>
    <row r="617" spans="1:13" x14ac:dyDescent="0.25">
      <c r="A617" t="s">
        <v>8</v>
      </c>
      <c r="B617" t="s">
        <v>17</v>
      </c>
      <c r="C617" s="2" t="s">
        <v>35</v>
      </c>
      <c r="D617">
        <v>280</v>
      </c>
      <c r="E617" s="1">
        <v>7</v>
      </c>
      <c r="F617" s="1">
        <f t="shared" si="29"/>
        <v>1960</v>
      </c>
      <c r="G617" s="1">
        <v>3</v>
      </c>
      <c r="H617" s="1">
        <f t="shared" si="27"/>
        <v>840</v>
      </c>
      <c r="I617" s="1">
        <f t="shared" si="28"/>
        <v>1120</v>
      </c>
      <c r="J617" s="3">
        <v>41974</v>
      </c>
      <c r="K617" s="5">
        <v>12</v>
      </c>
      <c r="L617" s="2" t="s">
        <v>30</v>
      </c>
      <c r="M617" s="4" t="s">
        <v>13</v>
      </c>
    </row>
    <row r="618" spans="1:13" x14ac:dyDescent="0.25">
      <c r="A618" t="s">
        <v>8</v>
      </c>
      <c r="B618" t="s">
        <v>16</v>
      </c>
      <c r="C618" s="2" t="s">
        <v>36</v>
      </c>
      <c r="D618">
        <v>293</v>
      </c>
      <c r="E618" s="1">
        <v>7</v>
      </c>
      <c r="F618" s="1">
        <f t="shared" si="29"/>
        <v>2051</v>
      </c>
      <c r="G618" s="1">
        <v>5</v>
      </c>
      <c r="H618" s="1">
        <f t="shared" si="27"/>
        <v>1465</v>
      </c>
      <c r="I618" s="1">
        <f t="shared" si="28"/>
        <v>586</v>
      </c>
      <c r="J618" s="3">
        <v>41671</v>
      </c>
      <c r="K618" s="5">
        <v>2</v>
      </c>
      <c r="L618" s="2" t="s">
        <v>20</v>
      </c>
      <c r="M618" s="4" t="s">
        <v>13</v>
      </c>
    </row>
    <row r="619" spans="1:13" x14ac:dyDescent="0.25">
      <c r="A619" t="s">
        <v>8</v>
      </c>
      <c r="B619" t="s">
        <v>15</v>
      </c>
      <c r="C619" s="2" t="s">
        <v>36</v>
      </c>
      <c r="D619">
        <v>2996</v>
      </c>
      <c r="E619" s="1">
        <v>7</v>
      </c>
      <c r="F619" s="1">
        <f t="shared" si="29"/>
        <v>20972</v>
      </c>
      <c r="G619" s="1">
        <v>5</v>
      </c>
      <c r="H619" s="1">
        <f t="shared" si="27"/>
        <v>14980</v>
      </c>
      <c r="I619" s="1">
        <f t="shared" si="28"/>
        <v>5992</v>
      </c>
      <c r="J619" s="3">
        <v>41548</v>
      </c>
      <c r="K619" s="5">
        <v>10</v>
      </c>
      <c r="L619" s="2" t="s">
        <v>28</v>
      </c>
      <c r="M619" s="4" t="s">
        <v>12</v>
      </c>
    </row>
    <row r="620" spans="1:13" x14ac:dyDescent="0.25">
      <c r="A620" t="s">
        <v>6</v>
      </c>
      <c r="B620" t="s">
        <v>17</v>
      </c>
      <c r="C620" s="2" t="s">
        <v>37</v>
      </c>
      <c r="D620">
        <v>278</v>
      </c>
      <c r="E620" s="1">
        <v>15</v>
      </c>
      <c r="F620" s="1">
        <f t="shared" si="29"/>
        <v>4170</v>
      </c>
      <c r="G620" s="1">
        <v>10</v>
      </c>
      <c r="H620" s="1">
        <f t="shared" si="27"/>
        <v>2780</v>
      </c>
      <c r="I620" s="1">
        <f t="shared" si="28"/>
        <v>1390</v>
      </c>
      <c r="J620" s="3">
        <v>41671</v>
      </c>
      <c r="K620" s="5">
        <v>2</v>
      </c>
      <c r="L620" s="2" t="s">
        <v>20</v>
      </c>
      <c r="M620" s="4" t="s">
        <v>13</v>
      </c>
    </row>
    <row r="621" spans="1:13" x14ac:dyDescent="0.25">
      <c r="A621" t="s">
        <v>8</v>
      </c>
      <c r="B621" t="s">
        <v>14</v>
      </c>
      <c r="C621" s="2" t="s">
        <v>37</v>
      </c>
      <c r="D621">
        <v>2428</v>
      </c>
      <c r="E621" s="1">
        <v>20</v>
      </c>
      <c r="F621" s="1">
        <f t="shared" si="29"/>
        <v>48560</v>
      </c>
      <c r="G621" s="1">
        <v>10</v>
      </c>
      <c r="H621" s="1">
        <f t="shared" si="27"/>
        <v>24280</v>
      </c>
      <c r="I621" s="1">
        <f t="shared" si="28"/>
        <v>24280</v>
      </c>
      <c r="J621" s="3">
        <v>41699</v>
      </c>
      <c r="K621" s="5">
        <v>3</v>
      </c>
      <c r="L621" s="2" t="s">
        <v>21</v>
      </c>
      <c r="M621" s="4" t="s">
        <v>13</v>
      </c>
    </row>
    <row r="622" spans="1:13" x14ac:dyDescent="0.25">
      <c r="A622" t="s">
        <v>6</v>
      </c>
      <c r="B622" t="s">
        <v>15</v>
      </c>
      <c r="C622" s="2" t="s">
        <v>37</v>
      </c>
      <c r="D622">
        <v>1767</v>
      </c>
      <c r="E622" s="1">
        <v>15</v>
      </c>
      <c r="F622" s="1">
        <f t="shared" si="29"/>
        <v>26505</v>
      </c>
      <c r="G622" s="1">
        <v>10</v>
      </c>
      <c r="H622" s="1">
        <f t="shared" si="27"/>
        <v>17670</v>
      </c>
      <c r="I622" s="1">
        <f t="shared" si="28"/>
        <v>8835</v>
      </c>
      <c r="J622" s="3">
        <v>41883</v>
      </c>
      <c r="K622" s="5">
        <v>9</v>
      </c>
      <c r="L622" s="2" t="s">
        <v>27</v>
      </c>
      <c r="M622" s="4" t="s">
        <v>13</v>
      </c>
    </row>
    <row r="623" spans="1:13" x14ac:dyDescent="0.25">
      <c r="A623" t="s">
        <v>9</v>
      </c>
      <c r="B623" t="s">
        <v>16</v>
      </c>
      <c r="C623" s="2" t="s">
        <v>37</v>
      </c>
      <c r="D623">
        <v>1393</v>
      </c>
      <c r="E623" s="1">
        <v>12</v>
      </c>
      <c r="F623" s="1">
        <f t="shared" si="29"/>
        <v>16716</v>
      </c>
      <c r="G623" s="1">
        <v>10</v>
      </c>
      <c r="H623" s="1">
        <f t="shared" si="27"/>
        <v>13930</v>
      </c>
      <c r="I623" s="1">
        <f t="shared" si="28"/>
        <v>2786</v>
      </c>
      <c r="J623" s="3">
        <v>41913</v>
      </c>
      <c r="K623" s="5">
        <v>10</v>
      </c>
      <c r="L623" s="2" t="s">
        <v>28</v>
      </c>
      <c r="M623" s="4" t="s">
        <v>13</v>
      </c>
    </row>
    <row r="624" spans="1:13" x14ac:dyDescent="0.25">
      <c r="A624" t="s">
        <v>8</v>
      </c>
      <c r="B624" t="s">
        <v>17</v>
      </c>
      <c r="C624" s="2" t="s">
        <v>39</v>
      </c>
      <c r="D624">
        <v>280</v>
      </c>
      <c r="E624" s="1">
        <v>7</v>
      </c>
      <c r="F624" s="1">
        <f t="shared" si="29"/>
        <v>1960</v>
      </c>
      <c r="G624" s="1">
        <v>250</v>
      </c>
      <c r="H624" s="1">
        <f t="shared" si="27"/>
        <v>70000</v>
      </c>
      <c r="I624" s="1">
        <f t="shared" si="28"/>
        <v>-68040</v>
      </c>
      <c r="J624" s="3">
        <v>41974</v>
      </c>
      <c r="K624" s="5">
        <v>12</v>
      </c>
      <c r="L624" s="2" t="s">
        <v>30</v>
      </c>
      <c r="M624" s="4" t="s">
        <v>13</v>
      </c>
    </row>
    <row r="625" spans="1:13" x14ac:dyDescent="0.25">
      <c r="A625" t="s">
        <v>9</v>
      </c>
      <c r="B625" t="s">
        <v>16</v>
      </c>
      <c r="C625" s="2" t="s">
        <v>40</v>
      </c>
      <c r="D625">
        <v>1393</v>
      </c>
      <c r="E625" s="1">
        <v>12</v>
      </c>
      <c r="F625" s="1">
        <f t="shared" si="29"/>
        <v>16716</v>
      </c>
      <c r="G625" s="1">
        <v>260</v>
      </c>
      <c r="H625" s="1">
        <f t="shared" si="27"/>
        <v>362180</v>
      </c>
      <c r="I625" s="1">
        <f t="shared" si="28"/>
        <v>-345464</v>
      </c>
      <c r="J625" s="3">
        <v>41913</v>
      </c>
      <c r="K625" s="5">
        <v>10</v>
      </c>
      <c r="L625" s="2" t="s">
        <v>28</v>
      </c>
      <c r="M625" s="4" t="s">
        <v>13</v>
      </c>
    </row>
    <row r="626" spans="1:13" x14ac:dyDescent="0.25">
      <c r="A626" t="s">
        <v>9</v>
      </c>
      <c r="B626" t="s">
        <v>15</v>
      </c>
      <c r="C626" s="2" t="s">
        <v>40</v>
      </c>
      <c r="D626">
        <v>2015</v>
      </c>
      <c r="E626" s="1">
        <v>12</v>
      </c>
      <c r="F626" s="1">
        <f t="shared" si="29"/>
        <v>24180</v>
      </c>
      <c r="G626" s="1">
        <v>260</v>
      </c>
      <c r="H626" s="1">
        <f t="shared" si="27"/>
        <v>523900</v>
      </c>
      <c r="I626" s="1">
        <f t="shared" si="28"/>
        <v>-499720</v>
      </c>
      <c r="J626" s="3">
        <v>41609</v>
      </c>
      <c r="K626" s="5">
        <v>12</v>
      </c>
      <c r="L626" s="2" t="s">
        <v>30</v>
      </c>
      <c r="M626" s="4" t="s">
        <v>12</v>
      </c>
    </row>
    <row r="627" spans="1:13" x14ac:dyDescent="0.25">
      <c r="A627" t="s">
        <v>5</v>
      </c>
      <c r="B627" t="s">
        <v>18</v>
      </c>
      <c r="C627" s="2" t="s">
        <v>35</v>
      </c>
      <c r="D627">
        <v>801</v>
      </c>
      <c r="E627" s="1">
        <v>300</v>
      </c>
      <c r="F627" s="1">
        <f t="shared" si="29"/>
        <v>240300</v>
      </c>
      <c r="G627" s="1">
        <v>3</v>
      </c>
      <c r="H627" s="1">
        <f t="shared" si="27"/>
        <v>2403</v>
      </c>
      <c r="I627" s="1">
        <f t="shared" si="28"/>
        <v>237897</v>
      </c>
      <c r="J627" s="3">
        <v>41821</v>
      </c>
      <c r="K627" s="5">
        <v>7</v>
      </c>
      <c r="L627" s="2" t="s">
        <v>25</v>
      </c>
      <c r="M627" s="4" t="s">
        <v>13</v>
      </c>
    </row>
    <row r="628" spans="1:13" x14ac:dyDescent="0.25">
      <c r="A628" t="s">
        <v>7</v>
      </c>
      <c r="B628" t="s">
        <v>16</v>
      </c>
      <c r="C628" s="2" t="s">
        <v>35</v>
      </c>
      <c r="D628">
        <v>1023</v>
      </c>
      <c r="E628" s="1">
        <v>125</v>
      </c>
      <c r="F628" s="1">
        <f t="shared" si="29"/>
        <v>127875</v>
      </c>
      <c r="G628" s="1">
        <v>3</v>
      </c>
      <c r="H628" s="1">
        <f t="shared" si="27"/>
        <v>3069</v>
      </c>
      <c r="I628" s="1">
        <f t="shared" si="28"/>
        <v>124806</v>
      </c>
      <c r="J628" s="3">
        <v>41518</v>
      </c>
      <c r="K628" s="5">
        <v>9</v>
      </c>
      <c r="L628" s="2" t="s">
        <v>27</v>
      </c>
      <c r="M628" s="4" t="s">
        <v>12</v>
      </c>
    </row>
    <row r="629" spans="1:13" x14ac:dyDescent="0.25">
      <c r="A629" t="s">
        <v>5</v>
      </c>
      <c r="B629" t="s">
        <v>14</v>
      </c>
      <c r="C629" s="2" t="s">
        <v>35</v>
      </c>
      <c r="D629">
        <v>1496</v>
      </c>
      <c r="E629" s="1">
        <v>300</v>
      </c>
      <c r="F629" s="1">
        <f t="shared" si="29"/>
        <v>448800</v>
      </c>
      <c r="G629" s="1">
        <v>3</v>
      </c>
      <c r="H629" s="1">
        <f t="shared" si="27"/>
        <v>4488</v>
      </c>
      <c r="I629" s="1">
        <f t="shared" si="28"/>
        <v>444312</v>
      </c>
      <c r="J629" s="3">
        <v>41913</v>
      </c>
      <c r="K629" s="5">
        <v>10</v>
      </c>
      <c r="L629" s="2" t="s">
        <v>28</v>
      </c>
      <c r="M629" s="4" t="s">
        <v>13</v>
      </c>
    </row>
    <row r="630" spans="1:13" x14ac:dyDescent="0.25">
      <c r="A630" t="s">
        <v>5</v>
      </c>
      <c r="B630" t="s">
        <v>15</v>
      </c>
      <c r="C630" s="2" t="s">
        <v>35</v>
      </c>
      <c r="D630">
        <v>1010</v>
      </c>
      <c r="E630" s="1">
        <v>300</v>
      </c>
      <c r="F630" s="1">
        <f t="shared" si="29"/>
        <v>303000</v>
      </c>
      <c r="G630" s="1">
        <v>3</v>
      </c>
      <c r="H630" s="1">
        <f t="shared" si="27"/>
        <v>3030</v>
      </c>
      <c r="I630" s="1">
        <f t="shared" si="28"/>
        <v>299970</v>
      </c>
      <c r="J630" s="3">
        <v>41913</v>
      </c>
      <c r="K630" s="5">
        <v>10</v>
      </c>
      <c r="L630" s="2" t="s">
        <v>28</v>
      </c>
      <c r="M630" s="4" t="s">
        <v>13</v>
      </c>
    </row>
    <row r="631" spans="1:13" x14ac:dyDescent="0.25">
      <c r="A631" t="s">
        <v>6</v>
      </c>
      <c r="B631" t="s">
        <v>17</v>
      </c>
      <c r="C631" s="2" t="s">
        <v>35</v>
      </c>
      <c r="D631">
        <v>1513</v>
      </c>
      <c r="E631" s="1">
        <v>15</v>
      </c>
      <c r="F631" s="1">
        <f t="shared" si="29"/>
        <v>22695</v>
      </c>
      <c r="G631" s="1">
        <v>3</v>
      </c>
      <c r="H631" s="1">
        <f t="shared" si="27"/>
        <v>4539</v>
      </c>
      <c r="I631" s="1">
        <f t="shared" si="28"/>
        <v>18156</v>
      </c>
      <c r="J631" s="3">
        <v>41944</v>
      </c>
      <c r="K631" s="5">
        <v>11</v>
      </c>
      <c r="L631" s="2" t="s">
        <v>29</v>
      </c>
      <c r="M631" s="4" t="s">
        <v>13</v>
      </c>
    </row>
    <row r="632" spans="1:13" x14ac:dyDescent="0.25">
      <c r="A632" t="s">
        <v>6</v>
      </c>
      <c r="B632" t="s">
        <v>14</v>
      </c>
      <c r="C632" s="2" t="s">
        <v>35</v>
      </c>
      <c r="D632">
        <v>2300</v>
      </c>
      <c r="E632" s="1">
        <v>15</v>
      </c>
      <c r="F632" s="1">
        <f t="shared" si="29"/>
        <v>34500</v>
      </c>
      <c r="G632" s="1">
        <v>3</v>
      </c>
      <c r="H632" s="1">
        <f t="shared" si="27"/>
        <v>6900</v>
      </c>
      <c r="I632" s="1">
        <f t="shared" si="28"/>
        <v>27600</v>
      </c>
      <c r="J632" s="3">
        <v>41974</v>
      </c>
      <c r="K632" s="5">
        <v>12</v>
      </c>
      <c r="L632" s="2" t="s">
        <v>30</v>
      </c>
      <c r="M632" s="4" t="s">
        <v>13</v>
      </c>
    </row>
    <row r="633" spans="1:13" x14ac:dyDescent="0.25">
      <c r="A633" t="s">
        <v>7</v>
      </c>
      <c r="B633" t="s">
        <v>18</v>
      </c>
      <c r="C633" s="2" t="s">
        <v>35</v>
      </c>
      <c r="D633">
        <v>2821</v>
      </c>
      <c r="E633" s="1">
        <v>125</v>
      </c>
      <c r="F633" s="1">
        <f t="shared" si="29"/>
        <v>352625</v>
      </c>
      <c r="G633" s="1">
        <v>3</v>
      </c>
      <c r="H633" s="1">
        <f t="shared" si="27"/>
        <v>8463</v>
      </c>
      <c r="I633" s="1">
        <f t="shared" si="28"/>
        <v>344162</v>
      </c>
      <c r="J633" s="3">
        <v>41609</v>
      </c>
      <c r="K633" s="5">
        <v>12</v>
      </c>
      <c r="L633" s="2" t="s">
        <v>30</v>
      </c>
      <c r="M633" s="4" t="s">
        <v>12</v>
      </c>
    </row>
    <row r="634" spans="1:13" x14ac:dyDescent="0.25">
      <c r="A634" t="s">
        <v>8</v>
      </c>
      <c r="B634" t="s">
        <v>14</v>
      </c>
      <c r="C634" s="2" t="s">
        <v>36</v>
      </c>
      <c r="D634">
        <v>2227.5</v>
      </c>
      <c r="E634" s="1">
        <v>350</v>
      </c>
      <c r="F634" s="1">
        <f t="shared" si="29"/>
        <v>779625</v>
      </c>
      <c r="G634" s="1">
        <v>5</v>
      </c>
      <c r="H634" s="1">
        <f t="shared" si="27"/>
        <v>11137.5</v>
      </c>
      <c r="I634" s="1">
        <f t="shared" si="28"/>
        <v>768487.5</v>
      </c>
      <c r="J634" s="3">
        <v>41640</v>
      </c>
      <c r="K634" s="5">
        <v>1</v>
      </c>
      <c r="L634" s="2" t="s">
        <v>19</v>
      </c>
      <c r="M634" s="4" t="s">
        <v>13</v>
      </c>
    </row>
    <row r="635" spans="1:13" x14ac:dyDescent="0.25">
      <c r="A635" t="s">
        <v>8</v>
      </c>
      <c r="B635" t="s">
        <v>17</v>
      </c>
      <c r="C635" s="2" t="s">
        <v>36</v>
      </c>
      <c r="D635">
        <v>1199</v>
      </c>
      <c r="E635" s="1">
        <v>350</v>
      </c>
      <c r="F635" s="1">
        <f t="shared" si="29"/>
        <v>419650</v>
      </c>
      <c r="G635" s="1">
        <v>5</v>
      </c>
      <c r="H635" s="1">
        <f t="shared" si="27"/>
        <v>5995</v>
      </c>
      <c r="I635" s="1">
        <f t="shared" si="28"/>
        <v>413655</v>
      </c>
      <c r="J635" s="3">
        <v>41730</v>
      </c>
      <c r="K635" s="5">
        <v>4</v>
      </c>
      <c r="L635" s="2" t="s">
        <v>22</v>
      </c>
      <c r="M635" s="4" t="s">
        <v>13</v>
      </c>
    </row>
    <row r="636" spans="1:13" x14ac:dyDescent="0.25">
      <c r="A636" t="s">
        <v>8</v>
      </c>
      <c r="B636" t="s">
        <v>14</v>
      </c>
      <c r="C636" s="2" t="s">
        <v>36</v>
      </c>
      <c r="D636">
        <v>200</v>
      </c>
      <c r="E636" s="1">
        <v>350</v>
      </c>
      <c r="F636" s="1">
        <f t="shared" si="29"/>
        <v>70000</v>
      </c>
      <c r="G636" s="1">
        <v>5</v>
      </c>
      <c r="H636" s="1">
        <f t="shared" si="27"/>
        <v>1000</v>
      </c>
      <c r="I636" s="1">
        <f t="shared" si="28"/>
        <v>69000</v>
      </c>
      <c r="J636" s="3">
        <v>41760</v>
      </c>
      <c r="K636" s="5">
        <v>5</v>
      </c>
      <c r="L636" s="2" t="s">
        <v>23</v>
      </c>
      <c r="M636" s="4" t="s">
        <v>13</v>
      </c>
    </row>
    <row r="637" spans="1:13" x14ac:dyDescent="0.25">
      <c r="A637" t="s">
        <v>8</v>
      </c>
      <c r="B637" t="s">
        <v>14</v>
      </c>
      <c r="C637" s="2" t="s">
        <v>36</v>
      </c>
      <c r="D637">
        <v>388</v>
      </c>
      <c r="E637" s="1">
        <v>7</v>
      </c>
      <c r="F637" s="1">
        <f t="shared" si="29"/>
        <v>2716</v>
      </c>
      <c r="G637" s="1">
        <v>5</v>
      </c>
      <c r="H637" s="1">
        <f t="shared" si="27"/>
        <v>1940</v>
      </c>
      <c r="I637" s="1">
        <f t="shared" si="28"/>
        <v>776</v>
      </c>
      <c r="J637" s="3">
        <v>41883</v>
      </c>
      <c r="K637" s="5">
        <v>9</v>
      </c>
      <c r="L637" s="2" t="s">
        <v>27</v>
      </c>
      <c r="M637" s="4" t="s">
        <v>13</v>
      </c>
    </row>
    <row r="638" spans="1:13" x14ac:dyDescent="0.25">
      <c r="A638" t="s">
        <v>8</v>
      </c>
      <c r="B638" t="s">
        <v>18</v>
      </c>
      <c r="C638" s="2" t="s">
        <v>36</v>
      </c>
      <c r="D638">
        <v>1727</v>
      </c>
      <c r="E638" s="1">
        <v>7</v>
      </c>
      <c r="F638" s="1">
        <f t="shared" si="29"/>
        <v>12089</v>
      </c>
      <c r="G638" s="1">
        <v>5</v>
      </c>
      <c r="H638" s="1">
        <f t="shared" si="27"/>
        <v>8635</v>
      </c>
      <c r="I638" s="1">
        <f t="shared" si="28"/>
        <v>3454</v>
      </c>
      <c r="J638" s="3">
        <v>41548</v>
      </c>
      <c r="K638" s="5">
        <v>10</v>
      </c>
      <c r="L638" s="2" t="s">
        <v>28</v>
      </c>
      <c r="M638" s="4" t="s">
        <v>12</v>
      </c>
    </row>
    <row r="639" spans="1:13" x14ac:dyDescent="0.25">
      <c r="A639" t="s">
        <v>6</v>
      </c>
      <c r="B639" t="s">
        <v>14</v>
      </c>
      <c r="C639" s="2" t="s">
        <v>36</v>
      </c>
      <c r="D639">
        <v>2300</v>
      </c>
      <c r="E639" s="1">
        <v>15</v>
      </c>
      <c r="F639" s="1">
        <f t="shared" si="29"/>
        <v>34500</v>
      </c>
      <c r="G639" s="1">
        <v>5</v>
      </c>
      <c r="H639" s="1">
        <f t="shared" si="27"/>
        <v>11500</v>
      </c>
      <c r="I639" s="1">
        <f t="shared" si="28"/>
        <v>23000</v>
      </c>
      <c r="J639" s="3">
        <v>41974</v>
      </c>
      <c r="K639" s="5">
        <v>12</v>
      </c>
      <c r="L639" s="2" t="s">
        <v>30</v>
      </c>
      <c r="M639" s="4" t="s">
        <v>13</v>
      </c>
    </row>
    <row r="640" spans="1:13" x14ac:dyDescent="0.25">
      <c r="A640" t="s">
        <v>8</v>
      </c>
      <c r="B640" t="s">
        <v>18</v>
      </c>
      <c r="C640" s="2" t="s">
        <v>37</v>
      </c>
      <c r="D640">
        <v>260</v>
      </c>
      <c r="E640" s="1">
        <v>20</v>
      </c>
      <c r="F640" s="1">
        <f t="shared" si="29"/>
        <v>5200</v>
      </c>
      <c r="G640" s="1">
        <v>10</v>
      </c>
      <c r="H640" s="1">
        <f t="shared" si="27"/>
        <v>2600</v>
      </c>
      <c r="I640" s="1">
        <f t="shared" si="28"/>
        <v>2600</v>
      </c>
      <c r="J640" s="3">
        <v>41671</v>
      </c>
      <c r="K640" s="5">
        <v>2</v>
      </c>
      <c r="L640" s="2" t="s">
        <v>20</v>
      </c>
      <c r="M640" s="4" t="s">
        <v>13</v>
      </c>
    </row>
    <row r="641" spans="1:13" x14ac:dyDescent="0.25">
      <c r="A641" t="s">
        <v>6</v>
      </c>
      <c r="B641" t="s">
        <v>14</v>
      </c>
      <c r="C641" s="2" t="s">
        <v>37</v>
      </c>
      <c r="D641">
        <v>2470</v>
      </c>
      <c r="E641" s="1">
        <v>15</v>
      </c>
      <c r="F641" s="1">
        <f t="shared" si="29"/>
        <v>37050</v>
      </c>
      <c r="G641" s="1">
        <v>10</v>
      </c>
      <c r="H641" s="1">
        <f t="shared" si="27"/>
        <v>24700</v>
      </c>
      <c r="I641" s="1">
        <f t="shared" si="28"/>
        <v>12350</v>
      </c>
      <c r="J641" s="3">
        <v>41518</v>
      </c>
      <c r="K641" s="5">
        <v>9</v>
      </c>
      <c r="L641" s="2" t="s">
        <v>27</v>
      </c>
      <c r="M641" s="4" t="s">
        <v>12</v>
      </c>
    </row>
    <row r="642" spans="1:13" x14ac:dyDescent="0.25">
      <c r="A642" t="s">
        <v>6</v>
      </c>
      <c r="B642" t="s">
        <v>14</v>
      </c>
      <c r="C642" s="2" t="s">
        <v>37</v>
      </c>
      <c r="D642">
        <v>1743</v>
      </c>
      <c r="E642" s="1">
        <v>15</v>
      </c>
      <c r="F642" s="1">
        <f t="shared" si="29"/>
        <v>26145</v>
      </c>
      <c r="G642" s="1">
        <v>10</v>
      </c>
      <c r="H642" s="1">
        <f t="shared" ref="H642:H701" si="30">$D642*$G642</f>
        <v>17430</v>
      </c>
      <c r="I642" s="1">
        <f t="shared" ref="I642:I701" si="31">$F642-$H642</f>
        <v>8715</v>
      </c>
      <c r="J642" s="3">
        <v>41548</v>
      </c>
      <c r="K642" s="5">
        <v>10</v>
      </c>
      <c r="L642" s="2" t="s">
        <v>28</v>
      </c>
      <c r="M642" s="4" t="s">
        <v>12</v>
      </c>
    </row>
    <row r="643" spans="1:13" x14ac:dyDescent="0.25">
      <c r="A643" t="s">
        <v>9</v>
      </c>
      <c r="B643" t="s">
        <v>15</v>
      </c>
      <c r="C643" s="2" t="s">
        <v>37</v>
      </c>
      <c r="D643">
        <v>2914</v>
      </c>
      <c r="E643" s="1">
        <v>12</v>
      </c>
      <c r="F643" s="1">
        <f t="shared" ref="F643:F701" si="32">D643*E643</f>
        <v>34968</v>
      </c>
      <c r="G643" s="1">
        <v>10</v>
      </c>
      <c r="H643" s="1">
        <f t="shared" si="30"/>
        <v>29140</v>
      </c>
      <c r="I643" s="1">
        <f t="shared" si="31"/>
        <v>5828</v>
      </c>
      <c r="J643" s="3">
        <v>41913</v>
      </c>
      <c r="K643" s="5">
        <v>10</v>
      </c>
      <c r="L643" s="2" t="s">
        <v>28</v>
      </c>
      <c r="M643" s="4" t="s">
        <v>13</v>
      </c>
    </row>
    <row r="644" spans="1:13" x14ac:dyDescent="0.25">
      <c r="A644" t="s">
        <v>8</v>
      </c>
      <c r="B644" t="s">
        <v>16</v>
      </c>
      <c r="C644" s="2" t="s">
        <v>37</v>
      </c>
      <c r="D644">
        <v>1731</v>
      </c>
      <c r="E644" s="1">
        <v>7</v>
      </c>
      <c r="F644" s="1">
        <f t="shared" si="32"/>
        <v>12117</v>
      </c>
      <c r="G644" s="1">
        <v>10</v>
      </c>
      <c r="H644" s="1">
        <f t="shared" si="30"/>
        <v>17310</v>
      </c>
      <c r="I644" s="1">
        <f t="shared" si="31"/>
        <v>-5193</v>
      </c>
      <c r="J644" s="3">
        <v>41913</v>
      </c>
      <c r="K644" s="5">
        <v>10</v>
      </c>
      <c r="L644" s="2" t="s">
        <v>28</v>
      </c>
      <c r="M644" s="4" t="s">
        <v>13</v>
      </c>
    </row>
    <row r="645" spans="1:13" x14ac:dyDescent="0.25">
      <c r="A645" t="s">
        <v>8</v>
      </c>
      <c r="B645" t="s">
        <v>14</v>
      </c>
      <c r="C645" s="2" t="s">
        <v>37</v>
      </c>
      <c r="D645">
        <v>700</v>
      </c>
      <c r="E645" s="1">
        <v>350</v>
      </c>
      <c r="F645" s="1">
        <f t="shared" si="32"/>
        <v>245000</v>
      </c>
      <c r="G645" s="1">
        <v>10</v>
      </c>
      <c r="H645" s="1">
        <f t="shared" si="30"/>
        <v>7000</v>
      </c>
      <c r="I645" s="1">
        <f t="shared" si="31"/>
        <v>238000</v>
      </c>
      <c r="J645" s="3">
        <v>41944</v>
      </c>
      <c r="K645" s="5">
        <v>11</v>
      </c>
      <c r="L645" s="2" t="s">
        <v>29</v>
      </c>
      <c r="M645" s="4" t="s">
        <v>13</v>
      </c>
    </row>
    <row r="646" spans="1:13" x14ac:dyDescent="0.25">
      <c r="A646" t="s">
        <v>9</v>
      </c>
      <c r="B646" t="s">
        <v>14</v>
      </c>
      <c r="C646" s="2" t="s">
        <v>37</v>
      </c>
      <c r="D646">
        <v>2222</v>
      </c>
      <c r="E646" s="1">
        <v>12</v>
      </c>
      <c r="F646" s="1">
        <f t="shared" si="32"/>
        <v>26664</v>
      </c>
      <c r="G646" s="1">
        <v>10</v>
      </c>
      <c r="H646" s="1">
        <f t="shared" si="30"/>
        <v>22220</v>
      </c>
      <c r="I646" s="1">
        <f t="shared" si="31"/>
        <v>4444</v>
      </c>
      <c r="J646" s="3">
        <v>41579</v>
      </c>
      <c r="K646" s="5">
        <v>11</v>
      </c>
      <c r="L646" s="2" t="s">
        <v>29</v>
      </c>
      <c r="M646" s="4" t="s">
        <v>12</v>
      </c>
    </row>
    <row r="647" spans="1:13" x14ac:dyDescent="0.25">
      <c r="A647" t="s">
        <v>8</v>
      </c>
      <c r="B647" t="s">
        <v>15</v>
      </c>
      <c r="C647" s="2" t="s">
        <v>37</v>
      </c>
      <c r="D647">
        <v>1177</v>
      </c>
      <c r="E647" s="1">
        <v>350</v>
      </c>
      <c r="F647" s="1">
        <f t="shared" si="32"/>
        <v>411950</v>
      </c>
      <c r="G647" s="1">
        <v>10</v>
      </c>
      <c r="H647" s="1">
        <f t="shared" si="30"/>
        <v>11770</v>
      </c>
      <c r="I647" s="1">
        <f t="shared" si="31"/>
        <v>400180</v>
      </c>
      <c r="J647" s="3">
        <v>41944</v>
      </c>
      <c r="K647" s="5">
        <v>11</v>
      </c>
      <c r="L647" s="2" t="s">
        <v>29</v>
      </c>
      <c r="M647" s="4" t="s">
        <v>13</v>
      </c>
    </row>
    <row r="648" spans="1:13" x14ac:dyDescent="0.25">
      <c r="A648" t="s">
        <v>8</v>
      </c>
      <c r="B648" t="s">
        <v>16</v>
      </c>
      <c r="C648" s="2" t="s">
        <v>37</v>
      </c>
      <c r="D648">
        <v>1922</v>
      </c>
      <c r="E648" s="1">
        <v>350</v>
      </c>
      <c r="F648" s="1">
        <f t="shared" si="32"/>
        <v>672700</v>
      </c>
      <c r="G648" s="1">
        <v>10</v>
      </c>
      <c r="H648" s="1">
        <f t="shared" si="30"/>
        <v>19220</v>
      </c>
      <c r="I648" s="1">
        <f t="shared" si="31"/>
        <v>653480</v>
      </c>
      <c r="J648" s="3">
        <v>41579</v>
      </c>
      <c r="K648" s="5">
        <v>11</v>
      </c>
      <c r="L648" s="2" t="s">
        <v>29</v>
      </c>
      <c r="M648" s="4" t="s">
        <v>12</v>
      </c>
    </row>
    <row r="649" spans="1:13" x14ac:dyDescent="0.25">
      <c r="A649" t="s">
        <v>7</v>
      </c>
      <c r="B649" t="s">
        <v>18</v>
      </c>
      <c r="C649" s="2" t="s">
        <v>38</v>
      </c>
      <c r="D649">
        <v>1575</v>
      </c>
      <c r="E649" s="1">
        <v>125</v>
      </c>
      <c r="F649" s="1">
        <f t="shared" si="32"/>
        <v>196875</v>
      </c>
      <c r="G649" s="1">
        <v>120</v>
      </c>
      <c r="H649" s="1">
        <f t="shared" si="30"/>
        <v>189000</v>
      </c>
      <c r="I649" s="1">
        <f t="shared" si="31"/>
        <v>7875</v>
      </c>
      <c r="J649" s="3">
        <v>41671</v>
      </c>
      <c r="K649" s="5">
        <v>2</v>
      </c>
      <c r="L649" s="2" t="s">
        <v>20</v>
      </c>
      <c r="M649" s="4" t="s">
        <v>13</v>
      </c>
    </row>
    <row r="650" spans="1:13" x14ac:dyDescent="0.25">
      <c r="A650" t="s">
        <v>8</v>
      </c>
      <c r="B650" t="s">
        <v>15</v>
      </c>
      <c r="C650" s="2" t="s">
        <v>38</v>
      </c>
      <c r="D650">
        <v>606</v>
      </c>
      <c r="E650" s="1">
        <v>20</v>
      </c>
      <c r="F650" s="1">
        <f t="shared" si="32"/>
        <v>12120</v>
      </c>
      <c r="G650" s="1">
        <v>120</v>
      </c>
      <c r="H650" s="1">
        <f t="shared" si="30"/>
        <v>72720</v>
      </c>
      <c r="I650" s="1">
        <f t="shared" si="31"/>
        <v>-60600</v>
      </c>
      <c r="J650" s="3">
        <v>41730</v>
      </c>
      <c r="K650" s="5">
        <v>4</v>
      </c>
      <c r="L650" s="2" t="s">
        <v>22</v>
      </c>
      <c r="M650" s="4" t="s">
        <v>13</v>
      </c>
    </row>
    <row r="651" spans="1:13" x14ac:dyDescent="0.25">
      <c r="A651" t="s">
        <v>5</v>
      </c>
      <c r="B651" t="s">
        <v>15</v>
      </c>
      <c r="C651" s="2" t="s">
        <v>38</v>
      </c>
      <c r="D651">
        <v>2460</v>
      </c>
      <c r="E651" s="1">
        <v>300</v>
      </c>
      <c r="F651" s="1">
        <f t="shared" si="32"/>
        <v>738000</v>
      </c>
      <c r="G651" s="1">
        <v>120</v>
      </c>
      <c r="H651" s="1">
        <f t="shared" si="30"/>
        <v>295200</v>
      </c>
      <c r="I651" s="1">
        <f t="shared" si="31"/>
        <v>442800</v>
      </c>
      <c r="J651" s="3">
        <v>41821</v>
      </c>
      <c r="K651" s="5">
        <v>7</v>
      </c>
      <c r="L651" s="2" t="s">
        <v>25</v>
      </c>
      <c r="M651" s="4" t="s">
        <v>13</v>
      </c>
    </row>
    <row r="652" spans="1:13" x14ac:dyDescent="0.25">
      <c r="A652" t="s">
        <v>5</v>
      </c>
      <c r="B652" t="s">
        <v>14</v>
      </c>
      <c r="C652" s="2" t="s">
        <v>38</v>
      </c>
      <c r="D652">
        <v>269</v>
      </c>
      <c r="E652" s="1">
        <v>300</v>
      </c>
      <c r="F652" s="1">
        <f t="shared" si="32"/>
        <v>80700</v>
      </c>
      <c r="G652" s="1">
        <v>120</v>
      </c>
      <c r="H652" s="1">
        <f t="shared" si="30"/>
        <v>32280</v>
      </c>
      <c r="I652" s="1">
        <f t="shared" si="31"/>
        <v>48420</v>
      </c>
      <c r="J652" s="3">
        <v>41548</v>
      </c>
      <c r="K652" s="5">
        <v>10</v>
      </c>
      <c r="L652" s="2" t="s">
        <v>28</v>
      </c>
      <c r="M652" s="4" t="s">
        <v>12</v>
      </c>
    </row>
    <row r="653" spans="1:13" x14ac:dyDescent="0.25">
      <c r="A653" t="s">
        <v>5</v>
      </c>
      <c r="B653" t="s">
        <v>17</v>
      </c>
      <c r="C653" s="2" t="s">
        <v>38</v>
      </c>
      <c r="D653">
        <v>2536</v>
      </c>
      <c r="E653" s="1">
        <v>300</v>
      </c>
      <c r="F653" s="1">
        <f t="shared" si="32"/>
        <v>760800</v>
      </c>
      <c r="G653" s="1">
        <v>120</v>
      </c>
      <c r="H653" s="1">
        <f t="shared" si="30"/>
        <v>304320</v>
      </c>
      <c r="I653" s="1">
        <f t="shared" si="31"/>
        <v>456480</v>
      </c>
      <c r="J653" s="3">
        <v>41579</v>
      </c>
      <c r="K653" s="5">
        <v>11</v>
      </c>
      <c r="L653" s="2" t="s">
        <v>29</v>
      </c>
      <c r="M653" s="4" t="s">
        <v>12</v>
      </c>
    </row>
    <row r="654" spans="1:13" x14ac:dyDescent="0.25">
      <c r="A654" t="s">
        <v>8</v>
      </c>
      <c r="B654" t="s">
        <v>18</v>
      </c>
      <c r="C654" s="2" t="s">
        <v>39</v>
      </c>
      <c r="D654">
        <v>2903</v>
      </c>
      <c r="E654" s="1">
        <v>7</v>
      </c>
      <c r="F654" s="1">
        <f t="shared" si="32"/>
        <v>20321</v>
      </c>
      <c r="G654" s="1">
        <v>250</v>
      </c>
      <c r="H654" s="1">
        <f t="shared" si="30"/>
        <v>725750</v>
      </c>
      <c r="I654" s="1">
        <f t="shared" si="31"/>
        <v>-705429</v>
      </c>
      <c r="J654" s="3">
        <v>41699</v>
      </c>
      <c r="K654" s="5">
        <v>3</v>
      </c>
      <c r="L654" s="2" t="s">
        <v>21</v>
      </c>
      <c r="M654" s="4" t="s">
        <v>13</v>
      </c>
    </row>
    <row r="655" spans="1:13" x14ac:dyDescent="0.25">
      <c r="A655" t="s">
        <v>5</v>
      </c>
      <c r="B655" t="s">
        <v>15</v>
      </c>
      <c r="C655" s="2" t="s">
        <v>39</v>
      </c>
      <c r="D655">
        <v>2541</v>
      </c>
      <c r="E655" s="1">
        <v>300</v>
      </c>
      <c r="F655" s="1">
        <f t="shared" si="32"/>
        <v>762300</v>
      </c>
      <c r="G655" s="1">
        <v>250</v>
      </c>
      <c r="H655" s="1">
        <f t="shared" si="30"/>
        <v>635250</v>
      </c>
      <c r="I655" s="1">
        <f t="shared" si="31"/>
        <v>127050</v>
      </c>
      <c r="J655" s="3">
        <v>41852</v>
      </c>
      <c r="K655" s="5">
        <v>8</v>
      </c>
      <c r="L655" s="2" t="s">
        <v>26</v>
      </c>
      <c r="M655" s="4" t="s">
        <v>13</v>
      </c>
    </row>
    <row r="656" spans="1:13" x14ac:dyDescent="0.25">
      <c r="A656" t="s">
        <v>5</v>
      </c>
      <c r="B656" t="s">
        <v>14</v>
      </c>
      <c r="C656" s="2" t="s">
        <v>39</v>
      </c>
      <c r="D656">
        <v>269</v>
      </c>
      <c r="E656" s="1">
        <v>300</v>
      </c>
      <c r="F656" s="1">
        <f t="shared" si="32"/>
        <v>80700</v>
      </c>
      <c r="G656" s="1">
        <v>250</v>
      </c>
      <c r="H656" s="1">
        <f t="shared" si="30"/>
        <v>67250</v>
      </c>
      <c r="I656" s="1">
        <f t="shared" si="31"/>
        <v>13450</v>
      </c>
      <c r="J656" s="3">
        <v>41548</v>
      </c>
      <c r="K656" s="5">
        <v>10</v>
      </c>
      <c r="L656" s="2" t="s">
        <v>28</v>
      </c>
      <c r="M656" s="4" t="s">
        <v>12</v>
      </c>
    </row>
    <row r="657" spans="1:13" x14ac:dyDescent="0.25">
      <c r="A657" t="s">
        <v>5</v>
      </c>
      <c r="B657" t="s">
        <v>14</v>
      </c>
      <c r="C657" s="2" t="s">
        <v>39</v>
      </c>
      <c r="D657">
        <v>1496</v>
      </c>
      <c r="E657" s="1">
        <v>300</v>
      </c>
      <c r="F657" s="1">
        <f t="shared" si="32"/>
        <v>448800</v>
      </c>
      <c r="G657" s="1">
        <v>250</v>
      </c>
      <c r="H657" s="1">
        <f t="shared" si="30"/>
        <v>374000</v>
      </c>
      <c r="I657" s="1">
        <f t="shared" si="31"/>
        <v>74800</v>
      </c>
      <c r="J657" s="3">
        <v>41913</v>
      </c>
      <c r="K657" s="5">
        <v>10</v>
      </c>
      <c r="L657" s="2" t="s">
        <v>28</v>
      </c>
      <c r="M657" s="4" t="s">
        <v>13</v>
      </c>
    </row>
    <row r="658" spans="1:13" x14ac:dyDescent="0.25">
      <c r="A658" t="s">
        <v>5</v>
      </c>
      <c r="B658" t="s">
        <v>15</v>
      </c>
      <c r="C658" s="2" t="s">
        <v>39</v>
      </c>
      <c r="D658">
        <v>1010</v>
      </c>
      <c r="E658" s="1">
        <v>300</v>
      </c>
      <c r="F658" s="1">
        <f t="shared" si="32"/>
        <v>303000</v>
      </c>
      <c r="G658" s="1">
        <v>250</v>
      </c>
      <c r="H658" s="1">
        <f t="shared" si="30"/>
        <v>252500</v>
      </c>
      <c r="I658" s="1">
        <f t="shared" si="31"/>
        <v>50500</v>
      </c>
      <c r="J658" s="3">
        <v>41913</v>
      </c>
      <c r="K658" s="5">
        <v>10</v>
      </c>
      <c r="L658" s="2" t="s">
        <v>28</v>
      </c>
      <c r="M658" s="4" t="s">
        <v>13</v>
      </c>
    </row>
    <row r="659" spans="1:13" x14ac:dyDescent="0.25">
      <c r="A659" t="s">
        <v>8</v>
      </c>
      <c r="B659" t="s">
        <v>16</v>
      </c>
      <c r="C659" s="2" t="s">
        <v>39</v>
      </c>
      <c r="D659">
        <v>1281</v>
      </c>
      <c r="E659" s="1">
        <v>350</v>
      </c>
      <c r="F659" s="1">
        <f t="shared" si="32"/>
        <v>448350</v>
      </c>
      <c r="G659" s="1">
        <v>250</v>
      </c>
      <c r="H659" s="1">
        <f t="shared" si="30"/>
        <v>320250</v>
      </c>
      <c r="I659" s="1">
        <f t="shared" si="31"/>
        <v>128100</v>
      </c>
      <c r="J659" s="3">
        <v>41609</v>
      </c>
      <c r="K659" s="5">
        <v>12</v>
      </c>
      <c r="L659" s="2" t="s">
        <v>30</v>
      </c>
      <c r="M659" s="4" t="s">
        <v>12</v>
      </c>
    </row>
    <row r="660" spans="1:13" x14ac:dyDescent="0.25">
      <c r="A660" t="s">
        <v>5</v>
      </c>
      <c r="B660" t="s">
        <v>14</v>
      </c>
      <c r="C660" s="2" t="s">
        <v>40</v>
      </c>
      <c r="D660">
        <v>888</v>
      </c>
      <c r="E660" s="1">
        <v>300</v>
      </c>
      <c r="F660" s="1">
        <f t="shared" si="32"/>
        <v>266400</v>
      </c>
      <c r="G660" s="1">
        <v>260</v>
      </c>
      <c r="H660" s="1">
        <f t="shared" si="30"/>
        <v>230880</v>
      </c>
      <c r="I660" s="1">
        <f t="shared" si="31"/>
        <v>35520</v>
      </c>
      <c r="J660" s="3">
        <v>41699</v>
      </c>
      <c r="K660" s="5">
        <v>3</v>
      </c>
      <c r="L660" s="2" t="s">
        <v>21</v>
      </c>
      <c r="M660" s="4" t="s">
        <v>13</v>
      </c>
    </row>
    <row r="661" spans="1:13" x14ac:dyDescent="0.25">
      <c r="A661" t="s">
        <v>7</v>
      </c>
      <c r="B661" t="s">
        <v>15</v>
      </c>
      <c r="C661" s="2" t="s">
        <v>40</v>
      </c>
      <c r="D661">
        <v>2844</v>
      </c>
      <c r="E661" s="1">
        <v>125</v>
      </c>
      <c r="F661" s="1">
        <f t="shared" si="32"/>
        <v>355500</v>
      </c>
      <c r="G661" s="1">
        <v>260</v>
      </c>
      <c r="H661" s="1">
        <f t="shared" si="30"/>
        <v>739440</v>
      </c>
      <c r="I661" s="1">
        <f t="shared" si="31"/>
        <v>-383940</v>
      </c>
      <c r="J661" s="3">
        <v>41760</v>
      </c>
      <c r="K661" s="5">
        <v>5</v>
      </c>
      <c r="L661" s="2" t="s">
        <v>23</v>
      </c>
      <c r="M661" s="4" t="s">
        <v>13</v>
      </c>
    </row>
    <row r="662" spans="1:13" x14ac:dyDescent="0.25">
      <c r="A662" t="s">
        <v>9</v>
      </c>
      <c r="B662" t="s">
        <v>16</v>
      </c>
      <c r="C662" s="2" t="s">
        <v>40</v>
      </c>
      <c r="D662">
        <v>2475</v>
      </c>
      <c r="E662" s="1">
        <v>12</v>
      </c>
      <c r="F662" s="1">
        <f t="shared" si="32"/>
        <v>29700</v>
      </c>
      <c r="G662" s="1">
        <v>260</v>
      </c>
      <c r="H662" s="1">
        <f t="shared" si="30"/>
        <v>643500</v>
      </c>
      <c r="I662" s="1">
        <f t="shared" si="31"/>
        <v>-613800</v>
      </c>
      <c r="J662" s="3">
        <v>41852</v>
      </c>
      <c r="K662" s="5">
        <v>8</v>
      </c>
      <c r="L662" s="2" t="s">
        <v>26</v>
      </c>
      <c r="M662" s="4" t="s">
        <v>13</v>
      </c>
    </row>
    <row r="663" spans="1:13" x14ac:dyDescent="0.25">
      <c r="A663" t="s">
        <v>6</v>
      </c>
      <c r="B663" t="s">
        <v>14</v>
      </c>
      <c r="C663" s="2" t="s">
        <v>40</v>
      </c>
      <c r="D663">
        <v>1743</v>
      </c>
      <c r="E663" s="1">
        <v>15</v>
      </c>
      <c r="F663" s="1">
        <f t="shared" si="32"/>
        <v>26145</v>
      </c>
      <c r="G663" s="1">
        <v>260</v>
      </c>
      <c r="H663" s="1">
        <f t="shared" si="30"/>
        <v>453180</v>
      </c>
      <c r="I663" s="1">
        <f t="shared" si="31"/>
        <v>-427035</v>
      </c>
      <c r="J663" s="3">
        <v>41548</v>
      </c>
      <c r="K663" s="5">
        <v>10</v>
      </c>
      <c r="L663" s="2" t="s">
        <v>28</v>
      </c>
      <c r="M663" s="4" t="s">
        <v>12</v>
      </c>
    </row>
    <row r="664" spans="1:13" x14ac:dyDescent="0.25">
      <c r="A664" t="s">
        <v>9</v>
      </c>
      <c r="B664" t="s">
        <v>15</v>
      </c>
      <c r="C664" s="2" t="s">
        <v>40</v>
      </c>
      <c r="D664">
        <v>2914</v>
      </c>
      <c r="E664" s="1">
        <v>12</v>
      </c>
      <c r="F664" s="1">
        <f t="shared" si="32"/>
        <v>34968</v>
      </c>
      <c r="G664" s="1">
        <v>260</v>
      </c>
      <c r="H664" s="1">
        <f t="shared" si="30"/>
        <v>757640</v>
      </c>
      <c r="I664" s="1">
        <f t="shared" si="31"/>
        <v>-722672</v>
      </c>
      <c r="J664" s="3">
        <v>41913</v>
      </c>
      <c r="K664" s="5">
        <v>10</v>
      </c>
      <c r="L664" s="2" t="s">
        <v>28</v>
      </c>
      <c r="M664" s="4" t="s">
        <v>13</v>
      </c>
    </row>
    <row r="665" spans="1:13" x14ac:dyDescent="0.25">
      <c r="A665" t="s">
        <v>8</v>
      </c>
      <c r="B665" t="s">
        <v>16</v>
      </c>
      <c r="C665" s="2" t="s">
        <v>40</v>
      </c>
      <c r="D665">
        <v>1731</v>
      </c>
      <c r="E665" s="1">
        <v>7</v>
      </c>
      <c r="F665" s="1">
        <f t="shared" si="32"/>
        <v>12117</v>
      </c>
      <c r="G665" s="1">
        <v>260</v>
      </c>
      <c r="H665" s="1">
        <f t="shared" si="30"/>
        <v>450060</v>
      </c>
      <c r="I665" s="1">
        <f t="shared" si="31"/>
        <v>-437943</v>
      </c>
      <c r="J665" s="3">
        <v>41913</v>
      </c>
      <c r="K665" s="5">
        <v>10</v>
      </c>
      <c r="L665" s="2" t="s">
        <v>28</v>
      </c>
      <c r="M665" s="4" t="s">
        <v>13</v>
      </c>
    </row>
    <row r="666" spans="1:13" x14ac:dyDescent="0.25">
      <c r="A666" t="s">
        <v>8</v>
      </c>
      <c r="B666" t="s">
        <v>18</v>
      </c>
      <c r="C666" s="2" t="s">
        <v>40</v>
      </c>
      <c r="D666">
        <v>1727</v>
      </c>
      <c r="E666" s="1">
        <v>7</v>
      </c>
      <c r="F666" s="1">
        <f t="shared" si="32"/>
        <v>12089</v>
      </c>
      <c r="G666" s="1">
        <v>260</v>
      </c>
      <c r="H666" s="1">
        <f t="shared" si="30"/>
        <v>449020</v>
      </c>
      <c r="I666" s="1">
        <f t="shared" si="31"/>
        <v>-436931</v>
      </c>
      <c r="J666" s="3">
        <v>41548</v>
      </c>
      <c r="K666" s="5">
        <v>10</v>
      </c>
      <c r="L666" s="2" t="s">
        <v>28</v>
      </c>
      <c r="M666" s="4" t="s">
        <v>12</v>
      </c>
    </row>
    <row r="667" spans="1:13" x14ac:dyDescent="0.25">
      <c r="A667" t="s">
        <v>6</v>
      </c>
      <c r="B667" t="s">
        <v>18</v>
      </c>
      <c r="C667" s="2" t="s">
        <v>40</v>
      </c>
      <c r="D667">
        <v>1870</v>
      </c>
      <c r="E667" s="1">
        <v>15</v>
      </c>
      <c r="F667" s="1">
        <f t="shared" si="32"/>
        <v>28050</v>
      </c>
      <c r="G667" s="1">
        <v>260</v>
      </c>
      <c r="H667" s="1">
        <f t="shared" si="30"/>
        <v>486200</v>
      </c>
      <c r="I667" s="1">
        <f t="shared" si="31"/>
        <v>-458150</v>
      </c>
      <c r="J667" s="3">
        <v>41579</v>
      </c>
      <c r="K667" s="5">
        <v>11</v>
      </c>
      <c r="L667" s="2" t="s">
        <v>29</v>
      </c>
      <c r="M667" s="4" t="s">
        <v>12</v>
      </c>
    </row>
    <row r="668" spans="1:13" x14ac:dyDescent="0.25">
      <c r="A668" t="s">
        <v>7</v>
      </c>
      <c r="B668" t="s">
        <v>16</v>
      </c>
      <c r="C668" s="2" t="s">
        <v>35</v>
      </c>
      <c r="D668">
        <v>1174</v>
      </c>
      <c r="E668" s="1">
        <v>125</v>
      </c>
      <c r="F668" s="1">
        <f t="shared" si="32"/>
        <v>146750</v>
      </c>
      <c r="G668" s="1">
        <v>3</v>
      </c>
      <c r="H668" s="1">
        <f t="shared" si="30"/>
        <v>3522</v>
      </c>
      <c r="I668" s="1">
        <f t="shared" si="31"/>
        <v>143228</v>
      </c>
      <c r="J668" s="3">
        <v>41852</v>
      </c>
      <c r="K668" s="5">
        <v>8</v>
      </c>
      <c r="L668" s="2" t="s">
        <v>26</v>
      </c>
      <c r="M668" s="4" t="s">
        <v>13</v>
      </c>
    </row>
    <row r="669" spans="1:13" x14ac:dyDescent="0.25">
      <c r="A669" t="s">
        <v>7</v>
      </c>
      <c r="B669" t="s">
        <v>17</v>
      </c>
      <c r="C669" s="2" t="s">
        <v>35</v>
      </c>
      <c r="D669">
        <v>2767</v>
      </c>
      <c r="E669" s="1">
        <v>125</v>
      </c>
      <c r="F669" s="1">
        <f t="shared" si="32"/>
        <v>345875</v>
      </c>
      <c r="G669" s="1">
        <v>3</v>
      </c>
      <c r="H669" s="1">
        <f t="shared" si="30"/>
        <v>8301</v>
      </c>
      <c r="I669" s="1">
        <f t="shared" si="31"/>
        <v>337574</v>
      </c>
      <c r="J669" s="3">
        <v>41852</v>
      </c>
      <c r="K669" s="5">
        <v>8</v>
      </c>
      <c r="L669" s="2" t="s">
        <v>26</v>
      </c>
      <c r="M669" s="4" t="s">
        <v>13</v>
      </c>
    </row>
    <row r="670" spans="1:13" x14ac:dyDescent="0.25">
      <c r="A670" t="s">
        <v>7</v>
      </c>
      <c r="B670" t="s">
        <v>17</v>
      </c>
      <c r="C670" s="2" t="s">
        <v>35</v>
      </c>
      <c r="D670">
        <v>1085</v>
      </c>
      <c r="E670" s="1">
        <v>125</v>
      </c>
      <c r="F670" s="1">
        <f t="shared" si="32"/>
        <v>135625</v>
      </c>
      <c r="G670" s="1">
        <v>3</v>
      </c>
      <c r="H670" s="1">
        <f t="shared" si="30"/>
        <v>3255</v>
      </c>
      <c r="I670" s="1">
        <f t="shared" si="31"/>
        <v>132370</v>
      </c>
      <c r="J670" s="3">
        <v>41913</v>
      </c>
      <c r="K670" s="5">
        <v>10</v>
      </c>
      <c r="L670" s="2" t="s">
        <v>28</v>
      </c>
      <c r="M670" s="4" t="s">
        <v>13</v>
      </c>
    </row>
    <row r="671" spans="1:13" x14ac:dyDescent="0.25">
      <c r="A671" t="s">
        <v>5</v>
      </c>
      <c r="B671" t="s">
        <v>18</v>
      </c>
      <c r="C671" s="2" t="s">
        <v>36</v>
      </c>
      <c r="D671">
        <v>546</v>
      </c>
      <c r="E671" s="1">
        <v>300</v>
      </c>
      <c r="F671" s="1">
        <f t="shared" si="32"/>
        <v>163800</v>
      </c>
      <c r="G671" s="1">
        <v>5</v>
      </c>
      <c r="H671" s="1">
        <f t="shared" si="30"/>
        <v>2730</v>
      </c>
      <c r="I671" s="1">
        <f t="shared" si="31"/>
        <v>161070</v>
      </c>
      <c r="J671" s="3">
        <v>41913</v>
      </c>
      <c r="K671" s="5">
        <v>10</v>
      </c>
      <c r="L671" s="2" t="s">
        <v>28</v>
      </c>
      <c r="M671" s="4" t="s">
        <v>13</v>
      </c>
    </row>
    <row r="672" spans="1:13" x14ac:dyDescent="0.25">
      <c r="A672" t="s">
        <v>8</v>
      </c>
      <c r="B672" t="s">
        <v>17</v>
      </c>
      <c r="C672" s="2" t="s">
        <v>37</v>
      </c>
      <c r="D672">
        <v>1158</v>
      </c>
      <c r="E672" s="1">
        <v>20</v>
      </c>
      <c r="F672" s="1">
        <f t="shared" si="32"/>
        <v>23160</v>
      </c>
      <c r="G672" s="1">
        <v>10</v>
      </c>
      <c r="H672" s="1">
        <f t="shared" si="30"/>
        <v>11580</v>
      </c>
      <c r="I672" s="1">
        <f t="shared" si="31"/>
        <v>11580</v>
      </c>
      <c r="J672" s="3">
        <v>41699</v>
      </c>
      <c r="K672" s="5">
        <v>3</v>
      </c>
      <c r="L672" s="2" t="s">
        <v>21</v>
      </c>
      <c r="M672" s="4" t="s">
        <v>13</v>
      </c>
    </row>
    <row r="673" spans="1:13" x14ac:dyDescent="0.25">
      <c r="A673" t="s">
        <v>6</v>
      </c>
      <c r="B673" t="s">
        <v>14</v>
      </c>
      <c r="C673" s="2" t="s">
        <v>37</v>
      </c>
      <c r="D673">
        <v>1614</v>
      </c>
      <c r="E673" s="1">
        <v>15</v>
      </c>
      <c r="F673" s="1">
        <f t="shared" si="32"/>
        <v>24210</v>
      </c>
      <c r="G673" s="1">
        <v>10</v>
      </c>
      <c r="H673" s="1">
        <f t="shared" si="30"/>
        <v>16140</v>
      </c>
      <c r="I673" s="1">
        <f t="shared" si="31"/>
        <v>8070</v>
      </c>
      <c r="J673" s="3">
        <v>41730</v>
      </c>
      <c r="K673" s="5">
        <v>4</v>
      </c>
      <c r="L673" s="2" t="s">
        <v>22</v>
      </c>
      <c r="M673" s="4" t="s">
        <v>13</v>
      </c>
    </row>
    <row r="674" spans="1:13" x14ac:dyDescent="0.25">
      <c r="A674" t="s">
        <v>8</v>
      </c>
      <c r="B674" t="s">
        <v>18</v>
      </c>
      <c r="C674" s="2" t="s">
        <v>37</v>
      </c>
      <c r="D674">
        <v>2535</v>
      </c>
      <c r="E674" s="1">
        <v>7</v>
      </c>
      <c r="F674" s="1">
        <f t="shared" si="32"/>
        <v>17745</v>
      </c>
      <c r="G674" s="1">
        <v>10</v>
      </c>
      <c r="H674" s="1">
        <f t="shared" si="30"/>
        <v>25350</v>
      </c>
      <c r="I674" s="1">
        <f t="shared" si="31"/>
        <v>-7605</v>
      </c>
      <c r="J674" s="3">
        <v>41730</v>
      </c>
      <c r="K674" s="5">
        <v>4</v>
      </c>
      <c r="L674" s="2" t="s">
        <v>22</v>
      </c>
      <c r="M674" s="4" t="s">
        <v>13</v>
      </c>
    </row>
    <row r="675" spans="1:13" x14ac:dyDescent="0.25">
      <c r="A675" t="s">
        <v>8</v>
      </c>
      <c r="B675" t="s">
        <v>18</v>
      </c>
      <c r="C675" s="2" t="s">
        <v>37</v>
      </c>
      <c r="D675">
        <v>2851</v>
      </c>
      <c r="E675" s="1">
        <v>350</v>
      </c>
      <c r="F675" s="1">
        <f t="shared" si="32"/>
        <v>997850</v>
      </c>
      <c r="G675" s="1">
        <v>10</v>
      </c>
      <c r="H675" s="1">
        <f t="shared" si="30"/>
        <v>28510</v>
      </c>
      <c r="I675" s="1">
        <f t="shared" si="31"/>
        <v>969340</v>
      </c>
      <c r="J675" s="3">
        <v>41760</v>
      </c>
      <c r="K675" s="5">
        <v>5</v>
      </c>
      <c r="L675" s="2" t="s">
        <v>23</v>
      </c>
      <c r="M675" s="4" t="s">
        <v>13</v>
      </c>
    </row>
    <row r="676" spans="1:13" x14ac:dyDescent="0.25">
      <c r="A676" t="s">
        <v>6</v>
      </c>
      <c r="B676" t="s">
        <v>14</v>
      </c>
      <c r="C676" s="2" t="s">
        <v>37</v>
      </c>
      <c r="D676">
        <v>2559</v>
      </c>
      <c r="E676" s="1">
        <v>15</v>
      </c>
      <c r="F676" s="1">
        <f t="shared" si="32"/>
        <v>38385</v>
      </c>
      <c r="G676" s="1">
        <v>10</v>
      </c>
      <c r="H676" s="1">
        <f t="shared" si="30"/>
        <v>25590</v>
      </c>
      <c r="I676" s="1">
        <f t="shared" si="31"/>
        <v>12795</v>
      </c>
      <c r="J676" s="3">
        <v>41852</v>
      </c>
      <c r="K676" s="5">
        <v>8</v>
      </c>
      <c r="L676" s="2" t="s">
        <v>26</v>
      </c>
      <c r="M676" s="4" t="s">
        <v>13</v>
      </c>
    </row>
    <row r="677" spans="1:13" x14ac:dyDescent="0.25">
      <c r="A677" t="s">
        <v>8</v>
      </c>
      <c r="B677" t="s">
        <v>15</v>
      </c>
      <c r="C677" s="2" t="s">
        <v>37</v>
      </c>
      <c r="D677">
        <v>267</v>
      </c>
      <c r="E677" s="1">
        <v>20</v>
      </c>
      <c r="F677" s="1">
        <f t="shared" si="32"/>
        <v>5340</v>
      </c>
      <c r="G677" s="1">
        <v>10</v>
      </c>
      <c r="H677" s="1">
        <f t="shared" si="30"/>
        <v>2670</v>
      </c>
      <c r="I677" s="1">
        <f t="shared" si="31"/>
        <v>2670</v>
      </c>
      <c r="J677" s="3">
        <v>41548</v>
      </c>
      <c r="K677" s="5">
        <v>10</v>
      </c>
      <c r="L677" s="2" t="s">
        <v>28</v>
      </c>
      <c r="M677" s="4" t="s">
        <v>12</v>
      </c>
    </row>
    <row r="678" spans="1:13" x14ac:dyDescent="0.25">
      <c r="A678" t="s">
        <v>7</v>
      </c>
      <c r="B678" t="s">
        <v>17</v>
      </c>
      <c r="C678" s="2" t="s">
        <v>37</v>
      </c>
      <c r="D678">
        <v>1085</v>
      </c>
      <c r="E678" s="1">
        <v>125</v>
      </c>
      <c r="F678" s="1">
        <f t="shared" si="32"/>
        <v>135625</v>
      </c>
      <c r="G678" s="1">
        <v>10</v>
      </c>
      <c r="H678" s="1">
        <f t="shared" si="30"/>
        <v>10850</v>
      </c>
      <c r="I678" s="1">
        <f t="shared" si="31"/>
        <v>124775</v>
      </c>
      <c r="J678" s="3">
        <v>41913</v>
      </c>
      <c r="K678" s="5">
        <v>10</v>
      </c>
      <c r="L678" s="2" t="s">
        <v>28</v>
      </c>
      <c r="M678" s="4" t="s">
        <v>13</v>
      </c>
    </row>
    <row r="679" spans="1:13" x14ac:dyDescent="0.25">
      <c r="A679" t="s">
        <v>6</v>
      </c>
      <c r="B679" t="s">
        <v>17</v>
      </c>
      <c r="C679" s="2" t="s">
        <v>37</v>
      </c>
      <c r="D679">
        <v>1175</v>
      </c>
      <c r="E679" s="1">
        <v>15</v>
      </c>
      <c r="F679" s="1">
        <f t="shared" si="32"/>
        <v>17625</v>
      </c>
      <c r="G679" s="1">
        <v>10</v>
      </c>
      <c r="H679" s="1">
        <f t="shared" si="30"/>
        <v>11750</v>
      </c>
      <c r="I679" s="1">
        <f t="shared" si="31"/>
        <v>5875</v>
      </c>
      <c r="J679" s="3">
        <v>41913</v>
      </c>
      <c r="K679" s="5">
        <v>10</v>
      </c>
      <c r="L679" s="2" t="s">
        <v>28</v>
      </c>
      <c r="M679" s="4" t="s">
        <v>13</v>
      </c>
    </row>
    <row r="680" spans="1:13" x14ac:dyDescent="0.25">
      <c r="A680" t="s">
        <v>8</v>
      </c>
      <c r="B680" t="s">
        <v>15</v>
      </c>
      <c r="C680" s="2" t="s">
        <v>37</v>
      </c>
      <c r="D680">
        <v>2007</v>
      </c>
      <c r="E680" s="1">
        <v>350</v>
      </c>
      <c r="F680" s="1">
        <f t="shared" si="32"/>
        <v>702450</v>
      </c>
      <c r="G680" s="1">
        <v>10</v>
      </c>
      <c r="H680" s="1">
        <f t="shared" si="30"/>
        <v>20070</v>
      </c>
      <c r="I680" s="1">
        <f t="shared" si="31"/>
        <v>682380</v>
      </c>
      <c r="J680" s="3">
        <v>41579</v>
      </c>
      <c r="K680" s="5">
        <v>11</v>
      </c>
      <c r="L680" s="2" t="s">
        <v>29</v>
      </c>
      <c r="M680" s="4" t="s">
        <v>12</v>
      </c>
    </row>
    <row r="681" spans="1:13" x14ac:dyDescent="0.25">
      <c r="A681" t="s">
        <v>8</v>
      </c>
      <c r="B681" t="s">
        <v>18</v>
      </c>
      <c r="C681" s="2" t="s">
        <v>37</v>
      </c>
      <c r="D681">
        <v>2151</v>
      </c>
      <c r="E681" s="1">
        <v>350</v>
      </c>
      <c r="F681" s="1">
        <f t="shared" si="32"/>
        <v>752850</v>
      </c>
      <c r="G681" s="1">
        <v>10</v>
      </c>
      <c r="H681" s="1">
        <f t="shared" si="30"/>
        <v>21510</v>
      </c>
      <c r="I681" s="1">
        <f t="shared" si="31"/>
        <v>731340</v>
      </c>
      <c r="J681" s="3">
        <v>41579</v>
      </c>
      <c r="K681" s="5">
        <v>11</v>
      </c>
      <c r="L681" s="2" t="s">
        <v>29</v>
      </c>
      <c r="M681" s="4" t="s">
        <v>12</v>
      </c>
    </row>
    <row r="682" spans="1:13" x14ac:dyDescent="0.25">
      <c r="A682" t="s">
        <v>9</v>
      </c>
      <c r="B682" t="s">
        <v>15</v>
      </c>
      <c r="C682" s="2" t="s">
        <v>37</v>
      </c>
      <c r="D682">
        <v>914</v>
      </c>
      <c r="E682" s="1">
        <v>12</v>
      </c>
      <c r="F682" s="1">
        <f t="shared" si="32"/>
        <v>10968</v>
      </c>
      <c r="G682" s="1">
        <v>10</v>
      </c>
      <c r="H682" s="1">
        <f t="shared" si="30"/>
        <v>9140</v>
      </c>
      <c r="I682" s="1">
        <f t="shared" si="31"/>
        <v>1828</v>
      </c>
      <c r="J682" s="3">
        <v>41974</v>
      </c>
      <c r="K682" s="5">
        <v>12</v>
      </c>
      <c r="L682" s="2" t="s">
        <v>30</v>
      </c>
      <c r="M682" s="4" t="s">
        <v>13</v>
      </c>
    </row>
    <row r="683" spans="1:13" x14ac:dyDescent="0.25">
      <c r="A683" t="s">
        <v>8</v>
      </c>
      <c r="B683" t="s">
        <v>16</v>
      </c>
      <c r="C683" s="2" t="s">
        <v>37</v>
      </c>
      <c r="D683">
        <v>293</v>
      </c>
      <c r="E683" s="1">
        <v>20</v>
      </c>
      <c r="F683" s="1">
        <f t="shared" si="32"/>
        <v>5860</v>
      </c>
      <c r="G683" s="1">
        <v>10</v>
      </c>
      <c r="H683" s="1">
        <f t="shared" si="30"/>
        <v>2930</v>
      </c>
      <c r="I683" s="1">
        <f t="shared" si="31"/>
        <v>2930</v>
      </c>
      <c r="J683" s="3">
        <v>41974</v>
      </c>
      <c r="K683" s="5">
        <v>12</v>
      </c>
      <c r="L683" s="2" t="s">
        <v>30</v>
      </c>
      <c r="M683" s="4" t="s">
        <v>13</v>
      </c>
    </row>
    <row r="684" spans="1:13" x14ac:dyDescent="0.25">
      <c r="A684" t="s">
        <v>9</v>
      </c>
      <c r="B684" t="s">
        <v>18</v>
      </c>
      <c r="C684" s="2" t="s">
        <v>38</v>
      </c>
      <c r="D684">
        <v>500</v>
      </c>
      <c r="E684" s="1">
        <v>12</v>
      </c>
      <c r="F684" s="1">
        <f t="shared" si="32"/>
        <v>6000</v>
      </c>
      <c r="G684" s="1">
        <v>120</v>
      </c>
      <c r="H684" s="1">
        <f t="shared" si="30"/>
        <v>60000</v>
      </c>
      <c r="I684" s="1">
        <f t="shared" si="31"/>
        <v>-54000</v>
      </c>
      <c r="J684" s="3">
        <v>41699</v>
      </c>
      <c r="K684" s="5">
        <v>3</v>
      </c>
      <c r="L684" s="2" t="s">
        <v>21</v>
      </c>
      <c r="M684" s="4" t="s">
        <v>13</v>
      </c>
    </row>
    <row r="685" spans="1:13" x14ac:dyDescent="0.25">
      <c r="A685" t="s">
        <v>6</v>
      </c>
      <c r="B685" t="s">
        <v>16</v>
      </c>
      <c r="C685" s="2" t="s">
        <v>38</v>
      </c>
      <c r="D685">
        <v>2826</v>
      </c>
      <c r="E685" s="1">
        <v>15</v>
      </c>
      <c r="F685" s="1">
        <f t="shared" si="32"/>
        <v>42390</v>
      </c>
      <c r="G685" s="1">
        <v>120</v>
      </c>
      <c r="H685" s="1">
        <f t="shared" si="30"/>
        <v>339120</v>
      </c>
      <c r="I685" s="1">
        <f t="shared" si="31"/>
        <v>-296730</v>
      </c>
      <c r="J685" s="3">
        <v>41760</v>
      </c>
      <c r="K685" s="5">
        <v>5</v>
      </c>
      <c r="L685" s="2" t="s">
        <v>23</v>
      </c>
      <c r="M685" s="4" t="s">
        <v>13</v>
      </c>
    </row>
    <row r="686" spans="1:13" x14ac:dyDescent="0.25">
      <c r="A686" t="s">
        <v>7</v>
      </c>
      <c r="B686" t="s">
        <v>16</v>
      </c>
      <c r="C686" s="2" t="s">
        <v>38</v>
      </c>
      <c r="D686">
        <v>663</v>
      </c>
      <c r="E686" s="1">
        <v>125</v>
      </c>
      <c r="F686" s="1">
        <f t="shared" si="32"/>
        <v>82875</v>
      </c>
      <c r="G686" s="1">
        <v>120</v>
      </c>
      <c r="H686" s="1">
        <f t="shared" si="30"/>
        <v>79560</v>
      </c>
      <c r="I686" s="1">
        <f t="shared" si="31"/>
        <v>3315</v>
      </c>
      <c r="J686" s="3">
        <v>41883</v>
      </c>
      <c r="K686" s="5">
        <v>9</v>
      </c>
      <c r="L686" s="2" t="s">
        <v>27</v>
      </c>
      <c r="M686" s="4" t="s">
        <v>13</v>
      </c>
    </row>
    <row r="687" spans="1:13" x14ac:dyDescent="0.25">
      <c r="A687" t="s">
        <v>5</v>
      </c>
      <c r="B687" t="s">
        <v>15</v>
      </c>
      <c r="C687" s="2" t="s">
        <v>38</v>
      </c>
      <c r="D687">
        <v>2574</v>
      </c>
      <c r="E687" s="1">
        <v>300</v>
      </c>
      <c r="F687" s="1">
        <f t="shared" si="32"/>
        <v>772200</v>
      </c>
      <c r="G687" s="1">
        <v>120</v>
      </c>
      <c r="H687" s="1">
        <f t="shared" si="30"/>
        <v>308880</v>
      </c>
      <c r="I687" s="1">
        <f t="shared" si="31"/>
        <v>463320</v>
      </c>
      <c r="J687" s="3">
        <v>41579</v>
      </c>
      <c r="K687" s="5">
        <v>11</v>
      </c>
      <c r="L687" s="2" t="s">
        <v>29</v>
      </c>
      <c r="M687" s="4" t="s">
        <v>12</v>
      </c>
    </row>
    <row r="688" spans="1:13" x14ac:dyDescent="0.25">
      <c r="A688" t="s">
        <v>7</v>
      </c>
      <c r="B688" t="s">
        <v>15</v>
      </c>
      <c r="C688" s="2" t="s">
        <v>38</v>
      </c>
      <c r="D688">
        <v>2438</v>
      </c>
      <c r="E688" s="1">
        <v>125</v>
      </c>
      <c r="F688" s="1">
        <f t="shared" si="32"/>
        <v>304750</v>
      </c>
      <c r="G688" s="1">
        <v>120</v>
      </c>
      <c r="H688" s="1">
        <f t="shared" si="30"/>
        <v>292560</v>
      </c>
      <c r="I688" s="1">
        <f t="shared" si="31"/>
        <v>12190</v>
      </c>
      <c r="J688" s="3">
        <v>41609</v>
      </c>
      <c r="K688" s="5">
        <v>12</v>
      </c>
      <c r="L688" s="2" t="s">
        <v>30</v>
      </c>
      <c r="M688" s="4" t="s">
        <v>12</v>
      </c>
    </row>
    <row r="689" spans="1:13" x14ac:dyDescent="0.25">
      <c r="A689" t="s">
        <v>9</v>
      </c>
      <c r="B689" t="s">
        <v>15</v>
      </c>
      <c r="C689" s="2" t="s">
        <v>38</v>
      </c>
      <c r="D689">
        <v>914</v>
      </c>
      <c r="E689" s="1">
        <v>12</v>
      </c>
      <c r="F689" s="1">
        <f t="shared" si="32"/>
        <v>10968</v>
      </c>
      <c r="G689" s="1">
        <v>120</v>
      </c>
      <c r="H689" s="1">
        <f t="shared" si="30"/>
        <v>109680</v>
      </c>
      <c r="I689" s="1">
        <f t="shared" si="31"/>
        <v>-98712</v>
      </c>
      <c r="J689" s="3">
        <v>41974</v>
      </c>
      <c r="K689" s="5">
        <v>12</v>
      </c>
      <c r="L689" s="2" t="s">
        <v>30</v>
      </c>
      <c r="M689" s="4" t="s">
        <v>13</v>
      </c>
    </row>
    <row r="690" spans="1:13" x14ac:dyDescent="0.25">
      <c r="A690" t="s">
        <v>8</v>
      </c>
      <c r="B690" t="s">
        <v>14</v>
      </c>
      <c r="C690" s="2" t="s">
        <v>39</v>
      </c>
      <c r="D690">
        <v>865.5</v>
      </c>
      <c r="E690" s="1">
        <v>20</v>
      </c>
      <c r="F690" s="1">
        <f t="shared" si="32"/>
        <v>17310</v>
      </c>
      <c r="G690" s="1">
        <v>250</v>
      </c>
      <c r="H690" s="1">
        <f t="shared" si="30"/>
        <v>216375</v>
      </c>
      <c r="I690" s="1">
        <f t="shared" si="31"/>
        <v>-199065</v>
      </c>
      <c r="J690" s="3">
        <v>41821</v>
      </c>
      <c r="K690" s="5">
        <v>7</v>
      </c>
      <c r="L690" s="2" t="s">
        <v>25</v>
      </c>
      <c r="M690" s="4" t="s">
        <v>13</v>
      </c>
    </row>
    <row r="691" spans="1:13" x14ac:dyDescent="0.25">
      <c r="A691" t="s">
        <v>6</v>
      </c>
      <c r="B691" t="s">
        <v>17</v>
      </c>
      <c r="C691" s="2" t="s">
        <v>39</v>
      </c>
      <c r="D691">
        <v>492</v>
      </c>
      <c r="E691" s="1">
        <v>15</v>
      </c>
      <c r="F691" s="1">
        <f t="shared" si="32"/>
        <v>7380</v>
      </c>
      <c r="G691" s="1">
        <v>250</v>
      </c>
      <c r="H691" s="1">
        <f t="shared" si="30"/>
        <v>123000</v>
      </c>
      <c r="I691" s="1">
        <f t="shared" si="31"/>
        <v>-115620</v>
      </c>
      <c r="J691" s="3">
        <v>41821</v>
      </c>
      <c r="K691" s="5">
        <v>7</v>
      </c>
      <c r="L691" s="2" t="s">
        <v>25</v>
      </c>
      <c r="M691" s="4" t="s">
        <v>13</v>
      </c>
    </row>
    <row r="692" spans="1:13" x14ac:dyDescent="0.25">
      <c r="A692" t="s">
        <v>8</v>
      </c>
      <c r="B692" t="s">
        <v>15</v>
      </c>
      <c r="C692" s="2" t="s">
        <v>39</v>
      </c>
      <c r="D692">
        <v>267</v>
      </c>
      <c r="E692" s="1">
        <v>20</v>
      </c>
      <c r="F692" s="1">
        <f t="shared" si="32"/>
        <v>5340</v>
      </c>
      <c r="G692" s="1">
        <v>250</v>
      </c>
      <c r="H692" s="1">
        <f t="shared" si="30"/>
        <v>66750</v>
      </c>
      <c r="I692" s="1">
        <f t="shared" si="31"/>
        <v>-61410</v>
      </c>
      <c r="J692" s="3">
        <v>41548</v>
      </c>
      <c r="K692" s="5">
        <v>10</v>
      </c>
      <c r="L692" s="2" t="s">
        <v>28</v>
      </c>
      <c r="M692" s="4" t="s">
        <v>12</v>
      </c>
    </row>
    <row r="693" spans="1:13" x14ac:dyDescent="0.25">
      <c r="A693" t="s">
        <v>6</v>
      </c>
      <c r="B693" t="s">
        <v>17</v>
      </c>
      <c r="C693" s="2" t="s">
        <v>39</v>
      </c>
      <c r="D693">
        <v>1175</v>
      </c>
      <c r="E693" s="1">
        <v>15</v>
      </c>
      <c r="F693" s="1">
        <f t="shared" si="32"/>
        <v>17625</v>
      </c>
      <c r="G693" s="1">
        <v>250</v>
      </c>
      <c r="H693" s="1">
        <f t="shared" si="30"/>
        <v>293750</v>
      </c>
      <c r="I693" s="1">
        <f t="shared" si="31"/>
        <v>-276125</v>
      </c>
      <c r="J693" s="3">
        <v>41913</v>
      </c>
      <c r="K693" s="5">
        <v>10</v>
      </c>
      <c r="L693" s="2" t="s">
        <v>28</v>
      </c>
      <c r="M693" s="4" t="s">
        <v>13</v>
      </c>
    </row>
    <row r="694" spans="1:13" x14ac:dyDescent="0.25">
      <c r="A694" t="s">
        <v>7</v>
      </c>
      <c r="B694" t="s">
        <v>14</v>
      </c>
      <c r="C694" s="2" t="s">
        <v>39</v>
      </c>
      <c r="D694">
        <v>2954</v>
      </c>
      <c r="E694" s="1">
        <v>125</v>
      </c>
      <c r="F694" s="1">
        <f t="shared" si="32"/>
        <v>369250</v>
      </c>
      <c r="G694" s="1">
        <v>250</v>
      </c>
      <c r="H694" s="1">
        <f t="shared" si="30"/>
        <v>738500</v>
      </c>
      <c r="I694" s="1">
        <f t="shared" si="31"/>
        <v>-369250</v>
      </c>
      <c r="J694" s="3">
        <v>41579</v>
      </c>
      <c r="K694" s="5">
        <v>11</v>
      </c>
      <c r="L694" s="2" t="s">
        <v>29</v>
      </c>
      <c r="M694" s="4" t="s">
        <v>12</v>
      </c>
    </row>
    <row r="695" spans="1:13" x14ac:dyDescent="0.25">
      <c r="A695" t="s">
        <v>7</v>
      </c>
      <c r="B695" t="s">
        <v>17</v>
      </c>
      <c r="C695" s="2" t="s">
        <v>39</v>
      </c>
      <c r="D695">
        <v>552</v>
      </c>
      <c r="E695" s="1">
        <v>125</v>
      </c>
      <c r="F695" s="1">
        <f t="shared" si="32"/>
        <v>69000</v>
      </c>
      <c r="G695" s="1">
        <v>250</v>
      </c>
      <c r="H695" s="1">
        <f t="shared" si="30"/>
        <v>138000</v>
      </c>
      <c r="I695" s="1">
        <f t="shared" si="31"/>
        <v>-69000</v>
      </c>
      <c r="J695" s="3">
        <v>41944</v>
      </c>
      <c r="K695" s="5">
        <v>11</v>
      </c>
      <c r="L695" s="2" t="s">
        <v>29</v>
      </c>
      <c r="M695" s="4" t="s">
        <v>13</v>
      </c>
    </row>
    <row r="696" spans="1:13" x14ac:dyDescent="0.25">
      <c r="A696" t="s">
        <v>8</v>
      </c>
      <c r="B696" t="s">
        <v>16</v>
      </c>
      <c r="C696" s="2" t="s">
        <v>39</v>
      </c>
      <c r="D696">
        <v>293</v>
      </c>
      <c r="E696" s="1">
        <v>20</v>
      </c>
      <c r="F696" s="1">
        <f t="shared" si="32"/>
        <v>5860</v>
      </c>
      <c r="G696" s="1">
        <v>250</v>
      </c>
      <c r="H696" s="1">
        <f t="shared" si="30"/>
        <v>73250</v>
      </c>
      <c r="I696" s="1">
        <f t="shared" si="31"/>
        <v>-67390</v>
      </c>
      <c r="J696" s="3">
        <v>41974</v>
      </c>
      <c r="K696" s="5">
        <v>12</v>
      </c>
      <c r="L696" s="2" t="s">
        <v>30</v>
      </c>
      <c r="M696" s="4" t="s">
        <v>13</v>
      </c>
    </row>
    <row r="697" spans="1:13" x14ac:dyDescent="0.25">
      <c r="A697" t="s">
        <v>5</v>
      </c>
      <c r="B697" t="s">
        <v>16</v>
      </c>
      <c r="C697" s="2" t="s">
        <v>40</v>
      </c>
      <c r="D697">
        <v>2475</v>
      </c>
      <c r="E697" s="1">
        <v>300</v>
      </c>
      <c r="F697" s="1">
        <f t="shared" si="32"/>
        <v>742500</v>
      </c>
      <c r="G697" s="1">
        <v>260</v>
      </c>
      <c r="H697" s="1">
        <f t="shared" si="30"/>
        <v>643500</v>
      </c>
      <c r="I697" s="1">
        <f t="shared" si="31"/>
        <v>99000</v>
      </c>
      <c r="J697" s="3">
        <v>41699</v>
      </c>
      <c r="K697" s="5">
        <v>3</v>
      </c>
      <c r="L697" s="2" t="s">
        <v>21</v>
      </c>
      <c r="M697" s="4" t="s">
        <v>13</v>
      </c>
    </row>
    <row r="698" spans="1:13" x14ac:dyDescent="0.25">
      <c r="A698" t="s">
        <v>5</v>
      </c>
      <c r="B698" t="s">
        <v>18</v>
      </c>
      <c r="C698" s="2" t="s">
        <v>40</v>
      </c>
      <c r="D698">
        <v>546</v>
      </c>
      <c r="E698" s="1">
        <v>300</v>
      </c>
      <c r="F698" s="1">
        <f t="shared" si="32"/>
        <v>163800</v>
      </c>
      <c r="G698" s="1">
        <v>260</v>
      </c>
      <c r="H698" s="1">
        <f t="shared" si="30"/>
        <v>141960</v>
      </c>
      <c r="I698" s="1">
        <f t="shared" si="31"/>
        <v>21840</v>
      </c>
      <c r="J698" s="3">
        <v>41913</v>
      </c>
      <c r="K698" s="5">
        <v>10</v>
      </c>
      <c r="L698" s="2" t="s">
        <v>28</v>
      </c>
      <c r="M698" s="4" t="s">
        <v>13</v>
      </c>
    </row>
    <row r="699" spans="1:13" x14ac:dyDescent="0.25">
      <c r="A699" t="s">
        <v>8</v>
      </c>
      <c r="B699" t="s">
        <v>18</v>
      </c>
      <c r="C699" s="2" t="s">
        <v>36</v>
      </c>
      <c r="D699">
        <v>1368</v>
      </c>
      <c r="E699" s="1">
        <v>7</v>
      </c>
      <c r="F699" s="1">
        <f t="shared" si="32"/>
        <v>9576</v>
      </c>
      <c r="G699" s="1">
        <v>5</v>
      </c>
      <c r="H699" s="1">
        <f t="shared" si="30"/>
        <v>6840</v>
      </c>
      <c r="I699" s="1">
        <f t="shared" si="31"/>
        <v>2736</v>
      </c>
      <c r="J699" s="3">
        <v>41671</v>
      </c>
      <c r="K699" s="5">
        <v>2</v>
      </c>
      <c r="L699" s="2" t="s">
        <v>20</v>
      </c>
      <c r="M699" s="4" t="s">
        <v>13</v>
      </c>
    </row>
    <row r="700" spans="1:13" x14ac:dyDescent="0.25">
      <c r="A700" t="s">
        <v>8</v>
      </c>
      <c r="B700" t="s">
        <v>14</v>
      </c>
      <c r="C700" s="2" t="s">
        <v>37</v>
      </c>
      <c r="D700">
        <v>723</v>
      </c>
      <c r="E700" s="1">
        <v>7</v>
      </c>
      <c r="F700" s="1">
        <f t="shared" si="32"/>
        <v>5061</v>
      </c>
      <c r="G700" s="1">
        <v>10</v>
      </c>
      <c r="H700" s="1">
        <f t="shared" si="30"/>
        <v>7230</v>
      </c>
      <c r="I700" s="1">
        <f t="shared" si="31"/>
        <v>-2169</v>
      </c>
      <c r="J700" s="3">
        <v>41730</v>
      </c>
      <c r="K700" s="5">
        <v>4</v>
      </c>
      <c r="L700" s="2" t="s">
        <v>22</v>
      </c>
      <c r="M700" s="4" t="s">
        <v>13</v>
      </c>
    </row>
    <row r="701" spans="1:13" x14ac:dyDescent="0.25">
      <c r="A701" t="s">
        <v>9</v>
      </c>
      <c r="B701" t="s">
        <v>15</v>
      </c>
      <c r="C701" s="2" t="s">
        <v>39</v>
      </c>
      <c r="D701">
        <v>1806</v>
      </c>
      <c r="E701" s="1">
        <v>12</v>
      </c>
      <c r="F701" s="1">
        <f t="shared" si="32"/>
        <v>21672</v>
      </c>
      <c r="G701" s="1">
        <v>250</v>
      </c>
      <c r="H701" s="1">
        <f t="shared" si="30"/>
        <v>451500</v>
      </c>
      <c r="I701" s="1">
        <f t="shared" si="31"/>
        <v>-429828</v>
      </c>
      <c r="J701" s="3">
        <v>41760</v>
      </c>
      <c r="K701" s="5">
        <v>5</v>
      </c>
      <c r="L701" s="2" t="s">
        <v>23</v>
      </c>
      <c r="M701" s="4" t="s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6247-1F41-49EF-B1AA-CC9C8A343F14}">
  <dimension ref="C3:F42"/>
  <sheetViews>
    <sheetView zoomScale="70" zoomScaleNormal="70" workbookViewId="0">
      <selection activeCell="F31" sqref="F31"/>
    </sheetView>
  </sheetViews>
  <sheetFormatPr defaultRowHeight="13.8" x14ac:dyDescent="0.25"/>
  <cols>
    <col min="1" max="1" width="12.5" bestFit="1" customWidth="1"/>
    <col min="2" max="2" width="16.8984375" bestFit="1" customWidth="1"/>
    <col min="3" max="3" width="15.3984375" bestFit="1" customWidth="1"/>
    <col min="4" max="4" width="19.09765625" bestFit="1" customWidth="1"/>
    <col min="5" max="5" width="13.69921875" bestFit="1" customWidth="1"/>
    <col min="6" max="10" width="9.5" bestFit="1" customWidth="1"/>
    <col min="11" max="14" width="13.69921875" bestFit="1" customWidth="1"/>
    <col min="15" max="15" width="12.59765625" bestFit="1" customWidth="1"/>
    <col min="16" max="17" width="12" bestFit="1" customWidth="1"/>
    <col min="18" max="18" width="21.3984375" bestFit="1" customWidth="1"/>
    <col min="19" max="19" width="17.296875" bestFit="1" customWidth="1"/>
  </cols>
  <sheetData>
    <row r="3" spans="3:6" x14ac:dyDescent="0.25">
      <c r="F3" t="s">
        <v>48</v>
      </c>
    </row>
    <row r="4" spans="3:6" x14ac:dyDescent="0.25">
      <c r="C4" s="13" t="s">
        <v>45</v>
      </c>
      <c r="D4" s="6" t="s">
        <v>46</v>
      </c>
      <c r="F4" s="6" t="s">
        <v>64</v>
      </c>
    </row>
    <row r="5" spans="3:6" x14ac:dyDescent="0.25">
      <c r="C5" s="14" t="s">
        <v>40</v>
      </c>
      <c r="D5" s="28">
        <v>-21344620.5</v>
      </c>
      <c r="F5" t="s">
        <v>91</v>
      </c>
    </row>
    <row r="6" spans="3:6" x14ac:dyDescent="0.25">
      <c r="C6" s="15">
        <v>260</v>
      </c>
      <c r="D6" s="28">
        <v>-21344620.5</v>
      </c>
      <c r="F6" t="s">
        <v>92</v>
      </c>
    </row>
    <row r="7" spans="3:6" x14ac:dyDescent="0.25">
      <c r="C7" s="14" t="s">
        <v>35</v>
      </c>
      <c r="D7" s="28">
        <v>14496982.5</v>
      </c>
    </row>
    <row r="8" spans="3:6" x14ac:dyDescent="0.25">
      <c r="C8" s="15">
        <v>3</v>
      </c>
      <c r="D8" s="28">
        <v>14496982.5</v>
      </c>
    </row>
    <row r="9" spans="3:6" x14ac:dyDescent="0.25">
      <c r="C9" s="14" t="s">
        <v>36</v>
      </c>
      <c r="D9" s="28">
        <v>15778844.5</v>
      </c>
    </row>
    <row r="10" spans="3:6" x14ac:dyDescent="0.25">
      <c r="C10" s="15">
        <v>5</v>
      </c>
      <c r="D10" s="28">
        <v>15778844.5</v>
      </c>
    </row>
    <row r="11" spans="3:6" x14ac:dyDescent="0.25">
      <c r="C11" s="14" t="s">
        <v>37</v>
      </c>
      <c r="D11" s="28">
        <v>32229267</v>
      </c>
    </row>
    <row r="12" spans="3:6" x14ac:dyDescent="0.25">
      <c r="C12" s="15">
        <v>10</v>
      </c>
      <c r="D12" s="28">
        <v>32229267</v>
      </c>
    </row>
    <row r="13" spans="3:6" x14ac:dyDescent="0.25">
      <c r="C13" s="14" t="s">
        <v>38</v>
      </c>
      <c r="D13" s="28">
        <v>335828.5</v>
      </c>
    </row>
    <row r="14" spans="3:6" x14ac:dyDescent="0.25">
      <c r="C14" s="15">
        <v>120</v>
      </c>
      <c r="D14" s="28">
        <v>335828.5</v>
      </c>
    </row>
    <row r="15" spans="3:6" x14ac:dyDescent="0.25">
      <c r="C15" s="14" t="s">
        <v>39</v>
      </c>
      <c r="D15" s="28">
        <v>-20227216.5</v>
      </c>
    </row>
    <row r="16" spans="3:6" x14ac:dyDescent="0.25">
      <c r="C16" s="15">
        <v>250</v>
      </c>
      <c r="D16" s="28">
        <v>-20227216.5</v>
      </c>
    </row>
    <row r="17" spans="3:6" x14ac:dyDescent="0.25">
      <c r="C17" s="14" t="s">
        <v>43</v>
      </c>
      <c r="D17" s="28">
        <v>21269085.5</v>
      </c>
    </row>
    <row r="25" spans="3:6" x14ac:dyDescent="0.25">
      <c r="C25" s="13" t="s">
        <v>45</v>
      </c>
      <c r="D25" s="6" t="s">
        <v>46</v>
      </c>
      <c r="F25" t="s">
        <v>48</v>
      </c>
    </row>
    <row r="26" spans="3:6" x14ac:dyDescent="0.25">
      <c r="C26" s="14" t="s">
        <v>40</v>
      </c>
      <c r="D26" s="6">
        <v>-21344620.5</v>
      </c>
      <c r="F26" t="s">
        <v>65</v>
      </c>
    </row>
    <row r="27" spans="3:6" x14ac:dyDescent="0.25">
      <c r="C27" s="15">
        <v>7</v>
      </c>
      <c r="D27" s="6">
        <v>-5545633.5</v>
      </c>
      <c r="F27" s="16" t="s">
        <v>66</v>
      </c>
    </row>
    <row r="28" spans="3:6" x14ac:dyDescent="0.25">
      <c r="C28" s="15">
        <v>12</v>
      </c>
      <c r="D28" s="6">
        <v>-7239492</v>
      </c>
      <c r="F28" t="s">
        <v>62</v>
      </c>
    </row>
    <row r="29" spans="3:6" x14ac:dyDescent="0.25">
      <c r="C29" s="15">
        <v>15</v>
      </c>
      <c r="D29" s="6">
        <v>-4534460</v>
      </c>
      <c r="F29" t="s">
        <v>93</v>
      </c>
    </row>
    <row r="30" spans="3:6" x14ac:dyDescent="0.25">
      <c r="C30" s="15">
        <v>20</v>
      </c>
      <c r="D30" s="6">
        <v>-4192800</v>
      </c>
      <c r="F30" t="s">
        <v>94</v>
      </c>
    </row>
    <row r="31" spans="3:6" x14ac:dyDescent="0.25">
      <c r="C31" s="15">
        <v>125</v>
      </c>
      <c r="D31" s="6">
        <v>-3081105</v>
      </c>
    </row>
    <row r="32" spans="3:6" x14ac:dyDescent="0.25">
      <c r="C32" s="15">
        <v>300</v>
      </c>
      <c r="D32" s="6">
        <v>669920</v>
      </c>
    </row>
    <row r="33" spans="3:4" x14ac:dyDescent="0.25">
      <c r="C33" s="15">
        <v>350</v>
      </c>
      <c r="D33" s="6">
        <v>2578950</v>
      </c>
    </row>
    <row r="34" spans="3:4" x14ac:dyDescent="0.25">
      <c r="C34" s="14" t="s">
        <v>39</v>
      </c>
      <c r="D34" s="6">
        <v>-20227216.5</v>
      </c>
    </row>
    <row r="35" spans="3:4" x14ac:dyDescent="0.25">
      <c r="C35" s="15">
        <v>7</v>
      </c>
      <c r="D35" s="6">
        <v>-4832541</v>
      </c>
    </row>
    <row r="36" spans="3:4" x14ac:dyDescent="0.25">
      <c r="C36" s="15">
        <v>12</v>
      </c>
      <c r="D36" s="6">
        <v>-6430998</v>
      </c>
    </row>
    <row r="37" spans="3:4" x14ac:dyDescent="0.25">
      <c r="C37" s="15">
        <v>15</v>
      </c>
      <c r="D37" s="6">
        <v>-5694167.5</v>
      </c>
    </row>
    <row r="38" spans="3:4" x14ac:dyDescent="0.25">
      <c r="C38" s="15">
        <v>20</v>
      </c>
      <c r="D38" s="6">
        <v>-4783310</v>
      </c>
    </row>
    <row r="39" spans="3:4" x14ac:dyDescent="0.25">
      <c r="C39" s="15">
        <v>125</v>
      </c>
      <c r="D39" s="6">
        <v>-2499500</v>
      </c>
    </row>
    <row r="40" spans="3:4" x14ac:dyDescent="0.25">
      <c r="C40" s="15">
        <v>300</v>
      </c>
      <c r="D40" s="6">
        <v>1671850</v>
      </c>
    </row>
    <row r="41" spans="3:4" x14ac:dyDescent="0.25">
      <c r="C41" s="15">
        <v>350</v>
      </c>
      <c r="D41" s="6">
        <v>2341450</v>
      </c>
    </row>
    <row r="42" spans="3:4" x14ac:dyDescent="0.25">
      <c r="C42" s="14" t="s">
        <v>43</v>
      </c>
      <c r="D42" s="6">
        <v>-41571837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02A1-5EE5-46D1-ADEF-B986FDD6A29E}">
  <dimension ref="B2:L24"/>
  <sheetViews>
    <sheetView zoomScale="70" zoomScaleNormal="70" workbookViewId="0">
      <selection activeCell="L10" sqref="L10"/>
    </sheetView>
  </sheetViews>
  <sheetFormatPr defaultRowHeight="13.8" x14ac:dyDescent="0.25"/>
  <cols>
    <col min="1" max="1" width="16.69921875" bestFit="1" customWidth="1"/>
    <col min="2" max="2" width="11.8984375" bestFit="1" customWidth="1"/>
    <col min="3" max="3" width="16.69921875" bestFit="1" customWidth="1"/>
    <col min="4" max="4" width="17" bestFit="1" customWidth="1"/>
    <col min="5" max="5" width="11.59765625" bestFit="1" customWidth="1"/>
    <col min="6" max="6" width="25" bestFit="1" customWidth="1"/>
    <col min="7" max="7" width="26.796875" customWidth="1"/>
    <col min="8" max="8" width="21.59765625" bestFit="1" customWidth="1"/>
    <col min="9" max="9" width="14.796875" bestFit="1" customWidth="1"/>
    <col min="10" max="10" width="17.3984375" bestFit="1" customWidth="1"/>
    <col min="11" max="11" width="14.19921875" bestFit="1" customWidth="1"/>
    <col min="12" max="12" width="20.3984375" bestFit="1" customWidth="1"/>
    <col min="13" max="13" width="62.59765625" bestFit="1" customWidth="1"/>
    <col min="14" max="14" width="16.796875" bestFit="1" customWidth="1"/>
  </cols>
  <sheetData>
    <row r="2" spans="2:12" x14ac:dyDescent="0.25">
      <c r="B2" s="7" t="s">
        <v>44</v>
      </c>
      <c r="C2" s="7" t="s">
        <v>47</v>
      </c>
      <c r="L2" t="s">
        <v>48</v>
      </c>
    </row>
    <row r="3" spans="2:12" x14ac:dyDescent="0.25">
      <c r="B3" s="7" t="s">
        <v>45</v>
      </c>
      <c r="C3" s="10">
        <v>7</v>
      </c>
      <c r="D3" s="10">
        <v>12</v>
      </c>
      <c r="E3" s="10">
        <v>15</v>
      </c>
      <c r="F3" s="10">
        <v>20</v>
      </c>
      <c r="G3" s="10">
        <v>125</v>
      </c>
      <c r="H3" s="10">
        <v>300</v>
      </c>
      <c r="I3" s="10">
        <v>350</v>
      </c>
      <c r="J3" s="10" t="s">
        <v>43</v>
      </c>
      <c r="L3" t="s">
        <v>88</v>
      </c>
    </row>
    <row r="4" spans="2:12" x14ac:dyDescent="0.25">
      <c r="B4" s="12" t="s">
        <v>40</v>
      </c>
      <c r="C4" s="27">
        <v>21919.5</v>
      </c>
      <c r="D4" s="27">
        <v>29191.5</v>
      </c>
      <c r="E4" s="9">
        <v>18508</v>
      </c>
      <c r="F4" s="9">
        <v>17470</v>
      </c>
      <c r="G4" s="9">
        <v>22823</v>
      </c>
      <c r="H4" s="9">
        <v>16748</v>
      </c>
      <c r="I4" s="9">
        <v>28655</v>
      </c>
      <c r="J4" s="9">
        <v>155315</v>
      </c>
      <c r="L4" t="s">
        <v>89</v>
      </c>
    </row>
    <row r="5" spans="2:12" x14ac:dyDescent="0.25">
      <c r="B5" s="12" t="s">
        <v>39</v>
      </c>
      <c r="C5" s="9">
        <v>19887</v>
      </c>
      <c r="D5" s="9">
        <v>27021</v>
      </c>
      <c r="E5" s="27">
        <v>24230.5</v>
      </c>
      <c r="F5" s="9">
        <v>20797</v>
      </c>
      <c r="G5" s="9">
        <v>19996</v>
      </c>
      <c r="H5" s="9">
        <v>33437</v>
      </c>
      <c r="I5" s="27">
        <v>23414.5</v>
      </c>
      <c r="J5" s="9">
        <v>168783</v>
      </c>
      <c r="L5" t="s">
        <v>90</v>
      </c>
    </row>
    <row r="6" spans="2:12" x14ac:dyDescent="0.25">
      <c r="B6" s="12" t="s">
        <v>43</v>
      </c>
      <c r="C6" s="27">
        <v>41806.5</v>
      </c>
      <c r="D6" s="27">
        <v>56212.5</v>
      </c>
      <c r="E6" s="27">
        <v>42738.5</v>
      </c>
      <c r="F6" s="9">
        <v>38267</v>
      </c>
      <c r="G6" s="9">
        <v>42819</v>
      </c>
      <c r="H6" s="9">
        <v>50185</v>
      </c>
      <c r="I6" s="27">
        <v>52069.5</v>
      </c>
      <c r="J6" s="9">
        <v>324098</v>
      </c>
      <c r="L6" t="s">
        <v>60</v>
      </c>
    </row>
    <row r="7" spans="2:12" x14ac:dyDescent="0.25">
      <c r="L7" t="s">
        <v>61</v>
      </c>
    </row>
    <row r="9" spans="2:12" x14ac:dyDescent="0.25">
      <c r="B9" t="s">
        <v>34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0</v>
      </c>
    </row>
    <row r="10" spans="2:12" x14ac:dyDescent="0.25">
      <c r="B10" t="s">
        <v>40</v>
      </c>
      <c r="C10" s="9">
        <v>4289</v>
      </c>
      <c r="D10" s="9">
        <v>10216</v>
      </c>
      <c r="E10" s="9">
        <v>8123</v>
      </c>
      <c r="F10" s="9">
        <v>0</v>
      </c>
      <c r="G10" s="9">
        <v>1941</v>
      </c>
      <c r="H10" s="9">
        <v>0</v>
      </c>
      <c r="I10" s="9">
        <v>9119</v>
      </c>
      <c r="J10">
        <v>2013</v>
      </c>
    </row>
    <row r="11" spans="2:12" x14ac:dyDescent="0.25">
      <c r="B11" t="s">
        <v>38</v>
      </c>
      <c r="C11" s="11">
        <v>2092</v>
      </c>
      <c r="D11">
        <v>0</v>
      </c>
      <c r="E11" s="11">
        <v>1315</v>
      </c>
      <c r="F11" s="11">
        <v>9773</v>
      </c>
      <c r="G11" s="11">
        <v>9020</v>
      </c>
      <c r="H11" s="11">
        <v>11885</v>
      </c>
      <c r="I11" s="11">
        <v>5386</v>
      </c>
      <c r="J11">
        <v>2013</v>
      </c>
    </row>
    <row r="12" spans="2:12" x14ac:dyDescent="0.25">
      <c r="B12" t="s">
        <v>39</v>
      </c>
      <c r="C12" s="9">
        <v>0</v>
      </c>
      <c r="D12" s="9">
        <v>5454</v>
      </c>
      <c r="E12" s="9">
        <v>5626</v>
      </c>
      <c r="F12" s="9">
        <v>11958</v>
      </c>
      <c r="G12" s="9">
        <v>2954</v>
      </c>
      <c r="H12" s="9">
        <v>7736</v>
      </c>
      <c r="I12" s="9">
        <v>7856</v>
      </c>
      <c r="J12">
        <v>2013</v>
      </c>
    </row>
    <row r="13" spans="2:12" x14ac:dyDescent="0.25">
      <c r="B13" s="17"/>
      <c r="C13" s="17"/>
      <c r="D13" s="17"/>
      <c r="E13" s="17"/>
      <c r="F13" s="17"/>
      <c r="G13" s="17"/>
      <c r="H13" s="17"/>
      <c r="I13" s="17"/>
      <c r="J13" s="17"/>
    </row>
    <row r="14" spans="2:12" x14ac:dyDescent="0.25">
      <c r="B14" t="s">
        <v>40</v>
      </c>
      <c r="C14" s="9">
        <v>17630.5</v>
      </c>
      <c r="D14" s="9">
        <v>18975.5</v>
      </c>
      <c r="E14" s="9">
        <v>10385</v>
      </c>
      <c r="F14" s="9">
        <v>17470</v>
      </c>
      <c r="G14" s="9">
        <v>20882</v>
      </c>
      <c r="H14" s="9">
        <v>16748</v>
      </c>
      <c r="I14" s="9">
        <v>19536</v>
      </c>
      <c r="J14">
        <v>2014</v>
      </c>
    </row>
    <row r="15" spans="2:12" x14ac:dyDescent="0.25">
      <c r="B15" t="s">
        <v>38</v>
      </c>
      <c r="C15" s="11">
        <v>19497</v>
      </c>
      <c r="D15" s="11">
        <v>16219</v>
      </c>
      <c r="E15" s="11">
        <v>18269.5</v>
      </c>
      <c r="F15" s="11">
        <v>19029.5</v>
      </c>
      <c r="G15" s="11">
        <v>21530</v>
      </c>
      <c r="H15" s="11">
        <v>12022.5</v>
      </c>
      <c r="I15" s="11">
        <v>16386</v>
      </c>
      <c r="J15">
        <v>2014</v>
      </c>
      <c r="L15" t="s">
        <v>48</v>
      </c>
    </row>
    <row r="16" spans="2:12" x14ac:dyDescent="0.25">
      <c r="B16" t="s">
        <v>39</v>
      </c>
      <c r="C16" s="9">
        <v>19887</v>
      </c>
      <c r="D16" s="9">
        <v>21567</v>
      </c>
      <c r="E16" s="9">
        <v>18604.5</v>
      </c>
      <c r="F16" s="9">
        <v>8839</v>
      </c>
      <c r="G16" s="9">
        <v>17042</v>
      </c>
      <c r="H16" s="9">
        <v>25701</v>
      </c>
      <c r="I16" s="9">
        <v>15558.5</v>
      </c>
      <c r="J16">
        <v>2014</v>
      </c>
      <c r="L16" t="s">
        <v>63</v>
      </c>
    </row>
    <row r="17" spans="2:12" ht="14.4" x14ac:dyDescent="0.3">
      <c r="B17" s="18"/>
      <c r="C17" s="18"/>
      <c r="D17" s="18"/>
      <c r="E17" s="20" t="s">
        <v>59</v>
      </c>
      <c r="F17" s="18"/>
      <c r="G17" s="18"/>
      <c r="H17" s="18"/>
      <c r="I17" s="18"/>
      <c r="J17" s="18"/>
      <c r="L17" t="s">
        <v>86</v>
      </c>
    </row>
    <row r="18" spans="2:12" x14ac:dyDescent="0.25">
      <c r="B18" t="s">
        <v>40</v>
      </c>
      <c r="C18" s="16">
        <f>(C14/C10)-1</f>
        <v>3.1106318489158316</v>
      </c>
      <c r="D18" s="16">
        <f>(D14/D10)-1</f>
        <v>0.85742952231793268</v>
      </c>
      <c r="E18" s="19">
        <f>(E14/E10)-1</f>
        <v>0.27846854610365623</v>
      </c>
      <c r="F18" t="s">
        <v>56</v>
      </c>
      <c r="G18" s="16">
        <f>(G14/G10)-1</f>
        <v>9.7583719732096856</v>
      </c>
      <c r="H18" t="s">
        <v>56</v>
      </c>
      <c r="I18" s="16">
        <f>(I14/I10)-1</f>
        <v>1.1423401688781665</v>
      </c>
      <c r="J18" t="s">
        <v>57</v>
      </c>
      <c r="L18" t="s">
        <v>87</v>
      </c>
    </row>
    <row r="19" spans="2:12" x14ac:dyDescent="0.25">
      <c r="B19" t="s">
        <v>38</v>
      </c>
      <c r="C19" s="16">
        <f>(C15/C11)-1</f>
        <v>8.3197896749521991</v>
      </c>
      <c r="D19" t="s">
        <v>56</v>
      </c>
      <c r="E19" s="16">
        <f>(E15/E11)-1</f>
        <v>12.893155893536122</v>
      </c>
      <c r="F19" s="16">
        <f>(F15/F11)-1</f>
        <v>0.94715031208431388</v>
      </c>
      <c r="G19" s="16">
        <f>(G15/G11)-1</f>
        <v>1.3869179600886916</v>
      </c>
      <c r="H19" s="16">
        <f>(H15/H11)-1</f>
        <v>1.1569204880101047E-2</v>
      </c>
      <c r="I19" s="16">
        <f>(I15/I11)-1</f>
        <v>2.0423319717786854</v>
      </c>
      <c r="J19" t="s">
        <v>57</v>
      </c>
    </row>
    <row r="20" spans="2:12" x14ac:dyDescent="0.25">
      <c r="B20" t="s">
        <v>39</v>
      </c>
      <c r="C20" t="s">
        <v>56</v>
      </c>
      <c r="D20" s="16">
        <f>(D16/D12)-1</f>
        <v>2.9543454345434546</v>
      </c>
      <c r="E20" s="16">
        <f>(E16/E12)-1</f>
        <v>2.3068787771062924</v>
      </c>
      <c r="F20" s="16">
        <f>(F16/F12)-1</f>
        <v>-0.26082957016223451</v>
      </c>
      <c r="G20" s="16">
        <f>(G16/G12)-1</f>
        <v>4.7691266079891674</v>
      </c>
      <c r="H20" s="16">
        <f>(H16/H12)-1</f>
        <v>2.3222595656670113</v>
      </c>
      <c r="I20" s="16">
        <f>(I16/I12)-1</f>
        <v>0.98046079429735244</v>
      </c>
      <c r="J20" t="s">
        <v>57</v>
      </c>
    </row>
    <row r="21" spans="2:12" x14ac:dyDescent="0.25">
      <c r="B21" s="17"/>
      <c r="C21" s="17"/>
      <c r="D21" s="17"/>
      <c r="E21" s="21" t="s">
        <v>58</v>
      </c>
      <c r="F21" s="17"/>
      <c r="G21" s="17"/>
      <c r="H21" s="17"/>
      <c r="I21" s="17"/>
      <c r="J21" s="17"/>
    </row>
    <row r="22" spans="2:12" x14ac:dyDescent="0.25">
      <c r="B22" t="s">
        <v>40</v>
      </c>
      <c r="C22" s="9">
        <f>C14*C18</f>
        <v>54841.994812310571</v>
      </c>
      <c r="D22" s="9">
        <f>D14*D18</f>
        <v>16270.153900743931</v>
      </c>
      <c r="E22" s="9">
        <f>E14*E18</f>
        <v>2891.8958512864701</v>
      </c>
      <c r="F22" s="9" t="s">
        <v>56</v>
      </c>
      <c r="G22" s="9">
        <f>G14*G18</f>
        <v>203774.32354456466</v>
      </c>
      <c r="H22" s="9" t="s">
        <v>56</v>
      </c>
      <c r="I22" s="9">
        <f>I14*I18</f>
        <v>22316.75753920386</v>
      </c>
      <c r="J22">
        <v>2015</v>
      </c>
    </row>
    <row r="23" spans="2:12" x14ac:dyDescent="0.25">
      <c r="B23" t="s">
        <v>38</v>
      </c>
      <c r="C23">
        <f>C15*C19</f>
        <v>162210.93929254301</v>
      </c>
      <c r="D23" t="s">
        <v>56</v>
      </c>
      <c r="E23">
        <f>E15*E19</f>
        <v>235551.51159695818</v>
      </c>
      <c r="F23">
        <f>F15*F19</f>
        <v>18023.796863808449</v>
      </c>
      <c r="G23">
        <f>G15*G19</f>
        <v>29860.343680709531</v>
      </c>
      <c r="H23">
        <v>12161</v>
      </c>
      <c r="I23">
        <f>I15*I19</f>
        <v>33465.651689565537</v>
      </c>
      <c r="J23">
        <v>2015</v>
      </c>
    </row>
    <row r="24" spans="2:12" x14ac:dyDescent="0.25">
      <c r="B24" t="s">
        <v>39</v>
      </c>
      <c r="C24" s="9" t="s">
        <v>56</v>
      </c>
      <c r="D24" s="9">
        <f>D16*D20</f>
        <v>63716.367986798687</v>
      </c>
      <c r="E24" s="9">
        <f>E16*E20</f>
        <v>42918.326208674014</v>
      </c>
      <c r="F24" s="9">
        <v>6534</v>
      </c>
      <c r="G24" s="9">
        <f>G16*G20</f>
        <v>81275.455653351397</v>
      </c>
      <c r="H24" s="9">
        <f>H16*H20</f>
        <v>59684.39309720786</v>
      </c>
      <c r="I24" s="9">
        <v>30812</v>
      </c>
      <c r="J24">
        <v>2015</v>
      </c>
    </row>
  </sheetData>
  <phoneticPr fontId="5" type="noConversion"/>
  <pageMargins left="0.7" right="0.7" top="0.75" bottom="0.75" header="0.3" footer="0.3"/>
  <pageSetup paperSize="9" orientation="portrait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C64D-307B-4BD2-B387-C490039D310B}">
  <dimension ref="C3:J55"/>
  <sheetViews>
    <sheetView zoomScale="55" zoomScaleNormal="55" workbookViewId="0">
      <selection activeCell="N18" sqref="N18"/>
    </sheetView>
  </sheetViews>
  <sheetFormatPr defaultRowHeight="13.8" x14ac:dyDescent="0.25"/>
  <cols>
    <col min="3" max="3" width="16.796875" bestFit="1" customWidth="1"/>
    <col min="4" max="4" width="16.19921875" bestFit="1" customWidth="1"/>
    <col min="6" max="6" width="16.796875" bestFit="1" customWidth="1"/>
    <col min="7" max="7" width="21.59765625" bestFit="1" customWidth="1"/>
    <col min="8" max="8" width="14.19921875" customWidth="1"/>
    <col min="9" max="9" width="16.796875" bestFit="1" customWidth="1"/>
    <col min="10" max="10" width="16.19921875" bestFit="1" customWidth="1"/>
  </cols>
  <sheetData>
    <row r="3" spans="3:10" x14ac:dyDescent="0.25">
      <c r="C3" s="24" t="s">
        <v>67</v>
      </c>
      <c r="D3" s="21" t="s">
        <v>73</v>
      </c>
      <c r="F3" s="24" t="s">
        <v>67</v>
      </c>
      <c r="G3" s="21" t="s">
        <v>74</v>
      </c>
      <c r="I3" s="24" t="s">
        <v>67</v>
      </c>
      <c r="J3" s="21" t="s">
        <v>75</v>
      </c>
    </row>
    <row r="4" spans="3:10" x14ac:dyDescent="0.25">
      <c r="C4" t="s">
        <v>34</v>
      </c>
      <c r="D4" t="s">
        <v>40</v>
      </c>
      <c r="F4" t="s">
        <v>34</v>
      </c>
      <c r="G4" t="s">
        <v>40</v>
      </c>
      <c r="I4" t="s">
        <v>34</v>
      </c>
      <c r="J4" t="s">
        <v>40</v>
      </c>
    </row>
    <row r="5" spans="3:10" x14ac:dyDescent="0.25">
      <c r="C5" t="s">
        <v>70</v>
      </c>
      <c r="D5" s="26">
        <v>133.5000091172663</v>
      </c>
      <c r="F5" t="s">
        <v>70</v>
      </c>
      <c r="G5" s="28">
        <v>136</v>
      </c>
      <c r="I5" t="s">
        <v>70</v>
      </c>
      <c r="J5">
        <v>137.50000000000003</v>
      </c>
    </row>
    <row r="6" spans="3:10" x14ac:dyDescent="0.25">
      <c r="C6" t="s">
        <v>68</v>
      </c>
      <c r="D6" s="28">
        <v>54841</v>
      </c>
      <c r="F6" t="s">
        <v>68</v>
      </c>
      <c r="G6" s="28">
        <v>16270</v>
      </c>
      <c r="I6" t="s">
        <v>68</v>
      </c>
      <c r="J6" s="28">
        <v>2892</v>
      </c>
    </row>
    <row r="7" spans="3:10" x14ac:dyDescent="0.25">
      <c r="C7" t="s">
        <v>71</v>
      </c>
      <c r="D7" s="28">
        <f>D6*D5</f>
        <v>7321274.0000000009</v>
      </c>
      <c r="F7" t="s">
        <v>71</v>
      </c>
      <c r="G7" s="28">
        <f>G6*G5</f>
        <v>2212720</v>
      </c>
      <c r="I7" t="s">
        <v>71</v>
      </c>
      <c r="J7" s="28">
        <f>J6*J5</f>
        <v>397650.00000000006</v>
      </c>
    </row>
    <row r="8" spans="3:10" x14ac:dyDescent="0.25">
      <c r="C8" t="s">
        <v>72</v>
      </c>
      <c r="D8" s="28">
        <v>260</v>
      </c>
      <c r="F8" t="s">
        <v>72</v>
      </c>
      <c r="G8" s="28">
        <v>260</v>
      </c>
      <c r="I8" t="s">
        <v>72</v>
      </c>
      <c r="J8" s="28">
        <v>260</v>
      </c>
    </row>
    <row r="9" spans="3:10" x14ac:dyDescent="0.25">
      <c r="C9" t="s">
        <v>42</v>
      </c>
      <c r="D9" s="28">
        <f>D6*D8</f>
        <v>14258660</v>
      </c>
      <c r="F9" t="s">
        <v>42</v>
      </c>
      <c r="G9" s="28">
        <f>G6*G8</f>
        <v>4230200</v>
      </c>
      <c r="I9" t="s">
        <v>42</v>
      </c>
      <c r="J9" s="28">
        <f>J6*J8</f>
        <v>751920</v>
      </c>
    </row>
    <row r="10" spans="3:10" x14ac:dyDescent="0.25">
      <c r="C10" t="s">
        <v>31</v>
      </c>
      <c r="D10" s="28">
        <f>D7-D9</f>
        <v>-6937385.9999999991</v>
      </c>
      <c r="F10" t="s">
        <v>31</v>
      </c>
      <c r="G10" s="28">
        <f>G7-G9</f>
        <v>-2017480</v>
      </c>
      <c r="I10" t="s">
        <v>31</v>
      </c>
      <c r="J10" s="28">
        <f>J7-J9</f>
        <v>-354269.99999999994</v>
      </c>
    </row>
    <row r="13" spans="3:10" x14ac:dyDescent="0.25">
      <c r="C13" s="24" t="s">
        <v>67</v>
      </c>
      <c r="D13" s="21" t="s">
        <v>76</v>
      </c>
      <c r="F13" s="24" t="s">
        <v>67</v>
      </c>
      <c r="G13" s="21" t="s">
        <v>78</v>
      </c>
    </row>
    <row r="14" spans="3:10" x14ac:dyDescent="0.25">
      <c r="C14" t="s">
        <v>34</v>
      </c>
      <c r="D14" t="s">
        <v>40</v>
      </c>
      <c r="F14" t="s">
        <v>34</v>
      </c>
      <c r="G14" t="s">
        <v>40</v>
      </c>
    </row>
    <row r="15" spans="3:10" x14ac:dyDescent="0.25">
      <c r="C15" t="s">
        <v>70</v>
      </c>
      <c r="D15">
        <v>192.5</v>
      </c>
      <c r="F15" t="s">
        <v>70</v>
      </c>
      <c r="G15" s="9">
        <v>350</v>
      </c>
    </row>
    <row r="16" spans="3:10" x14ac:dyDescent="0.25">
      <c r="C16" t="s">
        <v>68</v>
      </c>
      <c r="D16" s="28">
        <v>203774</v>
      </c>
      <c r="F16" t="s">
        <v>68</v>
      </c>
      <c r="G16" s="9">
        <v>22316</v>
      </c>
    </row>
    <row r="17" spans="3:10" x14ac:dyDescent="0.25">
      <c r="C17" t="s">
        <v>71</v>
      </c>
      <c r="D17" s="28">
        <f>D16*D15</f>
        <v>39226495</v>
      </c>
      <c r="F17" t="s">
        <v>71</v>
      </c>
      <c r="G17" s="9">
        <f>G16*G15</f>
        <v>7810600</v>
      </c>
    </row>
    <row r="18" spans="3:10" x14ac:dyDescent="0.25">
      <c r="C18" t="s">
        <v>72</v>
      </c>
      <c r="D18" s="28">
        <v>260</v>
      </c>
      <c r="F18" t="s">
        <v>72</v>
      </c>
      <c r="G18" s="9">
        <v>260</v>
      </c>
    </row>
    <row r="19" spans="3:10" x14ac:dyDescent="0.25">
      <c r="C19" t="s">
        <v>42</v>
      </c>
      <c r="D19" s="28">
        <f>D16*D18</f>
        <v>52981240</v>
      </c>
      <c r="F19" t="s">
        <v>42</v>
      </c>
      <c r="G19" s="9">
        <f>G16*G18</f>
        <v>5802160</v>
      </c>
    </row>
    <row r="20" spans="3:10" x14ac:dyDescent="0.25">
      <c r="C20" t="s">
        <v>31</v>
      </c>
      <c r="D20" s="28">
        <f>D17-D19</f>
        <v>-13754745</v>
      </c>
      <c r="F20" t="s">
        <v>31</v>
      </c>
      <c r="G20" s="9">
        <f>G17-G19</f>
        <v>2008440</v>
      </c>
    </row>
    <row r="23" spans="3:10" x14ac:dyDescent="0.25">
      <c r="C23" s="24" t="s">
        <v>67</v>
      </c>
      <c r="D23" s="21" t="s">
        <v>74</v>
      </c>
      <c r="F23" s="24" t="s">
        <v>67</v>
      </c>
      <c r="G23" s="21" t="s">
        <v>75</v>
      </c>
      <c r="I23" s="24" t="s">
        <v>67</v>
      </c>
      <c r="J23" s="21" t="s">
        <v>79</v>
      </c>
    </row>
    <row r="24" spans="3:10" x14ac:dyDescent="0.25">
      <c r="C24" t="s">
        <v>34</v>
      </c>
      <c r="D24" t="s">
        <v>39</v>
      </c>
      <c r="F24" t="s">
        <v>34</v>
      </c>
      <c r="G24" t="s">
        <v>39</v>
      </c>
      <c r="I24" t="s">
        <v>34</v>
      </c>
      <c r="J24" t="s">
        <v>39</v>
      </c>
    </row>
    <row r="25" spans="3:10" x14ac:dyDescent="0.25">
      <c r="C25" t="s">
        <v>70</v>
      </c>
      <c r="D25" s="28">
        <v>130.99999999999997</v>
      </c>
      <c r="F25" t="s">
        <v>70</v>
      </c>
      <c r="G25">
        <v>132.5</v>
      </c>
      <c r="I25" t="s">
        <v>70</v>
      </c>
      <c r="J25" s="28">
        <v>134.99999999999994</v>
      </c>
    </row>
    <row r="26" spans="3:10" x14ac:dyDescent="0.25">
      <c r="C26" t="s">
        <v>68</v>
      </c>
      <c r="D26" s="28">
        <v>63716</v>
      </c>
      <c r="F26" t="s">
        <v>68</v>
      </c>
      <c r="G26" s="28">
        <v>42918</v>
      </c>
      <c r="I26" t="s">
        <v>68</v>
      </c>
      <c r="J26" s="28">
        <v>6534</v>
      </c>
    </row>
    <row r="27" spans="3:10" x14ac:dyDescent="0.25">
      <c r="C27" t="s">
        <v>71</v>
      </c>
      <c r="D27" s="28">
        <f>D26*D25</f>
        <v>8346795.9999999981</v>
      </c>
      <c r="F27" t="s">
        <v>71</v>
      </c>
      <c r="G27" s="28">
        <f>G26*G25</f>
        <v>5686635</v>
      </c>
      <c r="I27" t="s">
        <v>71</v>
      </c>
      <c r="J27" s="28">
        <f>J26*J25</f>
        <v>882089.99999999965</v>
      </c>
    </row>
    <row r="28" spans="3:10" x14ac:dyDescent="0.25">
      <c r="C28" t="s">
        <v>72</v>
      </c>
      <c r="D28" s="28">
        <v>250</v>
      </c>
      <c r="F28" t="s">
        <v>72</v>
      </c>
      <c r="G28" s="28">
        <v>250</v>
      </c>
      <c r="I28" t="s">
        <v>72</v>
      </c>
      <c r="J28" s="28">
        <v>250</v>
      </c>
    </row>
    <row r="29" spans="3:10" x14ac:dyDescent="0.25">
      <c r="C29" t="s">
        <v>42</v>
      </c>
      <c r="D29" s="28">
        <f>D26*D28</f>
        <v>15929000</v>
      </c>
      <c r="F29" t="s">
        <v>42</v>
      </c>
      <c r="G29" s="28">
        <f>G26*G28</f>
        <v>10729500</v>
      </c>
      <c r="I29" t="s">
        <v>42</v>
      </c>
      <c r="J29" s="28">
        <f>J26*J28</f>
        <v>1633500</v>
      </c>
    </row>
    <row r="30" spans="3:10" x14ac:dyDescent="0.25">
      <c r="C30" t="s">
        <v>31</v>
      </c>
      <c r="D30" s="28">
        <f>D27-D29</f>
        <v>-7582204.0000000019</v>
      </c>
      <c r="F30" t="s">
        <v>31</v>
      </c>
      <c r="G30" s="28">
        <f>G27-G29</f>
        <v>-5042865</v>
      </c>
      <c r="I30" t="s">
        <v>31</v>
      </c>
      <c r="J30" s="28">
        <f>J27-J29</f>
        <v>-751410.00000000035</v>
      </c>
    </row>
    <row r="33" spans="3:10" x14ac:dyDescent="0.25">
      <c r="C33" s="24" t="s">
        <v>67</v>
      </c>
      <c r="D33" s="21" t="s">
        <v>76</v>
      </c>
      <c r="F33" s="24" t="s">
        <v>67</v>
      </c>
      <c r="G33" s="21" t="s">
        <v>77</v>
      </c>
      <c r="I33" s="24" t="s">
        <v>67</v>
      </c>
      <c r="J33" s="21" t="s">
        <v>78</v>
      </c>
    </row>
    <row r="34" spans="3:10" x14ac:dyDescent="0.25">
      <c r="C34" t="s">
        <v>34</v>
      </c>
      <c r="D34" t="s">
        <v>39</v>
      </c>
      <c r="F34" t="s">
        <v>34</v>
      </c>
      <c r="G34" t="s">
        <v>39</v>
      </c>
      <c r="I34" t="s">
        <v>34</v>
      </c>
      <c r="J34" t="s">
        <v>39</v>
      </c>
    </row>
    <row r="35" spans="3:10" x14ac:dyDescent="0.25">
      <c r="C35" t="s">
        <v>70</v>
      </c>
      <c r="D35" s="26">
        <v>187.50000615195324</v>
      </c>
      <c r="F35" t="s">
        <v>70</v>
      </c>
      <c r="G35" s="9">
        <v>300</v>
      </c>
      <c r="I35" t="s">
        <v>70</v>
      </c>
      <c r="J35" s="9">
        <v>350</v>
      </c>
    </row>
    <row r="36" spans="3:10" x14ac:dyDescent="0.25">
      <c r="C36" t="s">
        <v>68</v>
      </c>
      <c r="D36" s="28">
        <v>81275</v>
      </c>
      <c r="F36" t="s">
        <v>68</v>
      </c>
      <c r="G36" s="9">
        <v>59684</v>
      </c>
      <c r="I36" t="s">
        <v>68</v>
      </c>
      <c r="J36" s="9">
        <v>30812</v>
      </c>
    </row>
    <row r="37" spans="3:10" x14ac:dyDescent="0.25">
      <c r="C37" t="s">
        <v>71</v>
      </c>
      <c r="D37" s="28">
        <f>D36*D35</f>
        <v>15239063</v>
      </c>
      <c r="F37" t="s">
        <v>71</v>
      </c>
      <c r="G37" s="9">
        <f>G36*G35</f>
        <v>17905200</v>
      </c>
      <c r="I37" t="s">
        <v>71</v>
      </c>
      <c r="J37" s="9">
        <f>J36*J35</f>
        <v>10784200</v>
      </c>
    </row>
    <row r="38" spans="3:10" x14ac:dyDescent="0.25">
      <c r="C38" t="s">
        <v>72</v>
      </c>
      <c r="D38" s="28">
        <v>250</v>
      </c>
      <c r="F38" t="s">
        <v>72</v>
      </c>
      <c r="G38" s="9">
        <v>250</v>
      </c>
      <c r="I38" t="s">
        <v>72</v>
      </c>
      <c r="J38" s="9">
        <v>250</v>
      </c>
    </row>
    <row r="39" spans="3:10" x14ac:dyDescent="0.25">
      <c r="C39" t="s">
        <v>42</v>
      </c>
      <c r="D39" s="28">
        <f>D36*D38</f>
        <v>20318750</v>
      </c>
      <c r="F39" t="s">
        <v>42</v>
      </c>
      <c r="G39" s="9">
        <f>G36*G38</f>
        <v>14921000</v>
      </c>
      <c r="I39" t="s">
        <v>42</v>
      </c>
      <c r="J39" s="9">
        <f>J36*J38</f>
        <v>7703000</v>
      </c>
    </row>
    <row r="40" spans="3:10" x14ac:dyDescent="0.25">
      <c r="C40" t="s">
        <v>31</v>
      </c>
      <c r="D40" s="28">
        <f>D37-D39</f>
        <v>-5079687</v>
      </c>
      <c r="F40" t="s">
        <v>31</v>
      </c>
      <c r="G40" s="9">
        <f>G37-G39</f>
        <v>2984200</v>
      </c>
      <c r="I40" t="s">
        <v>31</v>
      </c>
      <c r="J40" s="9">
        <f>J37-J39</f>
        <v>3081200</v>
      </c>
    </row>
    <row r="43" spans="3:10" x14ac:dyDescent="0.25">
      <c r="C43" t="s">
        <v>34</v>
      </c>
      <c r="D43" t="s">
        <v>68</v>
      </c>
      <c r="E43" t="s">
        <v>69</v>
      </c>
      <c r="F43" t="s">
        <v>42</v>
      </c>
      <c r="G43" t="s">
        <v>83</v>
      </c>
      <c r="H43" t="s">
        <v>81</v>
      </c>
      <c r="I43" t="s">
        <v>82</v>
      </c>
      <c r="J43" t="s">
        <v>80</v>
      </c>
    </row>
    <row r="44" spans="3:10" x14ac:dyDescent="0.25">
      <c r="C44" t="s">
        <v>40</v>
      </c>
      <c r="D44" s="28">
        <v>54841</v>
      </c>
      <c r="E44" s="28">
        <v>260</v>
      </c>
      <c r="F44" s="28">
        <f>$D44*$E44</f>
        <v>14258660</v>
      </c>
      <c r="G44" s="28">
        <v>7</v>
      </c>
      <c r="H44" s="28">
        <f>($D44*$G44)-$F44</f>
        <v>-13874773</v>
      </c>
      <c r="I44" s="25">
        <v>133.5000091172663</v>
      </c>
      <c r="J44" s="28">
        <f>($D44*$I44)-$F44</f>
        <v>-6937385.9999999991</v>
      </c>
    </row>
    <row r="45" spans="3:10" x14ac:dyDescent="0.25">
      <c r="C45" t="s">
        <v>40</v>
      </c>
      <c r="D45" s="28">
        <v>16270</v>
      </c>
      <c r="E45">
        <v>260</v>
      </c>
      <c r="F45" s="28">
        <f>$D45*$E45</f>
        <v>4230200</v>
      </c>
      <c r="G45">
        <v>12</v>
      </c>
      <c r="H45" s="28">
        <f>($D45*$G45)-$F45</f>
        <v>-4034960</v>
      </c>
      <c r="I45" s="25">
        <v>136</v>
      </c>
      <c r="J45" s="28">
        <f>($D45*$I45)-$F45</f>
        <v>-2017480</v>
      </c>
    </row>
    <row r="46" spans="3:10" x14ac:dyDescent="0.25">
      <c r="C46" t="s">
        <v>40</v>
      </c>
      <c r="D46" s="8">
        <v>2892</v>
      </c>
      <c r="E46">
        <v>260</v>
      </c>
      <c r="F46" s="28">
        <f>$D46*$E46</f>
        <v>751920</v>
      </c>
      <c r="G46">
        <v>15</v>
      </c>
      <c r="H46" s="28">
        <f>($D46*$G46)-$F46</f>
        <v>-708540</v>
      </c>
      <c r="I46" s="25">
        <v>137.5</v>
      </c>
      <c r="J46" s="28">
        <f>($D46*$I46)-$F46</f>
        <v>-354270</v>
      </c>
    </row>
    <row r="47" spans="3:10" x14ac:dyDescent="0.25">
      <c r="C47" t="s">
        <v>40</v>
      </c>
      <c r="D47" s="8">
        <v>203774</v>
      </c>
      <c r="E47">
        <v>260</v>
      </c>
      <c r="F47" s="28">
        <f>$D47*$E47</f>
        <v>52981240</v>
      </c>
      <c r="G47">
        <v>125</v>
      </c>
      <c r="H47" s="28">
        <f>($D47*$G47)-$F47</f>
        <v>-27509490</v>
      </c>
      <c r="I47" s="25">
        <v>192.5</v>
      </c>
      <c r="J47" s="28">
        <f>($D47*$I47)-$F47</f>
        <v>-13754745</v>
      </c>
    </row>
    <row r="48" spans="3:10" x14ac:dyDescent="0.25">
      <c r="C48" t="s">
        <v>40</v>
      </c>
      <c r="D48" s="8">
        <v>22316</v>
      </c>
      <c r="E48">
        <v>260</v>
      </c>
      <c r="F48" s="28">
        <f>$D48*$E48</f>
        <v>5802160</v>
      </c>
      <c r="G48">
        <v>350</v>
      </c>
      <c r="H48" s="28">
        <f>($D48*$G48)-$F48</f>
        <v>2008440</v>
      </c>
      <c r="I48" s="25">
        <v>350</v>
      </c>
      <c r="J48" s="28">
        <f>($D48*$I48)-$F48</f>
        <v>2008440</v>
      </c>
    </row>
    <row r="49" spans="3:10" x14ac:dyDescent="0.25">
      <c r="C49" t="s">
        <v>39</v>
      </c>
      <c r="D49" s="8">
        <v>63716</v>
      </c>
      <c r="E49">
        <v>250</v>
      </c>
      <c r="F49" s="28">
        <f>$D49*$E49</f>
        <v>15929000</v>
      </c>
      <c r="G49">
        <v>12</v>
      </c>
      <c r="H49" s="28">
        <f>($D49*$G49)-$F49</f>
        <v>-15164408</v>
      </c>
      <c r="I49" s="25">
        <v>131</v>
      </c>
      <c r="J49" s="28">
        <f>($D49*$I49)-$F49</f>
        <v>-7582204</v>
      </c>
    </row>
    <row r="50" spans="3:10" x14ac:dyDescent="0.25">
      <c r="C50" t="s">
        <v>39</v>
      </c>
      <c r="D50" s="8">
        <v>42918</v>
      </c>
      <c r="E50">
        <v>250</v>
      </c>
      <c r="F50" s="28">
        <f>$D50*$E50</f>
        <v>10729500</v>
      </c>
      <c r="G50">
        <v>15</v>
      </c>
      <c r="H50" s="28">
        <f>($D50*$G50)-$F50</f>
        <v>-10085730</v>
      </c>
      <c r="I50" s="25">
        <v>132.5</v>
      </c>
      <c r="J50" s="28">
        <f>($D50*$I50)-$F50</f>
        <v>-5042865</v>
      </c>
    </row>
    <row r="51" spans="3:10" x14ac:dyDescent="0.25">
      <c r="C51" t="s">
        <v>39</v>
      </c>
      <c r="D51" s="8">
        <v>6534</v>
      </c>
      <c r="E51">
        <v>250</v>
      </c>
      <c r="F51" s="28">
        <f>$D51*$E51</f>
        <v>1633500</v>
      </c>
      <c r="G51">
        <v>20</v>
      </c>
      <c r="H51" s="28">
        <f>($D51*$G51)-$F51</f>
        <v>-1502820</v>
      </c>
      <c r="I51" s="25">
        <v>135</v>
      </c>
      <c r="J51" s="28">
        <f>($D51*$I51)-$F51</f>
        <v>-751410</v>
      </c>
    </row>
    <row r="52" spans="3:10" x14ac:dyDescent="0.25">
      <c r="C52" t="s">
        <v>39</v>
      </c>
      <c r="D52" s="8">
        <v>81275</v>
      </c>
      <c r="E52">
        <v>250</v>
      </c>
      <c r="F52" s="28">
        <f>$D52*$E52</f>
        <v>20318750</v>
      </c>
      <c r="G52">
        <v>125</v>
      </c>
      <c r="H52" s="28">
        <f>($D52*$G52)-$F52</f>
        <v>-10159375</v>
      </c>
      <c r="I52" s="25">
        <v>187.5</v>
      </c>
      <c r="J52" s="28">
        <f>($D52*$I52)-$F52</f>
        <v>-5079687.5</v>
      </c>
    </row>
    <row r="53" spans="3:10" x14ac:dyDescent="0.25">
      <c r="C53" t="s">
        <v>39</v>
      </c>
      <c r="D53" s="8">
        <v>59684</v>
      </c>
      <c r="E53">
        <v>250</v>
      </c>
      <c r="F53" s="28">
        <f>$D53*$E53</f>
        <v>14921000</v>
      </c>
      <c r="G53">
        <v>300</v>
      </c>
      <c r="H53" s="28">
        <f>($D53*$G53)-$F53</f>
        <v>2984200</v>
      </c>
      <c r="I53" s="25">
        <v>300</v>
      </c>
      <c r="J53" s="28">
        <f>($D53*$I53)-$F53</f>
        <v>2984200</v>
      </c>
    </row>
    <row r="54" spans="3:10" x14ac:dyDescent="0.25">
      <c r="C54" t="s">
        <v>39</v>
      </c>
      <c r="D54" s="8">
        <v>30812</v>
      </c>
      <c r="E54">
        <v>250</v>
      </c>
      <c r="F54" s="28">
        <f>$D54*$E54</f>
        <v>7703000</v>
      </c>
      <c r="G54">
        <v>350</v>
      </c>
      <c r="H54" s="28">
        <f>($D54*$G54)-$F54</f>
        <v>3081200</v>
      </c>
      <c r="I54" s="25">
        <v>350</v>
      </c>
      <c r="J54" s="28">
        <f>($D54*$I54)-$F54</f>
        <v>3081200</v>
      </c>
    </row>
    <row r="55" spans="3:10" x14ac:dyDescent="0.25">
      <c r="C55" t="s">
        <v>85</v>
      </c>
      <c r="H55" s="28">
        <f>SUBTOTAL(109,טבלה2528[Original profit])</f>
        <v>-74966256</v>
      </c>
      <c r="J55" s="28">
        <f>SUBTOTAL(109,טבלה2528[New profit])</f>
        <v>-33446207.5</v>
      </c>
    </row>
  </sheetData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427C-D0CB-4E55-8BA3-4647C3BE042F}">
  <dimension ref="A1:J7"/>
  <sheetViews>
    <sheetView zoomScale="55" zoomScaleNormal="55" workbookViewId="0">
      <selection activeCell="K44" sqref="K44"/>
    </sheetView>
  </sheetViews>
  <sheetFormatPr defaultRowHeight="13.8" x14ac:dyDescent="0.25"/>
  <sheetData>
    <row r="1" spans="1:10" ht="14.4" x14ac:dyDescent="0.3">
      <c r="A1" s="31"/>
      <c r="B1" s="31"/>
      <c r="C1" s="31"/>
      <c r="D1" s="31"/>
      <c r="E1" s="31"/>
      <c r="F1" s="31"/>
      <c r="H1" s="29"/>
      <c r="I1" s="29"/>
      <c r="J1" s="29"/>
    </row>
    <row r="2" spans="1:10" ht="21" x14ac:dyDescent="0.35">
      <c r="A2" s="32" t="s">
        <v>84</v>
      </c>
      <c r="B2" s="31"/>
      <c r="C2" s="31"/>
      <c r="D2" s="31"/>
      <c r="E2" s="31"/>
      <c r="F2" s="31"/>
      <c r="G2" s="30"/>
      <c r="H2" s="29"/>
      <c r="I2" s="29"/>
      <c r="J2" s="29"/>
    </row>
    <row r="3" spans="1:10" ht="14.4" x14ac:dyDescent="0.3">
      <c r="A3" s="31"/>
      <c r="B3" s="31"/>
      <c r="C3" s="31"/>
      <c r="D3" s="31"/>
      <c r="E3" s="31"/>
      <c r="F3" s="31"/>
      <c r="G3" s="29"/>
      <c r="H3" s="29"/>
      <c r="I3" s="29"/>
      <c r="J3" s="29"/>
    </row>
    <row r="4" spans="1:10" ht="14.4" x14ac:dyDescent="0.3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ht="14.4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0" ht="14.4" x14ac:dyDescent="0.3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0" ht="14.4" x14ac:dyDescent="0.3">
      <c r="A7" s="29"/>
      <c r="B7" s="29"/>
      <c r="C7" s="29"/>
      <c r="D7" s="29"/>
      <c r="E7" s="29"/>
      <c r="F7" s="29"/>
      <c r="G7" s="29"/>
      <c r="H7" s="29"/>
      <c r="I7" s="29"/>
      <c r="J7" s="2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DC231040-A75A-4384-8FE0-7BC0CD84324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Primary table</vt:lpstr>
      <vt:lpstr>Pivot &amp; business problem</vt:lpstr>
      <vt:lpstr>Growth rate</vt:lpstr>
      <vt:lpstr>What-If's</vt:lpstr>
      <vt:lpstr>Dashbord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netar</cp:lastModifiedBy>
  <dcterms:created xsi:type="dcterms:W3CDTF">2014-01-28T02:45:41Z</dcterms:created>
  <dcterms:modified xsi:type="dcterms:W3CDTF">2022-03-24T11:29:46Z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