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KursPro\PASKurs\"/>
    </mc:Choice>
  </mc:AlternateContent>
  <xr:revisionPtr revIDLastSave="0" documentId="8_{16715216-7375-4231-92DA-CA9427297EAC}" xr6:coauthVersionLast="47" xr6:coauthVersionMax="47" xr10:uidLastSave="{00000000-0000-0000-0000-000000000000}"/>
  <bookViews>
    <workbookView xWindow="14175" yWindow="30" windowWidth="14460" windowHeight="11385" firstSheet="1" activeTab="3" xr2:uid="{EF5767D0-DEC5-4923-926B-5F2E82C63E0D}"/>
  </bookViews>
  <sheets>
    <sheet name="Каталоги" sheetId="3" r:id="rId1"/>
    <sheet name="4 ОМК" sheetId="2" r:id="rId2"/>
    <sheet name="5-РКПСиОК" sheetId="1" r:id="rId3"/>
    <sheet name="6-РКИСиРК" sheetId="4" r:id="rId4"/>
    <sheet name="8-ОКАСОИи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D7" i="4"/>
  <c r="G7" i="4"/>
  <c r="J2" i="4"/>
  <c r="I2" i="4"/>
  <c r="G2" i="4"/>
  <c r="E2" i="4"/>
  <c r="D2" i="2"/>
  <c r="C2" i="2"/>
  <c r="F31" i="1"/>
  <c r="F27" i="1"/>
  <c r="F28" i="1"/>
  <c r="F29" i="1"/>
  <c r="F30" i="1"/>
  <c r="F26" i="1"/>
  <c r="F25" i="1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F7" i="1" s="1"/>
  <c r="L2" i="4" l="1"/>
  <c r="F2" i="2"/>
  <c r="F13" i="1"/>
  <c r="F19" i="1"/>
</calcChain>
</file>

<file path=xl/sharedStrings.xml><?xml version="1.0" encoding="utf-8"?>
<sst xmlns="http://schemas.openxmlformats.org/spreadsheetml/2006/main" count="87" uniqueCount="62">
  <si>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</si>
  <si>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</si>
  <si>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</si>
  <si>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</si>
  <si>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</si>
  <si>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</si>
  <si>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</si>
  <si>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</si>
  <si>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</si>
  <si>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</si>
  <si>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</si>
  <si>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</si>
  <si>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</si>
  <si>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</si>
  <si>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</si>
  <si>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</si>
  <si>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</si>
  <si>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</si>
  <si>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</si>
  <si>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</si>
  <si>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</si>
  <si>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</si>
  <si>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</si>
  <si>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</si>
  <si>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</si>
  <si>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</si>
  <si>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</si>
  <si>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</si>
  <si>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</si>
  <si>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</si>
  <si>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</si>
  <si>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>A4</t>
  </si>
  <si>
    <t>Sharp FX-125</t>
  </si>
  <si>
    <t xml:space="preserve">A4 </t>
  </si>
  <si>
    <t>Epson CX 4400</t>
  </si>
  <si>
    <t>номер устройства</t>
  </si>
  <si>
    <t>гарантия</t>
  </si>
  <si>
    <t xml:space="preserve">формат </t>
  </si>
  <si>
    <t xml:space="preserve">тип </t>
  </si>
  <si>
    <t>марка</t>
  </si>
  <si>
    <t>цена</t>
  </si>
  <si>
    <t>ЦП</t>
  </si>
  <si>
    <t>Катран</t>
  </si>
  <si>
    <t>6 x 3.3GHz</t>
  </si>
  <si>
    <t>16 Gb</t>
  </si>
  <si>
    <t>2 Tb</t>
  </si>
  <si>
    <t>LCD</t>
  </si>
  <si>
    <t>27”</t>
  </si>
  <si>
    <t>номер ПЭВМ</t>
  </si>
  <si>
    <t>ОП</t>
  </si>
  <si>
    <t>ВП</t>
  </si>
  <si>
    <t>тип монитора</t>
  </si>
  <si>
    <t>размер монитора</t>
  </si>
  <si>
    <t>дата производства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</si>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</sst>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DD31-278A-47ED-BE96-16EDEF738BA4}">
  <dimension ref="A1:R3"/>
  <sheetViews>
    <sheetView topLeftCell="P1" workbookViewId="0">
      <selection activeCell="T1" sqref="T1"/>
    </sheetView>
  </sheetViews>
  <sheetFormatPr defaultRowHeight="15" x14ac:dyDescent="0.25"/>
  <cols>
    <col min="2" max="2" width="18.5703125" customWidth="1"/>
    <col min="3" max="3" width="6.140625" customWidth="1"/>
    <col min="4" max="4" width="8.85546875" customWidth="1"/>
    <col min="6" max="6" width="14.5703125" customWidth="1"/>
    <col min="9" max="9" width="13.7109375" customWidth="1"/>
    <col min="14" max="14" width="14.85546875" customWidth="1"/>
    <col min="15" max="15" width="17.28515625" customWidth="1"/>
    <col min="17" max="17" width="18.42578125" customWidth="1"/>
  </cols>
  <sheetData>
    <row r="1" spans="1:18" ht="15.75" thickBot="1" x14ac:dyDescent="0.3">
      <c r="A1" s="16"/>
      <c r="B1" s="16" t="s">
        <v>35</v>
      </c>
      <c r="C1" s="16" t="s">
        <v>38</v>
      </c>
      <c r="D1" s="16" t="s">
        <v>37</v>
      </c>
      <c r="E1" s="16" t="s">
        <v>36</v>
      </c>
      <c r="F1" s="16" t="s">
        <v>39</v>
      </c>
      <c r="G1" s="16" t="s">
        <v>40</v>
      </c>
      <c r="H1" s="16"/>
      <c r="I1" s="16" t="s">
        <v>48</v>
      </c>
      <c r="J1" s="16" t="s">
        <v>39</v>
      </c>
      <c r="K1" s="16" t="s">
        <v>41</v>
      </c>
      <c r="L1" s="16" t="s">
        <v>49</v>
      </c>
      <c r="M1" s="16" t="s">
        <v>50</v>
      </c>
      <c r="N1" s="16" t="s">
        <v>51</v>
      </c>
      <c r="O1" s="16" t="s">
        <v>52</v>
      </c>
      <c r="P1" s="16" t="s">
        <v>36</v>
      </c>
      <c r="Q1" s="16" t="s">
        <v>53</v>
      </c>
      <c r="R1" s="16" t="s">
        <v>40</v>
      </c>
    </row>
    <row r="2" spans="1:18" ht="18.75" customHeight="1" thickBot="1" x14ac:dyDescent="0.3">
      <c r="B2" s="4">
        <v>1</v>
      </c>
      <c r="C2" s="2">
        <v>1</v>
      </c>
      <c r="D2" s="2" t="s">
        <v>31</v>
      </c>
      <c r="E2" s="2">
        <v>12</v>
      </c>
      <c r="F2" s="61" t="s">
        <v>32</v>
      </c>
      <c r="G2" s="2">
        <v>190</v>
      </c>
      <c r="I2" s="1">
        <v>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24</v>
      </c>
      <c r="Q2" s="62">
        <v>40940</v>
      </c>
      <c r="R2" s="2">
        <v>1418</v>
      </c>
    </row>
    <row r="3" spans="1:18" ht="15.75" customHeight="1" thickBot="1" x14ac:dyDescent="0.3">
      <c r="B3" s="5">
        <v>2</v>
      </c>
      <c r="C3" s="3">
        <v>1</v>
      </c>
      <c r="D3" s="3" t="s">
        <v>33</v>
      </c>
      <c r="E3" s="3">
        <v>12</v>
      </c>
      <c r="F3" s="60" t="s">
        <v>34</v>
      </c>
      <c r="G3" s="3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F97F-A8F2-4EDD-A760-ECE20C94B02F}">
  <dimension ref="A2:K11"/>
  <sheetViews>
    <sheetView workbookViewId="0">
      <selection activeCell="B36" sqref="B36:B37"/>
    </sheetView>
  </sheetViews>
  <sheetFormatPr defaultRowHeight="15" x14ac:dyDescent="0.25"/>
  <cols>
    <col min="1" max="1" width="35.85546875" customWidth="1"/>
    <col min="3" max="3" width="10.5703125" customWidth="1"/>
  </cols>
  <sheetData>
    <row r="2" spans="1:11" x14ac:dyDescent="0.25">
      <c r="A2" t="s">
        <v>21</v>
      </c>
      <c r="B2" s="15">
        <v>1</v>
      </c>
      <c r="C2" s="15">
        <f>SUM(H7:H15)</f>
        <v>42</v>
      </c>
      <c r="D2" s="15">
        <f>SUM(K7:K14)</f>
        <v>3</v>
      </c>
      <c r="E2" s="15" t="s">
        <v>22</v>
      </c>
      <c r="F2">
        <f>SUM(B2:D2)</f>
        <v>46</v>
      </c>
    </row>
    <row r="5" spans="1:11" x14ac:dyDescent="0.25">
      <c r="G5" t="s">
        <v>23</v>
      </c>
      <c r="J5" t="s">
        <v>29</v>
      </c>
    </row>
    <row r="7" spans="1:11" x14ac:dyDescent="0.25">
      <c r="G7" t="s">
        <v>24</v>
      </c>
      <c r="H7">
        <v>11</v>
      </c>
      <c r="J7" t="s">
        <v>30</v>
      </c>
      <c r="K7">
        <v>3</v>
      </c>
    </row>
    <row r="8" spans="1:11" x14ac:dyDescent="0.25">
      <c r="G8" t="s">
        <v>25</v>
      </c>
      <c r="H8">
        <v>7</v>
      </c>
    </row>
    <row r="9" spans="1:11" x14ac:dyDescent="0.25">
      <c r="G9" t="s">
        <v>26</v>
      </c>
      <c r="H9">
        <v>8</v>
      </c>
    </row>
    <row r="10" spans="1:11" x14ac:dyDescent="0.25">
      <c r="G10" t="s">
        <v>27</v>
      </c>
      <c r="H10">
        <v>8</v>
      </c>
    </row>
    <row r="11" spans="1:11" x14ac:dyDescent="0.25">
      <c r="G11" t="s">
        <v>28</v>
      </c>
      <c r="H1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0C99-C6F3-4763-8929-B6AED8C6E25E}">
  <dimension ref="A1:M32"/>
  <sheetViews>
    <sheetView workbookViewId="0">
      <selection activeCell="H31" sqref="H31"/>
    </sheetView>
  </sheetViews>
  <sheetFormatPr defaultRowHeight="15" x14ac:dyDescent="0.25"/>
  <cols>
    <col min="1" max="1" width="14.85546875" customWidth="1"/>
    <col min="2" max="2" width="24.7109375" customWidth="1"/>
    <col min="3" max="3" width="19.28515625" customWidth="1"/>
    <col min="4" max="4" width="18.28515625" customWidth="1"/>
    <col min="5" max="5" width="12" customWidth="1"/>
    <col min="6" max="6" width="16" customWidth="1"/>
  </cols>
  <sheetData>
    <row r="1" spans="1:11" ht="14.25" customHeight="1" thickTop="1" thickBot="1" x14ac:dyDescent="0.3">
      <c r="A1" s="30" t="s">
        <v>20</v>
      </c>
      <c r="B1" s="27" t="s">
        <v>15</v>
      </c>
      <c r="C1" s="27" t="s">
        <v>16</v>
      </c>
      <c r="D1" s="28" t="s">
        <v>17</v>
      </c>
      <c r="E1" s="29" t="s">
        <v>18</v>
      </c>
      <c r="F1" s="30" t="s">
        <v>19</v>
      </c>
      <c r="G1" s="7"/>
    </row>
    <row r="2" spans="1:11" ht="15.75" thickTop="1" x14ac:dyDescent="0.25">
      <c r="A2" s="31" t="s">
        <v>5</v>
      </c>
      <c r="B2" s="34" t="s">
        <v>0</v>
      </c>
      <c r="C2" s="9">
        <v>230</v>
      </c>
      <c r="D2" s="36">
        <v>7</v>
      </c>
      <c r="E2" s="8">
        <v>50</v>
      </c>
      <c r="F2" s="24">
        <f>ROUND(C2*E2/D2, 0)</f>
        <v>1643</v>
      </c>
      <c r="G2" s="8"/>
      <c r="H2" s="8"/>
      <c r="I2" s="8"/>
      <c r="J2" s="8"/>
    </row>
    <row r="3" spans="1:11" x14ac:dyDescent="0.25">
      <c r="A3" s="32"/>
      <c r="B3" s="46" t="s">
        <v>1</v>
      </c>
      <c r="C3" s="48">
        <v>590</v>
      </c>
      <c r="D3" s="10">
        <v>7</v>
      </c>
      <c r="E3" s="57">
        <v>50</v>
      </c>
      <c r="F3" s="58">
        <f t="shared" ref="F3:F4" si="0">ROUND(C3*E3/D3, 0)</f>
        <v>4214</v>
      </c>
      <c r="G3" s="8"/>
      <c r="H3" s="8"/>
      <c r="I3" s="8"/>
      <c r="J3" s="8"/>
    </row>
    <row r="4" spans="1:11" x14ac:dyDescent="0.25">
      <c r="A4" s="32"/>
      <c r="B4" s="46" t="s">
        <v>2</v>
      </c>
      <c r="C4" s="37">
        <v>710</v>
      </c>
      <c r="D4" s="48">
        <v>7</v>
      </c>
      <c r="E4" s="57">
        <v>50</v>
      </c>
      <c r="F4" s="43">
        <f t="shared" si="0"/>
        <v>5071</v>
      </c>
      <c r="G4" s="8"/>
      <c r="H4" s="8"/>
      <c r="I4" s="8"/>
      <c r="J4" s="8"/>
    </row>
    <row r="5" spans="1:11" x14ac:dyDescent="0.25">
      <c r="A5" s="32"/>
      <c r="B5" s="10" t="s">
        <v>3</v>
      </c>
      <c r="C5" s="37">
        <v>400</v>
      </c>
      <c r="D5" s="48">
        <v>7</v>
      </c>
      <c r="E5" s="57">
        <v>50</v>
      </c>
      <c r="F5" s="43">
        <f>ROUND(C5*E5/D5, 0)</f>
        <v>2857</v>
      </c>
      <c r="G5" s="8"/>
      <c r="H5" s="8"/>
      <c r="I5" s="8"/>
      <c r="J5" s="8"/>
    </row>
    <row r="6" spans="1:11" ht="15.75" thickBot="1" x14ac:dyDescent="0.3">
      <c r="A6" s="33"/>
      <c r="B6" s="56" t="s">
        <v>4</v>
      </c>
      <c r="C6" s="9">
        <v>890</v>
      </c>
      <c r="D6" s="55">
        <v>7</v>
      </c>
      <c r="E6" s="8">
        <v>50</v>
      </c>
      <c r="F6" s="44">
        <f t="shared" ref="F6" si="1">ROUND(C6*E6/D6, 0)</f>
        <v>6357</v>
      </c>
      <c r="G6" s="8"/>
      <c r="H6" s="8"/>
      <c r="I6" s="8"/>
      <c r="J6" s="8"/>
    </row>
    <row r="7" spans="1:11" ht="16.5" thickTop="1" thickBot="1" x14ac:dyDescent="0.3">
      <c r="A7" s="20" t="s">
        <v>10</v>
      </c>
      <c r="B7" s="21"/>
      <c r="C7" s="21"/>
      <c r="D7" s="21"/>
      <c r="E7" s="21"/>
      <c r="F7" s="19">
        <f>SUM(F2:F6)</f>
        <v>20142</v>
      </c>
      <c r="G7" s="7"/>
      <c r="H7" s="7"/>
      <c r="K7" s="6"/>
    </row>
    <row r="8" spans="1:11" ht="15.75" thickTop="1" x14ac:dyDescent="0.25">
      <c r="A8" s="31" t="s">
        <v>6</v>
      </c>
      <c r="B8" s="10" t="s">
        <v>0</v>
      </c>
      <c r="C8" s="9">
        <v>300</v>
      </c>
      <c r="D8" s="41">
        <v>9</v>
      </c>
      <c r="E8" s="13">
        <v>40</v>
      </c>
      <c r="F8" s="25">
        <f t="shared" ref="F8:F12" si="2">ROUND(C8*E8/D8, 0)</f>
        <v>1333</v>
      </c>
      <c r="G8" s="8"/>
      <c r="H8" s="8"/>
      <c r="I8" s="13"/>
      <c r="J8" s="13"/>
    </row>
    <row r="9" spans="1:11" x14ac:dyDescent="0.25">
      <c r="A9" s="32"/>
      <c r="B9" s="35" t="s">
        <v>1</v>
      </c>
      <c r="C9" s="37">
        <v>310</v>
      </c>
      <c r="D9" s="39">
        <v>9</v>
      </c>
      <c r="E9" s="51">
        <v>40</v>
      </c>
      <c r="F9" s="53">
        <f t="shared" si="2"/>
        <v>1378</v>
      </c>
      <c r="G9" s="8"/>
      <c r="H9" s="8"/>
      <c r="I9" s="13"/>
      <c r="J9" s="13"/>
    </row>
    <row r="10" spans="1:11" x14ac:dyDescent="0.25">
      <c r="A10" s="32"/>
      <c r="B10" s="35" t="s">
        <v>2</v>
      </c>
      <c r="C10" s="9">
        <v>340</v>
      </c>
      <c r="D10" s="12">
        <v>9</v>
      </c>
      <c r="E10" s="51">
        <v>40</v>
      </c>
      <c r="F10" s="25">
        <f t="shared" si="2"/>
        <v>1511</v>
      </c>
      <c r="G10" s="8"/>
      <c r="H10" s="8"/>
      <c r="I10" s="13"/>
      <c r="J10" s="13"/>
      <c r="K10" s="7"/>
    </row>
    <row r="11" spans="1:11" x14ac:dyDescent="0.25">
      <c r="A11" s="32"/>
      <c r="B11" s="35" t="s">
        <v>3</v>
      </c>
      <c r="C11" s="37">
        <v>590</v>
      </c>
      <c r="D11" s="38">
        <v>9</v>
      </c>
      <c r="E11" s="51">
        <v>40</v>
      </c>
      <c r="F11" s="53">
        <f t="shared" si="2"/>
        <v>2622</v>
      </c>
      <c r="G11" s="8"/>
      <c r="H11" s="8"/>
      <c r="I11" s="13"/>
      <c r="J11" s="13"/>
      <c r="K11" s="7"/>
    </row>
    <row r="12" spans="1:11" ht="15.75" thickBot="1" x14ac:dyDescent="0.3">
      <c r="A12" s="33"/>
      <c r="B12" s="56" t="s">
        <v>4</v>
      </c>
      <c r="C12" s="55">
        <v>300</v>
      </c>
      <c r="D12" s="54">
        <v>9</v>
      </c>
      <c r="E12" s="13">
        <v>40</v>
      </c>
      <c r="F12" s="25">
        <f t="shared" si="2"/>
        <v>1333</v>
      </c>
      <c r="G12" s="8"/>
      <c r="H12" s="8"/>
      <c r="I12" s="13"/>
      <c r="J12" s="13"/>
    </row>
    <row r="13" spans="1:11" ht="16.5" thickTop="1" thickBot="1" x14ac:dyDescent="0.3">
      <c r="A13" s="20" t="s">
        <v>11</v>
      </c>
      <c r="B13" s="21"/>
      <c r="C13" s="21"/>
      <c r="D13" s="21"/>
      <c r="E13" s="21"/>
      <c r="F13" s="22">
        <f>SUM(F8:F12)</f>
        <v>8177</v>
      </c>
    </row>
    <row r="14" spans="1:11" ht="15.75" thickTop="1" x14ac:dyDescent="0.25">
      <c r="A14" s="31" t="s">
        <v>7</v>
      </c>
      <c r="B14" s="34" t="s">
        <v>0</v>
      </c>
      <c r="C14" s="9">
        <v>130</v>
      </c>
      <c r="D14" s="11">
        <v>6</v>
      </c>
      <c r="E14" s="13">
        <v>45</v>
      </c>
      <c r="F14" s="25">
        <f>ROUND(C14*E14/D14, 0)</f>
        <v>975</v>
      </c>
      <c r="G14" s="8"/>
      <c r="H14" s="8"/>
      <c r="I14" s="13"/>
      <c r="J14" s="13"/>
    </row>
    <row r="15" spans="1:11" x14ac:dyDescent="0.25">
      <c r="A15" s="32"/>
      <c r="B15" s="46" t="s">
        <v>1</v>
      </c>
      <c r="C15" s="37">
        <v>340</v>
      </c>
      <c r="D15" s="49">
        <v>6</v>
      </c>
      <c r="E15" s="51">
        <v>45</v>
      </c>
      <c r="F15" s="53">
        <f>ROUND(C15*E15/D15, 0)</f>
        <v>2550</v>
      </c>
      <c r="G15" s="8"/>
      <c r="H15" s="8"/>
      <c r="I15" s="13"/>
      <c r="J15" s="13"/>
    </row>
    <row r="16" spans="1:11" x14ac:dyDescent="0.25">
      <c r="A16" s="32"/>
      <c r="B16" s="10" t="s">
        <v>2</v>
      </c>
      <c r="C16" s="47">
        <v>590</v>
      </c>
      <c r="D16" s="38">
        <v>6</v>
      </c>
      <c r="E16" s="13">
        <v>45</v>
      </c>
      <c r="F16" s="53">
        <f>ROUND(C16*E16/D16, 0)</f>
        <v>4425</v>
      </c>
      <c r="G16" s="8"/>
      <c r="H16" s="8"/>
      <c r="I16" s="13"/>
      <c r="J16" s="13"/>
    </row>
    <row r="17" spans="1:13" x14ac:dyDescent="0.25">
      <c r="A17" s="32"/>
      <c r="B17" s="35" t="s">
        <v>3</v>
      </c>
      <c r="C17" s="47">
        <v>840</v>
      </c>
      <c r="D17" s="38">
        <v>6</v>
      </c>
      <c r="E17" s="51">
        <v>45</v>
      </c>
      <c r="F17" s="53">
        <f>ROUND(C17*E17/D17, 0)</f>
        <v>6300</v>
      </c>
      <c r="G17" s="8"/>
      <c r="H17" s="8"/>
      <c r="I17" s="13"/>
      <c r="J17" s="13"/>
    </row>
    <row r="18" spans="1:13" ht="15.75" thickBot="1" x14ac:dyDescent="0.3">
      <c r="A18" s="33"/>
      <c r="B18" s="10" t="s">
        <v>4</v>
      </c>
      <c r="C18" s="9">
        <v>300</v>
      </c>
      <c r="D18" s="11">
        <v>6</v>
      </c>
      <c r="E18" s="50">
        <v>45</v>
      </c>
      <c r="F18" s="52">
        <f>ROUND(C18*E18/D18, 0)</f>
        <v>2250</v>
      </c>
      <c r="G18" s="8"/>
      <c r="H18" s="8"/>
      <c r="I18" s="13"/>
      <c r="J18" s="13"/>
      <c r="K18" s="7"/>
    </row>
    <row r="19" spans="1:13" ht="16.5" thickTop="1" thickBot="1" x14ac:dyDescent="0.3">
      <c r="A19" s="20" t="s">
        <v>12</v>
      </c>
      <c r="B19" s="21"/>
      <c r="C19" s="21"/>
      <c r="D19" s="21"/>
      <c r="E19" s="21"/>
      <c r="F19" s="22">
        <f>SUM(F14:F18)</f>
        <v>16500</v>
      </c>
      <c r="G19" s="7"/>
      <c r="H19" s="7"/>
      <c r="I19" s="7"/>
      <c r="J19" s="7"/>
    </row>
    <row r="20" spans="1:13" ht="15.75" thickTop="1" x14ac:dyDescent="0.25">
      <c r="A20" s="31" t="s">
        <v>8</v>
      </c>
      <c r="B20" s="34" t="s">
        <v>0</v>
      </c>
      <c r="C20" s="9">
        <v>100</v>
      </c>
      <c r="D20" s="41">
        <v>8</v>
      </c>
      <c r="E20" s="42">
        <v>55</v>
      </c>
      <c r="F20" s="24">
        <f>ROUND(C20*E20/D20, 0)</f>
        <v>688</v>
      </c>
      <c r="G20" s="8"/>
    </row>
    <row r="21" spans="1:13" x14ac:dyDescent="0.25">
      <c r="A21" s="32"/>
      <c r="B21" s="46" t="s">
        <v>1</v>
      </c>
      <c r="C21" s="48">
        <v>200</v>
      </c>
      <c r="D21" s="39">
        <v>8</v>
      </c>
      <c r="E21" s="40">
        <v>55</v>
      </c>
      <c r="F21" s="43">
        <f t="shared" ref="F21:F24" si="3">ROUND(C21*E21/D21, 0)</f>
        <v>1375</v>
      </c>
      <c r="G21" s="8"/>
    </row>
    <row r="22" spans="1:13" x14ac:dyDescent="0.25">
      <c r="A22" s="32"/>
      <c r="B22" s="10" t="s">
        <v>2</v>
      </c>
      <c r="C22" s="37">
        <v>600</v>
      </c>
      <c r="D22" s="39">
        <v>8</v>
      </c>
      <c r="E22" s="40">
        <v>55</v>
      </c>
      <c r="F22" s="43">
        <f t="shared" si="3"/>
        <v>4125</v>
      </c>
      <c r="G22" s="8"/>
      <c r="H22" s="7"/>
    </row>
    <row r="23" spans="1:13" x14ac:dyDescent="0.25">
      <c r="A23" s="32"/>
      <c r="B23" s="35" t="s">
        <v>3</v>
      </c>
      <c r="C23" s="47">
        <v>520</v>
      </c>
      <c r="D23" s="39">
        <v>8</v>
      </c>
      <c r="E23" s="40">
        <v>55</v>
      </c>
      <c r="F23" s="24">
        <f t="shared" si="3"/>
        <v>3575</v>
      </c>
      <c r="G23" s="8"/>
    </row>
    <row r="24" spans="1:13" ht="15.75" thickBot="1" x14ac:dyDescent="0.3">
      <c r="A24" s="33"/>
      <c r="B24" s="10" t="s">
        <v>4</v>
      </c>
      <c r="C24" s="9">
        <v>100</v>
      </c>
      <c r="D24" s="12">
        <v>8</v>
      </c>
      <c r="E24" s="13">
        <v>55</v>
      </c>
      <c r="F24" s="44">
        <f t="shared" si="3"/>
        <v>688</v>
      </c>
      <c r="G24" s="8"/>
      <c r="H24" s="7"/>
    </row>
    <row r="25" spans="1:13" ht="16.5" thickTop="1" thickBot="1" x14ac:dyDescent="0.3">
      <c r="A25" s="20" t="s">
        <v>13</v>
      </c>
      <c r="B25" s="21"/>
      <c r="C25" s="21"/>
      <c r="D25" s="21"/>
      <c r="E25" s="21"/>
      <c r="F25" s="23">
        <f>SUM(F20:F24)</f>
        <v>10451</v>
      </c>
      <c r="G25" s="7"/>
    </row>
    <row r="26" spans="1:13" ht="15.75" thickTop="1" x14ac:dyDescent="0.25">
      <c r="A26" s="31" t="s">
        <v>9</v>
      </c>
      <c r="B26" s="34" t="s">
        <v>0</v>
      </c>
      <c r="C26" s="36">
        <v>540</v>
      </c>
      <c r="D26" s="41">
        <v>5</v>
      </c>
      <c r="E26" s="42">
        <v>60</v>
      </c>
      <c r="F26" s="26">
        <f>C26*E26/D26</f>
        <v>6480</v>
      </c>
      <c r="G26" s="8"/>
      <c r="M26" s="14"/>
    </row>
    <row r="27" spans="1:13" x14ac:dyDescent="0.25">
      <c r="A27" s="32"/>
      <c r="B27" s="35" t="s">
        <v>1</v>
      </c>
      <c r="C27" s="37">
        <v>760</v>
      </c>
      <c r="D27" s="39">
        <v>5</v>
      </c>
      <c r="E27" s="40">
        <v>60</v>
      </c>
      <c r="F27" s="45">
        <f t="shared" ref="F27:F30" si="4">C27*E27/D27</f>
        <v>9120</v>
      </c>
      <c r="G27" s="8"/>
    </row>
    <row r="28" spans="1:13" x14ac:dyDescent="0.25">
      <c r="A28" s="32"/>
      <c r="B28" s="35" t="s">
        <v>2</v>
      </c>
      <c r="C28" s="37">
        <v>500</v>
      </c>
      <c r="D28" s="39">
        <v>5</v>
      </c>
      <c r="E28" s="40">
        <v>60</v>
      </c>
      <c r="F28" s="26">
        <f t="shared" si="4"/>
        <v>6000</v>
      </c>
      <c r="G28" s="8"/>
    </row>
    <row r="29" spans="1:13" x14ac:dyDescent="0.25">
      <c r="A29" s="32"/>
      <c r="B29" s="35" t="s">
        <v>3</v>
      </c>
      <c r="C29" s="37">
        <v>330</v>
      </c>
      <c r="D29" s="39">
        <v>5</v>
      </c>
      <c r="E29" s="40">
        <v>60</v>
      </c>
      <c r="F29" s="45">
        <f t="shared" si="4"/>
        <v>3960</v>
      </c>
      <c r="G29" s="8"/>
    </row>
    <row r="30" spans="1:13" ht="15.75" thickBot="1" x14ac:dyDescent="0.3">
      <c r="A30" s="33"/>
      <c r="B30" s="10" t="s">
        <v>4</v>
      </c>
      <c r="C30" s="9">
        <v>130</v>
      </c>
      <c r="D30" s="12">
        <v>5</v>
      </c>
      <c r="E30" s="13">
        <v>60</v>
      </c>
      <c r="F30" s="26">
        <f t="shared" si="4"/>
        <v>1560</v>
      </c>
      <c r="G30" s="8"/>
    </row>
    <row r="31" spans="1:13" ht="16.5" thickTop="1" thickBot="1" x14ac:dyDescent="0.3">
      <c r="A31" s="20" t="s">
        <v>14</v>
      </c>
      <c r="B31" s="21"/>
      <c r="C31" s="21"/>
      <c r="D31" s="21"/>
      <c r="E31" s="21"/>
      <c r="F31" s="18">
        <f>SUM(F26:F30)</f>
        <v>27120</v>
      </c>
      <c r="G31" s="7"/>
    </row>
    <row r="32" spans="1:13" ht="15.75" thickTop="1" x14ac:dyDescent="0.25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02C9-54E3-46AA-B58B-C5EB683E9D21}">
  <dimension ref="B2:L11"/>
  <sheetViews>
    <sheetView tabSelected="1" topLeftCell="B1" workbookViewId="0">
      <selection activeCell="F18" sqref="F18"/>
    </sheetView>
  </sheetViews>
  <sheetFormatPr defaultRowHeight="15" x14ac:dyDescent="0.25"/>
  <cols>
    <col min="2" max="2" width="28.7109375" customWidth="1"/>
    <col min="5" max="5" width="11.28515625" customWidth="1"/>
    <col min="6" max="6" width="10.140625" customWidth="1"/>
    <col min="8" max="8" width="11.28515625" customWidth="1"/>
  </cols>
  <sheetData>
    <row r="2" spans="2:12" x14ac:dyDescent="0.25">
      <c r="B2" s="66" t="s">
        <v>54</v>
      </c>
      <c r="C2" s="17">
        <v>2.94</v>
      </c>
      <c r="D2" s="17">
        <v>3.2000000000000001E-2</v>
      </c>
      <c r="E2" s="17">
        <f>E5</f>
        <v>490</v>
      </c>
      <c r="F2" s="17">
        <v>2.9</v>
      </c>
      <c r="G2" s="17">
        <f>F5</f>
        <v>120</v>
      </c>
      <c r="H2" s="17">
        <v>2.62</v>
      </c>
      <c r="I2" s="17">
        <f>G5</f>
        <v>120</v>
      </c>
      <c r="J2" s="17">
        <f>H5</f>
        <v>50</v>
      </c>
      <c r="K2" s="15" t="s">
        <v>22</v>
      </c>
      <c r="L2">
        <f>(C2+D2*E2+F2*G2+H2*I2)*J2</f>
        <v>34051</v>
      </c>
    </row>
    <row r="4" spans="2:12" ht="15.75" thickBot="1" x14ac:dyDescent="0.3">
      <c r="E4" t="s">
        <v>57</v>
      </c>
      <c r="F4" t="s">
        <v>58</v>
      </c>
      <c r="G4" t="s">
        <v>59</v>
      </c>
      <c r="H4" t="s">
        <v>55</v>
      </c>
    </row>
    <row r="5" spans="2:12" ht="17.25" thickBot="1" x14ac:dyDescent="0.3">
      <c r="C5" s="65"/>
      <c r="D5" s="65"/>
      <c r="E5" s="63">
        <v>490</v>
      </c>
      <c r="F5" s="64">
        <v>120</v>
      </c>
      <c r="G5" s="64">
        <v>120</v>
      </c>
      <c r="H5" s="15">
        <v>50</v>
      </c>
    </row>
    <row r="7" spans="2:12" x14ac:dyDescent="0.25">
      <c r="B7" s="66" t="s">
        <v>56</v>
      </c>
      <c r="C7" s="65"/>
      <c r="D7" s="65">
        <f>E10</f>
        <v>25</v>
      </c>
      <c r="E7">
        <f>F10</f>
        <v>6</v>
      </c>
      <c r="F7" s="15" t="s">
        <v>22</v>
      </c>
      <c r="G7">
        <f>C7*D7/E7</f>
        <v>0</v>
      </c>
    </row>
    <row r="9" spans="2:12" ht="45" customHeight="1" x14ac:dyDescent="0.25">
      <c r="C9" s="65"/>
      <c r="D9" s="65"/>
      <c r="E9" s="17" t="s">
        <v>60</v>
      </c>
      <c r="F9" s="59" t="s">
        <v>61</v>
      </c>
    </row>
    <row r="10" spans="2:12" x14ac:dyDescent="0.25">
      <c r="E10" s="15">
        <v>25</v>
      </c>
      <c r="F10" s="15">
        <v>6</v>
      </c>
      <c r="G10" s="15"/>
      <c r="H10" s="15"/>
      <c r="I10" s="15"/>
    </row>
    <row r="11" spans="2:12" x14ac:dyDescent="0.25">
      <c r="C11" s="65"/>
      <c r="D11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7910-482A-40EF-9934-50B832E68E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Каталоги</vt:lpstr>
      <vt:lpstr>4 ОМК</vt:lpstr>
      <vt:lpstr>5-РКПСиОК</vt:lpstr>
      <vt:lpstr>6-РКИСиРК</vt:lpstr>
      <vt:lpstr>8-ОКАСОИиК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2023-10-08T14:15:30Z</dcterms:created>
  <dcterms:modified xsi:type="dcterms:W3CDTF">2023-10-08T15:31:44Z</dcterms:modified>
</cp:coreProperties>
</file>