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KursPro\PASKurs\лабораторные работы\l2\"/>
    </mc:Choice>
  </mc:AlternateContent>
  <xr:revisionPtr revIDLastSave="0" documentId="8_{A012100B-B607-4F49-849A-DB816CF484B7}" xr6:coauthVersionLast="47" xr6:coauthVersionMax="47" xr10:uidLastSave="{00000000-0000-0000-0000-000000000000}"/>
  <bookViews>
    <workbookView xWindow="-120" yWindow="-120" windowWidth="29040" windowHeight="15840" activeTab="1" xr2:uid="{48A4DB98-F900-4248-A98E-0161419BE188}"/>
  </bookViews>
  <sheets>
    <sheet name="3-ОРС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2" l="1"/>
  <c r="K18" i="2"/>
  <c r="K14" i="2"/>
  <c r="K15" i="2"/>
  <c r="K16" i="2"/>
  <c r="K17" i="2"/>
  <c r="K13" i="2"/>
  <c r="V13" i="2"/>
  <c r="V14" i="2"/>
  <c r="V15" i="2"/>
  <c r="V16" i="2"/>
  <c r="V17" i="2"/>
  <c r="V18" i="2"/>
  <c r="V12" i="2"/>
  <c r="T13" i="2"/>
  <c r="T14" i="2"/>
  <c r="T15" i="2"/>
  <c r="T16" i="2"/>
  <c r="T17" i="2"/>
  <c r="T12" i="2"/>
  <c r="H17" i="2"/>
  <c r="H18" i="2"/>
  <c r="H16" i="2"/>
  <c r="H15" i="2"/>
  <c r="H14" i="2"/>
  <c r="H13" i="2"/>
  <c r="G17" i="2"/>
  <c r="G18" i="2"/>
  <c r="G16" i="2"/>
  <c r="G15" i="2"/>
  <c r="G14" i="2"/>
  <c r="G13" i="2"/>
  <c r="F18" i="2"/>
  <c r="F17" i="2"/>
  <c r="F16" i="2"/>
  <c r="F15" i="2"/>
  <c r="F14" i="2"/>
  <c r="F13" i="2"/>
  <c r="F11" i="1" l="1"/>
  <c r="J11" i="1" s="1"/>
  <c r="H11" i="1"/>
  <c r="S6" i="1"/>
  <c r="T6" i="1" s="1"/>
  <c r="T7" i="1" s="1"/>
  <c r="P6" i="1"/>
  <c r="Q6" i="1" s="1"/>
  <c r="Q7" i="1" s="1"/>
  <c r="M6" i="1"/>
  <c r="N6" i="1" s="1"/>
  <c r="J6" i="1"/>
  <c r="K6" i="1" s="1"/>
  <c r="K7" i="1" s="1"/>
  <c r="G6" i="1"/>
  <c r="H6" i="1" s="1"/>
  <c r="H7" i="1" s="1"/>
  <c r="D6" i="1"/>
  <c r="E6" i="1" s="1"/>
  <c r="R6" i="1"/>
  <c r="O6" i="1"/>
  <c r="L6" i="1"/>
  <c r="I6" i="1"/>
  <c r="C6" i="1"/>
  <c r="F6" i="1"/>
  <c r="N7" i="1" l="1"/>
  <c r="C8" i="1" s="1"/>
  <c r="E7" i="1"/>
</calcChain>
</file>

<file path=xl/sharedStrings.xml><?xml version="1.0" encoding="utf-8"?>
<sst xmlns="http://schemas.openxmlformats.org/spreadsheetml/2006/main" count="68" uniqueCount="34">
  <si>
    <t>Кол. польз. (кол. РС)</t>
  </si>
  <si>
    <t>Режим работы</t>
  </si>
  <si>
    <t>Треб.. кол. РС</t>
  </si>
  <si>
    <t>П1</t>
  </si>
  <si>
    <t>П2</t>
  </si>
  <si>
    <t>П3</t>
  </si>
  <si>
    <t>П4</t>
  </si>
  <si>
    <t>П5</t>
  </si>
  <si>
    <t>ЭП1</t>
  </si>
  <si>
    <t>Пользователи</t>
  </si>
  <si>
    <t>Режимы работы</t>
  </si>
  <si>
    <t>2. Общее количество оптимизированных РС</t>
  </si>
  <si>
    <t>1. Количество оптими-зированных РС по группам пользовате-лей и ЭП</t>
  </si>
  <si>
    <t>Исходные данные 
для оптимизации количества 
РС АСОИ</t>
  </si>
  <si>
    <t>требуемое количество РС =</t>
  </si>
  <si>
    <t>-</t>
  </si>
  <si>
    <t>=</t>
  </si>
  <si>
    <t>Общая площадь</t>
  </si>
  <si>
    <t>Сервер</t>
  </si>
  <si>
    <t>Название
элемента или группы элементов</t>
  </si>
  <si>
    <t>Общее
колич.
элементов
в группе</t>
  </si>
  <si>
    <t>Режим
работы
польз. и ЭП</t>
  </si>
  <si>
    <t>Общее
колич. Станций</t>
  </si>
  <si>
    <t>Номер
станции</t>
  </si>
  <si>
    <t>Список
номеров
РМ по станциям</t>
  </si>
  <si>
    <t>Мин.
размер
поме-щения
в м2</t>
  </si>
  <si>
    <t>Элементы и группы  элементов АСОИ</t>
  </si>
  <si>
    <t>Помещения ОА для разме-щения элементов АСОИ</t>
  </si>
  <si>
    <t>Номер
поме-щения</t>
  </si>
  <si>
    <t>Свободная
площадь</t>
  </si>
  <si>
    <t>подразделения</t>
  </si>
  <si>
    <t>Кол-во устройств</t>
  </si>
  <si>
    <t>Площадь РС, м^2</t>
  </si>
  <si>
    <t>Площадь подраделения, м^2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</si>
</sst>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8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7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19" xfId="0" applyFont="1" applyBorder="1" applyAlignment="1">
      <alignment horizontal="center" vertical="center" textRotation="90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textRotation="90" wrapText="1"/>
    </xf>
    <xf numFmtId="0" fontId="2" fillId="0" borderId="26" xfId="0" applyFont="1" applyBorder="1" applyAlignment="1">
      <alignment horizontal="center" vertical="center" textRotation="90" wrapText="1"/>
    </xf>
    <xf numFmtId="0" fontId="2" fillId="0" borderId="27" xfId="0" applyFont="1" applyBorder="1" applyAlignment="1">
      <alignment horizontal="center" vertical="center" textRotation="90" wrapText="1"/>
    </xf>
    <xf numFmtId="0" fontId="3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textRotation="90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textRotation="90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textRotation="90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textRotation="90" wrapText="1"/>
    </xf>
    <xf numFmtId="0" fontId="2" fillId="0" borderId="38" xfId="0" applyFont="1" applyBorder="1" applyAlignment="1">
      <alignment horizontal="center" vertical="center" textRotation="90" wrapText="1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textRotation="90" wrapText="1"/>
    </xf>
    <xf numFmtId="0" fontId="3" fillId="0" borderId="43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textRotation="90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" fillId="0" borderId="0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6A19-B2C0-4B41-9A72-31CA588CFEF0}">
  <dimension ref="A3:T23"/>
  <sheetViews>
    <sheetView workbookViewId="0">
      <selection activeCell="F12" sqref="F12"/>
    </sheetView>
  </sheetViews>
  <sheetFormatPr defaultRowHeight="15" x14ac:dyDescent="0.25"/>
  <cols>
    <col min="2" max="2" width="12.42578125" customWidth="1"/>
  </cols>
  <sheetData>
    <row r="3" spans="1:20" ht="15.75" thickBot="1" x14ac:dyDescent="0.3"/>
    <row r="4" spans="1:20" ht="16.5" thickTop="1" thickBot="1" x14ac:dyDescent="0.3">
      <c r="A4" s="57" t="s">
        <v>13</v>
      </c>
      <c r="B4" s="58"/>
      <c r="C4" s="46" t="s">
        <v>3</v>
      </c>
      <c r="D4" s="47"/>
      <c r="E4" s="48"/>
      <c r="F4" s="49" t="s">
        <v>4</v>
      </c>
      <c r="G4" s="50"/>
      <c r="H4" s="51"/>
      <c r="I4" s="49" t="s">
        <v>5</v>
      </c>
      <c r="J4" s="50"/>
      <c r="K4" s="51"/>
      <c r="L4" s="52" t="s">
        <v>6</v>
      </c>
      <c r="M4" s="53"/>
      <c r="N4" s="54"/>
      <c r="O4" s="52" t="s">
        <v>7</v>
      </c>
      <c r="P4" s="53"/>
      <c r="Q4" s="54"/>
      <c r="R4" s="52" t="s">
        <v>8</v>
      </c>
      <c r="S4" s="53"/>
      <c r="T4" s="54"/>
    </row>
    <row r="5" spans="1:20" ht="93.75" customHeight="1" x14ac:dyDescent="0.25">
      <c r="A5" s="59"/>
      <c r="B5" s="45"/>
      <c r="C5" s="9" t="s">
        <v>0</v>
      </c>
      <c r="D5" s="10" t="s">
        <v>1</v>
      </c>
      <c r="E5" s="11" t="s">
        <v>2</v>
      </c>
      <c r="F5" s="17" t="s">
        <v>0</v>
      </c>
      <c r="G5" s="10" t="s">
        <v>1</v>
      </c>
      <c r="H5" s="18" t="s">
        <v>2</v>
      </c>
      <c r="I5" s="21" t="s">
        <v>0</v>
      </c>
      <c r="J5" s="8" t="s">
        <v>1</v>
      </c>
      <c r="K5" s="23" t="s">
        <v>2</v>
      </c>
      <c r="L5" s="26" t="s">
        <v>0</v>
      </c>
      <c r="M5" s="29" t="s">
        <v>1</v>
      </c>
      <c r="N5" s="30" t="s">
        <v>2</v>
      </c>
      <c r="O5" s="26" t="s">
        <v>0</v>
      </c>
      <c r="P5" s="34" t="s">
        <v>1</v>
      </c>
      <c r="Q5" s="36" t="s">
        <v>2</v>
      </c>
      <c r="R5" s="16" t="s">
        <v>0</v>
      </c>
      <c r="S5" s="29" t="s">
        <v>1</v>
      </c>
      <c r="T5" s="36" t="s">
        <v>2</v>
      </c>
    </row>
    <row r="6" spans="1:20" ht="16.5" thickBot="1" x14ac:dyDescent="0.3">
      <c r="A6" s="60"/>
      <c r="B6" s="55"/>
      <c r="C6" s="15">
        <f>D19</f>
        <v>11</v>
      </c>
      <c r="D6" s="7">
        <f>C23</f>
        <v>1</v>
      </c>
      <c r="E6" s="14">
        <f>CEILING(C6/D6, 1)</f>
        <v>11</v>
      </c>
      <c r="F6" s="15">
        <f>F19</f>
        <v>7</v>
      </c>
      <c r="G6" s="7">
        <f>D23</f>
        <v>2</v>
      </c>
      <c r="H6" s="14">
        <f>CEILING(F6/G6, 1)</f>
        <v>4</v>
      </c>
      <c r="I6" s="15">
        <f>H19</f>
        <v>8</v>
      </c>
      <c r="J6" s="24">
        <f>E23</f>
        <v>3</v>
      </c>
      <c r="K6" s="25">
        <f>CEILING(I6/J6, 1)</f>
        <v>3</v>
      </c>
      <c r="L6" s="27">
        <f>J19</f>
        <v>8</v>
      </c>
      <c r="M6" s="7">
        <f>F23</f>
        <v>2</v>
      </c>
      <c r="N6" s="31">
        <f>CEILING(L6/M6, 1)</f>
        <v>4</v>
      </c>
      <c r="O6" s="33">
        <f>L19</f>
        <v>8</v>
      </c>
      <c r="P6" s="7">
        <f>G23</f>
        <v>3</v>
      </c>
      <c r="Q6" s="35">
        <f>CEILING(O6/P6, 1)</f>
        <v>3</v>
      </c>
      <c r="R6" s="37">
        <f>N19</f>
        <v>3</v>
      </c>
      <c r="S6" s="7">
        <f>H23</f>
        <v>3</v>
      </c>
      <c r="T6" s="40">
        <f>CEILING(R6/S6, 1)</f>
        <v>1</v>
      </c>
    </row>
    <row r="7" spans="1:20" ht="88.5" customHeight="1" thickTop="1" thickBot="1" x14ac:dyDescent="0.3">
      <c r="A7" s="43" t="s">
        <v>12</v>
      </c>
      <c r="B7" s="44"/>
      <c r="C7" s="6"/>
      <c r="D7" s="12"/>
      <c r="E7" s="13">
        <f>C6-E6</f>
        <v>0</v>
      </c>
      <c r="F7" s="6"/>
      <c r="G7" s="19"/>
      <c r="H7" s="20">
        <f>F6-H6</f>
        <v>3</v>
      </c>
      <c r="I7" s="22"/>
      <c r="J7" s="12"/>
      <c r="K7" s="20">
        <f>I6-K6</f>
        <v>5</v>
      </c>
      <c r="L7" s="28"/>
      <c r="M7" s="32"/>
      <c r="N7" s="20">
        <f>L6-N6</f>
        <v>4</v>
      </c>
      <c r="O7" s="28"/>
      <c r="P7" s="19"/>
      <c r="Q7" s="13">
        <f>O6-Q6</f>
        <v>5</v>
      </c>
      <c r="R7" s="38"/>
      <c r="S7" s="39"/>
      <c r="T7" s="20">
        <f>R6-T6</f>
        <v>2</v>
      </c>
    </row>
    <row r="8" spans="1:20" ht="49.5" customHeight="1" thickTop="1" thickBot="1" x14ac:dyDescent="0.3">
      <c r="A8" s="41" t="s">
        <v>11</v>
      </c>
      <c r="B8" s="42"/>
      <c r="C8" s="43">
        <f>E7+H7+K7+N7+Q7+T7</f>
        <v>19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44"/>
    </row>
    <row r="9" spans="1:20" ht="15.75" thickTop="1" x14ac:dyDescent="0.25"/>
    <row r="11" spans="1:20" x14ac:dyDescent="0.25">
      <c r="C11" t="s">
        <v>14</v>
      </c>
      <c r="F11" s="62">
        <f>D19+F19+H19+J19+L19+N19+1</f>
        <v>46</v>
      </c>
      <c r="G11" s="62" t="s">
        <v>15</v>
      </c>
      <c r="H11" s="62">
        <f>C8</f>
        <v>19</v>
      </c>
      <c r="I11" s="62" t="s">
        <v>16</v>
      </c>
      <c r="J11" s="62">
        <f>F11-H11</f>
        <v>27</v>
      </c>
    </row>
    <row r="13" spans="1:20" x14ac:dyDescent="0.25">
      <c r="I13" s="61"/>
    </row>
    <row r="18" spans="3:14" ht="15.75" thickBot="1" x14ac:dyDescent="0.3">
      <c r="C18" t="s">
        <v>9</v>
      </c>
    </row>
    <row r="19" spans="3:14" ht="15.75" thickBot="1" x14ac:dyDescent="0.3">
      <c r="C19" s="4" t="s">
        <v>3</v>
      </c>
      <c r="D19" s="5">
        <v>11</v>
      </c>
      <c r="E19" s="5" t="s">
        <v>4</v>
      </c>
      <c r="F19" s="5">
        <v>7</v>
      </c>
      <c r="G19" s="5" t="s">
        <v>5</v>
      </c>
      <c r="H19" s="5">
        <v>8</v>
      </c>
      <c r="I19" s="5" t="s">
        <v>6</v>
      </c>
      <c r="J19" s="5">
        <v>8</v>
      </c>
      <c r="K19" s="5" t="s">
        <v>7</v>
      </c>
      <c r="L19" s="5">
        <v>8</v>
      </c>
      <c r="M19" s="5" t="s">
        <v>8</v>
      </c>
      <c r="N19" s="5">
        <v>3</v>
      </c>
    </row>
    <row r="22" spans="3:14" ht="15.75" thickBot="1" x14ac:dyDescent="0.3">
      <c r="C22" t="s">
        <v>10</v>
      </c>
    </row>
    <row r="23" spans="3:14" ht="15.75" thickBot="1" x14ac:dyDescent="0.3">
      <c r="C23" s="4">
        <v>1</v>
      </c>
      <c r="D23" s="5">
        <v>2</v>
      </c>
      <c r="E23" s="5">
        <v>3</v>
      </c>
      <c r="F23" s="5">
        <v>2</v>
      </c>
      <c r="G23" s="5">
        <v>3</v>
      </c>
      <c r="H23" s="5">
        <v>3</v>
      </c>
    </row>
  </sheetData>
  <mergeCells count="10">
    <mergeCell ref="O4:Q4"/>
    <mergeCell ref="R4:T4"/>
    <mergeCell ref="C8:T8"/>
    <mergeCell ref="A8:B8"/>
    <mergeCell ref="A7:B7"/>
    <mergeCell ref="A4:B6"/>
    <mergeCell ref="C4:E4"/>
    <mergeCell ref="F4:H4"/>
    <mergeCell ref="I4:K4"/>
    <mergeCell ref="L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EDA7-1BA3-4752-982B-57C41079E63B}">
  <dimension ref="E9:V22"/>
  <sheetViews>
    <sheetView tabSelected="1" topLeftCell="B4" workbookViewId="0">
      <selection activeCell="R19" sqref="R19"/>
    </sheetView>
  </sheetViews>
  <sheetFormatPr defaultRowHeight="15" x14ac:dyDescent="0.25"/>
  <cols>
    <col min="5" max="5" width="14.140625" customWidth="1"/>
    <col min="6" max="6" width="13.7109375" customWidth="1"/>
    <col min="7" max="7" width="13.85546875" customWidth="1"/>
    <col min="8" max="8" width="13.5703125" customWidth="1"/>
    <col min="9" max="9" width="13.7109375" customWidth="1"/>
    <col min="10" max="10" width="13.85546875" customWidth="1"/>
    <col min="11" max="11" width="14" customWidth="1"/>
    <col min="12" max="12" width="14.28515625" customWidth="1"/>
    <col min="13" max="13" width="13.7109375" customWidth="1"/>
    <col min="14" max="14" width="14.28515625" customWidth="1"/>
    <col min="19" max="19" width="13.85546875" customWidth="1"/>
    <col min="20" max="20" width="13.42578125" customWidth="1"/>
    <col min="21" max="21" width="14.5703125" customWidth="1"/>
    <col min="22" max="22" width="13" customWidth="1"/>
  </cols>
  <sheetData>
    <row r="9" spans="5:22" ht="15.75" thickBot="1" x14ac:dyDescent="0.3"/>
    <row r="10" spans="5:22" ht="33" customHeight="1" thickBot="1" x14ac:dyDescent="0.3">
      <c r="E10" s="75" t="s">
        <v>26</v>
      </c>
      <c r="F10" s="76"/>
      <c r="G10" s="76"/>
      <c r="H10" s="76"/>
      <c r="I10" s="76"/>
      <c r="J10" s="76"/>
      <c r="K10" s="77"/>
      <c r="L10" s="78" t="s">
        <v>27</v>
      </c>
      <c r="M10" s="79"/>
      <c r="N10" s="80"/>
    </row>
    <row r="11" spans="5:22" ht="63" customHeight="1" thickBot="1" x14ac:dyDescent="0.3">
      <c r="E11" s="3" t="s">
        <v>19</v>
      </c>
      <c r="F11" s="63" t="s">
        <v>20</v>
      </c>
      <c r="G11" s="1" t="s">
        <v>21</v>
      </c>
      <c r="H11" s="1" t="s">
        <v>22</v>
      </c>
      <c r="I11" s="2" t="s">
        <v>23</v>
      </c>
      <c r="J11" s="1" t="s">
        <v>24</v>
      </c>
      <c r="K11" s="2" t="s">
        <v>25</v>
      </c>
      <c r="L11" s="1" t="s">
        <v>28</v>
      </c>
      <c r="M11" s="2" t="s">
        <v>17</v>
      </c>
      <c r="N11" s="1" t="s">
        <v>29</v>
      </c>
      <c r="S11" s="68" t="s">
        <v>30</v>
      </c>
      <c r="T11" s="69" t="s">
        <v>31</v>
      </c>
      <c r="U11" s="69" t="s">
        <v>32</v>
      </c>
      <c r="V11" s="69" t="s">
        <v>33</v>
      </c>
    </row>
    <row r="12" spans="5:22" ht="19.5" thickBot="1" x14ac:dyDescent="0.3">
      <c r="E12" s="66">
        <v>1</v>
      </c>
      <c r="F12" s="67">
        <v>2</v>
      </c>
      <c r="G12" s="67">
        <v>3</v>
      </c>
      <c r="H12" s="67">
        <v>4</v>
      </c>
      <c r="I12" s="67">
        <v>5</v>
      </c>
      <c r="J12" s="67">
        <v>6</v>
      </c>
      <c r="K12" s="67">
        <v>7</v>
      </c>
      <c r="L12" s="67">
        <v>8</v>
      </c>
      <c r="M12" s="67">
        <v>9</v>
      </c>
      <c r="N12" s="67">
        <v>10</v>
      </c>
      <c r="S12" s="70" t="s">
        <v>3</v>
      </c>
      <c r="T12" s="71">
        <f>H13</f>
        <v>11</v>
      </c>
      <c r="U12" s="72">
        <v>6</v>
      </c>
      <c r="V12" s="71">
        <f>$U$12*T12</f>
        <v>66</v>
      </c>
    </row>
    <row r="13" spans="5:22" ht="19.5" thickBot="1" x14ac:dyDescent="0.3">
      <c r="E13" s="64" t="s">
        <v>3</v>
      </c>
      <c r="F13" s="65">
        <f>'3-ОРС'!D19</f>
        <v>11</v>
      </c>
      <c r="G13" s="65">
        <f>'3-ОРС'!C23</f>
        <v>1</v>
      </c>
      <c r="H13" s="65">
        <f>'3-ОРС'!E6</f>
        <v>11</v>
      </c>
      <c r="I13" s="65"/>
      <c r="J13" s="65"/>
      <c r="K13" s="65">
        <f>V12</f>
        <v>66</v>
      </c>
      <c r="L13" s="65"/>
      <c r="M13" s="65"/>
      <c r="N13" s="65"/>
      <c r="S13" s="70" t="s">
        <v>4</v>
      </c>
      <c r="T13" s="71">
        <f t="shared" ref="T13:T17" si="0">H14</f>
        <v>4</v>
      </c>
      <c r="U13" s="73"/>
      <c r="V13" s="71">
        <f>$U$12*T13</f>
        <v>24</v>
      </c>
    </row>
    <row r="14" spans="5:22" ht="19.5" thickBot="1" x14ac:dyDescent="0.3">
      <c r="E14" s="64" t="s">
        <v>4</v>
      </c>
      <c r="F14" s="65">
        <f>'3-ОРС'!F19</f>
        <v>7</v>
      </c>
      <c r="G14" s="65">
        <f>'3-ОРС'!D23</f>
        <v>2</v>
      </c>
      <c r="H14" s="65">
        <f>'3-ОРС'!H6</f>
        <v>4</v>
      </c>
      <c r="I14" s="65"/>
      <c r="J14" s="65"/>
      <c r="K14" s="65">
        <f t="shared" ref="K14:K18" si="1">V13</f>
        <v>24</v>
      </c>
      <c r="L14" s="65"/>
      <c r="M14" s="65"/>
      <c r="N14" s="65"/>
      <c r="S14" s="70" t="s">
        <v>5</v>
      </c>
      <c r="T14" s="71">
        <f t="shared" si="0"/>
        <v>3</v>
      </c>
      <c r="U14" s="73"/>
      <c r="V14" s="71">
        <f>$U$12*T14</f>
        <v>18</v>
      </c>
    </row>
    <row r="15" spans="5:22" ht="19.5" thickBot="1" x14ac:dyDescent="0.3">
      <c r="E15" s="64" t="s">
        <v>5</v>
      </c>
      <c r="F15" s="65">
        <f>'3-ОРС'!H19</f>
        <v>8</v>
      </c>
      <c r="G15" s="65">
        <f>'3-ОРС'!E23</f>
        <v>3</v>
      </c>
      <c r="H15" s="65">
        <f>'3-ОРС'!K6</f>
        <v>3</v>
      </c>
      <c r="I15" s="65"/>
      <c r="J15" s="65"/>
      <c r="K15" s="65">
        <f t="shared" si="1"/>
        <v>18</v>
      </c>
      <c r="L15" s="65"/>
      <c r="M15" s="65"/>
      <c r="N15" s="65"/>
      <c r="S15" s="70" t="s">
        <v>6</v>
      </c>
      <c r="T15" s="71">
        <f t="shared" si="0"/>
        <v>4</v>
      </c>
      <c r="U15" s="73"/>
      <c r="V15" s="71">
        <f>$U$12*T15</f>
        <v>24</v>
      </c>
    </row>
    <row r="16" spans="5:22" ht="19.5" customHeight="1" thickBot="1" x14ac:dyDescent="0.3">
      <c r="E16" s="64" t="s">
        <v>6</v>
      </c>
      <c r="F16" s="65">
        <f>'3-ОРС'!J19</f>
        <v>8</v>
      </c>
      <c r="G16" s="65">
        <f>'3-ОРС'!F23</f>
        <v>2</v>
      </c>
      <c r="H16" s="65">
        <f>'3-ОРС'!N6</f>
        <v>4</v>
      </c>
      <c r="I16" s="65"/>
      <c r="J16" s="65"/>
      <c r="K16" s="65">
        <f t="shared" si="1"/>
        <v>24</v>
      </c>
      <c r="L16" s="65"/>
      <c r="M16" s="65"/>
      <c r="N16" s="65"/>
      <c r="S16" s="70" t="s">
        <v>7</v>
      </c>
      <c r="T16" s="71">
        <f t="shared" si="0"/>
        <v>3</v>
      </c>
      <c r="U16" s="73"/>
      <c r="V16" s="71">
        <f>$U$12*T16</f>
        <v>18</v>
      </c>
    </row>
    <row r="17" spans="5:22" ht="19.5" thickBot="1" x14ac:dyDescent="0.3">
      <c r="E17" s="64" t="s">
        <v>7</v>
      </c>
      <c r="F17" s="65">
        <f>'3-ОРС'!L19</f>
        <v>8</v>
      </c>
      <c r="G17" s="65">
        <f>'3-ОРС'!G23</f>
        <v>3</v>
      </c>
      <c r="H17" s="65">
        <f>'3-ОРС'!Q6</f>
        <v>3</v>
      </c>
      <c r="I17" s="65"/>
      <c r="J17" s="65"/>
      <c r="K17" s="65">
        <f t="shared" si="1"/>
        <v>18</v>
      </c>
      <c r="L17" s="65"/>
      <c r="M17" s="65"/>
      <c r="N17" s="65"/>
      <c r="S17" s="70" t="s">
        <v>8</v>
      </c>
      <c r="T17" s="71">
        <f t="shared" si="0"/>
        <v>1</v>
      </c>
      <c r="U17" s="74"/>
      <c r="V17" s="71">
        <f>$U$12*T17</f>
        <v>6</v>
      </c>
    </row>
    <row r="18" spans="5:22" ht="19.5" thickBot="1" x14ac:dyDescent="0.3">
      <c r="E18" s="64" t="s">
        <v>8</v>
      </c>
      <c r="F18" s="65">
        <f>'3-ОРС'!N19</f>
        <v>3</v>
      </c>
      <c r="G18" s="65">
        <f>'3-ОРС'!H23</f>
        <v>3</v>
      </c>
      <c r="H18" s="65">
        <f>'3-ОРС'!T6</f>
        <v>1</v>
      </c>
      <c r="I18" s="65"/>
      <c r="J18" s="65"/>
      <c r="K18" s="65">
        <f>V17</f>
        <v>6</v>
      </c>
      <c r="L18" s="65"/>
      <c r="M18" s="65"/>
      <c r="N18" s="65"/>
      <c r="S18" s="70" t="s">
        <v>18</v>
      </c>
      <c r="T18" s="71">
        <v>1</v>
      </c>
      <c r="U18" s="71">
        <v>8</v>
      </c>
      <c r="V18" s="71">
        <f>T18*U18</f>
        <v>8</v>
      </c>
    </row>
    <row r="19" spans="5:22" ht="15.75" thickBot="1" x14ac:dyDescent="0.3">
      <c r="E19" s="64" t="s">
        <v>18</v>
      </c>
      <c r="F19" s="65">
        <v>1</v>
      </c>
      <c r="G19" s="65"/>
      <c r="H19" s="65"/>
      <c r="I19" s="65"/>
      <c r="J19" s="65"/>
      <c r="K19" s="65">
        <f>V18</f>
        <v>8</v>
      </c>
      <c r="L19" s="65"/>
      <c r="M19" s="65"/>
      <c r="N19" s="65"/>
    </row>
    <row r="22" spans="5:22" x14ac:dyDescent="0.25">
      <c r="O22" s="81"/>
    </row>
  </sheetData>
  <mergeCells count="3">
    <mergeCell ref="E10:K10"/>
    <mergeCell ref="L10:N10"/>
    <mergeCell ref="U12:U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3-ОРС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2023-10-24T07:25:29Z</dcterms:created>
  <dcterms:modified xsi:type="dcterms:W3CDTF">2023-10-24T09:16:51Z</dcterms:modified>
</cp:coreProperties>
</file>