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erjan\Copy\Schakeljaar III (KaHo Groep)\Discrete wiskunde\Pieterjan\"/>
    </mc:Choice>
  </mc:AlternateContent>
  <bookViews>
    <workbookView xWindow="0" yWindow="0" windowWidth="20490" windowHeight="9045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9a" sheetId="12" r:id="rId10"/>
    <sheet name="10" sheetId="10" r:id="rId11"/>
    <sheet name="10 uitkomst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8" i="8" l="1"/>
  <c r="AD19" i="8"/>
  <c r="AD20" i="8"/>
  <c r="AD21" i="8"/>
  <c r="AD22" i="8"/>
  <c r="AD23" i="8"/>
  <c r="AD24" i="8"/>
  <c r="AD25" i="8"/>
  <c r="AD17" i="8"/>
  <c r="AB18" i="8"/>
  <c r="AB19" i="8"/>
  <c r="AB20" i="8"/>
  <c r="AB21" i="8"/>
  <c r="AB22" i="8"/>
  <c r="AB23" i="8"/>
  <c r="AB24" i="8"/>
  <c r="AB25" i="8"/>
  <c r="AB17" i="8"/>
  <c r="Z18" i="8"/>
  <c r="Z19" i="8"/>
  <c r="Z20" i="8"/>
  <c r="Z21" i="8"/>
  <c r="Z22" i="8"/>
  <c r="Z23" i="8"/>
  <c r="Z24" i="8"/>
  <c r="Z25" i="8"/>
  <c r="Z17" i="8"/>
  <c r="X18" i="8"/>
  <c r="X19" i="8"/>
  <c r="X20" i="8"/>
  <c r="X21" i="8"/>
  <c r="X22" i="8"/>
  <c r="X23" i="8"/>
  <c r="X24" i="8"/>
  <c r="X25" i="8"/>
  <c r="X17" i="8"/>
  <c r="V18" i="8"/>
  <c r="V19" i="8"/>
  <c r="V20" i="8"/>
  <c r="V21" i="8"/>
  <c r="V22" i="8"/>
  <c r="V23" i="8"/>
  <c r="V24" i="8"/>
  <c r="V25" i="8"/>
  <c r="V17" i="8"/>
  <c r="T18" i="8"/>
  <c r="T19" i="8"/>
  <c r="T20" i="8"/>
  <c r="T21" i="8"/>
  <c r="T22" i="8"/>
  <c r="T23" i="8"/>
  <c r="T24" i="8"/>
  <c r="T25" i="8"/>
  <c r="T17" i="8"/>
  <c r="R18" i="8"/>
  <c r="R19" i="8"/>
  <c r="R20" i="8"/>
  <c r="R21" i="8"/>
  <c r="R22" i="8"/>
  <c r="R23" i="8"/>
  <c r="R24" i="8"/>
  <c r="R25" i="8"/>
  <c r="R17" i="8"/>
  <c r="P18" i="8"/>
  <c r="P19" i="8"/>
  <c r="P20" i="8"/>
  <c r="P21" i="8"/>
  <c r="P22" i="8"/>
  <c r="P23" i="8"/>
  <c r="P24" i="8"/>
  <c r="P25" i="8"/>
  <c r="P17" i="8"/>
  <c r="N19" i="8"/>
  <c r="N20" i="8"/>
  <c r="N21" i="8"/>
  <c r="N22" i="8"/>
  <c r="N23" i="8"/>
  <c r="N24" i="8"/>
  <c r="N25" i="8"/>
  <c r="N18" i="8"/>
  <c r="AD6" i="8"/>
  <c r="AD7" i="8"/>
  <c r="AD8" i="8"/>
  <c r="AD9" i="8"/>
  <c r="AD10" i="8"/>
  <c r="AD11" i="8"/>
  <c r="AD12" i="8"/>
  <c r="AD13" i="8"/>
  <c r="AD5" i="8"/>
  <c r="AB6" i="8"/>
  <c r="AB7" i="8"/>
  <c r="AB8" i="8"/>
  <c r="AB9" i="8"/>
  <c r="AB10" i="8"/>
  <c r="AB11" i="8"/>
  <c r="AB12" i="8"/>
  <c r="AB13" i="8"/>
  <c r="AB5" i="8"/>
  <c r="Z6" i="8"/>
  <c r="Z7" i="8"/>
  <c r="Z8" i="8"/>
  <c r="Z9" i="8"/>
  <c r="Z10" i="8"/>
  <c r="Z11" i="8"/>
  <c r="Z12" i="8"/>
  <c r="Z13" i="8"/>
  <c r="Z5" i="8"/>
  <c r="X6" i="8"/>
  <c r="X7" i="8"/>
  <c r="X8" i="8"/>
  <c r="X9" i="8"/>
  <c r="X10" i="8"/>
  <c r="X11" i="8"/>
  <c r="X12" i="8"/>
  <c r="X13" i="8"/>
  <c r="X5" i="8"/>
  <c r="V6" i="8"/>
  <c r="V7" i="8"/>
  <c r="V8" i="8"/>
  <c r="V9" i="8"/>
  <c r="V10" i="8"/>
  <c r="V11" i="8"/>
  <c r="V12" i="8"/>
  <c r="V13" i="8"/>
  <c r="V5" i="8"/>
  <c r="T6" i="8"/>
  <c r="T7" i="8"/>
  <c r="T8" i="8"/>
  <c r="T9" i="8"/>
  <c r="T10" i="8"/>
  <c r="T11" i="8"/>
  <c r="T12" i="8"/>
  <c r="T13" i="8"/>
  <c r="T5" i="8"/>
  <c r="R5" i="8"/>
  <c r="P6" i="8"/>
  <c r="P7" i="8"/>
  <c r="P8" i="8"/>
  <c r="P9" i="8"/>
  <c r="P10" i="8"/>
  <c r="P11" i="8"/>
  <c r="P12" i="8"/>
  <c r="P13" i="8"/>
  <c r="P5" i="8"/>
  <c r="N7" i="8"/>
  <c r="N8" i="8"/>
  <c r="N9" i="8"/>
  <c r="N10" i="8"/>
  <c r="N11" i="8"/>
  <c r="N12" i="8"/>
  <c r="N13" i="8"/>
  <c r="N6" i="8"/>
  <c r="R6" i="8"/>
  <c r="R7" i="8"/>
  <c r="R8" i="8"/>
  <c r="R9" i="8"/>
  <c r="R10" i="8"/>
  <c r="R11" i="8"/>
  <c r="R12" i="8"/>
  <c r="R13" i="8"/>
  <c r="AC25" i="8"/>
  <c r="AA25" i="8"/>
  <c r="Y25" i="8"/>
  <c r="W25" i="8"/>
  <c r="U25" i="8"/>
  <c r="S25" i="8"/>
  <c r="Q25" i="8"/>
  <c r="O25" i="8"/>
  <c r="M25" i="8"/>
  <c r="AC24" i="8"/>
  <c r="AA24" i="8"/>
  <c r="Y24" i="8"/>
  <c r="W24" i="8"/>
  <c r="U24" i="8"/>
  <c r="S24" i="8"/>
  <c r="Q24" i="8"/>
  <c r="O24" i="8"/>
  <c r="M24" i="8"/>
  <c r="AC23" i="8"/>
  <c r="AA23" i="8"/>
  <c r="Y23" i="8"/>
  <c r="W23" i="8"/>
  <c r="U23" i="8"/>
  <c r="S23" i="8"/>
  <c r="Q23" i="8"/>
  <c r="O23" i="8"/>
  <c r="M23" i="8"/>
  <c r="AC22" i="8"/>
  <c r="AA22" i="8"/>
  <c r="Y22" i="8"/>
  <c r="W22" i="8"/>
  <c r="U22" i="8"/>
  <c r="S22" i="8"/>
  <c r="Q22" i="8"/>
  <c r="O22" i="8"/>
  <c r="M22" i="8"/>
  <c r="AC21" i="8"/>
  <c r="AA21" i="8"/>
  <c r="Y21" i="8"/>
  <c r="W21" i="8"/>
  <c r="U21" i="8"/>
  <c r="S21" i="8"/>
  <c r="Q21" i="8"/>
  <c r="O21" i="8"/>
  <c r="M21" i="8"/>
  <c r="AC20" i="8"/>
  <c r="AA20" i="8"/>
  <c r="Y20" i="8"/>
  <c r="W20" i="8"/>
  <c r="U20" i="8"/>
  <c r="S20" i="8"/>
  <c r="Q20" i="8"/>
  <c r="O20" i="8"/>
  <c r="M20" i="8"/>
  <c r="AC19" i="8"/>
  <c r="AA19" i="8"/>
  <c r="Y19" i="8"/>
  <c r="W19" i="8"/>
  <c r="U19" i="8"/>
  <c r="S19" i="8"/>
  <c r="Q19" i="8"/>
  <c r="O19" i="8"/>
  <c r="M19" i="8"/>
  <c r="AC18" i="8"/>
  <c r="AA18" i="8"/>
  <c r="Y18" i="8"/>
  <c r="W18" i="8"/>
  <c r="U18" i="8"/>
  <c r="S18" i="8"/>
  <c r="Q18" i="8"/>
  <c r="O18" i="8"/>
  <c r="M18" i="8"/>
  <c r="AC17" i="8"/>
  <c r="AA17" i="8"/>
  <c r="Y17" i="8"/>
  <c r="W17" i="8"/>
  <c r="U17" i="8"/>
  <c r="S17" i="8"/>
  <c r="Q17" i="8"/>
  <c r="O17" i="8"/>
  <c r="AA13" i="8"/>
  <c r="Y13" i="8"/>
  <c r="W13" i="8"/>
  <c r="U13" i="8"/>
  <c r="S13" i="8"/>
  <c r="Q13" i="8"/>
  <c r="O13" i="8"/>
  <c r="M13" i="8"/>
  <c r="AC12" i="8"/>
  <c r="Y12" i="8"/>
  <c r="W12" i="8"/>
  <c r="U12" i="8"/>
  <c r="S12" i="8"/>
  <c r="Q12" i="8"/>
  <c r="O12" i="8"/>
  <c r="M12" i="8"/>
  <c r="AC11" i="8"/>
  <c r="AA11" i="8"/>
  <c r="W11" i="8"/>
  <c r="U11" i="8"/>
  <c r="S11" i="8"/>
  <c r="Q11" i="8"/>
  <c r="O11" i="8"/>
  <c r="M11" i="8"/>
  <c r="AC10" i="8"/>
  <c r="AA10" i="8"/>
  <c r="Y10" i="8"/>
  <c r="U10" i="8"/>
  <c r="S10" i="8"/>
  <c r="Q10" i="8"/>
  <c r="O10" i="8"/>
  <c r="M10" i="8"/>
  <c r="AC9" i="8"/>
  <c r="AA9" i="8"/>
  <c r="Y9" i="8"/>
  <c r="W9" i="8"/>
  <c r="S9" i="8"/>
  <c r="Q9" i="8"/>
  <c r="O9" i="8"/>
  <c r="M9" i="8"/>
  <c r="AC8" i="8"/>
  <c r="AA8" i="8"/>
  <c r="Y8" i="8"/>
  <c r="W8" i="8"/>
  <c r="U8" i="8"/>
  <c r="Q8" i="8"/>
  <c r="O8" i="8"/>
  <c r="M8" i="8"/>
  <c r="AC7" i="8"/>
  <c r="AA7" i="8"/>
  <c r="Y7" i="8"/>
  <c r="W7" i="8"/>
  <c r="U7" i="8"/>
  <c r="S7" i="8"/>
  <c r="O7" i="8"/>
  <c r="M7" i="8"/>
  <c r="AC6" i="8"/>
  <c r="AA6" i="8"/>
  <c r="Y6" i="8"/>
  <c r="W6" i="8"/>
  <c r="U6" i="8"/>
  <c r="S6" i="8"/>
  <c r="Q6" i="8"/>
  <c r="M6" i="8"/>
  <c r="AC5" i="8"/>
  <c r="AA5" i="8"/>
  <c r="Y5" i="8"/>
  <c r="W5" i="8"/>
  <c r="U5" i="8"/>
  <c r="S5" i="8"/>
  <c r="Q5" i="8"/>
  <c r="O5" i="8"/>
  <c r="B1" i="12" l="1"/>
  <c r="C1" i="12"/>
  <c r="D1" i="12"/>
  <c r="E1" i="12"/>
  <c r="F1" i="12"/>
  <c r="G1" i="12"/>
  <c r="H1" i="12"/>
  <c r="I1" i="12"/>
  <c r="J1" i="12"/>
  <c r="K1" i="12"/>
  <c r="L1" i="12"/>
  <c r="A1" i="12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0" i="10"/>
  <c r="H12" i="5"/>
  <c r="Q30" i="5"/>
  <c r="G30" i="5"/>
  <c r="Q13" i="5"/>
  <c r="H13" i="5"/>
  <c r="Q27" i="5"/>
  <c r="Q29" i="5"/>
  <c r="Q28" i="5"/>
  <c r="G27" i="5"/>
  <c r="G29" i="5"/>
  <c r="G28" i="5"/>
  <c r="Q10" i="5"/>
  <c r="Q11" i="5"/>
  <c r="H10" i="5"/>
  <c r="L6" i="3"/>
</calcChain>
</file>

<file path=xl/sharedStrings.xml><?xml version="1.0" encoding="utf-8"?>
<sst xmlns="http://schemas.openxmlformats.org/spreadsheetml/2006/main" count="727" uniqueCount="242">
  <si>
    <r>
      <t>Teken het complement van de lijngraaf van K</t>
    </r>
    <r>
      <rPr>
        <vertAlign val="subscript"/>
        <sz val="11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.</t>
    </r>
  </si>
  <si>
    <t>K5 is een complete graaf, met 5 knopen. De lijngraaf bekomen we door de knopen om te zetten in bogen en de bogen om te zetten in knopen</t>
  </si>
  <si>
    <t>Het complement is de graaf bestaande uit de ontbrekende bogen waarmee de lijngraaf een complete graaf zou worden</t>
  </si>
  <si>
    <t>Stapel volgende zes kubussen zodanig op elkaar dat in elk van de 4 wanden van de toren elke kleur precies ééns voorkomt, en dat bovendien vlakken die elkaar raken dezelfde kleur hebben.</t>
  </si>
  <si>
    <t>Elke knoop stelt een kleur voor</t>
  </si>
  <si>
    <t>Een boog voor elk paar overstaande vlakken van elke kubus, voor de overeenkomstige kleuren</t>
  </si>
  <si>
    <t>Zoek nu drie circuits (geen gem bogen!), langs alle knopen en hierbij bogen van elk van de kubussen gebruikend</t>
  </si>
  <si>
    <t>Het eerste circuit bepaald de kleuren van de vlakken van de kubus in 1 richting, het tweede in één horizontale richting , het andere in de orthogonale richting.</t>
  </si>
  <si>
    <r>
      <t>Produceer een Hamiltoncyclus in Q</t>
    </r>
    <r>
      <rPr>
        <vertAlign val="subscript"/>
        <sz val="11"/>
        <color rgb="FF000000"/>
        <rFont val="Arial"/>
        <family val="2"/>
      </rPr>
      <t>7</t>
    </r>
    <r>
      <rPr>
        <sz val="10"/>
        <color rgb="FF000000"/>
        <rFont val="Arial"/>
        <family val="2"/>
      </rPr>
      <t>. Wat is de lengte van het pad tussen de knopen met identificaties 0000000 en 1111111, na verwijdering van de boog tussen 0000000 en 1000000 in het Hamiltonpad ?</t>
    </r>
  </si>
  <si>
    <t>(opstellen gray code: zie truc wikipedia)</t>
  </si>
  <si>
    <t>lengte pad:</t>
  </si>
  <si>
    <t>(verwijdering van de boog tussen … betekent gewoon dat er maar 1 weg is)</t>
  </si>
  <si>
    <t>Een Hamiltoncyclus genereren via spiegeling van de paden komt overeen met de gray code bij kubussen</t>
  </si>
  <si>
    <t>Q7 is een bipartiete graaf (kubus) met 2^n knopen</t>
  </si>
  <si>
    <t xml:space="preserve">Stel de Prüfercodes op van een aantal bomen met 10 knopen. Omgekeerd, teken de bomen waarvan de Prüfercodes opgegeven zijn. Gebruik de vierde of vijfde applet in de </t>
  </si>
  <si>
    <t>lijst van CDF demo's om opgaven te genereren, en om jouw antwoord te controleren.</t>
  </si>
  <si>
    <t>Knopen zijn reeds gelabeled</t>
  </si>
  <si>
    <t>zijn buur toe aan de verzameling sigma</t>
  </si>
  <si>
    <t>Neem het bladelement met het kleinste label en voeg</t>
  </si>
  <si>
    <t>Verwijder dan het bladelement</t>
  </si>
  <si>
    <t>T1</t>
  </si>
  <si>
    <t>T2</t>
  </si>
  <si>
    <t>T0</t>
  </si>
  <si>
    <t>T3</t>
  </si>
  <si>
    <t>9, 8</t>
  </si>
  <si>
    <t>9, 8, 9</t>
  </si>
  <si>
    <t>T4</t>
  </si>
  <si>
    <t>9,8,9,4</t>
  </si>
  <si>
    <t>9,8,9,4,1</t>
  </si>
  <si>
    <t>T5</t>
  </si>
  <si>
    <t>9,8,9,4,1,7</t>
  </si>
  <si>
    <t>T6</t>
  </si>
  <si>
    <t>9,8,9,4,1,7,9</t>
  </si>
  <si>
    <t>T7</t>
  </si>
  <si>
    <t>9,8,9,4,1,7,9,9</t>
  </si>
  <si>
    <t>We eindigen als onze graaf K2 is</t>
  </si>
  <si>
    <t>Omgekeerde bewerking: Gegeven een prufercode: { 6, 7,  5, 8, 4, 5, 1, 1 }</t>
  </si>
  <si>
    <t>Oplossing: { 9,8,9,4,1,7,9,9 }</t>
  </si>
  <si>
    <t>Nu tekenen we de graaf.</t>
  </si>
  <si>
    <t>Teken eerst 10knopen, gelabeld van 1 tot 10</t>
  </si>
  <si>
    <t>Stel S =  { 1, 2, 3, 4, 5, 6, 7, 8, 9, 10 }</t>
  </si>
  <si>
    <t>i=0</t>
  </si>
  <si>
    <t>sigma0</t>
  </si>
  <si>
    <t xml:space="preserve"> { 6, 7,  5, 8, 4, 5, 1, 1 }</t>
  </si>
  <si>
    <t>S0</t>
  </si>
  <si>
    <t xml:space="preserve"> { 1, 2, 3, 4, 5, 6, 7, 8, 9, 10 }</t>
  </si>
  <si>
    <t>voorkomt: 2</t>
  </si>
  <si>
    <t>j=kleinste getal in Si, dat niet in sigmai</t>
  </si>
  <si>
    <t>Teken boog tussen vj en het eerste getal</t>
  </si>
  <si>
    <t>in sigmai</t>
  </si>
  <si>
    <t>Verwijder j uit Si en eerste getal uit sigma</t>
  </si>
  <si>
    <t>i=1</t>
  </si>
  <si>
    <t>sigma</t>
  </si>
  <si>
    <t>S</t>
  </si>
  <si>
    <t xml:space="preserve"> { 7,  5, 8, 4, 5, 1, 1 }</t>
  </si>
  <si>
    <t xml:space="preserve"> { 1, 3, 4, 5, 6, 7, 8, 9, 10 }</t>
  </si>
  <si>
    <t>j=3</t>
  </si>
  <si>
    <t>i=2</t>
  </si>
  <si>
    <t xml:space="preserve"> { 5, 8, 4, 5, 1, 1 }</t>
  </si>
  <si>
    <t xml:space="preserve"> { 1, 4, 5, 6, 7, 8, 9, 10 }</t>
  </si>
  <si>
    <t>j=6</t>
  </si>
  <si>
    <t xml:space="preserve"> { 8, 4, 5, 1, 1 }</t>
  </si>
  <si>
    <t xml:space="preserve"> { 1, 4, 5, 7, 8, 9, 10 }</t>
  </si>
  <si>
    <t>i=3</t>
  </si>
  <si>
    <t>j=7</t>
  </si>
  <si>
    <t>i=4</t>
  </si>
  <si>
    <t xml:space="preserve"> { 4, 5, 1, 1 }</t>
  </si>
  <si>
    <t xml:space="preserve"> { 1, 4, 5,  8, 9, 10 }</t>
  </si>
  <si>
    <t>j=8</t>
  </si>
  <si>
    <t>i=5</t>
  </si>
  <si>
    <t xml:space="preserve"> { 5, 1, 1 }</t>
  </si>
  <si>
    <t xml:space="preserve"> { 1, 4, 5, 9, 10 }</t>
  </si>
  <si>
    <t>j=4</t>
  </si>
  <si>
    <t>i=6</t>
  </si>
  <si>
    <t xml:space="preserve"> { 1, 5, 9, 10 }</t>
  </si>
  <si>
    <t xml:space="preserve"> { 1, 1 }</t>
  </si>
  <si>
    <t>j=5</t>
  </si>
  <si>
    <t>i=7</t>
  </si>
  <si>
    <t xml:space="preserve"> { 1 }</t>
  </si>
  <si>
    <t xml:space="preserve"> { 1, 9, 10 }</t>
  </si>
  <si>
    <t>j=9</t>
  </si>
  <si>
    <t>i=8</t>
  </si>
  <si>
    <t xml:space="preserve"> {  }</t>
  </si>
  <si>
    <t xml:space="preserve"> { 1, 10 }</t>
  </si>
  <si>
    <t>Tenslotte tekenen we een boog tussen de</t>
  </si>
  <si>
    <t>twee laatste knopen in S</t>
  </si>
  <si>
    <t>Oplossing:</t>
  </si>
  <si>
    <t xml:space="preserve">Tel het aantal knopen, facetten en bogen van het cuboctahedron, het grote rhombicuboctahedron, het kleine rhombicosidodecahedron en de snub kubus. </t>
  </si>
  <si>
    <t>Je vindt interactieve modellen van deze polyeders terug in de solid view van de Minimal Colorings Of Archimedean Solids demo. Controleer dat de Eulerkarakteristiek inderdaad telkens 2 is.</t>
  </si>
  <si>
    <t>bogen:</t>
  </si>
  <si>
    <t>knopen:</t>
  </si>
  <si>
    <t>facetten:</t>
  </si>
  <si>
    <t>cuboctahedron:</t>
  </si>
  <si>
    <t>grote rhombociboctahedron</t>
  </si>
  <si>
    <t>kleine rhombicosidodecahedron</t>
  </si>
  <si>
    <t>snub kubus</t>
  </si>
  <si>
    <t>Eulerkar.:</t>
  </si>
  <si>
    <t>EulerKar.:</t>
  </si>
  <si>
    <r>
      <t>Teken een booggekleurde K</t>
    </r>
    <r>
      <rPr>
        <vertAlign val="subscript"/>
        <sz val="11"/>
        <color rgb="FF000000"/>
        <rFont val="Arial"/>
        <family val="2"/>
      </rPr>
      <t>6</t>
    </r>
    <r>
      <rPr>
        <sz val="10"/>
        <color rgb="FF000000"/>
        <rFont val="Arial"/>
        <family val="2"/>
      </rPr>
      <t>. Bereken a priori hoeveel kleuren er minimaal vereist zijn.</t>
    </r>
  </si>
  <si>
    <t>Voor volledige grafen geldt: oneven n: X'  = n, even n: X' = n-1</t>
  </si>
  <si>
    <t>n=6 dus het lijnkleurgetal X': 5</t>
  </si>
  <si>
    <t>Er zullen minimaal 5 kleuren verreist zijn.</t>
  </si>
  <si>
    <t>Voor het kleuren van een boog tussen knoop x en y:</t>
  </si>
  <si>
    <t>Kies een kleur die A die nog niet in x en een kleur B die</t>
  </si>
  <si>
    <t xml:space="preserve"> nog niet in y voorkomt</t>
  </si>
  <si>
    <t xml:space="preserve">Volg het pad, vertrekkend vanuit knoop y met de kleuren </t>
  </si>
  <si>
    <t>A of B. Keer telkens de kleuren om bij het passeren.</t>
  </si>
  <si>
    <t>Nu is de boog wel in te kleuren met A</t>
  </si>
  <si>
    <t>Pas de Hongaarse methode toe om een maximale matching te vinden in de vijf bipartiete grafen met 2x10 knopen van de Find A Maximum Matching In A Bipartite Graph demo.</t>
  </si>
  <si>
    <t xml:space="preserve"> In elk van deze bipartiete grafen blijkt een volledige matching mogelijk te zijn. Klik de show maximum matching pas aan ter vergelijking met jouw oplossing.</t>
  </si>
  <si>
    <t xml:space="preserve">Begin met willekeurig bogen aan te duiden, tot er geen mogelijkheden meer zijn. </t>
  </si>
  <si>
    <r>
      <t xml:space="preserve">Zoek dan naar een groeipad: wisselpad waarbij </t>
    </r>
    <r>
      <rPr>
        <b/>
        <sz val="11"/>
        <color theme="1"/>
        <rFont val="Calibri"/>
        <family val="2"/>
        <scheme val="minor"/>
      </rPr>
      <t>beide</t>
    </r>
    <r>
      <rPr>
        <sz val="11"/>
        <color theme="1"/>
        <rFont val="Calibri"/>
        <family val="2"/>
        <scheme val="minor"/>
      </rPr>
      <t xml:space="preserve"> uiteinden vrij zijn.</t>
    </r>
  </si>
  <si>
    <t>Inverteer het groeipad, nu heb je minstens 1 boog extra</t>
  </si>
  <si>
    <t>Verder gaan tot er geen groeipaden meer zijn.</t>
  </si>
  <si>
    <t xml:space="preserve">Fix 9 stabiele huwelijken in een groep van 9 vrouwen en 9 mannen, die volgende voorkeursvolgorden hebben. Construeer twee oplossingen, </t>
  </si>
  <si>
    <t>naargelang de vrouwen, of de mannen het initiatief nemen. Stel telkens een controlematrix op, die aantoont dat de huwelijken wel degelijk stabiel zijn.</t>
  </si>
  <si>
    <t>®</t>
  </si>
  <si>
    <t>Annelien</t>
  </si>
  <si>
    <t>Ellen</t>
  </si>
  <si>
    <t>Julie</t>
  </si>
  <si>
    <t>Tatiana</t>
  </si>
  <si>
    <t>Virginie</t>
  </si>
  <si>
    <t>Laura</t>
  </si>
  <si>
    <t>Cilou</t>
  </si>
  <si>
    <t>Laurence</t>
  </si>
  <si>
    <t>Zeynep</t>
  </si>
  <si>
    <t>Dries</t>
  </si>
  <si>
    <t>Kevin</t>
  </si>
  <si>
    <t>Steven</t>
  </si>
  <si>
    <t>Thibaut</t>
  </si>
  <si>
    <t>Vincent</t>
  </si>
  <si>
    <t>Eden</t>
  </si>
  <si>
    <t>Toby</t>
  </si>
  <si>
    <t>Axel</t>
  </si>
  <si>
    <t>Marouane</t>
  </si>
  <si>
    <t>¯</t>
  </si>
  <si>
    <t>(2:3)</t>
  </si>
  <si>
    <t>(3:0)</t>
  </si>
  <si>
    <t>(3:1)</t>
  </si>
  <si>
    <t>(3:2)</t>
  </si>
  <si>
    <t>(3:3)</t>
  </si>
  <si>
    <t>(4:0)</t>
  </si>
  <si>
    <t>(4:1)</t>
  </si>
  <si>
    <t>(4:2)</t>
  </si>
  <si>
    <t>(4:3)</t>
  </si>
  <si>
    <t>(4:4)</t>
  </si>
  <si>
    <t>n</t>
  </si>
  <si>
    <r>
      <t>Volgende </t>
    </r>
    <r>
      <rPr>
        <sz val="10"/>
        <color rgb="FF0099FF"/>
        <rFont val="Arial"/>
        <family val="2"/>
      </rPr>
      <t>matrix</t>
    </r>
    <r>
      <rPr>
        <sz val="10"/>
        <color rgb="FF000000"/>
        <rFont val="Arial"/>
        <family val="2"/>
      </rPr>
      <t> geeft weer welke van 30 voorwaarden door elk van 289 feiten vervuld worden, om met behulp van </t>
    </r>
    <r>
      <rPr>
        <sz val="10"/>
        <color rgb="FF0099FF"/>
        <rFont val="Arial"/>
        <family val="2"/>
      </rPr>
      <t>vijf pentomino's</t>
    </r>
    <r>
      <rPr>
        <sz val="10"/>
        <color rgb="FF000000"/>
        <rFont val="Arial"/>
        <family val="2"/>
      </rPr>
      <t> een 5x5 vierkant te vormen. Construeer een oplossing.</t>
    </r>
  </si>
  <si>
    <t>B</t>
  </si>
  <si>
    <t>C</t>
  </si>
  <si>
    <t>I</t>
  </si>
  <si>
    <t>L</t>
  </si>
  <si>
    <t>P</t>
  </si>
  <si>
    <r>
      <t>Stel een matrix op om via het </t>
    </r>
    <r>
      <rPr>
        <i/>
        <sz val="10"/>
        <color rgb="FF000000"/>
        <rFont val="Arial"/>
        <family val="2"/>
      </rPr>
      <t>Algoritme X</t>
    </r>
    <r>
      <rPr>
        <sz val="10"/>
        <color rgb="FF000000"/>
        <rFont val="Arial"/>
        <family val="2"/>
      </rPr>
      <t> het 7-koninginnenprobleem op te lossen. Construeer ook één oplossing.</t>
    </r>
  </si>
  <si>
    <t>2xN stricte voorwaarden (elke rij en kolom)</t>
  </si>
  <si>
    <t>2x(2N-1) soepele voorwaarden (diagonalen)</t>
  </si>
  <si>
    <t>#</t>
  </si>
  <si>
    <t>A</t>
  </si>
  <si>
    <t>D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</si>
  <si>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</si>
  <si>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</si>
  <si>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</si>
  <si>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</si>
  <si>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</si>
  <si>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</si>
  <si>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</si>
  <si>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</si>
  <si>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</si>
  <si>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</si>
  <si>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</si>
  <si>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</si>
  <si>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</si>
  <si>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</si>
  <si>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</si>
  <si>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</si>
  <si>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+0</t>
  </si>
  <si>
    <t>+1</t>
  </si>
  <si>
    <t>+2</t>
  </si>
  <si>
    <t>+3</t>
  </si>
  <si>
    <t>+4</t>
  </si>
  <si>
    <t>+5</t>
  </si>
  <si>
    <t>+6</t>
  </si>
  <si>
    <t>-0</t>
  </si>
  <si>
    <t>-1</t>
  </si>
  <si>
    <t>-2</t>
  </si>
  <si>
    <t>-3</t>
  </si>
  <si>
    <t>-4</t>
  </si>
  <si>
    <t>-5</t>
  </si>
  <si>
    <t>-6</t>
  </si>
  <si>
    <t>A5</t>
  </si>
  <si>
    <t>A6</t>
  </si>
  <si>
    <t>A7</t>
  </si>
  <si>
    <t>B5</t>
  </si>
  <si>
    <t>B7</t>
  </si>
  <si>
    <t>B6</t>
  </si>
  <si>
    <t>C7</t>
  </si>
  <si>
    <t>C6</t>
  </si>
  <si>
    <t>C5</t>
  </si>
  <si>
    <t>D7</t>
  </si>
  <si>
    <t>D6</t>
  </si>
  <si>
    <t>D5</t>
  </si>
  <si>
    <t>E7</t>
  </si>
  <si>
    <t>E6</t>
  </si>
  <si>
    <t>E5</t>
  </si>
  <si>
    <t>E4</t>
  </si>
  <si>
    <t>E3</t>
  </si>
  <si>
    <t>E2</t>
  </si>
  <si>
    <t>E1</t>
  </si>
  <si>
    <t>F7</t>
  </si>
  <si>
    <t>F6</t>
  </si>
  <si>
    <t>F5</t>
  </si>
  <si>
    <t>F4</t>
  </si>
  <si>
    <t>F3</t>
  </si>
  <si>
    <t>F2</t>
  </si>
  <si>
    <t>F1</t>
  </si>
  <si>
    <t>G7</t>
  </si>
  <si>
    <t>G6</t>
  </si>
  <si>
    <t>G5</t>
  </si>
  <si>
    <t>G4</t>
  </si>
  <si>
    <t>G3</t>
  </si>
  <si>
    <t>G2</t>
  </si>
  <si>
    <t>G1</t>
  </si>
  <si>
    <t>E</t>
  </si>
  <si>
    <t>F</t>
  </si>
  <si>
    <t>G</t>
  </si>
  <si>
    <t>+7</t>
  </si>
  <si>
    <t>+8</t>
  </si>
  <si>
    <t>+9</t>
  </si>
  <si>
    <t>+10</t>
  </si>
  <si>
    <t>+11</t>
  </si>
  <si>
    <t>+12</t>
  </si>
  <si>
    <t>+13</t>
  </si>
  <si>
    <t>-7</t>
  </si>
  <si>
    <t>De stricte voorwaarden zijn P L B I en C. Als zij 0 worden kan de pentomino niet meer gelegd worden</t>
  </si>
  <si>
    <t>De posities waar elk blok moet liggen komen erachter en zijn minder van belang</t>
  </si>
  <si>
    <t>L(0:2)(1:1)(1:2)(1:3)(2:2)</t>
  </si>
  <si>
    <t>I(0:0)(0:1)(1:0)(2:0)(2:1)</t>
  </si>
  <si>
    <t>C(0:3)(0:4)(1:4)(2:4)(3:4)</t>
  </si>
  <si>
    <t>P(2:3)(3:2)(3:3)(4:3)(4:4)</t>
  </si>
  <si>
    <t>B(3:0)(3:1)(4:0)(4:1)(4:2)</t>
  </si>
  <si>
    <t>Na uitwerking hebben we volgende tussenresultaten:</t>
  </si>
  <si>
    <t>* kolom met welke keuze de mannen zijn gegaan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</si>
</sst>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vertAlign val="subscript"/>
      <sz val="11"/>
      <color rgb="FF000000"/>
      <name val="Arial"/>
      <family val="2"/>
    </font>
    <font>
      <sz val="10"/>
      <color rgb="FF0099FF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000000"/>
      <name val="Arial"/>
      <family val="2"/>
    </font>
    <font>
      <b/>
      <sz val="11"/>
      <color theme="1"/>
      <name val="Symbol"/>
      <family val="1"/>
      <charset val="2"/>
    </font>
    <font>
      <b/>
      <sz val="18"/>
      <color theme="3"/>
      <name val="Calibri Light"/>
      <family val="2"/>
      <scheme val="major"/>
    </font>
    <font>
      <sz val="11"/>
      <color theme="1"/>
      <name val="Wingdings"/>
      <charset val="2"/>
    </font>
    <font>
      <sz val="11"/>
      <color rgb="FFFF0000"/>
      <name val="Wingdings"/>
      <charset val="2"/>
    </font>
    <font>
      <sz val="11"/>
      <color theme="1"/>
      <name val="Calibri "/>
    </font>
    <font>
      <sz val="11"/>
      <name val="Calibri 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87">
    <xf numFmtId="0" fontId="0" fillId="0" borderId="0" xfId="0"/>
    <xf numFmtId="0" fontId="17" fillId="0" borderId="0" xfId="0" applyFont="1"/>
    <xf numFmtId="0" fontId="21" fillId="0" borderId="0" xfId="4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9" borderId="0" xfId="0" applyFill="1"/>
    <xf numFmtId="0" fontId="0" fillId="4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0" borderId="10" xfId="0" applyBorder="1"/>
    <xf numFmtId="0" fontId="0" fillId="0" borderId="10" xfId="0" applyFill="1" applyBorder="1"/>
    <xf numFmtId="0" fontId="0" fillId="33" borderId="10" xfId="0" applyFill="1" applyBorder="1" applyAlignment="1">
      <alignment horizontal="center"/>
    </xf>
    <xf numFmtId="0" fontId="0" fillId="33" borderId="0" xfId="0" applyFill="1" applyBorder="1"/>
    <xf numFmtId="0" fontId="5" fillId="2" borderId="0" xfId="5"/>
    <xf numFmtId="0" fontId="0" fillId="0" borderId="0" xfId="0" applyAlignment="1">
      <alignment horizontal="right"/>
    </xf>
    <xf numFmtId="0" fontId="0" fillId="44" borderId="0" xfId="0" applyFill="1"/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21" xfId="0" applyFill="1" applyBorder="1" applyAlignment="1">
      <alignment horizontal="center"/>
    </xf>
    <xf numFmtId="0" fontId="0" fillId="43" borderId="0" xfId="0" applyFill="1"/>
    <xf numFmtId="0" fontId="25" fillId="0" borderId="20" xfId="0" applyFont="1" applyBorder="1" applyAlignment="1">
      <alignment horizontal="center"/>
    </xf>
    <xf numFmtId="0" fontId="0" fillId="0" borderId="20" xfId="0" applyBorder="1"/>
    <xf numFmtId="0" fontId="25" fillId="0" borderId="0" xfId="0" applyFont="1" applyBorder="1" applyAlignment="1">
      <alignment horizontal="center"/>
    </xf>
    <xf numFmtId="0" fontId="0" fillId="45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0" fontId="0" fillId="0" borderId="10" xfId="0" applyFill="1" applyBorder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0" fillId="0" borderId="10" xfId="0" quotePrefix="1" applyFill="1" applyBorder="1"/>
    <xf numFmtId="0" fontId="0" fillId="0" borderId="22" xfId="0" quotePrefix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0" xfId="0" quotePrefix="1" applyFill="1" applyBorder="1"/>
    <xf numFmtId="0" fontId="0" fillId="37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27" fillId="39" borderId="27" xfId="0" applyFont="1" applyFill="1" applyBorder="1" applyAlignment="1">
      <alignment horizontal="center"/>
    </xf>
    <xf numFmtId="0" fontId="27" fillId="39" borderId="30" xfId="0" applyFont="1" applyFill="1" applyBorder="1" applyAlignment="1">
      <alignment horizontal="center"/>
    </xf>
    <xf numFmtId="0" fontId="27" fillId="38" borderId="24" xfId="0" applyFont="1" applyFill="1" applyBorder="1" applyAlignment="1">
      <alignment horizontal="center"/>
    </xf>
    <xf numFmtId="0" fontId="27" fillId="38" borderId="0" xfId="0" applyFont="1" applyFill="1" applyBorder="1" applyAlignment="1">
      <alignment horizontal="center"/>
    </xf>
    <xf numFmtId="0" fontId="27" fillId="38" borderId="25" xfId="0" applyFont="1" applyFill="1" applyBorder="1" applyAlignment="1">
      <alignment horizontal="center"/>
    </xf>
    <xf numFmtId="0" fontId="27" fillId="36" borderId="23" xfId="0" applyFont="1" applyFill="1" applyBorder="1" applyAlignment="1">
      <alignment horizontal="center"/>
    </xf>
    <xf numFmtId="0" fontId="27" fillId="36" borderId="24" xfId="0" applyFont="1" applyFill="1" applyBorder="1" applyAlignment="1">
      <alignment horizontal="center"/>
    </xf>
    <xf numFmtId="0" fontId="27" fillId="36" borderId="26" xfId="0" applyFont="1" applyFill="1" applyBorder="1" applyAlignment="1">
      <alignment horizontal="center"/>
    </xf>
    <xf numFmtId="0" fontId="27" fillId="36" borderId="0" xfId="0" applyFont="1" applyFill="1" applyBorder="1" applyAlignment="1">
      <alignment horizontal="center"/>
    </xf>
    <xf numFmtId="0" fontId="27" fillId="41" borderId="26" xfId="0" applyFont="1" applyFill="1" applyBorder="1" applyAlignment="1">
      <alignment horizontal="center"/>
    </xf>
    <xf numFmtId="0" fontId="27" fillId="41" borderId="0" xfId="0" applyFont="1" applyFill="1" applyBorder="1" applyAlignment="1">
      <alignment horizontal="center"/>
    </xf>
    <xf numFmtId="0" fontId="27" fillId="41" borderId="28" xfId="0" applyFont="1" applyFill="1" applyBorder="1" applyAlignment="1">
      <alignment horizontal="center"/>
    </xf>
    <xf numFmtId="0" fontId="27" fillId="41" borderId="29" xfId="0" applyFont="1" applyFill="1" applyBorder="1" applyAlignment="1">
      <alignment horizontal="center"/>
    </xf>
    <xf numFmtId="0" fontId="28" fillId="39" borderId="29" xfId="0" applyFont="1" applyFill="1" applyBorder="1" applyAlignment="1">
      <alignment horizontal="center"/>
    </xf>
    <xf numFmtId="0" fontId="27" fillId="46" borderId="0" xfId="0" applyFont="1" applyFill="1" applyBorder="1" applyAlignment="1">
      <alignment horizontal="center"/>
    </xf>
    <xf numFmtId="0" fontId="27" fillId="46" borderId="29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47" borderId="13" xfId="0" applyFont="1" applyFill="1" applyBorder="1" applyAlignment="1">
      <alignment horizontal="center" vertical="center"/>
    </xf>
    <xf numFmtId="0" fontId="15" fillId="41" borderId="13" xfId="0" applyFont="1" applyFill="1" applyBorder="1" applyAlignment="1">
      <alignment horizontal="center" vertical="center"/>
    </xf>
    <xf numFmtId="0" fontId="0" fillId="42" borderId="0" xfId="0" applyFill="1" applyAlignment="1">
      <alignment horizontal="center"/>
    </xf>
    <xf numFmtId="0" fontId="15" fillId="41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47" borderId="0" xfId="0" applyFont="1" applyFill="1" applyAlignment="1">
      <alignment horizontal="center" vertical="center"/>
    </xf>
    <xf numFmtId="0" fontId="15" fillId="41" borderId="19" xfId="0" applyFont="1" applyFill="1" applyBorder="1" applyAlignment="1">
      <alignment horizontal="center" vertical="center"/>
    </xf>
    <xf numFmtId="0" fontId="0" fillId="0" borderId="0" xfId="0" quotePrefix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1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19050</xdr:rowOff>
    </xdr:from>
    <xdr:to>
      <xdr:col>13</xdr:col>
      <xdr:colOff>304800</xdr:colOff>
      <xdr:row>6</xdr:row>
      <xdr:rowOff>133350</xdr:rowOff>
    </xdr:to>
    <xdr:pic>
      <xdr:nvPicPr>
        <xdr:cNvPr id="2" name="Picture 1" descr="https://intranet.tiwi.ugent.be/Discrete-Wiskunde/02/0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00050"/>
          <a:ext cx="76104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295275</xdr:colOff>
      <xdr:row>12</xdr:row>
      <xdr:rowOff>9525</xdr:rowOff>
    </xdr:from>
    <xdr:to>
      <xdr:col>5</xdr:col>
      <xdr:colOff>19050</xdr:colOff>
      <xdr:row>13</xdr:row>
      <xdr:rowOff>133350</xdr:rowOff>
    </xdr:to>
    <xdr:sp macro="" textlink="">
      <xdr:nvSpPr>
        <xdr:cNvPr id="3" name="Oval 2"/>
        <xdr:cNvSpPr/>
      </xdr:nvSpPr>
      <xdr:spPr>
        <a:xfrm>
          <a:off x="2733675" y="2295525"/>
          <a:ext cx="333375" cy="3143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361950</xdr:colOff>
      <xdr:row>15</xdr:row>
      <xdr:rowOff>171450</xdr:rowOff>
    </xdr:from>
    <xdr:to>
      <xdr:col>7</xdr:col>
      <xdr:colOff>85725</xdr:colOff>
      <xdr:row>17</xdr:row>
      <xdr:rowOff>104775</xdr:rowOff>
    </xdr:to>
    <xdr:sp macro="" textlink="">
      <xdr:nvSpPr>
        <xdr:cNvPr id="6" name="Oval 5"/>
        <xdr:cNvSpPr/>
      </xdr:nvSpPr>
      <xdr:spPr>
        <a:xfrm>
          <a:off x="4019550" y="3028950"/>
          <a:ext cx="333375" cy="314325"/>
        </a:xfrm>
        <a:prstGeom prst="ellipse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342900</xdr:colOff>
      <xdr:row>23</xdr:row>
      <xdr:rowOff>123825</xdr:rowOff>
    </xdr:from>
    <xdr:to>
      <xdr:col>7</xdr:col>
      <xdr:colOff>66675</xdr:colOff>
      <xdr:row>25</xdr:row>
      <xdr:rowOff>57150</xdr:rowOff>
    </xdr:to>
    <xdr:sp macro="" textlink="">
      <xdr:nvSpPr>
        <xdr:cNvPr id="7" name="Oval 6"/>
        <xdr:cNvSpPr/>
      </xdr:nvSpPr>
      <xdr:spPr>
        <a:xfrm>
          <a:off x="4000500" y="4505325"/>
          <a:ext cx="333375" cy="314325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27</xdr:row>
      <xdr:rowOff>66675</xdr:rowOff>
    </xdr:from>
    <xdr:to>
      <xdr:col>4</xdr:col>
      <xdr:colOff>561975</xdr:colOff>
      <xdr:row>29</xdr:row>
      <xdr:rowOff>0</xdr:rowOff>
    </xdr:to>
    <xdr:sp macro="" textlink="">
      <xdr:nvSpPr>
        <xdr:cNvPr id="9" name="Oval 8"/>
        <xdr:cNvSpPr/>
      </xdr:nvSpPr>
      <xdr:spPr>
        <a:xfrm>
          <a:off x="2667000" y="5210175"/>
          <a:ext cx="333375" cy="314325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171450</xdr:colOff>
      <xdr:row>23</xdr:row>
      <xdr:rowOff>47625</xdr:rowOff>
    </xdr:from>
    <xdr:to>
      <xdr:col>2</xdr:col>
      <xdr:colOff>504825</xdr:colOff>
      <xdr:row>24</xdr:row>
      <xdr:rowOff>171450</xdr:rowOff>
    </xdr:to>
    <xdr:sp macro="" textlink="">
      <xdr:nvSpPr>
        <xdr:cNvPr id="10" name="Oval 9"/>
        <xdr:cNvSpPr/>
      </xdr:nvSpPr>
      <xdr:spPr>
        <a:xfrm>
          <a:off x="1390650" y="4429125"/>
          <a:ext cx="333375" cy="3143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190500</xdr:colOff>
      <xdr:row>15</xdr:row>
      <xdr:rowOff>133350</xdr:rowOff>
    </xdr:from>
    <xdr:to>
      <xdr:col>2</xdr:col>
      <xdr:colOff>523875</xdr:colOff>
      <xdr:row>17</xdr:row>
      <xdr:rowOff>66675</xdr:rowOff>
    </xdr:to>
    <xdr:sp macro="" textlink="">
      <xdr:nvSpPr>
        <xdr:cNvPr id="11" name="Oval 10"/>
        <xdr:cNvSpPr/>
      </xdr:nvSpPr>
      <xdr:spPr>
        <a:xfrm>
          <a:off x="1409700" y="2990850"/>
          <a:ext cx="333375" cy="314325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475053</xdr:colOff>
      <xdr:row>17</xdr:row>
      <xdr:rowOff>20643</xdr:rowOff>
    </xdr:from>
    <xdr:to>
      <xdr:col>6</xdr:col>
      <xdr:colOff>391722</xdr:colOff>
      <xdr:row>23</xdr:row>
      <xdr:rowOff>169857</xdr:rowOff>
    </xdr:to>
    <xdr:cxnSp macro="">
      <xdr:nvCxnSpPr>
        <xdr:cNvPr id="13" name="Straight Connector 12"/>
        <xdr:cNvCxnSpPr>
          <a:stCxn id="11" idx="5"/>
          <a:endCxn id="7" idx="1"/>
        </xdr:cNvCxnSpPr>
      </xdr:nvCxnSpPr>
      <xdr:spPr>
        <a:xfrm>
          <a:off x="1694253" y="3259143"/>
          <a:ext cx="2355069" cy="1292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513153</xdr:colOff>
      <xdr:row>17</xdr:row>
      <xdr:rowOff>58743</xdr:rowOff>
    </xdr:from>
    <xdr:to>
      <xdr:col>6</xdr:col>
      <xdr:colOff>410772</xdr:colOff>
      <xdr:row>27</xdr:row>
      <xdr:rowOff>112707</xdr:rowOff>
    </xdr:to>
    <xdr:cxnSp macro="">
      <xdr:nvCxnSpPr>
        <xdr:cNvPr id="16" name="Straight Connector 15"/>
        <xdr:cNvCxnSpPr>
          <a:stCxn id="9" idx="7"/>
          <a:endCxn id="6" idx="3"/>
        </xdr:cNvCxnSpPr>
      </xdr:nvCxnSpPr>
      <xdr:spPr>
        <a:xfrm flipV="1">
          <a:off x="2951553" y="3297243"/>
          <a:ext cx="1116819" cy="195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338138</xdr:colOff>
      <xdr:row>13</xdr:row>
      <xdr:rowOff>87318</xdr:rowOff>
    </xdr:from>
    <xdr:to>
      <xdr:col>4</xdr:col>
      <xdr:colOff>344097</xdr:colOff>
      <xdr:row>23</xdr:row>
      <xdr:rowOff>47625</xdr:rowOff>
    </xdr:to>
    <xdr:cxnSp macro="">
      <xdr:nvCxnSpPr>
        <xdr:cNvPr id="19" name="Straight Connector 18"/>
        <xdr:cNvCxnSpPr>
          <a:stCxn id="3" idx="3"/>
          <a:endCxn id="10" idx="0"/>
        </xdr:cNvCxnSpPr>
      </xdr:nvCxnSpPr>
      <xdr:spPr>
        <a:xfrm flipH="1">
          <a:off x="1557338" y="2563818"/>
          <a:ext cx="1225159" cy="18653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579828</xdr:colOff>
      <xdr:row>13</xdr:row>
      <xdr:rowOff>87318</xdr:rowOff>
    </xdr:from>
    <xdr:to>
      <xdr:col>6</xdr:col>
      <xdr:colOff>509588</xdr:colOff>
      <xdr:row>23</xdr:row>
      <xdr:rowOff>123825</xdr:rowOff>
    </xdr:to>
    <xdr:cxnSp macro="">
      <xdr:nvCxnSpPr>
        <xdr:cNvPr id="22" name="Straight Connector 21"/>
        <xdr:cNvCxnSpPr>
          <a:stCxn id="3" idx="5"/>
          <a:endCxn id="7" idx="0"/>
        </xdr:cNvCxnSpPr>
      </xdr:nvCxnSpPr>
      <xdr:spPr>
        <a:xfrm>
          <a:off x="3018228" y="2563818"/>
          <a:ext cx="1148960" cy="194150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338138</xdr:colOff>
      <xdr:row>17</xdr:row>
      <xdr:rowOff>66675</xdr:rowOff>
    </xdr:from>
    <xdr:to>
      <xdr:col>2</xdr:col>
      <xdr:colOff>357188</xdr:colOff>
      <xdr:row>23</xdr:row>
      <xdr:rowOff>47625</xdr:rowOff>
    </xdr:to>
    <xdr:cxnSp macro="">
      <xdr:nvCxnSpPr>
        <xdr:cNvPr id="25" name="Straight Connector 24"/>
        <xdr:cNvCxnSpPr>
          <a:stCxn id="11" idx="4"/>
          <a:endCxn id="10" idx="0"/>
        </xdr:cNvCxnSpPr>
      </xdr:nvCxnSpPr>
      <xdr:spPr>
        <a:xfrm flipH="1">
          <a:off x="1557338" y="3305175"/>
          <a:ext cx="19050" cy="11239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17</xdr:row>
      <xdr:rowOff>104775</xdr:rowOff>
    </xdr:from>
    <xdr:to>
      <xdr:col>6</xdr:col>
      <xdr:colOff>528638</xdr:colOff>
      <xdr:row>28</xdr:row>
      <xdr:rowOff>33338</xdr:rowOff>
    </xdr:to>
    <xdr:cxnSp macro="">
      <xdr:nvCxnSpPr>
        <xdr:cNvPr id="28" name="Straight Connector 27"/>
        <xdr:cNvCxnSpPr>
          <a:stCxn id="6" idx="4"/>
          <a:endCxn id="9" idx="6"/>
        </xdr:cNvCxnSpPr>
      </xdr:nvCxnSpPr>
      <xdr:spPr>
        <a:xfrm flipH="1">
          <a:off x="3000375" y="3343275"/>
          <a:ext cx="1185863" cy="20240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475053</xdr:colOff>
      <xdr:row>12</xdr:row>
      <xdr:rowOff>166688</xdr:rowOff>
    </xdr:from>
    <xdr:to>
      <xdr:col>4</xdr:col>
      <xdr:colOff>295275</xdr:colOff>
      <xdr:row>15</xdr:row>
      <xdr:rowOff>179382</xdr:rowOff>
    </xdr:to>
    <xdr:cxnSp macro="">
      <xdr:nvCxnSpPr>
        <xdr:cNvPr id="31" name="Straight Connector 30"/>
        <xdr:cNvCxnSpPr>
          <a:stCxn id="11" idx="7"/>
          <a:endCxn id="3" idx="2"/>
        </xdr:cNvCxnSpPr>
      </xdr:nvCxnSpPr>
      <xdr:spPr>
        <a:xfrm flipV="1">
          <a:off x="1694253" y="2452688"/>
          <a:ext cx="1039422" cy="5841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456003</xdr:colOff>
      <xdr:row>16</xdr:row>
      <xdr:rowOff>138113</xdr:rowOff>
    </xdr:from>
    <xdr:to>
      <xdr:col>6</xdr:col>
      <xdr:colOff>361950</xdr:colOff>
      <xdr:row>23</xdr:row>
      <xdr:rowOff>93657</xdr:rowOff>
    </xdr:to>
    <xdr:cxnSp macro="">
      <xdr:nvCxnSpPr>
        <xdr:cNvPr id="34" name="Straight Connector 33"/>
        <xdr:cNvCxnSpPr>
          <a:stCxn id="6" idx="2"/>
          <a:endCxn id="10" idx="7"/>
        </xdr:cNvCxnSpPr>
      </xdr:nvCxnSpPr>
      <xdr:spPr>
        <a:xfrm flipH="1">
          <a:off x="1675203" y="3186113"/>
          <a:ext cx="2344347" cy="128904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25</xdr:row>
      <xdr:rowOff>11118</xdr:rowOff>
    </xdr:from>
    <xdr:to>
      <xdr:col>6</xdr:col>
      <xdr:colOff>391722</xdr:colOff>
      <xdr:row>28</xdr:row>
      <xdr:rowOff>33338</xdr:rowOff>
    </xdr:to>
    <xdr:cxnSp macro="">
      <xdr:nvCxnSpPr>
        <xdr:cNvPr id="37" name="Straight Connector 36"/>
        <xdr:cNvCxnSpPr>
          <a:stCxn id="9" idx="6"/>
          <a:endCxn id="7" idx="3"/>
        </xdr:cNvCxnSpPr>
      </xdr:nvCxnSpPr>
      <xdr:spPr>
        <a:xfrm flipV="1">
          <a:off x="3000375" y="4773618"/>
          <a:ext cx="1048947" cy="59372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395288</xdr:colOff>
      <xdr:row>13</xdr:row>
      <xdr:rowOff>133350</xdr:rowOff>
    </xdr:from>
    <xdr:to>
      <xdr:col>4</xdr:col>
      <xdr:colOff>461963</xdr:colOff>
      <xdr:row>27</xdr:row>
      <xdr:rowOff>66675</xdr:rowOff>
    </xdr:to>
    <xdr:cxnSp macro="">
      <xdr:nvCxnSpPr>
        <xdr:cNvPr id="40" name="Straight Connector 39"/>
        <xdr:cNvCxnSpPr>
          <a:stCxn id="3" idx="4"/>
          <a:endCxn id="9" idx="0"/>
        </xdr:cNvCxnSpPr>
      </xdr:nvCxnSpPr>
      <xdr:spPr>
        <a:xfrm flipH="1">
          <a:off x="2833688" y="2609850"/>
          <a:ext cx="66675" cy="2600325"/>
        </a:xfrm>
        <a:prstGeom prst="line">
          <a:avLst/>
        </a:prstGeom>
        <a:ln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357188</xdr:colOff>
      <xdr:row>17</xdr:row>
      <xdr:rowOff>66675</xdr:rowOff>
    </xdr:from>
    <xdr:to>
      <xdr:col>6</xdr:col>
      <xdr:colOff>342900</xdr:colOff>
      <xdr:row>24</xdr:row>
      <xdr:rowOff>90488</xdr:rowOff>
    </xdr:to>
    <xdr:cxnSp macro="">
      <xdr:nvCxnSpPr>
        <xdr:cNvPr id="43" name="Straight Connector 42"/>
        <xdr:cNvCxnSpPr>
          <a:stCxn id="7" idx="2"/>
          <a:endCxn id="11" idx="4"/>
        </xdr:cNvCxnSpPr>
      </xdr:nvCxnSpPr>
      <xdr:spPr>
        <a:xfrm flipH="1" flipV="1">
          <a:off x="1576388" y="3305175"/>
          <a:ext cx="2424112" cy="1357313"/>
        </a:xfrm>
        <a:prstGeom prst="line">
          <a:avLst/>
        </a:prstGeom>
        <a:ln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17</xdr:row>
      <xdr:rowOff>58743</xdr:rowOff>
    </xdr:from>
    <xdr:to>
      <xdr:col>6</xdr:col>
      <xdr:colOff>410772</xdr:colOff>
      <xdr:row>24</xdr:row>
      <xdr:rowOff>14288</xdr:rowOff>
    </xdr:to>
    <xdr:cxnSp macro="">
      <xdr:nvCxnSpPr>
        <xdr:cNvPr id="46" name="Straight Connector 45"/>
        <xdr:cNvCxnSpPr>
          <a:stCxn id="6" idx="3"/>
          <a:endCxn id="10" idx="6"/>
        </xdr:cNvCxnSpPr>
      </xdr:nvCxnSpPr>
      <xdr:spPr>
        <a:xfrm flipH="1">
          <a:off x="1724025" y="3297243"/>
          <a:ext cx="2344347" cy="1289045"/>
        </a:xfrm>
        <a:prstGeom prst="line">
          <a:avLst/>
        </a:prstGeom>
        <a:ln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12</xdr:row>
      <xdr:rowOff>166688</xdr:rowOff>
    </xdr:from>
    <xdr:to>
      <xdr:col>6</xdr:col>
      <xdr:colOff>509588</xdr:colOff>
      <xdr:row>23</xdr:row>
      <xdr:rowOff>123825</xdr:rowOff>
    </xdr:to>
    <xdr:cxnSp macro="">
      <xdr:nvCxnSpPr>
        <xdr:cNvPr id="49" name="Straight Connector 48"/>
        <xdr:cNvCxnSpPr>
          <a:stCxn id="3" idx="6"/>
          <a:endCxn id="7" idx="0"/>
        </xdr:cNvCxnSpPr>
      </xdr:nvCxnSpPr>
      <xdr:spPr>
        <a:xfrm>
          <a:off x="3067050" y="2452688"/>
          <a:ext cx="1100138" cy="2052637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456003</xdr:colOff>
      <xdr:row>24</xdr:row>
      <xdr:rowOff>125418</xdr:rowOff>
    </xdr:from>
    <xdr:to>
      <xdr:col>4</xdr:col>
      <xdr:colOff>277422</xdr:colOff>
      <xdr:row>27</xdr:row>
      <xdr:rowOff>112707</xdr:rowOff>
    </xdr:to>
    <xdr:cxnSp macro="">
      <xdr:nvCxnSpPr>
        <xdr:cNvPr id="52" name="Straight Connector 51"/>
        <xdr:cNvCxnSpPr>
          <a:stCxn id="9" idx="1"/>
          <a:endCxn id="10" idx="5"/>
        </xdr:cNvCxnSpPr>
      </xdr:nvCxnSpPr>
      <xdr:spPr>
        <a:xfrm flipH="1" flipV="1">
          <a:off x="1675203" y="4697418"/>
          <a:ext cx="1040619" cy="558789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16</xdr:row>
      <xdr:rowOff>26982</xdr:rowOff>
    </xdr:from>
    <xdr:to>
      <xdr:col>6</xdr:col>
      <xdr:colOff>410772</xdr:colOff>
      <xdr:row>16</xdr:row>
      <xdr:rowOff>100013</xdr:rowOff>
    </xdr:to>
    <xdr:cxnSp macro="">
      <xdr:nvCxnSpPr>
        <xdr:cNvPr id="56" name="Straight Connector 55"/>
        <xdr:cNvCxnSpPr>
          <a:stCxn id="11" idx="6"/>
          <a:endCxn id="6" idx="1"/>
        </xdr:cNvCxnSpPr>
      </xdr:nvCxnSpPr>
      <xdr:spPr>
        <a:xfrm flipV="1">
          <a:off x="1743075" y="3074982"/>
          <a:ext cx="2325297" cy="73031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338138</xdr:colOff>
      <xdr:row>24</xdr:row>
      <xdr:rowOff>171450</xdr:rowOff>
    </xdr:from>
    <xdr:to>
      <xdr:col>4</xdr:col>
      <xdr:colOff>228600</xdr:colOff>
      <xdr:row>28</xdr:row>
      <xdr:rowOff>33338</xdr:rowOff>
    </xdr:to>
    <xdr:cxnSp macro="">
      <xdr:nvCxnSpPr>
        <xdr:cNvPr id="59" name="Straight Connector 58"/>
        <xdr:cNvCxnSpPr>
          <a:stCxn id="10" idx="4"/>
          <a:endCxn id="9" idx="2"/>
        </xdr:cNvCxnSpPr>
      </xdr:nvCxnSpPr>
      <xdr:spPr>
        <a:xfrm>
          <a:off x="1557338" y="4743450"/>
          <a:ext cx="1109662" cy="623888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17853</xdr:colOff>
      <xdr:row>17</xdr:row>
      <xdr:rowOff>58743</xdr:rowOff>
    </xdr:from>
    <xdr:to>
      <xdr:col>7</xdr:col>
      <xdr:colOff>36903</xdr:colOff>
      <xdr:row>23</xdr:row>
      <xdr:rowOff>169857</xdr:rowOff>
    </xdr:to>
    <xdr:cxnSp macro="">
      <xdr:nvCxnSpPr>
        <xdr:cNvPr id="62" name="Straight Connector 61"/>
        <xdr:cNvCxnSpPr>
          <a:stCxn id="6" idx="5"/>
          <a:endCxn id="7" idx="7"/>
        </xdr:cNvCxnSpPr>
      </xdr:nvCxnSpPr>
      <xdr:spPr>
        <a:xfrm flipH="1">
          <a:off x="4285053" y="3297243"/>
          <a:ext cx="19050" cy="1254114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13</xdr:row>
      <xdr:rowOff>87318</xdr:rowOff>
    </xdr:from>
    <xdr:to>
      <xdr:col>4</xdr:col>
      <xdr:colOff>344097</xdr:colOff>
      <xdr:row>16</xdr:row>
      <xdr:rowOff>100013</xdr:rowOff>
    </xdr:to>
    <xdr:cxnSp macro="">
      <xdr:nvCxnSpPr>
        <xdr:cNvPr id="65" name="Straight Connector 64"/>
        <xdr:cNvCxnSpPr>
          <a:stCxn id="3" idx="3"/>
          <a:endCxn id="11" idx="6"/>
        </xdr:cNvCxnSpPr>
      </xdr:nvCxnSpPr>
      <xdr:spPr>
        <a:xfrm flipH="1">
          <a:off x="1743075" y="2563818"/>
          <a:ext cx="1039422" cy="584195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34</xdr:row>
      <xdr:rowOff>0</xdr:rowOff>
    </xdr:from>
    <xdr:to>
      <xdr:col>3</xdr:col>
      <xdr:colOff>457200</xdr:colOff>
      <xdr:row>35</xdr:row>
      <xdr:rowOff>123825</xdr:rowOff>
    </xdr:to>
    <xdr:sp macro="" textlink="">
      <xdr:nvSpPr>
        <xdr:cNvPr id="142" name="Oval 141"/>
        <xdr:cNvSpPr/>
      </xdr:nvSpPr>
      <xdr:spPr>
        <a:xfrm>
          <a:off x="1952625" y="6477000"/>
          <a:ext cx="333375" cy="3143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190500</xdr:colOff>
      <xdr:row>37</xdr:row>
      <xdr:rowOff>161925</xdr:rowOff>
    </xdr:from>
    <xdr:to>
      <xdr:col>5</xdr:col>
      <xdr:colOff>523875</xdr:colOff>
      <xdr:row>39</xdr:row>
      <xdr:rowOff>95250</xdr:rowOff>
    </xdr:to>
    <xdr:sp macro="" textlink="">
      <xdr:nvSpPr>
        <xdr:cNvPr id="143" name="Oval 142"/>
        <xdr:cNvSpPr/>
      </xdr:nvSpPr>
      <xdr:spPr>
        <a:xfrm>
          <a:off x="3238500" y="7210425"/>
          <a:ext cx="333375" cy="314325"/>
        </a:xfrm>
        <a:prstGeom prst="ellipse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171450</xdr:colOff>
      <xdr:row>45</xdr:row>
      <xdr:rowOff>114300</xdr:rowOff>
    </xdr:from>
    <xdr:to>
      <xdr:col>5</xdr:col>
      <xdr:colOff>504825</xdr:colOff>
      <xdr:row>47</xdr:row>
      <xdr:rowOff>47625</xdr:rowOff>
    </xdr:to>
    <xdr:sp macro="" textlink="">
      <xdr:nvSpPr>
        <xdr:cNvPr id="144" name="Oval 143"/>
        <xdr:cNvSpPr/>
      </xdr:nvSpPr>
      <xdr:spPr>
        <a:xfrm>
          <a:off x="3219450" y="8686800"/>
          <a:ext cx="333375" cy="314325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57150</xdr:colOff>
      <xdr:row>49</xdr:row>
      <xdr:rowOff>57150</xdr:rowOff>
    </xdr:from>
    <xdr:to>
      <xdr:col>3</xdr:col>
      <xdr:colOff>390525</xdr:colOff>
      <xdr:row>50</xdr:row>
      <xdr:rowOff>180975</xdr:rowOff>
    </xdr:to>
    <xdr:sp macro="" textlink="">
      <xdr:nvSpPr>
        <xdr:cNvPr id="145" name="Oval 144"/>
        <xdr:cNvSpPr/>
      </xdr:nvSpPr>
      <xdr:spPr>
        <a:xfrm>
          <a:off x="1885950" y="9391650"/>
          <a:ext cx="333375" cy="314325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45</xdr:row>
      <xdr:rowOff>38100</xdr:rowOff>
    </xdr:from>
    <xdr:to>
      <xdr:col>1</xdr:col>
      <xdr:colOff>333375</xdr:colOff>
      <xdr:row>46</xdr:row>
      <xdr:rowOff>161925</xdr:rowOff>
    </xdr:to>
    <xdr:sp macro="" textlink="">
      <xdr:nvSpPr>
        <xdr:cNvPr id="146" name="Oval 145"/>
        <xdr:cNvSpPr/>
      </xdr:nvSpPr>
      <xdr:spPr>
        <a:xfrm>
          <a:off x="609600" y="8610600"/>
          <a:ext cx="333375" cy="3143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</xdr:colOff>
      <xdr:row>37</xdr:row>
      <xdr:rowOff>123825</xdr:rowOff>
    </xdr:from>
    <xdr:to>
      <xdr:col>1</xdr:col>
      <xdr:colOff>352425</xdr:colOff>
      <xdr:row>39</xdr:row>
      <xdr:rowOff>57150</xdr:rowOff>
    </xdr:to>
    <xdr:sp macro="" textlink="">
      <xdr:nvSpPr>
        <xdr:cNvPr id="147" name="Oval 146"/>
        <xdr:cNvSpPr/>
      </xdr:nvSpPr>
      <xdr:spPr>
        <a:xfrm>
          <a:off x="628650" y="7172325"/>
          <a:ext cx="333375" cy="314325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341703</xdr:colOff>
      <xdr:row>39</xdr:row>
      <xdr:rowOff>49218</xdr:rowOff>
    </xdr:from>
    <xdr:to>
      <xdr:col>5</xdr:col>
      <xdr:colOff>239322</xdr:colOff>
      <xdr:row>49</xdr:row>
      <xdr:rowOff>103182</xdr:rowOff>
    </xdr:to>
    <xdr:cxnSp macro="">
      <xdr:nvCxnSpPr>
        <xdr:cNvPr id="148" name="Straight Connector 147"/>
        <xdr:cNvCxnSpPr>
          <a:stCxn id="145" idx="7"/>
          <a:endCxn id="143" idx="3"/>
        </xdr:cNvCxnSpPr>
      </xdr:nvCxnSpPr>
      <xdr:spPr>
        <a:xfrm flipV="1">
          <a:off x="2170503" y="7478718"/>
          <a:ext cx="1116819" cy="195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166688</xdr:colOff>
      <xdr:row>39</xdr:row>
      <xdr:rowOff>57150</xdr:rowOff>
    </xdr:from>
    <xdr:to>
      <xdr:col>1</xdr:col>
      <xdr:colOff>185738</xdr:colOff>
      <xdr:row>45</xdr:row>
      <xdr:rowOff>38100</xdr:rowOff>
    </xdr:to>
    <xdr:cxnSp macro="">
      <xdr:nvCxnSpPr>
        <xdr:cNvPr id="149" name="Straight Connector 148"/>
        <xdr:cNvCxnSpPr>
          <a:stCxn id="147" idx="4"/>
          <a:endCxn id="146" idx="0"/>
        </xdr:cNvCxnSpPr>
      </xdr:nvCxnSpPr>
      <xdr:spPr>
        <a:xfrm flipH="1">
          <a:off x="776288" y="7486650"/>
          <a:ext cx="19050" cy="11239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47</xdr:row>
      <xdr:rowOff>1593</xdr:rowOff>
    </xdr:from>
    <xdr:to>
      <xdr:col>5</xdr:col>
      <xdr:colOff>220272</xdr:colOff>
      <xdr:row>50</xdr:row>
      <xdr:rowOff>23813</xdr:rowOff>
    </xdr:to>
    <xdr:cxnSp macro="">
      <xdr:nvCxnSpPr>
        <xdr:cNvPr id="150" name="Straight Connector 149"/>
        <xdr:cNvCxnSpPr>
          <a:stCxn id="145" idx="6"/>
          <a:endCxn id="144" idx="3"/>
        </xdr:cNvCxnSpPr>
      </xdr:nvCxnSpPr>
      <xdr:spPr>
        <a:xfrm flipV="1">
          <a:off x="2219325" y="8955093"/>
          <a:ext cx="1048947" cy="59372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39</xdr:row>
      <xdr:rowOff>49218</xdr:rowOff>
    </xdr:from>
    <xdr:to>
      <xdr:col>5</xdr:col>
      <xdr:colOff>239322</xdr:colOff>
      <xdr:row>46</xdr:row>
      <xdr:rowOff>4763</xdr:rowOff>
    </xdr:to>
    <xdr:cxnSp macro="">
      <xdr:nvCxnSpPr>
        <xdr:cNvPr id="151" name="Straight Connector 150"/>
        <xdr:cNvCxnSpPr>
          <a:stCxn id="143" idx="3"/>
          <a:endCxn id="146" idx="6"/>
        </xdr:cNvCxnSpPr>
      </xdr:nvCxnSpPr>
      <xdr:spPr>
        <a:xfrm flipH="1">
          <a:off x="942975" y="7478718"/>
          <a:ext cx="2344347" cy="1289045"/>
        </a:xfrm>
        <a:prstGeom prst="line">
          <a:avLst/>
        </a:prstGeom>
        <a:ln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35</xdr:row>
      <xdr:rowOff>77793</xdr:rowOff>
    </xdr:from>
    <xdr:to>
      <xdr:col>3</xdr:col>
      <xdr:colOff>172647</xdr:colOff>
      <xdr:row>38</xdr:row>
      <xdr:rowOff>90488</xdr:rowOff>
    </xdr:to>
    <xdr:cxnSp macro="">
      <xdr:nvCxnSpPr>
        <xdr:cNvPr id="152" name="Straight Connector 151"/>
        <xdr:cNvCxnSpPr>
          <a:stCxn id="142" idx="3"/>
          <a:endCxn id="147" idx="6"/>
        </xdr:cNvCxnSpPr>
      </xdr:nvCxnSpPr>
      <xdr:spPr>
        <a:xfrm flipH="1">
          <a:off x="962025" y="6745293"/>
          <a:ext cx="1039422" cy="584195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408378</xdr:colOff>
      <xdr:row>35</xdr:row>
      <xdr:rowOff>77793</xdr:rowOff>
    </xdr:from>
    <xdr:to>
      <xdr:col>5</xdr:col>
      <xdr:colOff>338138</xdr:colOff>
      <xdr:row>45</xdr:row>
      <xdr:rowOff>114300</xdr:rowOff>
    </xdr:to>
    <xdr:cxnSp macro="">
      <xdr:nvCxnSpPr>
        <xdr:cNvPr id="153" name="Straight Connector 152"/>
        <xdr:cNvCxnSpPr>
          <a:stCxn id="142" idx="5"/>
          <a:endCxn id="144" idx="0"/>
        </xdr:cNvCxnSpPr>
      </xdr:nvCxnSpPr>
      <xdr:spPr>
        <a:xfrm>
          <a:off x="2237178" y="6745293"/>
          <a:ext cx="1148960" cy="1941507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34</xdr:row>
      <xdr:rowOff>0</xdr:rowOff>
    </xdr:from>
    <xdr:to>
      <xdr:col>11</xdr:col>
      <xdr:colOff>457200</xdr:colOff>
      <xdr:row>35</xdr:row>
      <xdr:rowOff>123825</xdr:rowOff>
    </xdr:to>
    <xdr:sp macro="" textlink="">
      <xdr:nvSpPr>
        <xdr:cNvPr id="154" name="Oval 153"/>
        <xdr:cNvSpPr/>
      </xdr:nvSpPr>
      <xdr:spPr>
        <a:xfrm>
          <a:off x="6829425" y="6477000"/>
          <a:ext cx="333375" cy="3143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190500</xdr:colOff>
      <xdr:row>37</xdr:row>
      <xdr:rowOff>161925</xdr:rowOff>
    </xdr:from>
    <xdr:to>
      <xdr:col>13</xdr:col>
      <xdr:colOff>523875</xdr:colOff>
      <xdr:row>39</xdr:row>
      <xdr:rowOff>95250</xdr:rowOff>
    </xdr:to>
    <xdr:sp macro="" textlink="">
      <xdr:nvSpPr>
        <xdr:cNvPr id="155" name="Oval 154"/>
        <xdr:cNvSpPr/>
      </xdr:nvSpPr>
      <xdr:spPr>
        <a:xfrm>
          <a:off x="8115300" y="7210425"/>
          <a:ext cx="333375" cy="314325"/>
        </a:xfrm>
        <a:prstGeom prst="ellipse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171450</xdr:colOff>
      <xdr:row>45</xdr:row>
      <xdr:rowOff>114300</xdr:rowOff>
    </xdr:from>
    <xdr:to>
      <xdr:col>13</xdr:col>
      <xdr:colOff>504825</xdr:colOff>
      <xdr:row>47</xdr:row>
      <xdr:rowOff>47625</xdr:rowOff>
    </xdr:to>
    <xdr:sp macro="" textlink="">
      <xdr:nvSpPr>
        <xdr:cNvPr id="156" name="Oval 155"/>
        <xdr:cNvSpPr/>
      </xdr:nvSpPr>
      <xdr:spPr>
        <a:xfrm>
          <a:off x="8096250" y="8686800"/>
          <a:ext cx="333375" cy="314325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49</xdr:row>
      <xdr:rowOff>57150</xdr:rowOff>
    </xdr:from>
    <xdr:to>
      <xdr:col>11</xdr:col>
      <xdr:colOff>390525</xdr:colOff>
      <xdr:row>50</xdr:row>
      <xdr:rowOff>180975</xdr:rowOff>
    </xdr:to>
    <xdr:sp macro="" textlink="">
      <xdr:nvSpPr>
        <xdr:cNvPr id="157" name="Oval 156"/>
        <xdr:cNvSpPr/>
      </xdr:nvSpPr>
      <xdr:spPr>
        <a:xfrm>
          <a:off x="6762750" y="9391650"/>
          <a:ext cx="333375" cy="314325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45</xdr:row>
      <xdr:rowOff>38100</xdr:rowOff>
    </xdr:from>
    <xdr:to>
      <xdr:col>9</xdr:col>
      <xdr:colOff>333375</xdr:colOff>
      <xdr:row>46</xdr:row>
      <xdr:rowOff>161925</xdr:rowOff>
    </xdr:to>
    <xdr:sp macro="" textlink="">
      <xdr:nvSpPr>
        <xdr:cNvPr id="158" name="Oval 157"/>
        <xdr:cNvSpPr/>
      </xdr:nvSpPr>
      <xdr:spPr>
        <a:xfrm>
          <a:off x="5486400" y="8610600"/>
          <a:ext cx="333375" cy="3143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37</xdr:row>
      <xdr:rowOff>123825</xdr:rowOff>
    </xdr:from>
    <xdr:to>
      <xdr:col>9</xdr:col>
      <xdr:colOff>352425</xdr:colOff>
      <xdr:row>39</xdr:row>
      <xdr:rowOff>57150</xdr:rowOff>
    </xdr:to>
    <xdr:sp macro="" textlink="">
      <xdr:nvSpPr>
        <xdr:cNvPr id="159" name="Oval 158"/>
        <xdr:cNvSpPr/>
      </xdr:nvSpPr>
      <xdr:spPr>
        <a:xfrm>
          <a:off x="5505450" y="7172325"/>
          <a:ext cx="333375" cy="314325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166688</xdr:colOff>
      <xdr:row>35</xdr:row>
      <xdr:rowOff>77793</xdr:rowOff>
    </xdr:from>
    <xdr:to>
      <xdr:col>11</xdr:col>
      <xdr:colOff>172647</xdr:colOff>
      <xdr:row>45</xdr:row>
      <xdr:rowOff>38100</xdr:rowOff>
    </xdr:to>
    <xdr:cxnSp macro="">
      <xdr:nvCxnSpPr>
        <xdr:cNvPr id="160" name="Straight Connector 159"/>
        <xdr:cNvCxnSpPr>
          <a:stCxn id="154" idx="3"/>
          <a:endCxn id="158" idx="0"/>
        </xdr:cNvCxnSpPr>
      </xdr:nvCxnSpPr>
      <xdr:spPr>
        <a:xfrm flipH="1">
          <a:off x="5653088" y="6745293"/>
          <a:ext cx="1225159" cy="18653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390525</xdr:colOff>
      <xdr:row>39</xdr:row>
      <xdr:rowOff>95250</xdr:rowOff>
    </xdr:from>
    <xdr:to>
      <xdr:col>13</xdr:col>
      <xdr:colOff>357188</xdr:colOff>
      <xdr:row>50</xdr:row>
      <xdr:rowOff>23813</xdr:rowOff>
    </xdr:to>
    <xdr:cxnSp macro="">
      <xdr:nvCxnSpPr>
        <xdr:cNvPr id="161" name="Straight Connector 160"/>
        <xdr:cNvCxnSpPr>
          <a:stCxn id="155" idx="4"/>
          <a:endCxn id="157" idx="6"/>
        </xdr:cNvCxnSpPr>
      </xdr:nvCxnSpPr>
      <xdr:spPr>
        <a:xfrm flipH="1">
          <a:off x="7096125" y="7524750"/>
          <a:ext cx="1185863" cy="20240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303603</xdr:colOff>
      <xdr:row>34</xdr:row>
      <xdr:rowOff>157163</xdr:rowOff>
    </xdr:from>
    <xdr:to>
      <xdr:col>11</xdr:col>
      <xdr:colOff>123825</xdr:colOff>
      <xdr:row>37</xdr:row>
      <xdr:rowOff>169857</xdr:rowOff>
    </xdr:to>
    <xdr:cxnSp macro="">
      <xdr:nvCxnSpPr>
        <xdr:cNvPr id="162" name="Straight Connector 161"/>
        <xdr:cNvCxnSpPr>
          <a:stCxn id="159" idx="7"/>
          <a:endCxn id="154" idx="2"/>
        </xdr:cNvCxnSpPr>
      </xdr:nvCxnSpPr>
      <xdr:spPr>
        <a:xfrm flipV="1">
          <a:off x="5790003" y="6634163"/>
          <a:ext cx="1039422" cy="5841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185738</xdr:colOff>
      <xdr:row>39</xdr:row>
      <xdr:rowOff>57150</xdr:rowOff>
    </xdr:from>
    <xdr:to>
      <xdr:col>13</xdr:col>
      <xdr:colOff>171450</xdr:colOff>
      <xdr:row>46</xdr:row>
      <xdr:rowOff>80963</xdr:rowOff>
    </xdr:to>
    <xdr:cxnSp macro="">
      <xdr:nvCxnSpPr>
        <xdr:cNvPr id="163" name="Straight Connector 162"/>
        <xdr:cNvCxnSpPr>
          <a:stCxn id="156" idx="2"/>
          <a:endCxn id="159" idx="4"/>
        </xdr:cNvCxnSpPr>
      </xdr:nvCxnSpPr>
      <xdr:spPr>
        <a:xfrm flipH="1" flipV="1">
          <a:off x="5672138" y="7486650"/>
          <a:ext cx="2424112" cy="1357313"/>
        </a:xfrm>
        <a:prstGeom prst="line">
          <a:avLst/>
        </a:prstGeom>
        <a:ln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284553</xdr:colOff>
      <xdr:row>46</xdr:row>
      <xdr:rowOff>115893</xdr:rowOff>
    </xdr:from>
    <xdr:to>
      <xdr:col>11</xdr:col>
      <xdr:colOff>105972</xdr:colOff>
      <xdr:row>49</xdr:row>
      <xdr:rowOff>103182</xdr:rowOff>
    </xdr:to>
    <xdr:cxnSp macro="">
      <xdr:nvCxnSpPr>
        <xdr:cNvPr id="164" name="Straight Connector 163"/>
        <xdr:cNvCxnSpPr>
          <a:stCxn id="157" idx="1"/>
          <a:endCxn id="158" idx="5"/>
        </xdr:cNvCxnSpPr>
      </xdr:nvCxnSpPr>
      <xdr:spPr>
        <a:xfrm flipH="1" flipV="1">
          <a:off x="5770953" y="8878893"/>
          <a:ext cx="1040619" cy="558789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456003</xdr:colOff>
      <xdr:row>39</xdr:row>
      <xdr:rowOff>49218</xdr:rowOff>
    </xdr:from>
    <xdr:to>
      <xdr:col>13</xdr:col>
      <xdr:colOff>475053</xdr:colOff>
      <xdr:row>45</xdr:row>
      <xdr:rowOff>160332</xdr:rowOff>
    </xdr:to>
    <xdr:cxnSp macro="">
      <xdr:nvCxnSpPr>
        <xdr:cNvPr id="165" name="Straight Connector 164"/>
        <xdr:cNvCxnSpPr>
          <a:stCxn id="155" idx="5"/>
          <a:endCxn id="156" idx="7"/>
        </xdr:cNvCxnSpPr>
      </xdr:nvCxnSpPr>
      <xdr:spPr>
        <a:xfrm flipH="1">
          <a:off x="8380803" y="7478718"/>
          <a:ext cx="19050" cy="1254114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9525</xdr:rowOff>
    </xdr:from>
    <xdr:to>
      <xdr:col>5</xdr:col>
      <xdr:colOff>591044</xdr:colOff>
      <xdr:row>15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581025"/>
          <a:ext cx="3010394" cy="2295525"/>
        </a:xfrm>
        <a:prstGeom prst="rect">
          <a:avLst/>
        </a:prstGeom>
      </xdr:spPr>
    </xdr:pic>
    <xdr:clientData/>
  </xdr:twoCellAnchor>
  <xdr:twoCellAnchor>
    <xdr:from>
      <xdr:col>9</xdr:col>
      <xdr:colOff>47146</xdr:colOff>
      <xdr:row>4</xdr:row>
      <xdr:rowOff>66196</xdr:rowOff>
    </xdr:from>
    <xdr:to>
      <xdr:col>10</xdr:col>
      <xdr:colOff>162404</xdr:colOff>
      <xdr:row>6</xdr:row>
      <xdr:rowOff>95729</xdr:rowOff>
    </xdr:to>
    <xdr:cxnSp macro="">
      <xdr:nvCxnSpPr>
        <xdr:cNvPr id="5" name="Straight Connector 4"/>
        <xdr:cNvCxnSpPr>
          <a:stCxn id="15" idx="3"/>
          <a:endCxn id="16" idx="7"/>
        </xdr:cNvCxnSpPr>
      </xdr:nvCxnSpPr>
      <xdr:spPr>
        <a:xfrm flipH="1">
          <a:off x="5533546" y="828196"/>
          <a:ext cx="724858" cy="4105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3</xdr:row>
      <xdr:rowOff>142875</xdr:rowOff>
    </xdr:from>
    <xdr:to>
      <xdr:col>10</xdr:col>
      <xdr:colOff>276225</xdr:colOff>
      <xdr:row>4</xdr:row>
      <xdr:rowOff>85725</xdr:rowOff>
    </xdr:to>
    <xdr:sp macro="" textlink="">
      <xdr:nvSpPr>
        <xdr:cNvPr id="15" name="Oval 14"/>
        <xdr:cNvSpPr/>
      </xdr:nvSpPr>
      <xdr:spPr>
        <a:xfrm>
          <a:off x="6238875" y="7143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542925</xdr:colOff>
      <xdr:row>6</xdr:row>
      <xdr:rowOff>76200</xdr:rowOff>
    </xdr:from>
    <xdr:to>
      <xdr:col>9</xdr:col>
      <xdr:colOff>66675</xdr:colOff>
      <xdr:row>7</xdr:row>
      <xdr:rowOff>19050</xdr:rowOff>
    </xdr:to>
    <xdr:sp macro="" textlink="">
      <xdr:nvSpPr>
        <xdr:cNvPr id="16" name="Oval 15"/>
        <xdr:cNvSpPr/>
      </xdr:nvSpPr>
      <xdr:spPr>
        <a:xfrm>
          <a:off x="5419725" y="12192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504825</xdr:colOff>
      <xdr:row>6</xdr:row>
      <xdr:rowOff>85725</xdr:rowOff>
    </xdr:from>
    <xdr:to>
      <xdr:col>12</xdr:col>
      <xdr:colOff>28575</xdr:colOff>
      <xdr:row>7</xdr:row>
      <xdr:rowOff>28575</xdr:rowOff>
    </xdr:to>
    <xdr:sp macro="" textlink="">
      <xdr:nvSpPr>
        <xdr:cNvPr id="17" name="Oval 16"/>
        <xdr:cNvSpPr/>
      </xdr:nvSpPr>
      <xdr:spPr>
        <a:xfrm>
          <a:off x="7210425" y="12287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514350</xdr:colOff>
      <xdr:row>10</xdr:row>
      <xdr:rowOff>66675</xdr:rowOff>
    </xdr:from>
    <xdr:to>
      <xdr:col>9</xdr:col>
      <xdr:colOff>38100</xdr:colOff>
      <xdr:row>11</xdr:row>
      <xdr:rowOff>9525</xdr:rowOff>
    </xdr:to>
    <xdr:sp macro="" textlink="">
      <xdr:nvSpPr>
        <xdr:cNvPr id="18" name="Oval 17"/>
        <xdr:cNvSpPr/>
      </xdr:nvSpPr>
      <xdr:spPr>
        <a:xfrm>
          <a:off x="5391150" y="19716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542925</xdr:colOff>
      <xdr:row>10</xdr:row>
      <xdr:rowOff>104775</xdr:rowOff>
    </xdr:from>
    <xdr:to>
      <xdr:col>12</xdr:col>
      <xdr:colOff>66675</xdr:colOff>
      <xdr:row>11</xdr:row>
      <xdr:rowOff>47625</xdr:rowOff>
    </xdr:to>
    <xdr:sp macro="" textlink="">
      <xdr:nvSpPr>
        <xdr:cNvPr id="19" name="Oval 18"/>
        <xdr:cNvSpPr/>
      </xdr:nvSpPr>
      <xdr:spPr>
        <a:xfrm>
          <a:off x="7248525" y="20097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247650</xdr:colOff>
      <xdr:row>12</xdr:row>
      <xdr:rowOff>152400</xdr:rowOff>
    </xdr:from>
    <xdr:to>
      <xdr:col>10</xdr:col>
      <xdr:colOff>381000</xdr:colOff>
      <xdr:row>13</xdr:row>
      <xdr:rowOff>95250</xdr:rowOff>
    </xdr:to>
    <xdr:sp macro="" textlink="">
      <xdr:nvSpPr>
        <xdr:cNvPr id="20" name="Oval 19"/>
        <xdr:cNvSpPr/>
      </xdr:nvSpPr>
      <xdr:spPr>
        <a:xfrm>
          <a:off x="6343650" y="24384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66675</xdr:colOff>
      <xdr:row>12</xdr:row>
      <xdr:rowOff>152400</xdr:rowOff>
    </xdr:from>
    <xdr:to>
      <xdr:col>11</xdr:col>
      <xdr:colOff>200025</xdr:colOff>
      <xdr:row>13</xdr:row>
      <xdr:rowOff>95250</xdr:rowOff>
    </xdr:to>
    <xdr:sp macro="" textlink="">
      <xdr:nvSpPr>
        <xdr:cNvPr id="21" name="Oval 20"/>
        <xdr:cNvSpPr/>
      </xdr:nvSpPr>
      <xdr:spPr>
        <a:xfrm>
          <a:off x="6772275" y="24384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12</xdr:row>
      <xdr:rowOff>133350</xdr:rowOff>
    </xdr:from>
    <xdr:to>
      <xdr:col>13</xdr:col>
      <xdr:colOff>47625</xdr:colOff>
      <xdr:row>13</xdr:row>
      <xdr:rowOff>76200</xdr:rowOff>
    </xdr:to>
    <xdr:sp macro="" textlink="">
      <xdr:nvSpPr>
        <xdr:cNvPr id="22" name="Oval 21"/>
        <xdr:cNvSpPr/>
      </xdr:nvSpPr>
      <xdr:spPr>
        <a:xfrm>
          <a:off x="7839075" y="24193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542925</xdr:colOff>
      <xdr:row>12</xdr:row>
      <xdr:rowOff>142875</xdr:rowOff>
    </xdr:from>
    <xdr:to>
      <xdr:col>12</xdr:col>
      <xdr:colOff>66675</xdr:colOff>
      <xdr:row>13</xdr:row>
      <xdr:rowOff>85725</xdr:rowOff>
    </xdr:to>
    <xdr:sp macro="" textlink="">
      <xdr:nvSpPr>
        <xdr:cNvPr id="23" name="Oval 22"/>
        <xdr:cNvSpPr/>
      </xdr:nvSpPr>
      <xdr:spPr>
        <a:xfrm>
          <a:off x="7248525" y="24288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571500</xdr:colOff>
      <xdr:row>16</xdr:row>
      <xdr:rowOff>9525</xdr:rowOff>
    </xdr:from>
    <xdr:to>
      <xdr:col>12</xdr:col>
      <xdr:colOff>95250</xdr:colOff>
      <xdr:row>16</xdr:row>
      <xdr:rowOff>142875</xdr:rowOff>
    </xdr:to>
    <xdr:sp macro="" textlink="">
      <xdr:nvSpPr>
        <xdr:cNvPr id="24" name="Oval 23"/>
        <xdr:cNvSpPr/>
      </xdr:nvSpPr>
      <xdr:spPr>
        <a:xfrm>
          <a:off x="7277100" y="30575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256696</xdr:colOff>
      <xdr:row>4</xdr:row>
      <xdr:rowOff>66196</xdr:rowOff>
    </xdr:from>
    <xdr:to>
      <xdr:col>11</xdr:col>
      <xdr:colOff>524354</xdr:colOff>
      <xdr:row>6</xdr:row>
      <xdr:rowOff>105254</xdr:rowOff>
    </xdr:to>
    <xdr:cxnSp macro="">
      <xdr:nvCxnSpPr>
        <xdr:cNvPr id="27" name="Straight Connector 26"/>
        <xdr:cNvCxnSpPr>
          <a:stCxn id="15" idx="5"/>
          <a:endCxn id="17" idx="1"/>
        </xdr:cNvCxnSpPr>
      </xdr:nvCxnSpPr>
      <xdr:spPr>
        <a:xfrm>
          <a:off x="6352696" y="828196"/>
          <a:ext cx="877258" cy="4200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7</xdr:row>
      <xdr:rowOff>19050</xdr:rowOff>
    </xdr:from>
    <xdr:to>
      <xdr:col>9</xdr:col>
      <xdr:colOff>0</xdr:colOff>
      <xdr:row>10</xdr:row>
      <xdr:rowOff>66675</xdr:rowOff>
    </xdr:to>
    <xdr:cxnSp macro="">
      <xdr:nvCxnSpPr>
        <xdr:cNvPr id="30" name="Straight Connector 29"/>
        <xdr:cNvCxnSpPr>
          <a:stCxn id="18" idx="0"/>
          <a:endCxn id="16" idx="4"/>
        </xdr:cNvCxnSpPr>
      </xdr:nvCxnSpPr>
      <xdr:spPr>
        <a:xfrm flipV="1">
          <a:off x="5457825" y="1352550"/>
          <a:ext cx="28575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47146</xdr:colOff>
      <xdr:row>11</xdr:row>
      <xdr:rowOff>28096</xdr:rowOff>
    </xdr:from>
    <xdr:to>
      <xdr:col>12</xdr:col>
      <xdr:colOff>543404</xdr:colOff>
      <xdr:row>12</xdr:row>
      <xdr:rowOff>152879</xdr:rowOff>
    </xdr:to>
    <xdr:cxnSp macro="">
      <xdr:nvCxnSpPr>
        <xdr:cNvPr id="34" name="Straight Connector 33"/>
        <xdr:cNvCxnSpPr>
          <a:stCxn id="22" idx="1"/>
          <a:endCxn id="19" idx="5"/>
        </xdr:cNvCxnSpPr>
      </xdr:nvCxnSpPr>
      <xdr:spPr>
        <a:xfrm flipH="1" flipV="1">
          <a:off x="7362346" y="2123596"/>
          <a:ext cx="496258" cy="3152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7</xdr:row>
      <xdr:rowOff>28575</xdr:rowOff>
    </xdr:from>
    <xdr:to>
      <xdr:col>12</xdr:col>
      <xdr:colOff>0</xdr:colOff>
      <xdr:row>10</xdr:row>
      <xdr:rowOff>104775</xdr:rowOff>
    </xdr:to>
    <xdr:cxnSp macro="">
      <xdr:nvCxnSpPr>
        <xdr:cNvPr id="37" name="Straight Connector 36"/>
        <xdr:cNvCxnSpPr>
          <a:stCxn id="17" idx="4"/>
          <a:endCxn id="19" idx="0"/>
        </xdr:cNvCxnSpPr>
      </xdr:nvCxnSpPr>
      <xdr:spPr>
        <a:xfrm>
          <a:off x="7277100" y="1362075"/>
          <a:ext cx="38100" cy="647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47625</xdr:rowOff>
    </xdr:from>
    <xdr:to>
      <xdr:col>12</xdr:col>
      <xdr:colOff>0</xdr:colOff>
      <xdr:row>12</xdr:row>
      <xdr:rowOff>142875</xdr:rowOff>
    </xdr:to>
    <xdr:cxnSp macro="">
      <xdr:nvCxnSpPr>
        <xdr:cNvPr id="42" name="Straight Connector 41"/>
        <xdr:cNvCxnSpPr>
          <a:stCxn id="19" idx="4"/>
          <a:endCxn id="23" idx="0"/>
        </xdr:cNvCxnSpPr>
      </xdr:nvCxnSpPr>
      <xdr:spPr>
        <a:xfrm>
          <a:off x="7315200" y="2143125"/>
          <a:ext cx="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180496</xdr:colOff>
      <xdr:row>11</xdr:row>
      <xdr:rowOff>28096</xdr:rowOff>
    </xdr:from>
    <xdr:to>
      <xdr:col>11</xdr:col>
      <xdr:colOff>562454</xdr:colOff>
      <xdr:row>12</xdr:row>
      <xdr:rowOff>171929</xdr:rowOff>
    </xdr:to>
    <xdr:cxnSp macro="">
      <xdr:nvCxnSpPr>
        <xdr:cNvPr id="45" name="Straight Connector 44"/>
        <xdr:cNvCxnSpPr>
          <a:stCxn id="19" idx="3"/>
          <a:endCxn id="21" idx="7"/>
        </xdr:cNvCxnSpPr>
      </xdr:nvCxnSpPr>
      <xdr:spPr>
        <a:xfrm flipH="1">
          <a:off x="6886096" y="2123596"/>
          <a:ext cx="381958" cy="3343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361471</xdr:colOff>
      <xdr:row>10</xdr:row>
      <xdr:rowOff>171450</xdr:rowOff>
    </xdr:from>
    <xdr:to>
      <xdr:col>11</xdr:col>
      <xdr:colOff>542925</xdr:colOff>
      <xdr:row>12</xdr:row>
      <xdr:rowOff>171929</xdr:rowOff>
    </xdr:to>
    <xdr:cxnSp macro="">
      <xdr:nvCxnSpPr>
        <xdr:cNvPr id="48" name="Straight Connector 47"/>
        <xdr:cNvCxnSpPr>
          <a:stCxn id="19" idx="2"/>
          <a:endCxn id="20" idx="7"/>
        </xdr:cNvCxnSpPr>
      </xdr:nvCxnSpPr>
      <xdr:spPr>
        <a:xfrm flipH="1">
          <a:off x="6457471" y="2076450"/>
          <a:ext cx="791054" cy="3814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13</xdr:row>
      <xdr:rowOff>85725</xdr:rowOff>
    </xdr:from>
    <xdr:to>
      <xdr:col>12</xdr:col>
      <xdr:colOff>28575</xdr:colOff>
      <xdr:row>16</xdr:row>
      <xdr:rowOff>9525</xdr:rowOff>
    </xdr:to>
    <xdr:cxnSp macro="">
      <xdr:nvCxnSpPr>
        <xdr:cNvPr id="51" name="Straight Connector 50"/>
        <xdr:cNvCxnSpPr>
          <a:stCxn id="23" idx="4"/>
          <a:endCxn id="24" idx="0"/>
        </xdr:cNvCxnSpPr>
      </xdr:nvCxnSpPr>
      <xdr:spPr>
        <a:xfrm>
          <a:off x="7315200" y="2562225"/>
          <a:ext cx="28575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142396</xdr:colOff>
      <xdr:row>20</xdr:row>
      <xdr:rowOff>113821</xdr:rowOff>
    </xdr:from>
    <xdr:to>
      <xdr:col>3</xdr:col>
      <xdr:colOff>257654</xdr:colOff>
      <xdr:row>22</xdr:row>
      <xdr:rowOff>143354</xdr:rowOff>
    </xdr:to>
    <xdr:cxnSp macro="">
      <xdr:nvCxnSpPr>
        <xdr:cNvPr id="56" name="Straight Connector 55"/>
        <xdr:cNvCxnSpPr>
          <a:stCxn id="57" idx="3"/>
          <a:endCxn id="58" idx="7"/>
        </xdr:cNvCxnSpPr>
      </xdr:nvCxnSpPr>
      <xdr:spPr>
        <a:xfrm flipH="1">
          <a:off x="1361596" y="3923821"/>
          <a:ext cx="724858" cy="4105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20</xdr:row>
      <xdr:rowOff>0</xdr:rowOff>
    </xdr:from>
    <xdr:to>
      <xdr:col>3</xdr:col>
      <xdr:colOff>371475</xdr:colOff>
      <xdr:row>20</xdr:row>
      <xdr:rowOff>133350</xdr:rowOff>
    </xdr:to>
    <xdr:sp macro="" textlink="">
      <xdr:nvSpPr>
        <xdr:cNvPr id="57" name="Oval 56"/>
        <xdr:cNvSpPr/>
      </xdr:nvSpPr>
      <xdr:spPr>
        <a:xfrm>
          <a:off x="2066925" y="38100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28575</xdr:colOff>
      <xdr:row>22</xdr:row>
      <xdr:rowOff>123825</xdr:rowOff>
    </xdr:from>
    <xdr:to>
      <xdr:col>2</xdr:col>
      <xdr:colOff>161925</xdr:colOff>
      <xdr:row>23</xdr:row>
      <xdr:rowOff>66675</xdr:rowOff>
    </xdr:to>
    <xdr:sp macro="" textlink="">
      <xdr:nvSpPr>
        <xdr:cNvPr id="58" name="Oval 57"/>
        <xdr:cNvSpPr/>
      </xdr:nvSpPr>
      <xdr:spPr>
        <a:xfrm>
          <a:off x="1247775" y="43148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22</xdr:row>
      <xdr:rowOff>133350</xdr:rowOff>
    </xdr:from>
    <xdr:to>
      <xdr:col>5</xdr:col>
      <xdr:colOff>123825</xdr:colOff>
      <xdr:row>23</xdr:row>
      <xdr:rowOff>76200</xdr:rowOff>
    </xdr:to>
    <xdr:sp macro="" textlink="">
      <xdr:nvSpPr>
        <xdr:cNvPr id="59" name="Oval 58"/>
        <xdr:cNvSpPr/>
      </xdr:nvSpPr>
      <xdr:spPr>
        <a:xfrm>
          <a:off x="3038475" y="43243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26</xdr:row>
      <xdr:rowOff>114300</xdr:rowOff>
    </xdr:from>
    <xdr:to>
      <xdr:col>2</xdr:col>
      <xdr:colOff>133350</xdr:colOff>
      <xdr:row>27</xdr:row>
      <xdr:rowOff>57150</xdr:rowOff>
    </xdr:to>
    <xdr:sp macro="" textlink="">
      <xdr:nvSpPr>
        <xdr:cNvPr id="60" name="Oval 59"/>
        <xdr:cNvSpPr/>
      </xdr:nvSpPr>
      <xdr:spPr>
        <a:xfrm>
          <a:off x="1219200" y="50673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</xdr:colOff>
      <xdr:row>26</xdr:row>
      <xdr:rowOff>152400</xdr:rowOff>
    </xdr:from>
    <xdr:to>
      <xdr:col>5</xdr:col>
      <xdr:colOff>161925</xdr:colOff>
      <xdr:row>27</xdr:row>
      <xdr:rowOff>95250</xdr:rowOff>
    </xdr:to>
    <xdr:sp macro="" textlink="">
      <xdr:nvSpPr>
        <xdr:cNvPr id="61" name="Oval 60"/>
        <xdr:cNvSpPr/>
      </xdr:nvSpPr>
      <xdr:spPr>
        <a:xfrm>
          <a:off x="3076575" y="51054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161925</xdr:colOff>
      <xdr:row>29</xdr:row>
      <xdr:rowOff>9525</xdr:rowOff>
    </xdr:from>
    <xdr:to>
      <xdr:col>4</xdr:col>
      <xdr:colOff>295275</xdr:colOff>
      <xdr:row>29</xdr:row>
      <xdr:rowOff>142875</xdr:rowOff>
    </xdr:to>
    <xdr:sp macro="" textlink="">
      <xdr:nvSpPr>
        <xdr:cNvPr id="63" name="Oval 62"/>
        <xdr:cNvSpPr/>
      </xdr:nvSpPr>
      <xdr:spPr>
        <a:xfrm>
          <a:off x="2600325" y="55340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28</xdr:row>
      <xdr:rowOff>180975</xdr:rowOff>
    </xdr:from>
    <xdr:to>
      <xdr:col>6</xdr:col>
      <xdr:colOff>142875</xdr:colOff>
      <xdr:row>29</xdr:row>
      <xdr:rowOff>123825</xdr:rowOff>
    </xdr:to>
    <xdr:sp macro="" textlink="">
      <xdr:nvSpPr>
        <xdr:cNvPr id="64" name="Oval 63"/>
        <xdr:cNvSpPr/>
      </xdr:nvSpPr>
      <xdr:spPr>
        <a:xfrm>
          <a:off x="3667125" y="55149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</xdr:colOff>
      <xdr:row>29</xdr:row>
      <xdr:rowOff>0</xdr:rowOff>
    </xdr:from>
    <xdr:to>
      <xdr:col>5</xdr:col>
      <xdr:colOff>161925</xdr:colOff>
      <xdr:row>29</xdr:row>
      <xdr:rowOff>133350</xdr:rowOff>
    </xdr:to>
    <xdr:sp macro="" textlink="">
      <xdr:nvSpPr>
        <xdr:cNvPr id="65" name="Oval 64"/>
        <xdr:cNvSpPr/>
      </xdr:nvSpPr>
      <xdr:spPr>
        <a:xfrm>
          <a:off x="3076575" y="55245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57150</xdr:colOff>
      <xdr:row>32</xdr:row>
      <xdr:rowOff>57150</xdr:rowOff>
    </xdr:from>
    <xdr:to>
      <xdr:col>5</xdr:col>
      <xdr:colOff>190500</xdr:colOff>
      <xdr:row>33</xdr:row>
      <xdr:rowOff>0</xdr:rowOff>
    </xdr:to>
    <xdr:sp macro="" textlink="">
      <xdr:nvSpPr>
        <xdr:cNvPr id="66" name="Oval 65"/>
        <xdr:cNvSpPr/>
      </xdr:nvSpPr>
      <xdr:spPr>
        <a:xfrm>
          <a:off x="3105150" y="61531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351946</xdr:colOff>
      <xdr:row>20</xdr:row>
      <xdr:rowOff>113821</xdr:rowOff>
    </xdr:from>
    <xdr:to>
      <xdr:col>5</xdr:col>
      <xdr:colOff>10004</xdr:colOff>
      <xdr:row>22</xdr:row>
      <xdr:rowOff>152879</xdr:rowOff>
    </xdr:to>
    <xdr:cxnSp macro="">
      <xdr:nvCxnSpPr>
        <xdr:cNvPr id="67" name="Straight Connector 66"/>
        <xdr:cNvCxnSpPr>
          <a:stCxn id="57" idx="5"/>
          <a:endCxn id="59" idx="1"/>
        </xdr:cNvCxnSpPr>
      </xdr:nvCxnSpPr>
      <xdr:spPr>
        <a:xfrm>
          <a:off x="2180746" y="3923821"/>
          <a:ext cx="877258" cy="4200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23</xdr:row>
      <xdr:rowOff>66675</xdr:rowOff>
    </xdr:from>
    <xdr:to>
      <xdr:col>2</xdr:col>
      <xdr:colOff>95250</xdr:colOff>
      <xdr:row>26</xdr:row>
      <xdr:rowOff>114300</xdr:rowOff>
    </xdr:to>
    <xdr:cxnSp macro="">
      <xdr:nvCxnSpPr>
        <xdr:cNvPr id="68" name="Straight Connector 67"/>
        <xdr:cNvCxnSpPr>
          <a:stCxn id="60" idx="0"/>
          <a:endCxn id="58" idx="4"/>
        </xdr:cNvCxnSpPr>
      </xdr:nvCxnSpPr>
      <xdr:spPr>
        <a:xfrm flipV="1">
          <a:off x="1285875" y="4448175"/>
          <a:ext cx="28575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142396</xdr:colOff>
      <xdr:row>27</xdr:row>
      <xdr:rowOff>75721</xdr:rowOff>
    </xdr:from>
    <xdr:to>
      <xdr:col>6</xdr:col>
      <xdr:colOff>29054</xdr:colOff>
      <xdr:row>29</xdr:row>
      <xdr:rowOff>10004</xdr:rowOff>
    </xdr:to>
    <xdr:cxnSp macro="">
      <xdr:nvCxnSpPr>
        <xdr:cNvPr id="69" name="Straight Connector 68"/>
        <xdr:cNvCxnSpPr>
          <a:stCxn id="64" idx="1"/>
          <a:endCxn id="61" idx="5"/>
        </xdr:cNvCxnSpPr>
      </xdr:nvCxnSpPr>
      <xdr:spPr>
        <a:xfrm flipH="1" flipV="1">
          <a:off x="3190396" y="5219221"/>
          <a:ext cx="496258" cy="3152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23</xdr:row>
      <xdr:rowOff>76200</xdr:rowOff>
    </xdr:from>
    <xdr:to>
      <xdr:col>5</xdr:col>
      <xdr:colOff>95250</xdr:colOff>
      <xdr:row>26</xdr:row>
      <xdr:rowOff>152400</xdr:rowOff>
    </xdr:to>
    <xdr:cxnSp macro="">
      <xdr:nvCxnSpPr>
        <xdr:cNvPr id="70" name="Straight Connector 69"/>
        <xdr:cNvCxnSpPr>
          <a:stCxn id="59" idx="4"/>
          <a:endCxn id="61" idx="0"/>
        </xdr:cNvCxnSpPr>
      </xdr:nvCxnSpPr>
      <xdr:spPr>
        <a:xfrm>
          <a:off x="3105150" y="4457700"/>
          <a:ext cx="38100" cy="647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27</xdr:row>
      <xdr:rowOff>95250</xdr:rowOff>
    </xdr:from>
    <xdr:to>
      <xdr:col>5</xdr:col>
      <xdr:colOff>95250</xdr:colOff>
      <xdr:row>29</xdr:row>
      <xdr:rowOff>0</xdr:rowOff>
    </xdr:to>
    <xdr:cxnSp macro="">
      <xdr:nvCxnSpPr>
        <xdr:cNvPr id="71" name="Straight Connector 70"/>
        <xdr:cNvCxnSpPr>
          <a:stCxn id="61" idx="4"/>
          <a:endCxn id="65" idx="0"/>
        </xdr:cNvCxnSpPr>
      </xdr:nvCxnSpPr>
      <xdr:spPr>
        <a:xfrm>
          <a:off x="3143250" y="5238750"/>
          <a:ext cx="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275746</xdr:colOff>
      <xdr:row>27</xdr:row>
      <xdr:rowOff>75721</xdr:rowOff>
    </xdr:from>
    <xdr:to>
      <xdr:col>5</xdr:col>
      <xdr:colOff>48104</xdr:colOff>
      <xdr:row>29</xdr:row>
      <xdr:rowOff>29054</xdr:rowOff>
    </xdr:to>
    <xdr:cxnSp macro="">
      <xdr:nvCxnSpPr>
        <xdr:cNvPr id="72" name="Straight Connector 71"/>
        <xdr:cNvCxnSpPr>
          <a:stCxn id="61" idx="3"/>
          <a:endCxn id="63" idx="7"/>
        </xdr:cNvCxnSpPr>
      </xdr:nvCxnSpPr>
      <xdr:spPr>
        <a:xfrm flipH="1">
          <a:off x="2714146" y="5219221"/>
          <a:ext cx="381958" cy="3343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29</xdr:row>
      <xdr:rowOff>133350</xdr:rowOff>
    </xdr:from>
    <xdr:to>
      <xdr:col>5</xdr:col>
      <xdr:colOff>123825</xdr:colOff>
      <xdr:row>32</xdr:row>
      <xdr:rowOff>57150</xdr:rowOff>
    </xdr:to>
    <xdr:cxnSp macro="">
      <xdr:nvCxnSpPr>
        <xdr:cNvPr id="74" name="Straight Connector 73"/>
        <xdr:cNvCxnSpPr>
          <a:stCxn id="65" idx="4"/>
          <a:endCxn id="66" idx="0"/>
        </xdr:cNvCxnSpPr>
      </xdr:nvCxnSpPr>
      <xdr:spPr>
        <a:xfrm>
          <a:off x="3143250" y="5657850"/>
          <a:ext cx="28575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142396</xdr:colOff>
      <xdr:row>20</xdr:row>
      <xdr:rowOff>113821</xdr:rowOff>
    </xdr:from>
    <xdr:to>
      <xdr:col>10</xdr:col>
      <xdr:colOff>257654</xdr:colOff>
      <xdr:row>22</xdr:row>
      <xdr:rowOff>143354</xdr:rowOff>
    </xdr:to>
    <xdr:cxnSp macro="">
      <xdr:nvCxnSpPr>
        <xdr:cNvPr id="113" name="Straight Connector 112"/>
        <xdr:cNvCxnSpPr>
          <a:stCxn id="114" idx="3"/>
          <a:endCxn id="115" idx="7"/>
        </xdr:cNvCxnSpPr>
      </xdr:nvCxnSpPr>
      <xdr:spPr>
        <a:xfrm flipH="1">
          <a:off x="5628796" y="3923821"/>
          <a:ext cx="724858" cy="4105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20</xdr:row>
      <xdr:rowOff>0</xdr:rowOff>
    </xdr:from>
    <xdr:to>
      <xdr:col>10</xdr:col>
      <xdr:colOff>371475</xdr:colOff>
      <xdr:row>20</xdr:row>
      <xdr:rowOff>133350</xdr:rowOff>
    </xdr:to>
    <xdr:sp macro="" textlink="">
      <xdr:nvSpPr>
        <xdr:cNvPr id="114" name="Oval 113"/>
        <xdr:cNvSpPr/>
      </xdr:nvSpPr>
      <xdr:spPr>
        <a:xfrm>
          <a:off x="6334125" y="38100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28575</xdr:colOff>
      <xdr:row>22</xdr:row>
      <xdr:rowOff>123825</xdr:rowOff>
    </xdr:from>
    <xdr:to>
      <xdr:col>9</xdr:col>
      <xdr:colOff>161925</xdr:colOff>
      <xdr:row>23</xdr:row>
      <xdr:rowOff>66675</xdr:rowOff>
    </xdr:to>
    <xdr:sp macro="" textlink="">
      <xdr:nvSpPr>
        <xdr:cNvPr id="115" name="Oval 114"/>
        <xdr:cNvSpPr/>
      </xdr:nvSpPr>
      <xdr:spPr>
        <a:xfrm>
          <a:off x="5514975" y="43148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600075</xdr:colOff>
      <xdr:row>22</xdr:row>
      <xdr:rowOff>133350</xdr:rowOff>
    </xdr:from>
    <xdr:to>
      <xdr:col>12</xdr:col>
      <xdr:colOff>123825</xdr:colOff>
      <xdr:row>23</xdr:row>
      <xdr:rowOff>76200</xdr:rowOff>
    </xdr:to>
    <xdr:sp macro="" textlink="">
      <xdr:nvSpPr>
        <xdr:cNvPr id="116" name="Oval 115"/>
        <xdr:cNvSpPr/>
      </xdr:nvSpPr>
      <xdr:spPr>
        <a:xfrm>
          <a:off x="7305675" y="43243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26</xdr:row>
      <xdr:rowOff>114300</xdr:rowOff>
    </xdr:from>
    <xdr:to>
      <xdr:col>9</xdr:col>
      <xdr:colOff>133350</xdr:colOff>
      <xdr:row>27</xdr:row>
      <xdr:rowOff>57150</xdr:rowOff>
    </xdr:to>
    <xdr:sp macro="" textlink="">
      <xdr:nvSpPr>
        <xdr:cNvPr id="117" name="Oval 116"/>
        <xdr:cNvSpPr/>
      </xdr:nvSpPr>
      <xdr:spPr>
        <a:xfrm>
          <a:off x="5486400" y="50673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28575</xdr:colOff>
      <xdr:row>26</xdr:row>
      <xdr:rowOff>152400</xdr:rowOff>
    </xdr:from>
    <xdr:to>
      <xdr:col>12</xdr:col>
      <xdr:colOff>161925</xdr:colOff>
      <xdr:row>27</xdr:row>
      <xdr:rowOff>95250</xdr:rowOff>
    </xdr:to>
    <xdr:sp macro="" textlink="">
      <xdr:nvSpPr>
        <xdr:cNvPr id="118" name="Oval 117"/>
        <xdr:cNvSpPr/>
      </xdr:nvSpPr>
      <xdr:spPr>
        <a:xfrm>
          <a:off x="7343775" y="51054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161925</xdr:colOff>
      <xdr:row>29</xdr:row>
      <xdr:rowOff>9525</xdr:rowOff>
    </xdr:from>
    <xdr:to>
      <xdr:col>11</xdr:col>
      <xdr:colOff>295275</xdr:colOff>
      <xdr:row>29</xdr:row>
      <xdr:rowOff>142875</xdr:rowOff>
    </xdr:to>
    <xdr:sp macro="" textlink="">
      <xdr:nvSpPr>
        <xdr:cNvPr id="120" name="Oval 119"/>
        <xdr:cNvSpPr/>
      </xdr:nvSpPr>
      <xdr:spPr>
        <a:xfrm>
          <a:off x="6867525" y="55340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9525</xdr:colOff>
      <xdr:row>28</xdr:row>
      <xdr:rowOff>180975</xdr:rowOff>
    </xdr:from>
    <xdr:to>
      <xdr:col>13</xdr:col>
      <xdr:colOff>142875</xdr:colOff>
      <xdr:row>29</xdr:row>
      <xdr:rowOff>123825</xdr:rowOff>
    </xdr:to>
    <xdr:sp macro="" textlink="">
      <xdr:nvSpPr>
        <xdr:cNvPr id="121" name="Oval 120"/>
        <xdr:cNvSpPr/>
      </xdr:nvSpPr>
      <xdr:spPr>
        <a:xfrm>
          <a:off x="7934325" y="55149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28575</xdr:colOff>
      <xdr:row>29</xdr:row>
      <xdr:rowOff>0</xdr:rowOff>
    </xdr:from>
    <xdr:to>
      <xdr:col>12</xdr:col>
      <xdr:colOff>161925</xdr:colOff>
      <xdr:row>29</xdr:row>
      <xdr:rowOff>133350</xdr:rowOff>
    </xdr:to>
    <xdr:sp macro="" textlink="">
      <xdr:nvSpPr>
        <xdr:cNvPr id="122" name="Oval 121"/>
        <xdr:cNvSpPr/>
      </xdr:nvSpPr>
      <xdr:spPr>
        <a:xfrm>
          <a:off x="7343775" y="55245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351946</xdr:colOff>
      <xdr:row>20</xdr:row>
      <xdr:rowOff>113821</xdr:rowOff>
    </xdr:from>
    <xdr:to>
      <xdr:col>12</xdr:col>
      <xdr:colOff>10004</xdr:colOff>
      <xdr:row>22</xdr:row>
      <xdr:rowOff>152879</xdr:rowOff>
    </xdr:to>
    <xdr:cxnSp macro="">
      <xdr:nvCxnSpPr>
        <xdr:cNvPr id="124" name="Straight Connector 123"/>
        <xdr:cNvCxnSpPr>
          <a:stCxn id="114" idx="5"/>
          <a:endCxn id="116" idx="1"/>
        </xdr:cNvCxnSpPr>
      </xdr:nvCxnSpPr>
      <xdr:spPr>
        <a:xfrm>
          <a:off x="6447946" y="3923821"/>
          <a:ext cx="877258" cy="4200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23</xdr:row>
      <xdr:rowOff>66675</xdr:rowOff>
    </xdr:from>
    <xdr:to>
      <xdr:col>9</xdr:col>
      <xdr:colOff>95250</xdr:colOff>
      <xdr:row>26</xdr:row>
      <xdr:rowOff>114300</xdr:rowOff>
    </xdr:to>
    <xdr:cxnSp macro="">
      <xdr:nvCxnSpPr>
        <xdr:cNvPr id="125" name="Straight Connector 124"/>
        <xdr:cNvCxnSpPr>
          <a:stCxn id="117" idx="0"/>
          <a:endCxn id="115" idx="4"/>
        </xdr:cNvCxnSpPr>
      </xdr:nvCxnSpPr>
      <xdr:spPr>
        <a:xfrm flipV="1">
          <a:off x="5553075" y="4448175"/>
          <a:ext cx="28575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142396</xdr:colOff>
      <xdr:row>27</xdr:row>
      <xdr:rowOff>75721</xdr:rowOff>
    </xdr:from>
    <xdr:to>
      <xdr:col>13</xdr:col>
      <xdr:colOff>29054</xdr:colOff>
      <xdr:row>29</xdr:row>
      <xdr:rowOff>10004</xdr:rowOff>
    </xdr:to>
    <xdr:cxnSp macro="">
      <xdr:nvCxnSpPr>
        <xdr:cNvPr id="126" name="Straight Connector 125"/>
        <xdr:cNvCxnSpPr>
          <a:stCxn id="121" idx="1"/>
          <a:endCxn id="118" idx="5"/>
        </xdr:cNvCxnSpPr>
      </xdr:nvCxnSpPr>
      <xdr:spPr>
        <a:xfrm flipH="1" flipV="1">
          <a:off x="7457596" y="5219221"/>
          <a:ext cx="496258" cy="3152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23</xdr:row>
      <xdr:rowOff>76200</xdr:rowOff>
    </xdr:from>
    <xdr:to>
      <xdr:col>12</xdr:col>
      <xdr:colOff>95250</xdr:colOff>
      <xdr:row>26</xdr:row>
      <xdr:rowOff>152400</xdr:rowOff>
    </xdr:to>
    <xdr:cxnSp macro="">
      <xdr:nvCxnSpPr>
        <xdr:cNvPr id="127" name="Straight Connector 126"/>
        <xdr:cNvCxnSpPr>
          <a:stCxn id="116" idx="4"/>
          <a:endCxn id="118" idx="0"/>
        </xdr:cNvCxnSpPr>
      </xdr:nvCxnSpPr>
      <xdr:spPr>
        <a:xfrm>
          <a:off x="7372350" y="4457700"/>
          <a:ext cx="38100" cy="647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27</xdr:row>
      <xdr:rowOff>95250</xdr:rowOff>
    </xdr:from>
    <xdr:to>
      <xdr:col>12</xdr:col>
      <xdr:colOff>95250</xdr:colOff>
      <xdr:row>29</xdr:row>
      <xdr:rowOff>0</xdr:rowOff>
    </xdr:to>
    <xdr:cxnSp macro="">
      <xdr:nvCxnSpPr>
        <xdr:cNvPr id="128" name="Straight Connector 127"/>
        <xdr:cNvCxnSpPr>
          <a:stCxn id="118" idx="4"/>
          <a:endCxn id="122" idx="0"/>
        </xdr:cNvCxnSpPr>
      </xdr:nvCxnSpPr>
      <xdr:spPr>
        <a:xfrm>
          <a:off x="7410450" y="5238750"/>
          <a:ext cx="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275746</xdr:colOff>
      <xdr:row>27</xdr:row>
      <xdr:rowOff>75721</xdr:rowOff>
    </xdr:from>
    <xdr:to>
      <xdr:col>12</xdr:col>
      <xdr:colOff>48104</xdr:colOff>
      <xdr:row>29</xdr:row>
      <xdr:rowOff>29054</xdr:rowOff>
    </xdr:to>
    <xdr:cxnSp macro="">
      <xdr:nvCxnSpPr>
        <xdr:cNvPr id="129" name="Straight Connector 128"/>
        <xdr:cNvCxnSpPr>
          <a:stCxn id="118" idx="3"/>
          <a:endCxn id="120" idx="7"/>
        </xdr:cNvCxnSpPr>
      </xdr:nvCxnSpPr>
      <xdr:spPr>
        <a:xfrm flipH="1">
          <a:off x="6981346" y="5219221"/>
          <a:ext cx="381958" cy="3343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142396</xdr:colOff>
      <xdr:row>35</xdr:row>
      <xdr:rowOff>113821</xdr:rowOff>
    </xdr:from>
    <xdr:to>
      <xdr:col>3</xdr:col>
      <xdr:colOff>257654</xdr:colOff>
      <xdr:row>37</xdr:row>
      <xdr:rowOff>143354</xdr:rowOff>
    </xdr:to>
    <xdr:cxnSp macro="">
      <xdr:nvCxnSpPr>
        <xdr:cNvPr id="132" name="Straight Connector 131"/>
        <xdr:cNvCxnSpPr>
          <a:stCxn id="133" idx="3"/>
          <a:endCxn id="134" idx="7"/>
        </xdr:cNvCxnSpPr>
      </xdr:nvCxnSpPr>
      <xdr:spPr>
        <a:xfrm flipH="1">
          <a:off x="1361596" y="6781321"/>
          <a:ext cx="724858" cy="4105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35</xdr:row>
      <xdr:rowOff>0</xdr:rowOff>
    </xdr:from>
    <xdr:to>
      <xdr:col>3</xdr:col>
      <xdr:colOff>371475</xdr:colOff>
      <xdr:row>35</xdr:row>
      <xdr:rowOff>133350</xdr:rowOff>
    </xdr:to>
    <xdr:sp macro="" textlink="">
      <xdr:nvSpPr>
        <xdr:cNvPr id="133" name="Oval 132"/>
        <xdr:cNvSpPr/>
      </xdr:nvSpPr>
      <xdr:spPr>
        <a:xfrm>
          <a:off x="2066925" y="66675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28575</xdr:colOff>
      <xdr:row>37</xdr:row>
      <xdr:rowOff>123825</xdr:rowOff>
    </xdr:from>
    <xdr:to>
      <xdr:col>2</xdr:col>
      <xdr:colOff>161925</xdr:colOff>
      <xdr:row>38</xdr:row>
      <xdr:rowOff>66675</xdr:rowOff>
    </xdr:to>
    <xdr:sp macro="" textlink="">
      <xdr:nvSpPr>
        <xdr:cNvPr id="134" name="Oval 133"/>
        <xdr:cNvSpPr/>
      </xdr:nvSpPr>
      <xdr:spPr>
        <a:xfrm>
          <a:off x="1247775" y="71723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37</xdr:row>
      <xdr:rowOff>133350</xdr:rowOff>
    </xdr:from>
    <xdr:to>
      <xdr:col>5</xdr:col>
      <xdr:colOff>123825</xdr:colOff>
      <xdr:row>38</xdr:row>
      <xdr:rowOff>76200</xdr:rowOff>
    </xdr:to>
    <xdr:sp macro="" textlink="">
      <xdr:nvSpPr>
        <xdr:cNvPr id="135" name="Oval 134"/>
        <xdr:cNvSpPr/>
      </xdr:nvSpPr>
      <xdr:spPr>
        <a:xfrm>
          <a:off x="3038475" y="71818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</xdr:colOff>
      <xdr:row>41</xdr:row>
      <xdr:rowOff>152400</xdr:rowOff>
    </xdr:from>
    <xdr:to>
      <xdr:col>5</xdr:col>
      <xdr:colOff>161925</xdr:colOff>
      <xdr:row>42</xdr:row>
      <xdr:rowOff>95250</xdr:rowOff>
    </xdr:to>
    <xdr:sp macro="" textlink="">
      <xdr:nvSpPr>
        <xdr:cNvPr id="137" name="Oval 136"/>
        <xdr:cNvSpPr/>
      </xdr:nvSpPr>
      <xdr:spPr>
        <a:xfrm>
          <a:off x="3076575" y="79629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43</xdr:row>
      <xdr:rowOff>180975</xdr:rowOff>
    </xdr:from>
    <xdr:to>
      <xdr:col>6</xdr:col>
      <xdr:colOff>142875</xdr:colOff>
      <xdr:row>44</xdr:row>
      <xdr:rowOff>123825</xdr:rowOff>
    </xdr:to>
    <xdr:sp macro="" textlink="">
      <xdr:nvSpPr>
        <xdr:cNvPr id="140" name="Oval 139"/>
        <xdr:cNvSpPr/>
      </xdr:nvSpPr>
      <xdr:spPr>
        <a:xfrm>
          <a:off x="3667125" y="83724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</xdr:colOff>
      <xdr:row>44</xdr:row>
      <xdr:rowOff>0</xdr:rowOff>
    </xdr:from>
    <xdr:to>
      <xdr:col>5</xdr:col>
      <xdr:colOff>161925</xdr:colOff>
      <xdr:row>44</xdr:row>
      <xdr:rowOff>133350</xdr:rowOff>
    </xdr:to>
    <xdr:sp macro="" textlink="">
      <xdr:nvSpPr>
        <xdr:cNvPr id="141" name="Oval 140"/>
        <xdr:cNvSpPr/>
      </xdr:nvSpPr>
      <xdr:spPr>
        <a:xfrm>
          <a:off x="3076575" y="83820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351946</xdr:colOff>
      <xdr:row>35</xdr:row>
      <xdr:rowOff>113821</xdr:rowOff>
    </xdr:from>
    <xdr:to>
      <xdr:col>5</xdr:col>
      <xdr:colOff>10004</xdr:colOff>
      <xdr:row>37</xdr:row>
      <xdr:rowOff>152879</xdr:rowOff>
    </xdr:to>
    <xdr:cxnSp macro="">
      <xdr:nvCxnSpPr>
        <xdr:cNvPr id="143" name="Straight Connector 142"/>
        <xdr:cNvCxnSpPr>
          <a:stCxn id="133" idx="5"/>
          <a:endCxn id="135" idx="1"/>
        </xdr:cNvCxnSpPr>
      </xdr:nvCxnSpPr>
      <xdr:spPr>
        <a:xfrm>
          <a:off x="2180746" y="6781321"/>
          <a:ext cx="877258" cy="4200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142396</xdr:colOff>
      <xdr:row>42</xdr:row>
      <xdr:rowOff>75721</xdr:rowOff>
    </xdr:from>
    <xdr:to>
      <xdr:col>6</xdr:col>
      <xdr:colOff>29054</xdr:colOff>
      <xdr:row>44</xdr:row>
      <xdr:rowOff>10004</xdr:rowOff>
    </xdr:to>
    <xdr:cxnSp macro="">
      <xdr:nvCxnSpPr>
        <xdr:cNvPr id="145" name="Straight Connector 144"/>
        <xdr:cNvCxnSpPr>
          <a:stCxn id="140" idx="1"/>
          <a:endCxn id="137" idx="5"/>
        </xdr:cNvCxnSpPr>
      </xdr:nvCxnSpPr>
      <xdr:spPr>
        <a:xfrm flipH="1" flipV="1">
          <a:off x="3190396" y="8076721"/>
          <a:ext cx="496258" cy="3152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76200</xdr:rowOff>
    </xdr:from>
    <xdr:to>
      <xdr:col>5</xdr:col>
      <xdr:colOff>95250</xdr:colOff>
      <xdr:row>41</xdr:row>
      <xdr:rowOff>152400</xdr:rowOff>
    </xdr:to>
    <xdr:cxnSp macro="">
      <xdr:nvCxnSpPr>
        <xdr:cNvPr id="146" name="Straight Connector 145"/>
        <xdr:cNvCxnSpPr>
          <a:stCxn id="135" idx="4"/>
          <a:endCxn id="137" idx="0"/>
        </xdr:cNvCxnSpPr>
      </xdr:nvCxnSpPr>
      <xdr:spPr>
        <a:xfrm>
          <a:off x="3105150" y="7315200"/>
          <a:ext cx="38100" cy="647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42</xdr:row>
      <xdr:rowOff>95250</xdr:rowOff>
    </xdr:from>
    <xdr:to>
      <xdr:col>5</xdr:col>
      <xdr:colOff>95250</xdr:colOff>
      <xdr:row>44</xdr:row>
      <xdr:rowOff>0</xdr:rowOff>
    </xdr:to>
    <xdr:cxnSp macro="">
      <xdr:nvCxnSpPr>
        <xdr:cNvPr id="147" name="Straight Connector 146"/>
        <xdr:cNvCxnSpPr>
          <a:stCxn id="137" idx="4"/>
          <a:endCxn id="141" idx="0"/>
        </xdr:cNvCxnSpPr>
      </xdr:nvCxnSpPr>
      <xdr:spPr>
        <a:xfrm>
          <a:off x="3143250" y="8096250"/>
          <a:ext cx="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142396</xdr:colOff>
      <xdr:row>35</xdr:row>
      <xdr:rowOff>113821</xdr:rowOff>
    </xdr:from>
    <xdr:to>
      <xdr:col>10</xdr:col>
      <xdr:colOff>257654</xdr:colOff>
      <xdr:row>37</xdr:row>
      <xdr:rowOff>143354</xdr:rowOff>
    </xdr:to>
    <xdr:cxnSp macro="">
      <xdr:nvCxnSpPr>
        <xdr:cNvPr id="189" name="Straight Connector 188"/>
        <xdr:cNvCxnSpPr>
          <a:stCxn id="190" idx="3"/>
          <a:endCxn id="191" idx="7"/>
        </xdr:cNvCxnSpPr>
      </xdr:nvCxnSpPr>
      <xdr:spPr>
        <a:xfrm flipH="1">
          <a:off x="5628796" y="6781321"/>
          <a:ext cx="724858" cy="4105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35</xdr:row>
      <xdr:rowOff>0</xdr:rowOff>
    </xdr:from>
    <xdr:to>
      <xdr:col>10</xdr:col>
      <xdr:colOff>371475</xdr:colOff>
      <xdr:row>35</xdr:row>
      <xdr:rowOff>133350</xdr:rowOff>
    </xdr:to>
    <xdr:sp macro="" textlink="">
      <xdr:nvSpPr>
        <xdr:cNvPr id="190" name="Oval 189"/>
        <xdr:cNvSpPr/>
      </xdr:nvSpPr>
      <xdr:spPr>
        <a:xfrm>
          <a:off x="6334125" y="66675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28575</xdr:colOff>
      <xdr:row>37</xdr:row>
      <xdr:rowOff>123825</xdr:rowOff>
    </xdr:from>
    <xdr:to>
      <xdr:col>9</xdr:col>
      <xdr:colOff>161925</xdr:colOff>
      <xdr:row>38</xdr:row>
      <xdr:rowOff>66675</xdr:rowOff>
    </xdr:to>
    <xdr:sp macro="" textlink="">
      <xdr:nvSpPr>
        <xdr:cNvPr id="191" name="Oval 190"/>
        <xdr:cNvSpPr/>
      </xdr:nvSpPr>
      <xdr:spPr>
        <a:xfrm>
          <a:off x="5514975" y="71723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600075</xdr:colOff>
      <xdr:row>37</xdr:row>
      <xdr:rowOff>133350</xdr:rowOff>
    </xdr:from>
    <xdr:to>
      <xdr:col>12</xdr:col>
      <xdr:colOff>123825</xdr:colOff>
      <xdr:row>38</xdr:row>
      <xdr:rowOff>76200</xdr:rowOff>
    </xdr:to>
    <xdr:sp macro="" textlink="">
      <xdr:nvSpPr>
        <xdr:cNvPr id="192" name="Oval 191"/>
        <xdr:cNvSpPr/>
      </xdr:nvSpPr>
      <xdr:spPr>
        <a:xfrm>
          <a:off x="7305675" y="71818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28575</xdr:colOff>
      <xdr:row>41</xdr:row>
      <xdr:rowOff>152400</xdr:rowOff>
    </xdr:from>
    <xdr:to>
      <xdr:col>12</xdr:col>
      <xdr:colOff>161925</xdr:colOff>
      <xdr:row>42</xdr:row>
      <xdr:rowOff>95250</xdr:rowOff>
    </xdr:to>
    <xdr:sp macro="" textlink="">
      <xdr:nvSpPr>
        <xdr:cNvPr id="194" name="Oval 193"/>
        <xdr:cNvSpPr/>
      </xdr:nvSpPr>
      <xdr:spPr>
        <a:xfrm>
          <a:off x="7343775" y="79629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9525</xdr:colOff>
      <xdr:row>43</xdr:row>
      <xdr:rowOff>180975</xdr:rowOff>
    </xdr:from>
    <xdr:to>
      <xdr:col>13</xdr:col>
      <xdr:colOff>142875</xdr:colOff>
      <xdr:row>44</xdr:row>
      <xdr:rowOff>123825</xdr:rowOff>
    </xdr:to>
    <xdr:sp macro="" textlink="">
      <xdr:nvSpPr>
        <xdr:cNvPr id="197" name="Oval 196"/>
        <xdr:cNvSpPr/>
      </xdr:nvSpPr>
      <xdr:spPr>
        <a:xfrm>
          <a:off x="7934325" y="83724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28575</xdr:colOff>
      <xdr:row>44</xdr:row>
      <xdr:rowOff>0</xdr:rowOff>
    </xdr:from>
    <xdr:to>
      <xdr:col>12</xdr:col>
      <xdr:colOff>161925</xdr:colOff>
      <xdr:row>44</xdr:row>
      <xdr:rowOff>133350</xdr:rowOff>
    </xdr:to>
    <xdr:sp macro="" textlink="">
      <xdr:nvSpPr>
        <xdr:cNvPr id="198" name="Oval 197"/>
        <xdr:cNvSpPr/>
      </xdr:nvSpPr>
      <xdr:spPr>
        <a:xfrm>
          <a:off x="7343775" y="83820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351946</xdr:colOff>
      <xdr:row>35</xdr:row>
      <xdr:rowOff>113821</xdr:rowOff>
    </xdr:from>
    <xdr:to>
      <xdr:col>12</xdr:col>
      <xdr:colOff>10004</xdr:colOff>
      <xdr:row>37</xdr:row>
      <xdr:rowOff>152879</xdr:rowOff>
    </xdr:to>
    <xdr:cxnSp macro="">
      <xdr:nvCxnSpPr>
        <xdr:cNvPr id="200" name="Straight Connector 199"/>
        <xdr:cNvCxnSpPr>
          <a:stCxn id="190" idx="5"/>
          <a:endCxn id="192" idx="1"/>
        </xdr:cNvCxnSpPr>
      </xdr:nvCxnSpPr>
      <xdr:spPr>
        <a:xfrm>
          <a:off x="6447946" y="6781321"/>
          <a:ext cx="877258" cy="4200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142396</xdr:colOff>
      <xdr:row>42</xdr:row>
      <xdr:rowOff>75721</xdr:rowOff>
    </xdr:from>
    <xdr:to>
      <xdr:col>13</xdr:col>
      <xdr:colOff>29054</xdr:colOff>
      <xdr:row>44</xdr:row>
      <xdr:rowOff>10004</xdr:rowOff>
    </xdr:to>
    <xdr:cxnSp macro="">
      <xdr:nvCxnSpPr>
        <xdr:cNvPr id="202" name="Straight Connector 201"/>
        <xdr:cNvCxnSpPr>
          <a:stCxn id="197" idx="1"/>
          <a:endCxn id="194" idx="5"/>
        </xdr:cNvCxnSpPr>
      </xdr:nvCxnSpPr>
      <xdr:spPr>
        <a:xfrm flipH="1" flipV="1">
          <a:off x="7457596" y="8076721"/>
          <a:ext cx="496258" cy="3152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38</xdr:row>
      <xdr:rowOff>76200</xdr:rowOff>
    </xdr:from>
    <xdr:to>
      <xdr:col>12</xdr:col>
      <xdr:colOff>95250</xdr:colOff>
      <xdr:row>41</xdr:row>
      <xdr:rowOff>152400</xdr:rowOff>
    </xdr:to>
    <xdr:cxnSp macro="">
      <xdr:nvCxnSpPr>
        <xdr:cNvPr id="203" name="Straight Connector 202"/>
        <xdr:cNvCxnSpPr>
          <a:stCxn id="192" idx="4"/>
          <a:endCxn id="194" idx="0"/>
        </xdr:cNvCxnSpPr>
      </xdr:nvCxnSpPr>
      <xdr:spPr>
        <a:xfrm>
          <a:off x="7372350" y="7315200"/>
          <a:ext cx="38100" cy="647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42</xdr:row>
      <xdr:rowOff>95250</xdr:rowOff>
    </xdr:from>
    <xdr:to>
      <xdr:col>12</xdr:col>
      <xdr:colOff>95250</xdr:colOff>
      <xdr:row>44</xdr:row>
      <xdr:rowOff>0</xdr:rowOff>
    </xdr:to>
    <xdr:cxnSp macro="">
      <xdr:nvCxnSpPr>
        <xdr:cNvPr id="204" name="Straight Connector 203"/>
        <xdr:cNvCxnSpPr>
          <a:stCxn id="194" idx="4"/>
          <a:endCxn id="198" idx="0"/>
        </xdr:cNvCxnSpPr>
      </xdr:nvCxnSpPr>
      <xdr:spPr>
        <a:xfrm>
          <a:off x="7410450" y="8096250"/>
          <a:ext cx="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47</xdr:row>
      <xdr:rowOff>0</xdr:rowOff>
    </xdr:from>
    <xdr:to>
      <xdr:col>3</xdr:col>
      <xdr:colOff>371475</xdr:colOff>
      <xdr:row>47</xdr:row>
      <xdr:rowOff>133350</xdr:rowOff>
    </xdr:to>
    <xdr:sp macro="" textlink="">
      <xdr:nvSpPr>
        <xdr:cNvPr id="228" name="Oval 227"/>
        <xdr:cNvSpPr/>
      </xdr:nvSpPr>
      <xdr:spPr>
        <a:xfrm>
          <a:off x="2066925" y="89535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49</xdr:row>
      <xdr:rowOff>133350</xdr:rowOff>
    </xdr:from>
    <xdr:to>
      <xdr:col>5</xdr:col>
      <xdr:colOff>123825</xdr:colOff>
      <xdr:row>50</xdr:row>
      <xdr:rowOff>76200</xdr:rowOff>
    </xdr:to>
    <xdr:sp macro="" textlink="">
      <xdr:nvSpPr>
        <xdr:cNvPr id="230" name="Oval 229"/>
        <xdr:cNvSpPr/>
      </xdr:nvSpPr>
      <xdr:spPr>
        <a:xfrm>
          <a:off x="3038475" y="94678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</xdr:colOff>
      <xdr:row>53</xdr:row>
      <xdr:rowOff>152400</xdr:rowOff>
    </xdr:from>
    <xdr:to>
      <xdr:col>5</xdr:col>
      <xdr:colOff>161925</xdr:colOff>
      <xdr:row>54</xdr:row>
      <xdr:rowOff>95250</xdr:rowOff>
    </xdr:to>
    <xdr:sp macro="" textlink="">
      <xdr:nvSpPr>
        <xdr:cNvPr id="232" name="Oval 231"/>
        <xdr:cNvSpPr/>
      </xdr:nvSpPr>
      <xdr:spPr>
        <a:xfrm>
          <a:off x="3076575" y="102489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55</xdr:row>
      <xdr:rowOff>180975</xdr:rowOff>
    </xdr:from>
    <xdr:to>
      <xdr:col>6</xdr:col>
      <xdr:colOff>142875</xdr:colOff>
      <xdr:row>56</xdr:row>
      <xdr:rowOff>123825</xdr:rowOff>
    </xdr:to>
    <xdr:sp macro="" textlink="">
      <xdr:nvSpPr>
        <xdr:cNvPr id="235" name="Oval 234"/>
        <xdr:cNvSpPr/>
      </xdr:nvSpPr>
      <xdr:spPr>
        <a:xfrm>
          <a:off x="3667125" y="106584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</xdr:colOff>
      <xdr:row>56</xdr:row>
      <xdr:rowOff>0</xdr:rowOff>
    </xdr:from>
    <xdr:to>
      <xdr:col>5</xdr:col>
      <xdr:colOff>161925</xdr:colOff>
      <xdr:row>56</xdr:row>
      <xdr:rowOff>133350</xdr:rowOff>
    </xdr:to>
    <xdr:sp macro="" textlink="">
      <xdr:nvSpPr>
        <xdr:cNvPr id="236" name="Oval 235"/>
        <xdr:cNvSpPr/>
      </xdr:nvSpPr>
      <xdr:spPr>
        <a:xfrm>
          <a:off x="3076575" y="106680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351946</xdr:colOff>
      <xdr:row>47</xdr:row>
      <xdr:rowOff>113821</xdr:rowOff>
    </xdr:from>
    <xdr:to>
      <xdr:col>5</xdr:col>
      <xdr:colOff>10004</xdr:colOff>
      <xdr:row>49</xdr:row>
      <xdr:rowOff>152879</xdr:rowOff>
    </xdr:to>
    <xdr:cxnSp macro="">
      <xdr:nvCxnSpPr>
        <xdr:cNvPr id="238" name="Straight Connector 237"/>
        <xdr:cNvCxnSpPr>
          <a:stCxn id="228" idx="5"/>
          <a:endCxn id="230" idx="1"/>
        </xdr:cNvCxnSpPr>
      </xdr:nvCxnSpPr>
      <xdr:spPr>
        <a:xfrm>
          <a:off x="2180746" y="9067321"/>
          <a:ext cx="877258" cy="4200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142396</xdr:colOff>
      <xdr:row>54</xdr:row>
      <xdr:rowOff>75721</xdr:rowOff>
    </xdr:from>
    <xdr:to>
      <xdr:col>6</xdr:col>
      <xdr:colOff>29054</xdr:colOff>
      <xdr:row>56</xdr:row>
      <xdr:rowOff>10004</xdr:rowOff>
    </xdr:to>
    <xdr:cxnSp macro="">
      <xdr:nvCxnSpPr>
        <xdr:cNvPr id="240" name="Straight Connector 239"/>
        <xdr:cNvCxnSpPr>
          <a:stCxn id="235" idx="1"/>
          <a:endCxn id="232" idx="5"/>
        </xdr:cNvCxnSpPr>
      </xdr:nvCxnSpPr>
      <xdr:spPr>
        <a:xfrm flipH="1" flipV="1">
          <a:off x="3190396" y="10362721"/>
          <a:ext cx="496258" cy="3152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50</xdr:row>
      <xdr:rowOff>76200</xdr:rowOff>
    </xdr:from>
    <xdr:to>
      <xdr:col>5</xdr:col>
      <xdr:colOff>95250</xdr:colOff>
      <xdr:row>53</xdr:row>
      <xdr:rowOff>152400</xdr:rowOff>
    </xdr:to>
    <xdr:cxnSp macro="">
      <xdr:nvCxnSpPr>
        <xdr:cNvPr id="241" name="Straight Connector 240"/>
        <xdr:cNvCxnSpPr>
          <a:stCxn id="230" idx="4"/>
          <a:endCxn id="232" idx="0"/>
        </xdr:cNvCxnSpPr>
      </xdr:nvCxnSpPr>
      <xdr:spPr>
        <a:xfrm>
          <a:off x="3105150" y="9601200"/>
          <a:ext cx="38100" cy="647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54</xdr:row>
      <xdr:rowOff>95250</xdr:rowOff>
    </xdr:from>
    <xdr:to>
      <xdr:col>5</xdr:col>
      <xdr:colOff>95250</xdr:colOff>
      <xdr:row>56</xdr:row>
      <xdr:rowOff>0</xdr:rowOff>
    </xdr:to>
    <xdr:cxnSp macro="">
      <xdr:nvCxnSpPr>
        <xdr:cNvPr id="242" name="Straight Connector 241"/>
        <xdr:cNvCxnSpPr>
          <a:stCxn id="232" idx="4"/>
          <a:endCxn id="236" idx="0"/>
        </xdr:cNvCxnSpPr>
      </xdr:nvCxnSpPr>
      <xdr:spPr>
        <a:xfrm>
          <a:off x="3143250" y="10382250"/>
          <a:ext cx="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49</xdr:row>
      <xdr:rowOff>133350</xdr:rowOff>
    </xdr:from>
    <xdr:to>
      <xdr:col>12</xdr:col>
      <xdr:colOff>123825</xdr:colOff>
      <xdr:row>50</xdr:row>
      <xdr:rowOff>76200</xdr:rowOff>
    </xdr:to>
    <xdr:sp macro="" textlink="">
      <xdr:nvSpPr>
        <xdr:cNvPr id="249" name="Oval 248"/>
        <xdr:cNvSpPr/>
      </xdr:nvSpPr>
      <xdr:spPr>
        <a:xfrm>
          <a:off x="7305675" y="94678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28575</xdr:colOff>
      <xdr:row>53</xdr:row>
      <xdr:rowOff>152400</xdr:rowOff>
    </xdr:from>
    <xdr:to>
      <xdr:col>12</xdr:col>
      <xdr:colOff>161925</xdr:colOff>
      <xdr:row>54</xdr:row>
      <xdr:rowOff>95250</xdr:rowOff>
    </xdr:to>
    <xdr:sp macro="" textlink="">
      <xdr:nvSpPr>
        <xdr:cNvPr id="251" name="Oval 250"/>
        <xdr:cNvSpPr/>
      </xdr:nvSpPr>
      <xdr:spPr>
        <a:xfrm>
          <a:off x="7343775" y="102489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9525</xdr:colOff>
      <xdr:row>55</xdr:row>
      <xdr:rowOff>180975</xdr:rowOff>
    </xdr:from>
    <xdr:to>
      <xdr:col>13</xdr:col>
      <xdr:colOff>142875</xdr:colOff>
      <xdr:row>56</xdr:row>
      <xdr:rowOff>123825</xdr:rowOff>
    </xdr:to>
    <xdr:sp macro="" textlink="">
      <xdr:nvSpPr>
        <xdr:cNvPr id="254" name="Oval 253"/>
        <xdr:cNvSpPr/>
      </xdr:nvSpPr>
      <xdr:spPr>
        <a:xfrm>
          <a:off x="7934325" y="106584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28575</xdr:colOff>
      <xdr:row>56</xdr:row>
      <xdr:rowOff>0</xdr:rowOff>
    </xdr:from>
    <xdr:to>
      <xdr:col>12</xdr:col>
      <xdr:colOff>161925</xdr:colOff>
      <xdr:row>56</xdr:row>
      <xdr:rowOff>133350</xdr:rowOff>
    </xdr:to>
    <xdr:sp macro="" textlink="">
      <xdr:nvSpPr>
        <xdr:cNvPr id="255" name="Oval 254"/>
        <xdr:cNvSpPr/>
      </xdr:nvSpPr>
      <xdr:spPr>
        <a:xfrm>
          <a:off x="7343775" y="106680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142396</xdr:colOff>
      <xdr:row>54</xdr:row>
      <xdr:rowOff>75721</xdr:rowOff>
    </xdr:from>
    <xdr:to>
      <xdr:col>13</xdr:col>
      <xdr:colOff>29054</xdr:colOff>
      <xdr:row>56</xdr:row>
      <xdr:rowOff>10004</xdr:rowOff>
    </xdr:to>
    <xdr:cxnSp macro="">
      <xdr:nvCxnSpPr>
        <xdr:cNvPr id="259" name="Straight Connector 258"/>
        <xdr:cNvCxnSpPr>
          <a:stCxn id="254" idx="1"/>
          <a:endCxn id="251" idx="5"/>
        </xdr:cNvCxnSpPr>
      </xdr:nvCxnSpPr>
      <xdr:spPr>
        <a:xfrm flipH="1" flipV="1">
          <a:off x="7457596" y="10362721"/>
          <a:ext cx="496258" cy="3152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50</xdr:row>
      <xdr:rowOff>76200</xdr:rowOff>
    </xdr:from>
    <xdr:to>
      <xdr:col>12</xdr:col>
      <xdr:colOff>95250</xdr:colOff>
      <xdr:row>53</xdr:row>
      <xdr:rowOff>152400</xdr:rowOff>
    </xdr:to>
    <xdr:cxnSp macro="">
      <xdr:nvCxnSpPr>
        <xdr:cNvPr id="260" name="Straight Connector 259"/>
        <xdr:cNvCxnSpPr>
          <a:stCxn id="249" idx="4"/>
          <a:endCxn id="251" idx="0"/>
        </xdr:cNvCxnSpPr>
      </xdr:nvCxnSpPr>
      <xdr:spPr>
        <a:xfrm>
          <a:off x="7372350" y="9601200"/>
          <a:ext cx="38100" cy="647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54</xdr:row>
      <xdr:rowOff>95250</xdr:rowOff>
    </xdr:from>
    <xdr:to>
      <xdr:col>12</xdr:col>
      <xdr:colOff>95250</xdr:colOff>
      <xdr:row>56</xdr:row>
      <xdr:rowOff>0</xdr:rowOff>
    </xdr:to>
    <xdr:cxnSp macro="">
      <xdr:nvCxnSpPr>
        <xdr:cNvPr id="261" name="Straight Connector 260"/>
        <xdr:cNvCxnSpPr>
          <a:stCxn id="251" idx="4"/>
          <a:endCxn id="255" idx="0"/>
        </xdr:cNvCxnSpPr>
      </xdr:nvCxnSpPr>
      <xdr:spPr>
        <a:xfrm>
          <a:off x="7410450" y="10382250"/>
          <a:ext cx="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65</xdr:row>
      <xdr:rowOff>152400</xdr:rowOff>
    </xdr:from>
    <xdr:to>
      <xdr:col>5</xdr:col>
      <xdr:colOff>161925</xdr:colOff>
      <xdr:row>66</xdr:row>
      <xdr:rowOff>95250</xdr:rowOff>
    </xdr:to>
    <xdr:sp macro="" textlink="">
      <xdr:nvSpPr>
        <xdr:cNvPr id="270" name="Oval 269"/>
        <xdr:cNvSpPr/>
      </xdr:nvSpPr>
      <xdr:spPr>
        <a:xfrm>
          <a:off x="3076575" y="125349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67</xdr:row>
      <xdr:rowOff>180975</xdr:rowOff>
    </xdr:from>
    <xdr:to>
      <xdr:col>6</xdr:col>
      <xdr:colOff>142875</xdr:colOff>
      <xdr:row>68</xdr:row>
      <xdr:rowOff>123825</xdr:rowOff>
    </xdr:to>
    <xdr:sp macro="" textlink="">
      <xdr:nvSpPr>
        <xdr:cNvPr id="273" name="Oval 272"/>
        <xdr:cNvSpPr/>
      </xdr:nvSpPr>
      <xdr:spPr>
        <a:xfrm>
          <a:off x="3667125" y="129444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</xdr:colOff>
      <xdr:row>68</xdr:row>
      <xdr:rowOff>0</xdr:rowOff>
    </xdr:from>
    <xdr:to>
      <xdr:col>5</xdr:col>
      <xdr:colOff>161925</xdr:colOff>
      <xdr:row>68</xdr:row>
      <xdr:rowOff>133350</xdr:rowOff>
    </xdr:to>
    <xdr:sp macro="" textlink="">
      <xdr:nvSpPr>
        <xdr:cNvPr id="274" name="Oval 273"/>
        <xdr:cNvSpPr/>
      </xdr:nvSpPr>
      <xdr:spPr>
        <a:xfrm>
          <a:off x="3076575" y="129540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142396</xdr:colOff>
      <xdr:row>66</xdr:row>
      <xdr:rowOff>75721</xdr:rowOff>
    </xdr:from>
    <xdr:to>
      <xdr:col>6</xdr:col>
      <xdr:colOff>29054</xdr:colOff>
      <xdr:row>68</xdr:row>
      <xdr:rowOff>10004</xdr:rowOff>
    </xdr:to>
    <xdr:cxnSp macro="">
      <xdr:nvCxnSpPr>
        <xdr:cNvPr id="278" name="Straight Connector 277"/>
        <xdr:cNvCxnSpPr>
          <a:stCxn id="273" idx="1"/>
          <a:endCxn id="270" idx="5"/>
        </xdr:cNvCxnSpPr>
      </xdr:nvCxnSpPr>
      <xdr:spPr>
        <a:xfrm flipH="1" flipV="1">
          <a:off x="3190396" y="12648721"/>
          <a:ext cx="496258" cy="3152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66</xdr:row>
      <xdr:rowOff>95250</xdr:rowOff>
    </xdr:from>
    <xdr:to>
      <xdr:col>5</xdr:col>
      <xdr:colOff>95250</xdr:colOff>
      <xdr:row>68</xdr:row>
      <xdr:rowOff>0</xdr:rowOff>
    </xdr:to>
    <xdr:cxnSp macro="">
      <xdr:nvCxnSpPr>
        <xdr:cNvPr id="280" name="Straight Connector 279"/>
        <xdr:cNvCxnSpPr>
          <a:stCxn id="270" idx="4"/>
          <a:endCxn id="274" idx="0"/>
        </xdr:cNvCxnSpPr>
      </xdr:nvCxnSpPr>
      <xdr:spPr>
        <a:xfrm>
          <a:off x="3143250" y="12668250"/>
          <a:ext cx="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65</xdr:row>
      <xdr:rowOff>0</xdr:rowOff>
    </xdr:from>
    <xdr:to>
      <xdr:col>10</xdr:col>
      <xdr:colOff>133350</xdr:colOff>
      <xdr:row>65</xdr:row>
      <xdr:rowOff>133350</xdr:rowOff>
    </xdr:to>
    <xdr:sp macro="" textlink="">
      <xdr:nvSpPr>
        <xdr:cNvPr id="294" name="Oval 293"/>
        <xdr:cNvSpPr/>
      </xdr:nvSpPr>
      <xdr:spPr>
        <a:xfrm>
          <a:off x="6096000" y="123825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590550</xdr:colOff>
      <xdr:row>67</xdr:row>
      <xdr:rowOff>28575</xdr:rowOff>
    </xdr:from>
    <xdr:to>
      <xdr:col>11</xdr:col>
      <xdr:colOff>114300</xdr:colOff>
      <xdr:row>67</xdr:row>
      <xdr:rowOff>161925</xdr:rowOff>
    </xdr:to>
    <xdr:sp macro="" textlink="">
      <xdr:nvSpPr>
        <xdr:cNvPr id="295" name="Oval 294"/>
        <xdr:cNvSpPr/>
      </xdr:nvSpPr>
      <xdr:spPr>
        <a:xfrm>
          <a:off x="6686550" y="127920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113821</xdr:colOff>
      <xdr:row>65</xdr:row>
      <xdr:rowOff>113821</xdr:rowOff>
    </xdr:from>
    <xdr:to>
      <xdr:col>11</xdr:col>
      <xdr:colOff>479</xdr:colOff>
      <xdr:row>67</xdr:row>
      <xdr:rowOff>48104</xdr:rowOff>
    </xdr:to>
    <xdr:cxnSp macro="">
      <xdr:nvCxnSpPr>
        <xdr:cNvPr id="297" name="Straight Connector 296"/>
        <xdr:cNvCxnSpPr>
          <a:stCxn id="295" idx="1"/>
          <a:endCxn id="294" idx="5"/>
        </xdr:cNvCxnSpPr>
      </xdr:nvCxnSpPr>
      <xdr:spPr>
        <a:xfrm flipH="1" flipV="1">
          <a:off x="6209821" y="12496321"/>
          <a:ext cx="496258" cy="3152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84</xdr:row>
      <xdr:rowOff>0</xdr:rowOff>
    </xdr:from>
    <xdr:to>
      <xdr:col>10</xdr:col>
      <xdr:colOff>247650</xdr:colOff>
      <xdr:row>84</xdr:row>
      <xdr:rowOff>133350</xdr:rowOff>
    </xdr:to>
    <xdr:sp macro="" textlink="">
      <xdr:nvSpPr>
        <xdr:cNvPr id="299" name="Oval 298"/>
        <xdr:cNvSpPr/>
      </xdr:nvSpPr>
      <xdr:spPr>
        <a:xfrm>
          <a:off x="6210300" y="160020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200025</xdr:colOff>
      <xdr:row>85</xdr:row>
      <xdr:rowOff>19050</xdr:rowOff>
    </xdr:from>
    <xdr:to>
      <xdr:col>6</xdr:col>
      <xdr:colOff>333375</xdr:colOff>
      <xdr:row>85</xdr:row>
      <xdr:rowOff>152400</xdr:rowOff>
    </xdr:to>
    <xdr:sp macro="" textlink="">
      <xdr:nvSpPr>
        <xdr:cNvPr id="300" name="Oval 299"/>
        <xdr:cNvSpPr/>
      </xdr:nvSpPr>
      <xdr:spPr>
        <a:xfrm>
          <a:off x="3857625" y="162115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514350</xdr:colOff>
      <xdr:row>82</xdr:row>
      <xdr:rowOff>133350</xdr:rowOff>
    </xdr:from>
    <xdr:to>
      <xdr:col>8</xdr:col>
      <xdr:colOff>38100</xdr:colOff>
      <xdr:row>83</xdr:row>
      <xdr:rowOff>76200</xdr:rowOff>
    </xdr:to>
    <xdr:sp macro="" textlink="">
      <xdr:nvSpPr>
        <xdr:cNvPr id="301" name="Oval 300"/>
        <xdr:cNvSpPr/>
      </xdr:nvSpPr>
      <xdr:spPr>
        <a:xfrm>
          <a:off x="4781550" y="157543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87</xdr:row>
      <xdr:rowOff>142875</xdr:rowOff>
    </xdr:from>
    <xdr:to>
      <xdr:col>11</xdr:col>
      <xdr:colOff>247650</xdr:colOff>
      <xdr:row>88</xdr:row>
      <xdr:rowOff>85725</xdr:rowOff>
    </xdr:to>
    <xdr:sp macro="" textlink="">
      <xdr:nvSpPr>
        <xdr:cNvPr id="302" name="Oval 301"/>
        <xdr:cNvSpPr/>
      </xdr:nvSpPr>
      <xdr:spPr>
        <a:xfrm>
          <a:off x="6819900" y="167163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180975</xdr:colOff>
      <xdr:row>92</xdr:row>
      <xdr:rowOff>85725</xdr:rowOff>
    </xdr:from>
    <xdr:to>
      <xdr:col>11</xdr:col>
      <xdr:colOff>314325</xdr:colOff>
      <xdr:row>93</xdr:row>
      <xdr:rowOff>28575</xdr:rowOff>
    </xdr:to>
    <xdr:sp macro="" textlink="">
      <xdr:nvSpPr>
        <xdr:cNvPr id="303" name="Oval 302"/>
        <xdr:cNvSpPr/>
      </xdr:nvSpPr>
      <xdr:spPr>
        <a:xfrm>
          <a:off x="6886575" y="176117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104775</xdr:colOff>
      <xdr:row>98</xdr:row>
      <xdr:rowOff>9525</xdr:rowOff>
    </xdr:from>
    <xdr:to>
      <xdr:col>10</xdr:col>
      <xdr:colOff>238125</xdr:colOff>
      <xdr:row>98</xdr:row>
      <xdr:rowOff>142875</xdr:rowOff>
    </xdr:to>
    <xdr:sp macro="" textlink="">
      <xdr:nvSpPr>
        <xdr:cNvPr id="304" name="Oval 303"/>
        <xdr:cNvSpPr/>
      </xdr:nvSpPr>
      <xdr:spPr>
        <a:xfrm>
          <a:off x="6200775" y="186785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47625</xdr:colOff>
      <xdr:row>99</xdr:row>
      <xdr:rowOff>57150</xdr:rowOff>
    </xdr:from>
    <xdr:to>
      <xdr:col>8</xdr:col>
      <xdr:colOff>180975</xdr:colOff>
      <xdr:row>100</xdr:row>
      <xdr:rowOff>0</xdr:rowOff>
    </xdr:to>
    <xdr:sp macro="" textlink="">
      <xdr:nvSpPr>
        <xdr:cNvPr id="305" name="Oval 304"/>
        <xdr:cNvSpPr/>
      </xdr:nvSpPr>
      <xdr:spPr>
        <a:xfrm>
          <a:off x="4924425" y="189166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476250</xdr:colOff>
      <xdr:row>90</xdr:row>
      <xdr:rowOff>57150</xdr:rowOff>
    </xdr:from>
    <xdr:to>
      <xdr:col>6</xdr:col>
      <xdr:colOff>0</xdr:colOff>
      <xdr:row>91</xdr:row>
      <xdr:rowOff>0</xdr:rowOff>
    </xdr:to>
    <xdr:sp macro="" textlink="">
      <xdr:nvSpPr>
        <xdr:cNvPr id="306" name="Oval 305"/>
        <xdr:cNvSpPr/>
      </xdr:nvSpPr>
      <xdr:spPr>
        <a:xfrm>
          <a:off x="3524250" y="1720215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295275</xdr:colOff>
      <xdr:row>96</xdr:row>
      <xdr:rowOff>66675</xdr:rowOff>
    </xdr:from>
    <xdr:to>
      <xdr:col>6</xdr:col>
      <xdr:colOff>428625</xdr:colOff>
      <xdr:row>97</xdr:row>
      <xdr:rowOff>9525</xdr:rowOff>
    </xdr:to>
    <xdr:sp macro="" textlink="">
      <xdr:nvSpPr>
        <xdr:cNvPr id="307" name="Oval 306"/>
        <xdr:cNvSpPr/>
      </xdr:nvSpPr>
      <xdr:spPr>
        <a:xfrm>
          <a:off x="3952875" y="183546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257175</xdr:colOff>
      <xdr:row>83</xdr:row>
      <xdr:rowOff>133350</xdr:rowOff>
    </xdr:from>
    <xdr:ext cx="319896" cy="264560"/>
    <xdr:sp macro="" textlink="">
      <xdr:nvSpPr>
        <xdr:cNvPr id="308" name="TextBox 307"/>
        <xdr:cNvSpPr txBox="1"/>
      </xdr:nvSpPr>
      <xdr:spPr>
        <a:xfrm>
          <a:off x="6353175" y="15944850"/>
          <a:ext cx="319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v1</a:t>
          </a:r>
        </a:p>
      </xdr:txBody>
    </xdr:sp>
    <xdr:clientData/>
  </xdr:oneCellAnchor>
  <xdr:oneCellAnchor>
    <xdr:from>
      <xdr:col>11</xdr:col>
      <xdr:colOff>266700</xdr:colOff>
      <xdr:row>87</xdr:row>
      <xdr:rowOff>47625</xdr:rowOff>
    </xdr:from>
    <xdr:ext cx="319896" cy="264560"/>
    <xdr:sp macro="" textlink="">
      <xdr:nvSpPr>
        <xdr:cNvPr id="309" name="TextBox 308"/>
        <xdr:cNvSpPr txBox="1"/>
      </xdr:nvSpPr>
      <xdr:spPr>
        <a:xfrm>
          <a:off x="6972300" y="16621125"/>
          <a:ext cx="319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v2</a:t>
          </a:r>
        </a:p>
      </xdr:txBody>
    </xdr:sp>
    <xdr:clientData/>
  </xdr:oneCellAnchor>
  <xdr:oneCellAnchor>
    <xdr:from>
      <xdr:col>11</xdr:col>
      <xdr:colOff>342900</xdr:colOff>
      <xdr:row>91</xdr:row>
      <xdr:rowOff>180975</xdr:rowOff>
    </xdr:from>
    <xdr:ext cx="319896" cy="264560"/>
    <xdr:sp macro="" textlink="">
      <xdr:nvSpPr>
        <xdr:cNvPr id="310" name="TextBox 309"/>
        <xdr:cNvSpPr txBox="1"/>
      </xdr:nvSpPr>
      <xdr:spPr>
        <a:xfrm>
          <a:off x="7048500" y="17516475"/>
          <a:ext cx="319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v3</a:t>
          </a:r>
        </a:p>
      </xdr:txBody>
    </xdr:sp>
    <xdr:clientData/>
  </xdr:oneCellAnchor>
  <xdr:oneCellAnchor>
    <xdr:from>
      <xdr:col>10</xdr:col>
      <xdr:colOff>266700</xdr:colOff>
      <xdr:row>98</xdr:row>
      <xdr:rowOff>9525</xdr:rowOff>
    </xdr:from>
    <xdr:ext cx="319896" cy="264560"/>
    <xdr:sp macro="" textlink="">
      <xdr:nvSpPr>
        <xdr:cNvPr id="311" name="TextBox 310"/>
        <xdr:cNvSpPr txBox="1"/>
      </xdr:nvSpPr>
      <xdr:spPr>
        <a:xfrm>
          <a:off x="6362700" y="18678525"/>
          <a:ext cx="319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v4</a:t>
          </a:r>
        </a:p>
      </xdr:txBody>
    </xdr:sp>
    <xdr:clientData/>
  </xdr:oneCellAnchor>
  <xdr:oneCellAnchor>
    <xdr:from>
      <xdr:col>8</xdr:col>
      <xdr:colOff>190500</xdr:colOff>
      <xdr:row>99</xdr:row>
      <xdr:rowOff>19050</xdr:rowOff>
    </xdr:from>
    <xdr:ext cx="319896" cy="264560"/>
    <xdr:sp macro="" textlink="">
      <xdr:nvSpPr>
        <xdr:cNvPr id="312" name="TextBox 311"/>
        <xdr:cNvSpPr txBox="1"/>
      </xdr:nvSpPr>
      <xdr:spPr>
        <a:xfrm>
          <a:off x="5067300" y="18878550"/>
          <a:ext cx="319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v5</a:t>
          </a:r>
        </a:p>
      </xdr:txBody>
    </xdr:sp>
    <xdr:clientData/>
  </xdr:oneCellAnchor>
  <xdr:oneCellAnchor>
    <xdr:from>
      <xdr:col>6</xdr:col>
      <xdr:colOff>447675</xdr:colOff>
      <xdr:row>96</xdr:row>
      <xdr:rowOff>47625</xdr:rowOff>
    </xdr:from>
    <xdr:ext cx="319896" cy="264560"/>
    <xdr:sp macro="" textlink="">
      <xdr:nvSpPr>
        <xdr:cNvPr id="313" name="TextBox 312"/>
        <xdr:cNvSpPr txBox="1"/>
      </xdr:nvSpPr>
      <xdr:spPr>
        <a:xfrm>
          <a:off x="4105275" y="18335625"/>
          <a:ext cx="319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v6</a:t>
          </a:r>
        </a:p>
      </xdr:txBody>
    </xdr:sp>
    <xdr:clientData/>
  </xdr:oneCellAnchor>
  <xdr:oneCellAnchor>
    <xdr:from>
      <xdr:col>5</xdr:col>
      <xdr:colOff>152400</xdr:colOff>
      <xdr:row>90</xdr:row>
      <xdr:rowOff>95250</xdr:rowOff>
    </xdr:from>
    <xdr:ext cx="319896" cy="264560"/>
    <xdr:sp macro="" textlink="">
      <xdr:nvSpPr>
        <xdr:cNvPr id="314" name="TextBox 313"/>
        <xdr:cNvSpPr txBox="1"/>
      </xdr:nvSpPr>
      <xdr:spPr>
        <a:xfrm>
          <a:off x="3200400" y="17240250"/>
          <a:ext cx="319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v7</a:t>
          </a:r>
        </a:p>
      </xdr:txBody>
    </xdr:sp>
    <xdr:clientData/>
  </xdr:oneCellAnchor>
  <xdr:oneCellAnchor>
    <xdr:from>
      <xdr:col>5</xdr:col>
      <xdr:colOff>438150</xdr:colOff>
      <xdr:row>84</xdr:row>
      <xdr:rowOff>161925</xdr:rowOff>
    </xdr:from>
    <xdr:ext cx="319896" cy="264560"/>
    <xdr:sp macro="" textlink="">
      <xdr:nvSpPr>
        <xdr:cNvPr id="315" name="TextBox 314"/>
        <xdr:cNvSpPr txBox="1"/>
      </xdr:nvSpPr>
      <xdr:spPr>
        <a:xfrm>
          <a:off x="3486150" y="16163925"/>
          <a:ext cx="319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v8</a:t>
          </a:r>
        </a:p>
      </xdr:txBody>
    </xdr:sp>
    <xdr:clientData/>
  </xdr:oneCellAnchor>
  <xdr:oneCellAnchor>
    <xdr:from>
      <xdr:col>7</xdr:col>
      <xdr:colOff>123825</xdr:colOff>
      <xdr:row>82</xdr:row>
      <xdr:rowOff>95250</xdr:rowOff>
    </xdr:from>
    <xdr:ext cx="319896" cy="264560"/>
    <xdr:sp macro="" textlink="">
      <xdr:nvSpPr>
        <xdr:cNvPr id="316" name="TextBox 315"/>
        <xdr:cNvSpPr txBox="1"/>
      </xdr:nvSpPr>
      <xdr:spPr>
        <a:xfrm>
          <a:off x="4391025" y="15716250"/>
          <a:ext cx="319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v9</a:t>
          </a:r>
        </a:p>
      </xdr:txBody>
    </xdr:sp>
    <xdr:clientData/>
  </xdr:oneCellAnchor>
  <xdr:twoCellAnchor>
    <xdr:from>
      <xdr:col>9</xdr:col>
      <xdr:colOff>161925</xdr:colOff>
      <xdr:row>82</xdr:row>
      <xdr:rowOff>85725</xdr:rowOff>
    </xdr:from>
    <xdr:to>
      <xdr:col>9</xdr:col>
      <xdr:colOff>295275</xdr:colOff>
      <xdr:row>83</xdr:row>
      <xdr:rowOff>28575</xdr:rowOff>
    </xdr:to>
    <xdr:sp macro="" textlink="">
      <xdr:nvSpPr>
        <xdr:cNvPr id="317" name="Oval 316"/>
        <xdr:cNvSpPr/>
      </xdr:nvSpPr>
      <xdr:spPr>
        <a:xfrm>
          <a:off x="5648325" y="157067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247650</xdr:colOff>
      <xdr:row>81</xdr:row>
      <xdr:rowOff>66675</xdr:rowOff>
    </xdr:from>
    <xdr:ext cx="391389" cy="264560"/>
    <xdr:sp macro="" textlink="">
      <xdr:nvSpPr>
        <xdr:cNvPr id="318" name="TextBox 317"/>
        <xdr:cNvSpPr txBox="1"/>
      </xdr:nvSpPr>
      <xdr:spPr>
        <a:xfrm>
          <a:off x="5734050" y="15497175"/>
          <a:ext cx="3913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v10</a:t>
          </a:r>
        </a:p>
      </xdr:txBody>
    </xdr:sp>
    <xdr:clientData/>
  </xdr:oneCellAnchor>
  <xdr:twoCellAnchor>
    <xdr:from>
      <xdr:col>6</xdr:col>
      <xdr:colOff>409096</xdr:colOff>
      <xdr:row>88</xdr:row>
      <xdr:rowOff>66196</xdr:rowOff>
    </xdr:from>
    <xdr:to>
      <xdr:col>11</xdr:col>
      <xdr:colOff>133829</xdr:colOff>
      <xdr:row>96</xdr:row>
      <xdr:rowOff>86204</xdr:rowOff>
    </xdr:to>
    <xdr:cxnSp macro="">
      <xdr:nvCxnSpPr>
        <xdr:cNvPr id="319" name="Straight Connector 318"/>
        <xdr:cNvCxnSpPr>
          <a:stCxn id="302" idx="3"/>
          <a:endCxn id="307" idx="7"/>
        </xdr:cNvCxnSpPr>
      </xdr:nvCxnSpPr>
      <xdr:spPr>
        <a:xfrm flipH="1">
          <a:off x="4066696" y="16830196"/>
          <a:ext cx="2772733" cy="15440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590071</xdr:colOff>
      <xdr:row>90</xdr:row>
      <xdr:rowOff>170971</xdr:rowOff>
    </xdr:from>
    <xdr:to>
      <xdr:col>11</xdr:col>
      <xdr:colOff>180975</xdr:colOff>
      <xdr:row>92</xdr:row>
      <xdr:rowOff>152400</xdr:rowOff>
    </xdr:to>
    <xdr:cxnSp macro="">
      <xdr:nvCxnSpPr>
        <xdr:cNvPr id="324" name="Straight Connector 323"/>
        <xdr:cNvCxnSpPr>
          <a:stCxn id="303" idx="2"/>
          <a:endCxn id="306" idx="5"/>
        </xdr:cNvCxnSpPr>
      </xdr:nvCxnSpPr>
      <xdr:spPr>
        <a:xfrm flipH="1" flipV="1">
          <a:off x="3638071" y="17315971"/>
          <a:ext cx="3248504" cy="3624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409096</xdr:colOff>
      <xdr:row>96</xdr:row>
      <xdr:rowOff>180496</xdr:rowOff>
    </xdr:from>
    <xdr:to>
      <xdr:col>8</xdr:col>
      <xdr:colOff>47625</xdr:colOff>
      <xdr:row>99</xdr:row>
      <xdr:rowOff>123825</xdr:rowOff>
    </xdr:to>
    <xdr:cxnSp macro="">
      <xdr:nvCxnSpPr>
        <xdr:cNvPr id="328" name="Straight Connector 327"/>
        <xdr:cNvCxnSpPr>
          <a:stCxn id="305" idx="2"/>
          <a:endCxn id="307" idx="5"/>
        </xdr:cNvCxnSpPr>
      </xdr:nvCxnSpPr>
      <xdr:spPr>
        <a:xfrm flipH="1" flipV="1">
          <a:off x="4066696" y="18468496"/>
          <a:ext cx="857729" cy="5148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590071</xdr:colOff>
      <xdr:row>85</xdr:row>
      <xdr:rowOff>132871</xdr:rowOff>
    </xdr:from>
    <xdr:to>
      <xdr:col>6</xdr:col>
      <xdr:colOff>219554</xdr:colOff>
      <xdr:row>90</xdr:row>
      <xdr:rowOff>76679</xdr:rowOff>
    </xdr:to>
    <xdr:cxnSp macro="">
      <xdr:nvCxnSpPr>
        <xdr:cNvPr id="332" name="Straight Connector 331"/>
        <xdr:cNvCxnSpPr>
          <a:stCxn id="300" idx="3"/>
          <a:endCxn id="306" idx="7"/>
        </xdr:cNvCxnSpPr>
      </xdr:nvCxnSpPr>
      <xdr:spPr>
        <a:xfrm flipH="1">
          <a:off x="3638071" y="16325371"/>
          <a:ext cx="239083" cy="8963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333375</xdr:colOff>
      <xdr:row>85</xdr:row>
      <xdr:rowOff>85725</xdr:rowOff>
    </xdr:from>
    <xdr:to>
      <xdr:col>10</xdr:col>
      <xdr:colOff>124304</xdr:colOff>
      <xdr:row>98</xdr:row>
      <xdr:rowOff>29054</xdr:rowOff>
    </xdr:to>
    <xdr:cxnSp macro="">
      <xdr:nvCxnSpPr>
        <xdr:cNvPr id="335" name="Straight Connector 334"/>
        <xdr:cNvCxnSpPr>
          <a:stCxn id="304" idx="1"/>
          <a:endCxn id="300" idx="6"/>
        </xdr:cNvCxnSpPr>
      </xdr:nvCxnSpPr>
      <xdr:spPr>
        <a:xfrm flipH="1" flipV="1">
          <a:off x="3990975" y="16278225"/>
          <a:ext cx="2229329" cy="24198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98</xdr:row>
      <xdr:rowOff>123346</xdr:rowOff>
    </xdr:from>
    <xdr:to>
      <xdr:col>10</xdr:col>
      <xdr:colOff>124304</xdr:colOff>
      <xdr:row>99</xdr:row>
      <xdr:rowOff>123825</xdr:rowOff>
    </xdr:to>
    <xdr:cxnSp macro="">
      <xdr:nvCxnSpPr>
        <xdr:cNvPr id="338" name="Straight Connector 337"/>
        <xdr:cNvCxnSpPr>
          <a:stCxn id="304" idx="3"/>
          <a:endCxn id="305" idx="6"/>
        </xdr:cNvCxnSpPr>
      </xdr:nvCxnSpPr>
      <xdr:spPr>
        <a:xfrm flipH="1">
          <a:off x="5057775" y="18792346"/>
          <a:ext cx="1162529" cy="1909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84</xdr:row>
      <xdr:rowOff>133350</xdr:rowOff>
    </xdr:from>
    <xdr:to>
      <xdr:col>10</xdr:col>
      <xdr:colOff>180975</xdr:colOff>
      <xdr:row>99</xdr:row>
      <xdr:rowOff>57150</xdr:rowOff>
    </xdr:to>
    <xdr:cxnSp macro="">
      <xdr:nvCxnSpPr>
        <xdr:cNvPr id="342" name="Straight Connector 341"/>
        <xdr:cNvCxnSpPr>
          <a:stCxn id="305" idx="0"/>
          <a:endCxn id="299" idx="4"/>
        </xdr:cNvCxnSpPr>
      </xdr:nvCxnSpPr>
      <xdr:spPr>
        <a:xfrm flipV="1">
          <a:off x="4991100" y="16135350"/>
          <a:ext cx="1285875" cy="2781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83</xdr:row>
      <xdr:rowOff>76200</xdr:rowOff>
    </xdr:from>
    <xdr:to>
      <xdr:col>10</xdr:col>
      <xdr:colOff>114300</xdr:colOff>
      <xdr:row>84</xdr:row>
      <xdr:rowOff>66675</xdr:rowOff>
    </xdr:to>
    <xdr:cxnSp macro="">
      <xdr:nvCxnSpPr>
        <xdr:cNvPr id="346" name="Straight Connector 345"/>
        <xdr:cNvCxnSpPr>
          <a:stCxn id="299" idx="2"/>
          <a:endCxn id="301" idx="4"/>
        </xdr:cNvCxnSpPr>
      </xdr:nvCxnSpPr>
      <xdr:spPr>
        <a:xfrm flipH="1" flipV="1">
          <a:off x="4848225" y="15887700"/>
          <a:ext cx="1362075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275746</xdr:colOff>
      <xdr:row>83</xdr:row>
      <xdr:rowOff>9046</xdr:rowOff>
    </xdr:from>
    <xdr:to>
      <xdr:col>10</xdr:col>
      <xdr:colOff>133829</xdr:colOff>
      <xdr:row>84</xdr:row>
      <xdr:rowOff>19529</xdr:rowOff>
    </xdr:to>
    <xdr:cxnSp macro="">
      <xdr:nvCxnSpPr>
        <xdr:cNvPr id="350" name="Straight Connector 349"/>
        <xdr:cNvCxnSpPr>
          <a:stCxn id="299" idx="1"/>
          <a:endCxn id="317" idx="5"/>
        </xdr:cNvCxnSpPr>
      </xdr:nvCxnSpPr>
      <xdr:spPr>
        <a:xfrm flipH="1" flipV="1">
          <a:off x="5762146" y="15820546"/>
          <a:ext cx="467683" cy="2009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171450</xdr:colOff>
      <xdr:row>104</xdr:row>
      <xdr:rowOff>171450</xdr:rowOff>
    </xdr:from>
    <xdr:to>
      <xdr:col>10</xdr:col>
      <xdr:colOff>190117</xdr:colOff>
      <xdr:row>123</xdr:row>
      <xdr:rowOff>9093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9450" y="19983450"/>
          <a:ext cx="3066667" cy="3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6</xdr:row>
      <xdr:rowOff>76200</xdr:rowOff>
    </xdr:from>
    <xdr:to>
      <xdr:col>14</xdr:col>
      <xdr:colOff>428275</xdr:colOff>
      <xdr:row>20</xdr:row>
      <xdr:rowOff>75867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219200"/>
          <a:ext cx="2800000" cy="2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7</xdr:row>
      <xdr:rowOff>57150</xdr:rowOff>
    </xdr:from>
    <xdr:to>
      <xdr:col>5</xdr:col>
      <xdr:colOff>371169</xdr:colOff>
      <xdr:row>18</xdr:row>
      <xdr:rowOff>18793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1390650"/>
          <a:ext cx="2447619" cy="2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24</xdr:row>
      <xdr:rowOff>38101</xdr:rowOff>
    </xdr:from>
    <xdr:to>
      <xdr:col>4</xdr:col>
      <xdr:colOff>600075</xdr:colOff>
      <xdr:row>33</xdr:row>
      <xdr:rowOff>25021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4610101"/>
          <a:ext cx="1809750" cy="17014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57150</xdr:rowOff>
    </xdr:from>
    <xdr:to>
      <xdr:col>14</xdr:col>
      <xdr:colOff>533029</xdr:colOff>
      <xdr:row>37</xdr:row>
      <xdr:rowOff>75888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4629150"/>
          <a:ext cx="2971429" cy="24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7</xdr:row>
      <xdr:rowOff>95250</xdr:rowOff>
    </xdr:from>
    <xdr:to>
      <xdr:col>9</xdr:col>
      <xdr:colOff>47625</xdr:colOff>
      <xdr:row>8</xdr:row>
      <xdr:rowOff>38100</xdr:rowOff>
    </xdr:to>
    <xdr:sp macro="" textlink="">
      <xdr:nvSpPr>
        <xdr:cNvPr id="2" name="Oval 1"/>
        <xdr:cNvSpPr/>
      </xdr:nvSpPr>
      <xdr:spPr>
        <a:xfrm>
          <a:off x="5400675" y="14763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542925</xdr:colOff>
      <xdr:row>22</xdr:row>
      <xdr:rowOff>76200</xdr:rowOff>
    </xdr:from>
    <xdr:to>
      <xdr:col>9</xdr:col>
      <xdr:colOff>66675</xdr:colOff>
      <xdr:row>23</xdr:row>
      <xdr:rowOff>19050</xdr:rowOff>
    </xdr:to>
    <xdr:sp macro="" textlink="">
      <xdr:nvSpPr>
        <xdr:cNvPr id="3" name="Oval 2"/>
        <xdr:cNvSpPr/>
      </xdr:nvSpPr>
      <xdr:spPr>
        <a:xfrm>
          <a:off x="5419725" y="43148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533400</xdr:colOff>
      <xdr:row>11</xdr:row>
      <xdr:rowOff>133350</xdr:rowOff>
    </xdr:from>
    <xdr:to>
      <xdr:col>7</xdr:col>
      <xdr:colOff>57150</xdr:colOff>
      <xdr:row>12</xdr:row>
      <xdr:rowOff>76200</xdr:rowOff>
    </xdr:to>
    <xdr:sp macro="" textlink="">
      <xdr:nvSpPr>
        <xdr:cNvPr id="4" name="Oval 3"/>
        <xdr:cNvSpPr/>
      </xdr:nvSpPr>
      <xdr:spPr>
        <a:xfrm>
          <a:off x="4191000" y="227647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514350</xdr:colOff>
      <xdr:row>17</xdr:row>
      <xdr:rowOff>152400</xdr:rowOff>
    </xdr:from>
    <xdr:to>
      <xdr:col>7</xdr:col>
      <xdr:colOff>38100</xdr:colOff>
      <xdr:row>18</xdr:row>
      <xdr:rowOff>95250</xdr:rowOff>
    </xdr:to>
    <xdr:sp macro="" textlink="">
      <xdr:nvSpPr>
        <xdr:cNvPr id="5" name="Oval 4"/>
        <xdr:cNvSpPr/>
      </xdr:nvSpPr>
      <xdr:spPr>
        <a:xfrm>
          <a:off x="4171950" y="3438525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542925</xdr:colOff>
      <xdr:row>11</xdr:row>
      <xdr:rowOff>142875</xdr:rowOff>
    </xdr:from>
    <xdr:to>
      <xdr:col>11</xdr:col>
      <xdr:colOff>66675</xdr:colOff>
      <xdr:row>12</xdr:row>
      <xdr:rowOff>85725</xdr:rowOff>
    </xdr:to>
    <xdr:sp macro="" textlink="">
      <xdr:nvSpPr>
        <xdr:cNvPr id="6" name="Oval 5"/>
        <xdr:cNvSpPr/>
      </xdr:nvSpPr>
      <xdr:spPr>
        <a:xfrm>
          <a:off x="6638925" y="22860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561975</xdr:colOff>
      <xdr:row>17</xdr:row>
      <xdr:rowOff>142875</xdr:rowOff>
    </xdr:from>
    <xdr:to>
      <xdr:col>11</xdr:col>
      <xdr:colOff>85725</xdr:colOff>
      <xdr:row>18</xdr:row>
      <xdr:rowOff>85725</xdr:rowOff>
    </xdr:to>
    <xdr:sp macro="" textlink="">
      <xdr:nvSpPr>
        <xdr:cNvPr id="7" name="Oval 6"/>
        <xdr:cNvSpPr/>
      </xdr:nvSpPr>
      <xdr:spPr>
        <a:xfrm>
          <a:off x="6657975" y="3429000"/>
          <a:ext cx="133350" cy="1333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37621</xdr:colOff>
      <xdr:row>8</xdr:row>
      <xdr:rowOff>18571</xdr:rowOff>
    </xdr:from>
    <xdr:to>
      <xdr:col>8</xdr:col>
      <xdr:colOff>543404</xdr:colOff>
      <xdr:row>11</xdr:row>
      <xdr:rowOff>152879</xdr:rowOff>
    </xdr:to>
    <xdr:cxnSp macro="">
      <xdr:nvCxnSpPr>
        <xdr:cNvPr id="9" name="Straight Connector 8"/>
        <xdr:cNvCxnSpPr>
          <a:stCxn id="4" idx="7"/>
          <a:endCxn id="2" idx="3"/>
        </xdr:cNvCxnSpPr>
      </xdr:nvCxnSpPr>
      <xdr:spPr>
        <a:xfrm flipV="1">
          <a:off x="4304821" y="1590196"/>
          <a:ext cx="1115383" cy="70580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12</xdr:row>
      <xdr:rowOff>9525</xdr:rowOff>
    </xdr:from>
    <xdr:to>
      <xdr:col>10</xdr:col>
      <xdr:colOff>542925</xdr:colOff>
      <xdr:row>12</xdr:row>
      <xdr:rowOff>19050</xdr:rowOff>
    </xdr:to>
    <xdr:cxnSp macro="">
      <xdr:nvCxnSpPr>
        <xdr:cNvPr id="10" name="Straight Connector 9"/>
        <xdr:cNvCxnSpPr>
          <a:stCxn id="4" idx="6"/>
          <a:endCxn id="6" idx="2"/>
        </xdr:cNvCxnSpPr>
      </xdr:nvCxnSpPr>
      <xdr:spPr>
        <a:xfrm>
          <a:off x="4324350" y="2343150"/>
          <a:ext cx="2314575" cy="9525"/>
        </a:xfrm>
        <a:prstGeom prst="line">
          <a:avLst/>
        </a:prstGeom>
        <a:ln>
          <a:solidFill>
            <a:srgbClr val="0070C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37621</xdr:colOff>
      <xdr:row>12</xdr:row>
      <xdr:rowOff>56671</xdr:rowOff>
    </xdr:from>
    <xdr:to>
      <xdr:col>10</xdr:col>
      <xdr:colOff>581504</xdr:colOff>
      <xdr:row>17</xdr:row>
      <xdr:rowOff>162404</xdr:rowOff>
    </xdr:to>
    <xdr:cxnSp macro="">
      <xdr:nvCxnSpPr>
        <xdr:cNvPr id="13" name="Straight Connector 12"/>
        <xdr:cNvCxnSpPr>
          <a:stCxn id="4" idx="5"/>
          <a:endCxn id="7" idx="1"/>
        </xdr:cNvCxnSpPr>
      </xdr:nvCxnSpPr>
      <xdr:spPr>
        <a:xfrm>
          <a:off x="4304821" y="2390296"/>
          <a:ext cx="2372683" cy="1058233"/>
        </a:xfrm>
        <a:prstGeom prst="line">
          <a:avLst/>
        </a:prstGeom>
        <a:ln>
          <a:solidFill>
            <a:srgbClr val="7030A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37621</xdr:colOff>
      <xdr:row>12</xdr:row>
      <xdr:rowOff>56671</xdr:rowOff>
    </xdr:from>
    <xdr:to>
      <xdr:col>8</xdr:col>
      <xdr:colOff>562454</xdr:colOff>
      <xdr:row>22</xdr:row>
      <xdr:rowOff>95729</xdr:rowOff>
    </xdr:to>
    <xdr:cxnSp macro="">
      <xdr:nvCxnSpPr>
        <xdr:cNvPr id="16" name="Straight Connector 15"/>
        <xdr:cNvCxnSpPr>
          <a:stCxn id="4" idx="5"/>
          <a:endCxn id="3" idx="1"/>
        </xdr:cNvCxnSpPr>
      </xdr:nvCxnSpPr>
      <xdr:spPr>
        <a:xfrm>
          <a:off x="4304821" y="2390296"/>
          <a:ext cx="1134433" cy="1944058"/>
        </a:xfrm>
        <a:prstGeom prst="line">
          <a:avLst/>
        </a:prstGeom>
        <a:ln>
          <a:solidFill>
            <a:srgbClr val="00B05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12</xdr:row>
      <xdr:rowOff>76200</xdr:rowOff>
    </xdr:from>
    <xdr:to>
      <xdr:col>6</xdr:col>
      <xdr:colOff>600075</xdr:colOff>
      <xdr:row>17</xdr:row>
      <xdr:rowOff>152400</xdr:rowOff>
    </xdr:to>
    <xdr:cxnSp macro="">
      <xdr:nvCxnSpPr>
        <xdr:cNvPr id="19" name="Straight Connector 18"/>
        <xdr:cNvCxnSpPr>
          <a:stCxn id="4" idx="4"/>
          <a:endCxn id="5" idx="0"/>
        </xdr:cNvCxnSpPr>
      </xdr:nvCxnSpPr>
      <xdr:spPr>
        <a:xfrm flipH="1">
          <a:off x="4238625" y="2409825"/>
          <a:ext cx="19050" cy="1028700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161925</xdr:rowOff>
    </xdr:from>
    <xdr:to>
      <xdr:col>11</xdr:col>
      <xdr:colOff>0</xdr:colOff>
      <xdr:row>11</xdr:row>
      <xdr:rowOff>142875</xdr:rowOff>
    </xdr:to>
    <xdr:cxnSp macro="">
      <xdr:nvCxnSpPr>
        <xdr:cNvPr id="24" name="Straight Connector 23"/>
        <xdr:cNvCxnSpPr>
          <a:stCxn id="2" idx="6"/>
          <a:endCxn id="6" idx="0"/>
        </xdr:cNvCxnSpPr>
      </xdr:nvCxnSpPr>
      <xdr:spPr>
        <a:xfrm>
          <a:off x="5534025" y="1543050"/>
          <a:ext cx="1171575" cy="742950"/>
        </a:xfrm>
        <a:prstGeom prst="line">
          <a:avLst/>
        </a:prstGeom>
        <a:ln>
          <a:solidFill>
            <a:srgbClr val="7030A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28096</xdr:colOff>
      <xdr:row>8</xdr:row>
      <xdr:rowOff>18571</xdr:rowOff>
    </xdr:from>
    <xdr:to>
      <xdr:col>11</xdr:col>
      <xdr:colOff>19050</xdr:colOff>
      <xdr:row>17</xdr:row>
      <xdr:rowOff>142875</xdr:rowOff>
    </xdr:to>
    <xdr:cxnSp macro="">
      <xdr:nvCxnSpPr>
        <xdr:cNvPr id="27" name="Straight Connector 26"/>
        <xdr:cNvCxnSpPr>
          <a:stCxn id="2" idx="5"/>
          <a:endCxn id="7" idx="0"/>
        </xdr:cNvCxnSpPr>
      </xdr:nvCxnSpPr>
      <xdr:spPr>
        <a:xfrm>
          <a:off x="5514496" y="1590196"/>
          <a:ext cx="1210154" cy="1838804"/>
        </a:xfrm>
        <a:prstGeom prst="line">
          <a:avLst/>
        </a:prstGeom>
        <a:ln>
          <a:solidFill>
            <a:srgbClr val="00B05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8</xdr:row>
      <xdr:rowOff>38100</xdr:rowOff>
    </xdr:from>
    <xdr:to>
      <xdr:col>9</xdr:col>
      <xdr:colOff>0</xdr:colOff>
      <xdr:row>22</xdr:row>
      <xdr:rowOff>76200</xdr:rowOff>
    </xdr:to>
    <xdr:cxnSp macro="">
      <xdr:nvCxnSpPr>
        <xdr:cNvPr id="30" name="Straight Connector 29"/>
        <xdr:cNvCxnSpPr>
          <a:stCxn id="3" idx="0"/>
          <a:endCxn id="2" idx="4"/>
        </xdr:cNvCxnSpPr>
      </xdr:nvCxnSpPr>
      <xdr:spPr>
        <a:xfrm flipH="1" flipV="1">
          <a:off x="5467350" y="1609725"/>
          <a:ext cx="19050" cy="2705100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18571</xdr:colOff>
      <xdr:row>8</xdr:row>
      <xdr:rowOff>38100</xdr:rowOff>
    </xdr:from>
    <xdr:to>
      <xdr:col>8</xdr:col>
      <xdr:colOff>590550</xdr:colOff>
      <xdr:row>17</xdr:row>
      <xdr:rowOff>171929</xdr:rowOff>
    </xdr:to>
    <xdr:cxnSp macro="">
      <xdr:nvCxnSpPr>
        <xdr:cNvPr id="35" name="Straight Connector 34"/>
        <xdr:cNvCxnSpPr>
          <a:stCxn id="5" idx="7"/>
          <a:endCxn id="2" idx="4"/>
        </xdr:cNvCxnSpPr>
      </xdr:nvCxnSpPr>
      <xdr:spPr>
        <a:xfrm flipV="1">
          <a:off x="4285771" y="1609725"/>
          <a:ext cx="1181579" cy="1848329"/>
        </a:xfrm>
        <a:prstGeom prst="line">
          <a:avLst/>
        </a:prstGeom>
        <a:ln>
          <a:solidFill>
            <a:srgbClr val="0070C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85725</xdr:rowOff>
    </xdr:from>
    <xdr:to>
      <xdr:col>11</xdr:col>
      <xdr:colOff>19050</xdr:colOff>
      <xdr:row>17</xdr:row>
      <xdr:rowOff>142875</xdr:rowOff>
    </xdr:to>
    <xdr:cxnSp macro="">
      <xdr:nvCxnSpPr>
        <xdr:cNvPr id="39" name="Straight Connector 38"/>
        <xdr:cNvCxnSpPr>
          <a:stCxn id="7" idx="0"/>
          <a:endCxn id="6" idx="4"/>
        </xdr:cNvCxnSpPr>
      </xdr:nvCxnSpPr>
      <xdr:spPr>
        <a:xfrm flipH="1" flipV="1">
          <a:off x="6705600" y="2419350"/>
          <a:ext cx="19050" cy="1009650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47146</xdr:colOff>
      <xdr:row>12</xdr:row>
      <xdr:rowOff>85725</xdr:rowOff>
    </xdr:from>
    <xdr:to>
      <xdr:col>11</xdr:col>
      <xdr:colOff>0</xdr:colOff>
      <xdr:row>22</xdr:row>
      <xdr:rowOff>95729</xdr:rowOff>
    </xdr:to>
    <xdr:cxnSp macro="">
      <xdr:nvCxnSpPr>
        <xdr:cNvPr id="42" name="Straight Connector 41"/>
        <xdr:cNvCxnSpPr>
          <a:stCxn id="3" idx="7"/>
          <a:endCxn id="6" idx="4"/>
        </xdr:cNvCxnSpPr>
      </xdr:nvCxnSpPr>
      <xdr:spPr>
        <a:xfrm flipV="1">
          <a:off x="5533546" y="2419350"/>
          <a:ext cx="1172054" cy="1915004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12</xdr:row>
      <xdr:rowOff>66196</xdr:rowOff>
    </xdr:from>
    <xdr:to>
      <xdr:col>10</xdr:col>
      <xdr:colOff>562454</xdr:colOff>
      <xdr:row>18</xdr:row>
      <xdr:rowOff>28575</xdr:rowOff>
    </xdr:to>
    <xdr:cxnSp macro="">
      <xdr:nvCxnSpPr>
        <xdr:cNvPr id="46" name="Straight Connector 45"/>
        <xdr:cNvCxnSpPr>
          <a:stCxn id="5" idx="6"/>
          <a:endCxn id="6" idx="3"/>
        </xdr:cNvCxnSpPr>
      </xdr:nvCxnSpPr>
      <xdr:spPr>
        <a:xfrm flipV="1">
          <a:off x="4305300" y="2399821"/>
          <a:ext cx="2353154" cy="1105379"/>
        </a:xfrm>
        <a:prstGeom prst="line">
          <a:avLst/>
        </a:prstGeom>
        <a:ln>
          <a:solidFill>
            <a:srgbClr val="00B05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18</xdr:row>
      <xdr:rowOff>85725</xdr:rowOff>
    </xdr:from>
    <xdr:to>
      <xdr:col>11</xdr:col>
      <xdr:colOff>19050</xdr:colOff>
      <xdr:row>22</xdr:row>
      <xdr:rowOff>142875</xdr:rowOff>
    </xdr:to>
    <xdr:cxnSp macro="">
      <xdr:nvCxnSpPr>
        <xdr:cNvPr id="49" name="Straight Connector 48"/>
        <xdr:cNvCxnSpPr>
          <a:stCxn id="3" idx="6"/>
          <a:endCxn id="7" idx="4"/>
        </xdr:cNvCxnSpPr>
      </xdr:nvCxnSpPr>
      <xdr:spPr>
        <a:xfrm flipV="1">
          <a:off x="5553075" y="3562350"/>
          <a:ext cx="1171575" cy="819150"/>
        </a:xfrm>
        <a:prstGeom prst="line">
          <a:avLst/>
        </a:prstGeom>
        <a:ln>
          <a:solidFill>
            <a:srgbClr val="0070C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18571</xdr:colOff>
      <xdr:row>18</xdr:row>
      <xdr:rowOff>66196</xdr:rowOff>
    </xdr:from>
    <xdr:to>
      <xdr:col>10</xdr:col>
      <xdr:colOff>581504</xdr:colOff>
      <xdr:row>18</xdr:row>
      <xdr:rowOff>75721</xdr:rowOff>
    </xdr:to>
    <xdr:cxnSp macro="">
      <xdr:nvCxnSpPr>
        <xdr:cNvPr id="52" name="Straight Connector 51"/>
        <xdr:cNvCxnSpPr>
          <a:stCxn id="5" idx="5"/>
          <a:endCxn id="7" idx="3"/>
        </xdr:cNvCxnSpPr>
      </xdr:nvCxnSpPr>
      <xdr:spPr>
        <a:xfrm flipV="1">
          <a:off x="4285771" y="3542821"/>
          <a:ext cx="2391733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18</xdr:row>
      <xdr:rowOff>95250</xdr:rowOff>
    </xdr:from>
    <xdr:to>
      <xdr:col>8</xdr:col>
      <xdr:colOff>542925</xdr:colOff>
      <xdr:row>22</xdr:row>
      <xdr:rowOff>142875</xdr:rowOff>
    </xdr:to>
    <xdr:cxnSp macro="">
      <xdr:nvCxnSpPr>
        <xdr:cNvPr id="55" name="Straight Connector 54"/>
        <xdr:cNvCxnSpPr>
          <a:stCxn id="5" idx="4"/>
          <a:endCxn id="3" idx="2"/>
        </xdr:cNvCxnSpPr>
      </xdr:nvCxnSpPr>
      <xdr:spPr>
        <a:xfrm>
          <a:off x="4238625" y="3571875"/>
          <a:ext cx="1181100" cy="809625"/>
        </a:xfrm>
        <a:prstGeom prst="line">
          <a:avLst/>
        </a:prstGeom>
        <a:ln>
          <a:solidFill>
            <a:srgbClr val="7030A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552449</xdr:colOff>
      <xdr:row>3</xdr:row>
      <xdr:rowOff>129061</xdr:rowOff>
    </xdr:from>
    <xdr:to>
      <xdr:col>6</xdr:col>
      <xdr:colOff>352425</xdr:colOff>
      <xdr:row>16</xdr:row>
      <xdr:rowOff>56707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49" y="700561"/>
          <a:ext cx="3457576" cy="2404146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3</xdr:row>
      <xdr:rowOff>94423</xdr:rowOff>
    </xdr:from>
    <xdr:to>
      <xdr:col>12</xdr:col>
      <xdr:colOff>433331</xdr:colOff>
      <xdr:row>16</xdr:row>
      <xdr:rowOff>57533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665923"/>
          <a:ext cx="3528956" cy="243961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23</xdr:row>
      <xdr:rowOff>161925</xdr:rowOff>
    </xdr:from>
    <xdr:to>
      <xdr:col>6</xdr:col>
      <xdr:colOff>229355</xdr:colOff>
      <xdr:row>36</xdr:row>
      <xdr:rowOff>18604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" y="4543425"/>
          <a:ext cx="3353555" cy="2333179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24</xdr:row>
      <xdr:rowOff>2642</xdr:rowOff>
    </xdr:from>
    <xdr:to>
      <xdr:col>12</xdr:col>
      <xdr:colOff>371476</xdr:colOff>
      <xdr:row>36</xdr:row>
      <xdr:rowOff>94799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6" y="4574642"/>
          <a:ext cx="3409950" cy="2378157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23</xdr:row>
      <xdr:rowOff>123825</xdr:rowOff>
    </xdr:from>
    <xdr:to>
      <xdr:col>18</xdr:col>
      <xdr:colOff>442839</xdr:colOff>
      <xdr:row>36</xdr:row>
      <xdr:rowOff>75754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0" y="4505325"/>
          <a:ext cx="3509889" cy="2428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4</xdr:row>
      <xdr:rowOff>134512</xdr:rowOff>
    </xdr:from>
    <xdr:to>
      <xdr:col>15</xdr:col>
      <xdr:colOff>57427</xdr:colOff>
      <xdr:row>14</xdr:row>
      <xdr:rowOff>97365</xdr:rowOff>
    </xdr:to>
    <xdr:pic>
      <xdr:nvPicPr>
        <xdr:cNvPr id="2" name="Picture 1" descr="https://intranet.tiwi.ugent.be/Discrete-Wiskunde/02/09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896512"/>
          <a:ext cx="3457852" cy="1867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tranet.tiwi.ugent.be/Discrete-Wiskunde/02/02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intranet.tiwi.ugent.be/Discrete-Wiskunde/02/MinimalColoringsOfArchimedeanSolids.c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intranet.tiwi.ugent.be/Discrete-Wiskunde/02/FindAMaximumMatchingInABipartiteGraph.c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intranet.tiwi.ugent.be/Discrete-Wiskunde/02/08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/>
  <sheetData>
    <row r="1" spans="1:2" ht="18.75">
      <c r="A1" s="1" t="s">
        <v>0</v>
      </c>
    </row>
    <row r="3" spans="1:2">
      <c r="B3" t="s">
        <v>1</v>
      </c>
    </row>
    <row r="4" spans="1:2">
      <c r="B4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zoomScale="90" zoomScaleNormal="90" workbookViewId="0">
      <selection activeCell="Q12" sqref="Q12"/>
    </sheetView>
  </sheetViews>
  <sheetFormatPr defaultRowHeight="15"/>
  <cols>
    <col min="1" max="1" width="4.28515625" style="50" customWidth="1"/>
    <col min="2" max="3" width="4.28515625" style="37" customWidth="1"/>
    <col min="4" max="5" width="4.28515625" style="50" customWidth="1"/>
    <col min="6" max="7" width="4.28515625" style="37" customWidth="1"/>
    <col min="8" max="10" width="4.28515625" style="50" customWidth="1"/>
    <col min="11" max="12" width="4.28515625" style="37" customWidth="1"/>
    <col min="13" max="23" width="4.28515625" style="50" customWidth="1"/>
    <col min="24" max="16384" width="9.140625" style="50"/>
  </cols>
  <sheetData>
    <row r="1" spans="1:18">
      <c r="A1" s="51">
        <f t="shared" ref="A1:L1" si="0">COUNTIF(A3:A3,"=n")</f>
        <v>1</v>
      </c>
      <c r="B1" s="36">
        <f t="shared" si="0"/>
        <v>0</v>
      </c>
      <c r="C1" s="36">
        <f t="shared" si="0"/>
        <v>0</v>
      </c>
      <c r="D1" s="51">
        <f t="shared" si="0"/>
        <v>1</v>
      </c>
      <c r="E1" s="51">
        <f t="shared" si="0"/>
        <v>1</v>
      </c>
      <c r="F1" s="36">
        <f t="shared" si="0"/>
        <v>0</v>
      </c>
      <c r="G1" s="36">
        <f t="shared" si="0"/>
        <v>0</v>
      </c>
      <c r="H1" s="51">
        <f t="shared" si="0"/>
        <v>1</v>
      </c>
      <c r="I1" s="51">
        <f t="shared" si="0"/>
        <v>1</v>
      </c>
      <c r="J1" s="51">
        <f t="shared" si="0"/>
        <v>1</v>
      </c>
      <c r="K1" s="36">
        <f t="shared" si="0"/>
        <v>0</v>
      </c>
      <c r="L1" s="36">
        <f t="shared" si="0"/>
        <v>0</v>
      </c>
      <c r="R1" s="50" t="s">
        <v>235</v>
      </c>
    </row>
    <row r="2" spans="1:18">
      <c r="A2" s="51" t="s">
        <v>148</v>
      </c>
      <c r="B2" s="36" t="s">
        <v>152</v>
      </c>
      <c r="C2" s="36" t="s">
        <v>136</v>
      </c>
      <c r="D2" s="51" t="s">
        <v>137</v>
      </c>
      <c r="E2" s="51" t="s">
        <v>138</v>
      </c>
      <c r="F2" s="36" t="s">
        <v>139</v>
      </c>
      <c r="G2" s="36" t="s">
        <v>140</v>
      </c>
      <c r="H2" s="51" t="s">
        <v>141</v>
      </c>
      <c r="I2" s="51" t="s">
        <v>142</v>
      </c>
      <c r="J2" s="51" t="s">
        <v>143</v>
      </c>
      <c r="K2" s="36" t="s">
        <v>144</v>
      </c>
      <c r="L2" s="36" t="s">
        <v>145</v>
      </c>
      <c r="R2" s="50" t="s">
        <v>236</v>
      </c>
    </row>
    <row r="3" spans="1:18">
      <c r="A3" s="52" t="s">
        <v>146</v>
      </c>
      <c r="B3" s="35"/>
      <c r="C3" s="35"/>
      <c r="D3" s="52" t="s">
        <v>146</v>
      </c>
      <c r="E3" s="52" t="s">
        <v>146</v>
      </c>
      <c r="F3" s="35"/>
      <c r="G3" s="35"/>
      <c r="H3" s="52" t="s">
        <v>146</v>
      </c>
      <c r="I3" s="52" t="s">
        <v>146</v>
      </c>
      <c r="J3" s="52" t="s">
        <v>146</v>
      </c>
      <c r="K3" s="35"/>
      <c r="L3" s="35"/>
      <c r="R3" s="50" t="s">
        <v>237</v>
      </c>
    </row>
    <row r="4" spans="1:18">
      <c r="R4" s="50" t="s">
        <v>238</v>
      </c>
    </row>
    <row r="5" spans="1:18">
      <c r="R5" s="50" t="s">
        <v>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5"/>
  <sheetViews>
    <sheetView zoomScale="90" zoomScaleNormal="90" workbookViewId="0">
      <selection activeCell="AT10" sqref="AT10"/>
    </sheetView>
  </sheetViews>
  <sheetFormatPr defaultRowHeight="15"/>
  <cols>
    <col min="1" max="9" width="4.28515625" style="51" customWidth="1"/>
    <col min="10" max="42" width="4.28515625" customWidth="1"/>
  </cols>
  <sheetData>
    <row r="1" spans="1:42">
      <c r="A1" s="48" t="s">
        <v>153</v>
      </c>
      <c r="AJ1" s="23">
        <v>12</v>
      </c>
      <c r="AK1" s="23">
        <v>11</v>
      </c>
      <c r="AL1" s="23">
        <v>10</v>
      </c>
      <c r="AM1" s="23">
        <v>9</v>
      </c>
      <c r="AN1" s="23">
        <v>8</v>
      </c>
      <c r="AO1" s="23">
        <v>7</v>
      </c>
      <c r="AP1" s="23">
        <v>6</v>
      </c>
    </row>
    <row r="2" spans="1:42">
      <c r="A2" s="9"/>
      <c r="Z2" s="43" t="s">
        <v>191</v>
      </c>
      <c r="AA2" s="43" t="s">
        <v>193</v>
      </c>
      <c r="AB2" s="43" t="s">
        <v>195</v>
      </c>
      <c r="AC2" s="43" t="s">
        <v>198</v>
      </c>
      <c r="AD2" s="43" t="s">
        <v>201</v>
      </c>
      <c r="AE2" s="43" t="s">
        <v>208</v>
      </c>
      <c r="AF2" s="43" t="s">
        <v>215</v>
      </c>
      <c r="AI2" s="43" t="s">
        <v>191</v>
      </c>
      <c r="AJ2" s="43" t="s">
        <v>193</v>
      </c>
      <c r="AK2" s="43" t="s">
        <v>195</v>
      </c>
      <c r="AL2" s="43" t="s">
        <v>198</v>
      </c>
      <c r="AM2" s="43" t="s">
        <v>201</v>
      </c>
      <c r="AN2" s="43" t="s">
        <v>208</v>
      </c>
      <c r="AO2" s="43" t="s">
        <v>215</v>
      </c>
      <c r="AP2" s="23">
        <v>5</v>
      </c>
    </row>
    <row r="3" spans="1:42">
      <c r="A3" s="9" t="s">
        <v>154</v>
      </c>
      <c r="Z3" s="43" t="s">
        <v>190</v>
      </c>
      <c r="AA3" s="43" t="s">
        <v>194</v>
      </c>
      <c r="AB3" s="43" t="s">
        <v>196</v>
      </c>
      <c r="AC3" s="43" t="s">
        <v>199</v>
      </c>
      <c r="AD3" s="43" t="s">
        <v>202</v>
      </c>
      <c r="AE3" s="43" t="s">
        <v>209</v>
      </c>
      <c r="AF3" s="43" t="s">
        <v>216</v>
      </c>
      <c r="AG3" s="39">
        <v>-12</v>
      </c>
      <c r="AI3" s="43" t="s">
        <v>190</v>
      </c>
      <c r="AJ3" s="43" t="s">
        <v>194</v>
      </c>
      <c r="AK3" s="43" t="s">
        <v>196</v>
      </c>
      <c r="AL3" s="43" t="s">
        <v>199</v>
      </c>
      <c r="AM3" s="43" t="s">
        <v>202</v>
      </c>
      <c r="AN3" s="43" t="s">
        <v>209</v>
      </c>
      <c r="AO3" s="43" t="s">
        <v>216</v>
      </c>
      <c r="AP3" s="23">
        <v>4</v>
      </c>
    </row>
    <row r="4" spans="1:42">
      <c r="A4" s="9" t="s">
        <v>155</v>
      </c>
      <c r="Z4" s="43" t="s">
        <v>189</v>
      </c>
      <c r="AA4" s="43" t="s">
        <v>192</v>
      </c>
      <c r="AB4" s="43" t="s">
        <v>197</v>
      </c>
      <c r="AC4" s="43" t="s">
        <v>200</v>
      </c>
      <c r="AD4" s="43" t="s">
        <v>203</v>
      </c>
      <c r="AE4" s="43" t="s">
        <v>210</v>
      </c>
      <c r="AF4" s="43" t="s">
        <v>217</v>
      </c>
      <c r="AG4" s="39">
        <v>-11</v>
      </c>
      <c r="AI4" s="43" t="s">
        <v>189</v>
      </c>
      <c r="AJ4" s="43" t="s">
        <v>192</v>
      </c>
      <c r="AK4" s="43" t="s">
        <v>197</v>
      </c>
      <c r="AL4" s="43" t="s">
        <v>200</v>
      </c>
      <c r="AM4" s="43" t="s">
        <v>203</v>
      </c>
      <c r="AN4" s="43" t="s">
        <v>210</v>
      </c>
      <c r="AO4" s="43" t="s">
        <v>217</v>
      </c>
      <c r="AP4" s="23">
        <v>3</v>
      </c>
    </row>
    <row r="5" spans="1:42">
      <c r="Z5" s="43" t="s">
        <v>171</v>
      </c>
      <c r="AA5" s="43" t="s">
        <v>172</v>
      </c>
      <c r="AB5" s="43" t="s">
        <v>173</v>
      </c>
      <c r="AC5" s="43" t="s">
        <v>174</v>
      </c>
      <c r="AD5" s="43" t="s">
        <v>204</v>
      </c>
      <c r="AE5" s="43" t="s">
        <v>211</v>
      </c>
      <c r="AF5" s="43" t="s">
        <v>218</v>
      </c>
      <c r="AG5" s="39">
        <v>-10</v>
      </c>
      <c r="AI5" s="43" t="s">
        <v>171</v>
      </c>
      <c r="AJ5" s="43" t="s">
        <v>172</v>
      </c>
      <c r="AK5" s="43" t="s">
        <v>173</v>
      </c>
      <c r="AL5" s="43" t="s">
        <v>174</v>
      </c>
      <c r="AM5" s="43" t="s">
        <v>204</v>
      </c>
      <c r="AN5" s="43" t="s">
        <v>211</v>
      </c>
      <c r="AO5" s="43" t="s">
        <v>218</v>
      </c>
      <c r="AP5" s="23">
        <v>2</v>
      </c>
    </row>
    <row r="6" spans="1:42">
      <c r="Z6" s="43" t="s">
        <v>167</v>
      </c>
      <c r="AA6" s="43" t="s">
        <v>168</v>
      </c>
      <c r="AB6" s="43" t="s">
        <v>169</v>
      </c>
      <c r="AC6" s="43" t="s">
        <v>170</v>
      </c>
      <c r="AD6" s="43" t="s">
        <v>205</v>
      </c>
      <c r="AE6" s="43" t="s">
        <v>212</v>
      </c>
      <c r="AF6" s="43" t="s">
        <v>219</v>
      </c>
      <c r="AG6" s="39">
        <v>-9</v>
      </c>
      <c r="AI6" s="43" t="s">
        <v>167</v>
      </c>
      <c r="AJ6" s="43" t="s">
        <v>168</v>
      </c>
      <c r="AK6" s="43" t="s">
        <v>169</v>
      </c>
      <c r="AL6" s="43" t="s">
        <v>170</v>
      </c>
      <c r="AM6" s="43" t="s">
        <v>205</v>
      </c>
      <c r="AN6" s="43" t="s">
        <v>212</v>
      </c>
      <c r="AO6" s="43" t="s">
        <v>219</v>
      </c>
      <c r="AP6" s="23">
        <v>1</v>
      </c>
    </row>
    <row r="7" spans="1:42">
      <c r="Z7" s="43" t="s">
        <v>163</v>
      </c>
      <c r="AA7" s="43" t="s">
        <v>164</v>
      </c>
      <c r="AB7" s="43" t="s">
        <v>165</v>
      </c>
      <c r="AC7" s="43" t="s">
        <v>166</v>
      </c>
      <c r="AD7" s="43" t="s">
        <v>206</v>
      </c>
      <c r="AE7" s="43" t="s">
        <v>213</v>
      </c>
      <c r="AF7" s="43" t="s">
        <v>220</v>
      </c>
      <c r="AG7" s="39">
        <v>-8</v>
      </c>
      <c r="AI7" s="43" t="s">
        <v>163</v>
      </c>
      <c r="AJ7" s="43" t="s">
        <v>164</v>
      </c>
      <c r="AK7" s="43" t="s">
        <v>165</v>
      </c>
      <c r="AL7" s="43" t="s">
        <v>166</v>
      </c>
      <c r="AM7" s="43" t="s">
        <v>206</v>
      </c>
      <c r="AN7" s="43" t="s">
        <v>213</v>
      </c>
      <c r="AO7" s="43" t="s">
        <v>220</v>
      </c>
      <c r="AP7" s="23">
        <v>0</v>
      </c>
    </row>
    <row r="8" spans="1:42">
      <c r="Z8" s="43" t="s">
        <v>159</v>
      </c>
      <c r="AA8" s="43" t="s">
        <v>160</v>
      </c>
      <c r="AB8" s="43" t="s">
        <v>161</v>
      </c>
      <c r="AC8" s="43" t="s">
        <v>162</v>
      </c>
      <c r="AD8" s="43" t="s">
        <v>207</v>
      </c>
      <c r="AE8" s="43" t="s">
        <v>214</v>
      </c>
      <c r="AF8" s="43" t="s">
        <v>221</v>
      </c>
      <c r="AG8" s="39">
        <v>-7</v>
      </c>
      <c r="AI8" s="43" t="s">
        <v>159</v>
      </c>
      <c r="AJ8" s="43" t="s">
        <v>160</v>
      </c>
      <c r="AK8" s="43" t="s">
        <v>161</v>
      </c>
      <c r="AL8" s="43" t="s">
        <v>162</v>
      </c>
      <c r="AM8" s="43" t="s">
        <v>207</v>
      </c>
      <c r="AN8" s="43" t="s">
        <v>214</v>
      </c>
      <c r="AO8" s="43" t="s">
        <v>221</v>
      </c>
      <c r="AP8" s="14"/>
    </row>
    <row r="9" spans="1:42">
      <c r="AA9" s="39">
        <v>0</v>
      </c>
      <c r="AB9" s="39">
        <v>-1</v>
      </c>
      <c r="AC9" s="39">
        <v>-2</v>
      </c>
      <c r="AD9" s="39">
        <v>-3</v>
      </c>
      <c r="AE9" s="39">
        <v>-4</v>
      </c>
      <c r="AF9" s="39">
        <v>-5</v>
      </c>
      <c r="AG9" s="39">
        <v>-6</v>
      </c>
      <c r="AI9" s="50"/>
      <c r="AJ9" s="14"/>
      <c r="AK9" s="14"/>
      <c r="AL9" s="14"/>
      <c r="AM9" s="14"/>
      <c r="AN9" s="14"/>
      <c r="AO9" s="14"/>
      <c r="AP9" s="14"/>
    </row>
    <row r="10" spans="1:42">
      <c r="A10" s="51" t="s">
        <v>156</v>
      </c>
      <c r="B10" s="51">
        <f>COUNTIF(B12:B60,"=n")</f>
        <v>7</v>
      </c>
      <c r="C10" s="51">
        <f t="shared" ref="C10:AP10" si="0">COUNTIF(C12:C60,"=n")</f>
        <v>7</v>
      </c>
      <c r="D10" s="51">
        <f t="shared" si="0"/>
        <v>7</v>
      </c>
      <c r="E10" s="51">
        <f t="shared" si="0"/>
        <v>7</v>
      </c>
      <c r="F10" s="51">
        <f t="shared" si="0"/>
        <v>7</v>
      </c>
      <c r="G10" s="51">
        <f t="shared" si="0"/>
        <v>7</v>
      </c>
      <c r="H10" s="51">
        <f t="shared" si="0"/>
        <v>7</v>
      </c>
      <c r="I10" s="51">
        <f t="shared" si="0"/>
        <v>7</v>
      </c>
      <c r="J10" s="51">
        <f t="shared" si="0"/>
        <v>7</v>
      </c>
      <c r="K10" s="51">
        <f t="shared" si="0"/>
        <v>7</v>
      </c>
      <c r="L10" s="51">
        <f t="shared" si="0"/>
        <v>7</v>
      </c>
      <c r="M10" s="51">
        <f t="shared" si="0"/>
        <v>7</v>
      </c>
      <c r="N10" s="51">
        <f t="shared" si="0"/>
        <v>7</v>
      </c>
      <c r="O10" s="51">
        <f t="shared" si="0"/>
        <v>7</v>
      </c>
      <c r="P10" s="51">
        <f t="shared" si="0"/>
        <v>1</v>
      </c>
      <c r="Q10" s="51">
        <f t="shared" si="0"/>
        <v>2</v>
      </c>
      <c r="R10" s="51">
        <f t="shared" si="0"/>
        <v>3</v>
      </c>
      <c r="S10" s="51">
        <f t="shared" si="0"/>
        <v>4</v>
      </c>
      <c r="T10" s="51">
        <f t="shared" si="0"/>
        <v>5</v>
      </c>
      <c r="U10" s="51">
        <f t="shared" si="0"/>
        <v>6</v>
      </c>
      <c r="V10" s="51">
        <f t="shared" si="0"/>
        <v>7</v>
      </c>
      <c r="W10" s="51">
        <f t="shared" si="0"/>
        <v>6</v>
      </c>
      <c r="X10" s="51">
        <f t="shared" si="0"/>
        <v>5</v>
      </c>
      <c r="Y10" s="51">
        <f t="shared" si="0"/>
        <v>4</v>
      </c>
      <c r="Z10" s="51">
        <f t="shared" si="0"/>
        <v>3</v>
      </c>
      <c r="AA10" s="51">
        <f t="shared" si="0"/>
        <v>2</v>
      </c>
      <c r="AB10" s="51">
        <f t="shared" si="0"/>
        <v>1</v>
      </c>
      <c r="AC10" s="51">
        <f t="shared" si="0"/>
        <v>0</v>
      </c>
      <c r="AD10" s="51">
        <f t="shared" si="0"/>
        <v>1</v>
      </c>
      <c r="AE10" s="51">
        <f t="shared" si="0"/>
        <v>2</v>
      </c>
      <c r="AF10" s="51">
        <f t="shared" si="0"/>
        <v>3</v>
      </c>
      <c r="AG10" s="51">
        <f t="shared" si="0"/>
        <v>4</v>
      </c>
      <c r="AH10" s="51">
        <f t="shared" si="0"/>
        <v>5</v>
      </c>
      <c r="AI10" s="51">
        <f t="shared" si="0"/>
        <v>6</v>
      </c>
      <c r="AJ10" s="51">
        <f t="shared" si="0"/>
        <v>7</v>
      </c>
      <c r="AK10" s="51">
        <f t="shared" si="0"/>
        <v>6</v>
      </c>
      <c r="AL10" s="51">
        <f t="shared" si="0"/>
        <v>5</v>
      </c>
      <c r="AM10" s="51">
        <f t="shared" si="0"/>
        <v>4</v>
      </c>
      <c r="AN10" s="51">
        <f t="shared" si="0"/>
        <v>3</v>
      </c>
      <c r="AO10" s="51">
        <f t="shared" si="0"/>
        <v>2</v>
      </c>
      <c r="AP10" s="51">
        <f t="shared" si="0"/>
        <v>1</v>
      </c>
    </row>
    <row r="11" spans="1:42">
      <c r="A11" s="11"/>
      <c r="B11" s="11" t="s">
        <v>157</v>
      </c>
      <c r="C11" s="11" t="s">
        <v>148</v>
      </c>
      <c r="D11" s="11" t="s">
        <v>149</v>
      </c>
      <c r="E11" s="11" t="s">
        <v>158</v>
      </c>
      <c r="F11" s="11" t="s">
        <v>222</v>
      </c>
      <c r="G11" s="11" t="s">
        <v>223</v>
      </c>
      <c r="H11" s="11" t="s">
        <v>224</v>
      </c>
      <c r="I11" s="11">
        <v>1</v>
      </c>
      <c r="J11" s="11">
        <v>2</v>
      </c>
      <c r="K11" s="11">
        <v>3</v>
      </c>
      <c r="L11" s="11">
        <v>4</v>
      </c>
      <c r="M11" s="47">
        <v>5</v>
      </c>
      <c r="N11" s="47">
        <v>6</v>
      </c>
      <c r="O11" s="38">
        <v>7</v>
      </c>
      <c r="P11" s="55" t="s">
        <v>175</v>
      </c>
      <c r="Q11" s="54" t="s">
        <v>176</v>
      </c>
      <c r="R11" s="54" t="s">
        <v>177</v>
      </c>
      <c r="S11" s="54" t="s">
        <v>178</v>
      </c>
      <c r="T11" s="54" t="s">
        <v>179</v>
      </c>
      <c r="U11" s="54" t="s">
        <v>180</v>
      </c>
      <c r="V11" s="54" t="s">
        <v>181</v>
      </c>
      <c r="W11" s="54" t="s">
        <v>225</v>
      </c>
      <c r="X11" s="54" t="s">
        <v>226</v>
      </c>
      <c r="Y11" s="54" t="s">
        <v>227</v>
      </c>
      <c r="Z11" s="53" t="s">
        <v>228</v>
      </c>
      <c r="AA11" s="53" t="s">
        <v>229</v>
      </c>
      <c r="AB11" s="53" t="s">
        <v>230</v>
      </c>
      <c r="AC11" s="53" t="s">
        <v>231</v>
      </c>
      <c r="AD11" s="54" t="s">
        <v>182</v>
      </c>
      <c r="AE11" s="54" t="s">
        <v>183</v>
      </c>
      <c r="AF11" s="54" t="s">
        <v>184</v>
      </c>
      <c r="AG11" s="54" t="s">
        <v>185</v>
      </c>
      <c r="AH11" s="54" t="s">
        <v>186</v>
      </c>
      <c r="AI11" s="54" t="s">
        <v>187</v>
      </c>
      <c r="AJ11" s="54" t="s">
        <v>188</v>
      </c>
      <c r="AK11" s="53" t="s">
        <v>232</v>
      </c>
      <c r="AL11" s="18">
        <v>-8</v>
      </c>
      <c r="AM11" s="18">
        <v>-9</v>
      </c>
      <c r="AN11" s="18">
        <v>-10</v>
      </c>
      <c r="AO11" s="18">
        <v>-11</v>
      </c>
      <c r="AP11" s="18">
        <v>-12</v>
      </c>
    </row>
    <row r="12" spans="1:42">
      <c r="A12" s="44" t="s">
        <v>159</v>
      </c>
      <c r="B12" s="52" t="s">
        <v>146</v>
      </c>
      <c r="I12" s="52" t="s">
        <v>146</v>
      </c>
      <c r="J12" s="51"/>
      <c r="K12" s="51"/>
      <c r="L12" s="13"/>
      <c r="O12" s="41"/>
      <c r="P12" s="52"/>
      <c r="S12" s="52"/>
      <c r="V12" s="52" t="s">
        <v>146</v>
      </c>
      <c r="AD12" s="52" t="s">
        <v>146</v>
      </c>
      <c r="AI12" s="52"/>
      <c r="AJ12" s="52"/>
    </row>
    <row r="13" spans="1:42">
      <c r="A13" s="44" t="s">
        <v>160</v>
      </c>
      <c r="C13" s="52" t="s">
        <v>146</v>
      </c>
      <c r="I13" s="52" t="s">
        <v>146</v>
      </c>
      <c r="J13" s="51"/>
      <c r="K13" s="51"/>
      <c r="L13" s="13"/>
      <c r="O13" s="41"/>
      <c r="R13" s="52"/>
      <c r="U13" s="52" t="s">
        <v>146</v>
      </c>
      <c r="AE13" s="52" t="s">
        <v>146</v>
      </c>
      <c r="AI13" s="50"/>
      <c r="AJ13" s="50"/>
    </row>
    <row r="14" spans="1:42">
      <c r="A14" s="44" t="s">
        <v>161</v>
      </c>
      <c r="D14" s="52" t="s">
        <v>146</v>
      </c>
      <c r="I14" s="52" t="s">
        <v>146</v>
      </c>
      <c r="J14" s="51"/>
      <c r="K14" s="51"/>
      <c r="L14" s="13"/>
      <c r="O14" s="41"/>
      <c r="Q14" s="52"/>
      <c r="T14" s="52" t="s">
        <v>146</v>
      </c>
      <c r="AF14" s="52" t="s">
        <v>146</v>
      </c>
      <c r="AI14" s="50"/>
      <c r="AJ14" s="50"/>
    </row>
    <row r="15" spans="1:42">
      <c r="A15" s="44" t="s">
        <v>162</v>
      </c>
      <c r="E15" s="52" t="s">
        <v>146</v>
      </c>
      <c r="I15" s="52" t="s">
        <v>146</v>
      </c>
      <c r="J15" s="51"/>
      <c r="K15" s="51"/>
      <c r="L15" s="13"/>
      <c r="O15" s="41"/>
      <c r="P15" s="52"/>
      <c r="S15" s="52" t="s">
        <v>146</v>
      </c>
      <c r="AG15" s="52" t="s">
        <v>146</v>
      </c>
      <c r="AI15" s="50"/>
      <c r="AJ15" s="50"/>
    </row>
    <row r="16" spans="1:42">
      <c r="A16" s="44" t="s">
        <v>207</v>
      </c>
      <c r="F16" s="52" t="s">
        <v>146</v>
      </c>
      <c r="I16" s="52" t="s">
        <v>146</v>
      </c>
      <c r="O16" s="41"/>
      <c r="R16" s="52" t="s">
        <v>146</v>
      </c>
      <c r="AH16" s="52" t="s">
        <v>146</v>
      </c>
      <c r="AI16" s="52"/>
      <c r="AJ16" s="50"/>
    </row>
    <row r="17" spans="1:38">
      <c r="A17" s="44" t="s">
        <v>214</v>
      </c>
      <c r="G17" s="52" t="s">
        <v>146</v>
      </c>
      <c r="I17" s="52" t="s">
        <v>146</v>
      </c>
      <c r="O17" s="41"/>
      <c r="Q17" s="52" t="s">
        <v>146</v>
      </c>
      <c r="AI17" s="52" t="s">
        <v>146</v>
      </c>
      <c r="AJ17" s="50"/>
    </row>
    <row r="18" spans="1:38">
      <c r="A18" s="44" t="s">
        <v>221</v>
      </c>
      <c r="H18" s="52" t="s">
        <v>146</v>
      </c>
      <c r="I18" s="52" t="s">
        <v>146</v>
      </c>
      <c r="O18" s="41"/>
      <c r="P18" s="52" t="s">
        <v>146</v>
      </c>
      <c r="AI18" s="50"/>
      <c r="AJ18" s="52" t="s">
        <v>146</v>
      </c>
    </row>
    <row r="19" spans="1:38">
      <c r="A19" s="44" t="s">
        <v>163</v>
      </c>
      <c r="B19" s="52" t="s">
        <v>146</v>
      </c>
      <c r="J19" s="52" t="s">
        <v>146</v>
      </c>
      <c r="K19" s="51"/>
      <c r="L19" s="13"/>
      <c r="O19" s="41"/>
      <c r="Q19" s="52"/>
      <c r="R19" s="50"/>
      <c r="S19" s="50"/>
      <c r="T19" s="52"/>
      <c r="U19" s="50"/>
      <c r="V19" s="50"/>
      <c r="W19" s="52" t="s">
        <v>146</v>
      </c>
      <c r="AE19" s="52" t="s">
        <v>146</v>
      </c>
      <c r="AF19" s="50"/>
      <c r="AG19" s="50"/>
      <c r="AH19" s="50"/>
      <c r="AI19" s="50"/>
      <c r="AJ19" s="52"/>
      <c r="AK19" s="52"/>
    </row>
    <row r="20" spans="1:38">
      <c r="A20" s="44" t="s">
        <v>164</v>
      </c>
      <c r="C20" s="52" t="s">
        <v>146</v>
      </c>
      <c r="J20" s="52" t="s">
        <v>146</v>
      </c>
      <c r="K20" s="51"/>
      <c r="L20" s="13"/>
      <c r="O20" s="41"/>
      <c r="Q20" s="50"/>
      <c r="R20" s="50"/>
      <c r="S20" s="52"/>
      <c r="T20" s="50"/>
      <c r="U20" s="50"/>
      <c r="V20" s="52" t="s">
        <v>146</v>
      </c>
      <c r="W20" s="50"/>
      <c r="AE20" s="50"/>
      <c r="AF20" s="52" t="s">
        <v>146</v>
      </c>
      <c r="AG20" s="50"/>
      <c r="AH20" s="50"/>
      <c r="AI20" s="50"/>
      <c r="AJ20" s="50"/>
      <c r="AK20" s="50"/>
    </row>
    <row r="21" spans="1:38">
      <c r="A21" s="44" t="s">
        <v>165</v>
      </c>
      <c r="D21" s="52" t="s">
        <v>146</v>
      </c>
      <c r="J21" s="52" t="s">
        <v>146</v>
      </c>
      <c r="K21" s="51"/>
      <c r="L21" s="13"/>
      <c r="O21" s="41"/>
      <c r="Q21" s="50"/>
      <c r="R21" s="52"/>
      <c r="S21" s="50"/>
      <c r="T21" s="50"/>
      <c r="U21" s="52" t="s">
        <v>146</v>
      </c>
      <c r="V21" s="50"/>
      <c r="W21" s="50"/>
      <c r="AE21" s="50"/>
      <c r="AF21" s="50"/>
      <c r="AG21" s="52" t="s">
        <v>146</v>
      </c>
      <c r="AH21" s="50"/>
      <c r="AI21" s="50"/>
      <c r="AJ21" s="50"/>
      <c r="AK21" s="50"/>
    </row>
    <row r="22" spans="1:38">
      <c r="A22" s="44" t="s">
        <v>166</v>
      </c>
      <c r="E22" s="52" t="s">
        <v>146</v>
      </c>
      <c r="J22" s="52" t="s">
        <v>146</v>
      </c>
      <c r="K22" s="51"/>
      <c r="L22" s="13"/>
      <c r="O22" s="41"/>
      <c r="Q22" s="52"/>
      <c r="R22" s="50"/>
      <c r="S22" s="50"/>
      <c r="T22" s="52" t="s">
        <v>146</v>
      </c>
      <c r="U22" s="50"/>
      <c r="V22" s="50"/>
      <c r="W22" s="50"/>
      <c r="AE22" s="50"/>
      <c r="AF22" s="50"/>
      <c r="AG22" s="50"/>
      <c r="AH22" s="52" t="s">
        <v>146</v>
      </c>
      <c r="AI22" s="50"/>
      <c r="AJ22" s="50"/>
      <c r="AK22" s="50"/>
    </row>
    <row r="23" spans="1:38">
      <c r="A23" s="44" t="s">
        <v>206</v>
      </c>
      <c r="F23" s="52" t="s">
        <v>146</v>
      </c>
      <c r="J23" s="52" t="s">
        <v>146</v>
      </c>
      <c r="O23" s="41"/>
      <c r="Q23" s="50"/>
      <c r="R23" s="50"/>
      <c r="S23" s="52" t="s">
        <v>146</v>
      </c>
      <c r="T23" s="50"/>
      <c r="U23" s="50"/>
      <c r="V23" s="50"/>
      <c r="W23" s="50"/>
      <c r="AE23" s="50"/>
      <c r="AF23" s="50"/>
      <c r="AG23" s="50"/>
      <c r="AH23" s="50"/>
      <c r="AI23" s="52" t="s">
        <v>146</v>
      </c>
      <c r="AJ23" s="52"/>
      <c r="AK23" s="50"/>
    </row>
    <row r="24" spans="1:38">
      <c r="A24" s="44" t="s">
        <v>213</v>
      </c>
      <c r="G24" s="52" t="s">
        <v>146</v>
      </c>
      <c r="J24" s="52" t="s">
        <v>146</v>
      </c>
      <c r="O24" s="41"/>
      <c r="Q24" s="50"/>
      <c r="R24" s="52" t="s">
        <v>146</v>
      </c>
      <c r="S24" s="50"/>
      <c r="T24" s="50"/>
      <c r="U24" s="50"/>
      <c r="V24" s="50"/>
      <c r="W24" s="50"/>
      <c r="AE24" s="50"/>
      <c r="AF24" s="50"/>
      <c r="AG24" s="50"/>
      <c r="AH24" s="50"/>
      <c r="AI24" s="50"/>
      <c r="AJ24" s="52" t="s">
        <v>146</v>
      </c>
      <c r="AK24" s="50"/>
    </row>
    <row r="25" spans="1:38">
      <c r="A25" s="44" t="s">
        <v>220</v>
      </c>
      <c r="H25" s="52" t="s">
        <v>146</v>
      </c>
      <c r="J25" s="52" t="s">
        <v>146</v>
      </c>
      <c r="O25" s="41"/>
      <c r="Q25" s="52" t="s">
        <v>146</v>
      </c>
      <c r="R25" s="50"/>
      <c r="S25" s="50"/>
      <c r="T25" s="50"/>
      <c r="U25" s="50"/>
      <c r="V25" s="50"/>
      <c r="W25" s="50"/>
      <c r="AE25" s="50"/>
      <c r="AF25" s="50"/>
      <c r="AG25" s="50"/>
      <c r="AH25" s="50"/>
      <c r="AI25" s="50"/>
      <c r="AJ25" s="50"/>
      <c r="AK25" s="52" t="s">
        <v>146</v>
      </c>
    </row>
    <row r="26" spans="1:38">
      <c r="A26" s="44" t="s">
        <v>167</v>
      </c>
      <c r="B26" s="52" t="s">
        <v>146</v>
      </c>
      <c r="J26" s="51"/>
      <c r="K26" s="52" t="s">
        <v>146</v>
      </c>
      <c r="L26" s="13"/>
      <c r="O26" s="41"/>
      <c r="R26" s="52"/>
      <c r="S26" s="50"/>
      <c r="T26" s="50"/>
      <c r="U26" s="52"/>
      <c r="V26" s="50"/>
      <c r="W26" s="50"/>
      <c r="X26" s="52" t="s">
        <v>146</v>
      </c>
      <c r="AF26" s="52" t="s">
        <v>146</v>
      </c>
      <c r="AG26" s="50"/>
      <c r="AH26" s="50"/>
      <c r="AI26" s="50"/>
      <c r="AJ26" s="50"/>
      <c r="AK26" s="52"/>
      <c r="AL26" s="52"/>
    </row>
    <row r="27" spans="1:38">
      <c r="A27" s="44" t="s">
        <v>168</v>
      </c>
      <c r="C27" s="52" t="s">
        <v>146</v>
      </c>
      <c r="J27" s="51"/>
      <c r="K27" s="52" t="s">
        <v>146</v>
      </c>
      <c r="L27" s="13"/>
      <c r="O27" s="41"/>
      <c r="R27" s="50"/>
      <c r="S27" s="50"/>
      <c r="T27" s="52"/>
      <c r="U27" s="50"/>
      <c r="V27" s="50"/>
      <c r="W27" s="52" t="s">
        <v>146</v>
      </c>
      <c r="X27" s="50"/>
      <c r="AF27" s="50"/>
      <c r="AG27" s="52" t="s">
        <v>146</v>
      </c>
      <c r="AH27" s="50"/>
      <c r="AI27" s="50"/>
      <c r="AJ27" s="50"/>
      <c r="AK27" s="50"/>
      <c r="AL27" s="50"/>
    </row>
    <row r="28" spans="1:38">
      <c r="A28" s="44" t="s">
        <v>169</v>
      </c>
      <c r="D28" s="52" t="s">
        <v>146</v>
      </c>
      <c r="J28" s="51"/>
      <c r="K28" s="52" t="s">
        <v>146</v>
      </c>
      <c r="L28" s="13"/>
      <c r="O28" s="41"/>
      <c r="R28" s="50"/>
      <c r="S28" s="52"/>
      <c r="T28" s="50"/>
      <c r="U28" s="50"/>
      <c r="V28" s="52" t="s">
        <v>146</v>
      </c>
      <c r="W28" s="50"/>
      <c r="X28" s="50"/>
      <c r="AF28" s="50"/>
      <c r="AG28" s="50"/>
      <c r="AH28" s="52" t="s">
        <v>146</v>
      </c>
      <c r="AI28" s="50"/>
      <c r="AJ28" s="50"/>
      <c r="AK28" s="50"/>
      <c r="AL28" s="50"/>
    </row>
    <row r="29" spans="1:38">
      <c r="A29" s="44" t="s">
        <v>170</v>
      </c>
      <c r="E29" s="52" t="s">
        <v>146</v>
      </c>
      <c r="J29" s="51"/>
      <c r="K29" s="52" t="s">
        <v>146</v>
      </c>
      <c r="L29" s="13"/>
      <c r="O29" s="41"/>
      <c r="R29" s="52"/>
      <c r="S29" s="50"/>
      <c r="T29" s="50"/>
      <c r="U29" s="52" t="s">
        <v>146</v>
      </c>
      <c r="V29" s="50"/>
      <c r="W29" s="50"/>
      <c r="X29" s="50"/>
      <c r="AF29" s="50"/>
      <c r="AG29" s="50"/>
      <c r="AH29" s="50"/>
      <c r="AI29" s="52" t="s">
        <v>146</v>
      </c>
      <c r="AJ29" s="50"/>
      <c r="AK29" s="50"/>
      <c r="AL29" s="50"/>
    </row>
    <row r="30" spans="1:38">
      <c r="A30" s="44" t="s">
        <v>205</v>
      </c>
      <c r="F30" s="52" t="s">
        <v>146</v>
      </c>
      <c r="K30" s="52" t="s">
        <v>146</v>
      </c>
      <c r="O30" s="41"/>
      <c r="R30" s="50"/>
      <c r="S30" s="50"/>
      <c r="T30" s="52" t="s">
        <v>146</v>
      </c>
      <c r="U30" s="50"/>
      <c r="V30" s="50"/>
      <c r="W30" s="50"/>
      <c r="X30" s="50"/>
      <c r="AF30" s="50"/>
      <c r="AG30" s="50"/>
      <c r="AH30" s="50"/>
      <c r="AI30" s="50"/>
      <c r="AJ30" s="52" t="s">
        <v>146</v>
      </c>
      <c r="AK30" s="52"/>
      <c r="AL30" s="50"/>
    </row>
    <row r="31" spans="1:38">
      <c r="A31" s="44" t="s">
        <v>212</v>
      </c>
      <c r="G31" s="52" t="s">
        <v>146</v>
      </c>
      <c r="K31" s="52" t="s">
        <v>146</v>
      </c>
      <c r="O31" s="41"/>
      <c r="R31" s="50"/>
      <c r="S31" s="52" t="s">
        <v>146</v>
      </c>
      <c r="T31" s="50"/>
      <c r="U31" s="50"/>
      <c r="V31" s="50"/>
      <c r="W31" s="50"/>
      <c r="X31" s="50"/>
      <c r="AF31" s="50"/>
      <c r="AG31" s="50"/>
      <c r="AH31" s="50"/>
      <c r="AI31" s="50"/>
      <c r="AJ31" s="50"/>
      <c r="AK31" s="52" t="s">
        <v>146</v>
      </c>
      <c r="AL31" s="50"/>
    </row>
    <row r="32" spans="1:38">
      <c r="A32" s="44" t="s">
        <v>219</v>
      </c>
      <c r="H32" s="52" t="s">
        <v>146</v>
      </c>
      <c r="K32" s="52" t="s">
        <v>146</v>
      </c>
      <c r="O32" s="41"/>
      <c r="R32" s="52" t="s">
        <v>146</v>
      </c>
      <c r="S32" s="50"/>
      <c r="T32" s="50"/>
      <c r="U32" s="50"/>
      <c r="V32" s="50"/>
      <c r="W32" s="50"/>
      <c r="X32" s="50"/>
      <c r="AF32" s="50"/>
      <c r="AG32" s="50"/>
      <c r="AH32" s="50"/>
      <c r="AI32" s="50"/>
      <c r="AJ32" s="50"/>
      <c r="AK32" s="50"/>
      <c r="AL32" s="52" t="s">
        <v>146</v>
      </c>
    </row>
    <row r="33" spans="1:41">
      <c r="A33" s="44" t="s">
        <v>171</v>
      </c>
      <c r="B33" s="52" t="s">
        <v>146</v>
      </c>
      <c r="J33" s="51"/>
      <c r="K33" s="51"/>
      <c r="L33" s="52" t="s">
        <v>146</v>
      </c>
      <c r="O33" s="41"/>
      <c r="S33" s="52"/>
      <c r="T33" s="50"/>
      <c r="U33" s="50"/>
      <c r="V33" s="52"/>
      <c r="W33" s="50"/>
      <c r="X33" s="50"/>
      <c r="Y33" s="52" t="s">
        <v>146</v>
      </c>
      <c r="AG33" s="52" t="s">
        <v>146</v>
      </c>
      <c r="AH33" s="50"/>
      <c r="AI33" s="50"/>
      <c r="AJ33" s="50"/>
      <c r="AK33" s="50"/>
      <c r="AL33" s="52"/>
      <c r="AM33" s="52"/>
    </row>
    <row r="34" spans="1:41">
      <c r="A34" s="44" t="s">
        <v>172</v>
      </c>
      <c r="C34" s="52" t="s">
        <v>146</v>
      </c>
      <c r="J34" s="51"/>
      <c r="K34" s="51"/>
      <c r="L34" s="52" t="s">
        <v>146</v>
      </c>
      <c r="O34" s="41"/>
      <c r="S34" s="50"/>
      <c r="T34" s="50"/>
      <c r="U34" s="52"/>
      <c r="V34" s="50"/>
      <c r="W34" s="50"/>
      <c r="X34" s="52" t="s">
        <v>146</v>
      </c>
      <c r="Y34" s="50"/>
      <c r="AG34" s="50"/>
      <c r="AH34" s="52" t="s">
        <v>146</v>
      </c>
      <c r="AI34" s="50"/>
      <c r="AJ34" s="50"/>
      <c r="AK34" s="50"/>
      <c r="AL34" s="50"/>
      <c r="AM34" s="50"/>
    </row>
    <row r="35" spans="1:41">
      <c r="A35" s="44" t="s">
        <v>173</v>
      </c>
      <c r="D35" s="52" t="s">
        <v>146</v>
      </c>
      <c r="J35" s="51"/>
      <c r="K35" s="51"/>
      <c r="L35" s="52" t="s">
        <v>146</v>
      </c>
      <c r="O35" s="41"/>
      <c r="S35" s="50"/>
      <c r="T35" s="52"/>
      <c r="U35" s="50"/>
      <c r="V35" s="50"/>
      <c r="W35" s="52" t="s">
        <v>146</v>
      </c>
      <c r="X35" s="50"/>
      <c r="Y35" s="50"/>
      <c r="AG35" s="50"/>
      <c r="AH35" s="50"/>
      <c r="AI35" s="52" t="s">
        <v>146</v>
      </c>
      <c r="AJ35" s="50"/>
      <c r="AK35" s="50"/>
      <c r="AL35" s="50"/>
      <c r="AM35" s="50"/>
    </row>
    <row r="36" spans="1:41">
      <c r="A36" s="44" t="s">
        <v>174</v>
      </c>
      <c r="E36" s="52" t="s">
        <v>146</v>
      </c>
      <c r="J36" s="51"/>
      <c r="K36" s="51"/>
      <c r="L36" s="52" t="s">
        <v>146</v>
      </c>
      <c r="O36" s="41"/>
      <c r="S36" s="52"/>
      <c r="T36" s="50"/>
      <c r="U36" s="50"/>
      <c r="V36" s="52" t="s">
        <v>146</v>
      </c>
      <c r="W36" s="50"/>
      <c r="X36" s="50"/>
      <c r="Y36" s="50"/>
      <c r="AG36" s="50"/>
      <c r="AH36" s="50"/>
      <c r="AI36" s="50"/>
      <c r="AJ36" s="52" t="s">
        <v>146</v>
      </c>
      <c r="AK36" s="50"/>
      <c r="AL36" s="50"/>
      <c r="AM36" s="50"/>
    </row>
    <row r="37" spans="1:41">
      <c r="A37" s="44" t="s">
        <v>204</v>
      </c>
      <c r="F37" s="52" t="s">
        <v>146</v>
      </c>
      <c r="L37" s="52" t="s">
        <v>146</v>
      </c>
      <c r="O37" s="41"/>
      <c r="S37" s="50"/>
      <c r="T37" s="50"/>
      <c r="U37" s="52" t="s">
        <v>146</v>
      </c>
      <c r="V37" s="50"/>
      <c r="W37" s="50"/>
      <c r="X37" s="50"/>
      <c r="Y37" s="50"/>
      <c r="AG37" s="50"/>
      <c r="AH37" s="50"/>
      <c r="AI37" s="50"/>
      <c r="AJ37" s="50"/>
      <c r="AK37" s="52" t="s">
        <v>146</v>
      </c>
      <c r="AL37" s="52"/>
      <c r="AM37" s="50"/>
    </row>
    <row r="38" spans="1:41">
      <c r="A38" s="44" t="s">
        <v>211</v>
      </c>
      <c r="G38" s="52" t="s">
        <v>146</v>
      </c>
      <c r="L38" s="52" t="s">
        <v>146</v>
      </c>
      <c r="O38" s="41"/>
      <c r="S38" s="50"/>
      <c r="T38" s="52" t="s">
        <v>146</v>
      </c>
      <c r="U38" s="50"/>
      <c r="V38" s="50"/>
      <c r="W38" s="50"/>
      <c r="X38" s="50"/>
      <c r="Y38" s="50"/>
      <c r="AG38" s="50"/>
      <c r="AH38" s="50"/>
      <c r="AI38" s="50"/>
      <c r="AJ38" s="50"/>
      <c r="AK38" s="50"/>
      <c r="AL38" s="52" t="s">
        <v>146</v>
      </c>
      <c r="AM38" s="50"/>
    </row>
    <row r="39" spans="1:41">
      <c r="A39" s="44" t="s">
        <v>218</v>
      </c>
      <c r="H39" s="52" t="s">
        <v>146</v>
      </c>
      <c r="L39" s="52" t="s">
        <v>146</v>
      </c>
      <c r="O39" s="41"/>
      <c r="S39" s="52" t="s">
        <v>146</v>
      </c>
      <c r="T39" s="50"/>
      <c r="U39" s="50"/>
      <c r="V39" s="50"/>
      <c r="W39" s="50"/>
      <c r="X39" s="50"/>
      <c r="Y39" s="50"/>
      <c r="AG39" s="50"/>
      <c r="AH39" s="50"/>
      <c r="AI39" s="50"/>
      <c r="AJ39" s="50"/>
      <c r="AK39" s="50"/>
      <c r="AL39" s="50"/>
      <c r="AM39" s="52" t="s">
        <v>146</v>
      </c>
    </row>
    <row r="40" spans="1:41">
      <c r="A40" s="44" t="s">
        <v>189</v>
      </c>
      <c r="B40" s="52" t="s">
        <v>146</v>
      </c>
      <c r="M40" s="52" t="s">
        <v>146</v>
      </c>
      <c r="O40" s="41"/>
      <c r="T40" s="52"/>
      <c r="U40" s="50"/>
      <c r="V40" s="50"/>
      <c r="W40" s="52"/>
      <c r="X40" s="50"/>
      <c r="Y40" s="50"/>
      <c r="Z40" s="52" t="s">
        <v>146</v>
      </c>
      <c r="AH40" s="52" t="s">
        <v>146</v>
      </c>
      <c r="AI40" s="50"/>
      <c r="AJ40" s="50"/>
      <c r="AK40" s="50"/>
      <c r="AL40" s="50"/>
      <c r="AM40" s="52"/>
      <c r="AN40" s="52"/>
    </row>
    <row r="41" spans="1:41">
      <c r="A41" s="44" t="s">
        <v>192</v>
      </c>
      <c r="C41" s="52" t="s">
        <v>146</v>
      </c>
      <c r="M41" s="52" t="s">
        <v>146</v>
      </c>
      <c r="O41" s="41"/>
      <c r="T41" s="50"/>
      <c r="U41" s="50"/>
      <c r="V41" s="52"/>
      <c r="W41" s="50"/>
      <c r="X41" s="50"/>
      <c r="Y41" s="52" t="s">
        <v>146</v>
      </c>
      <c r="Z41" s="50"/>
      <c r="AH41" s="50"/>
      <c r="AI41" s="52" t="s">
        <v>146</v>
      </c>
      <c r="AJ41" s="50"/>
      <c r="AK41" s="50"/>
      <c r="AL41" s="50"/>
      <c r="AM41" s="50"/>
      <c r="AN41" s="50"/>
    </row>
    <row r="42" spans="1:41">
      <c r="A42" s="44" t="s">
        <v>197</v>
      </c>
      <c r="D42" s="52" t="s">
        <v>146</v>
      </c>
      <c r="M42" s="52" t="s">
        <v>146</v>
      </c>
      <c r="O42" s="41"/>
      <c r="T42" s="50"/>
      <c r="U42" s="52"/>
      <c r="V42" s="50"/>
      <c r="W42" s="50"/>
      <c r="X42" s="52" t="s">
        <v>146</v>
      </c>
      <c r="Y42" s="50"/>
      <c r="Z42" s="50"/>
      <c r="AH42" s="50"/>
      <c r="AI42" s="50"/>
      <c r="AJ42" s="52" t="s">
        <v>146</v>
      </c>
      <c r="AK42" s="50"/>
      <c r="AL42" s="50"/>
      <c r="AM42" s="50"/>
      <c r="AN42" s="50"/>
    </row>
    <row r="43" spans="1:41">
      <c r="A43" s="44" t="s">
        <v>200</v>
      </c>
      <c r="E43" s="52" t="s">
        <v>146</v>
      </c>
      <c r="M43" s="52" t="s">
        <v>146</v>
      </c>
      <c r="O43" s="41"/>
      <c r="T43" s="52"/>
      <c r="U43" s="50"/>
      <c r="V43" s="50"/>
      <c r="W43" s="52" t="s">
        <v>146</v>
      </c>
      <c r="X43" s="50"/>
      <c r="Y43" s="50"/>
      <c r="Z43" s="50"/>
      <c r="AH43" s="50"/>
      <c r="AI43" s="50"/>
      <c r="AJ43" s="50"/>
      <c r="AK43" s="52" t="s">
        <v>146</v>
      </c>
      <c r="AL43" s="50"/>
      <c r="AM43" s="50"/>
      <c r="AN43" s="50"/>
    </row>
    <row r="44" spans="1:41">
      <c r="A44" s="44" t="s">
        <v>203</v>
      </c>
      <c r="F44" s="52" t="s">
        <v>146</v>
      </c>
      <c r="M44" s="52" t="s">
        <v>146</v>
      </c>
      <c r="O44" s="41"/>
      <c r="T44" s="50"/>
      <c r="U44" s="50"/>
      <c r="V44" s="52" t="s">
        <v>146</v>
      </c>
      <c r="W44" s="50"/>
      <c r="X44" s="50"/>
      <c r="Y44" s="50"/>
      <c r="Z44" s="50"/>
      <c r="AH44" s="50"/>
      <c r="AI44" s="50"/>
      <c r="AJ44" s="50"/>
      <c r="AK44" s="50"/>
      <c r="AL44" s="52" t="s">
        <v>146</v>
      </c>
      <c r="AM44" s="52"/>
      <c r="AN44" s="50"/>
    </row>
    <row r="45" spans="1:41">
      <c r="A45" s="44" t="s">
        <v>210</v>
      </c>
      <c r="G45" s="52" t="s">
        <v>146</v>
      </c>
      <c r="M45" s="52" t="s">
        <v>146</v>
      </c>
      <c r="O45" s="41"/>
      <c r="T45" s="50"/>
      <c r="U45" s="52" t="s">
        <v>146</v>
      </c>
      <c r="V45" s="50"/>
      <c r="W45" s="50"/>
      <c r="X45" s="50"/>
      <c r="Y45" s="50"/>
      <c r="Z45" s="50"/>
      <c r="AH45" s="50"/>
      <c r="AI45" s="50"/>
      <c r="AJ45" s="50"/>
      <c r="AK45" s="50"/>
      <c r="AL45" s="50"/>
      <c r="AM45" s="52" t="s">
        <v>146</v>
      </c>
      <c r="AN45" s="50"/>
    </row>
    <row r="46" spans="1:41">
      <c r="A46" s="44" t="s">
        <v>217</v>
      </c>
      <c r="H46" s="52" t="s">
        <v>146</v>
      </c>
      <c r="M46" s="52" t="s">
        <v>146</v>
      </c>
      <c r="O46" s="41"/>
      <c r="T46" s="52" t="s">
        <v>146</v>
      </c>
      <c r="U46" s="50"/>
      <c r="V46" s="50"/>
      <c r="W46" s="50"/>
      <c r="X46" s="50"/>
      <c r="Y46" s="50"/>
      <c r="Z46" s="50"/>
      <c r="AH46" s="50"/>
      <c r="AI46" s="50"/>
      <c r="AJ46" s="50"/>
      <c r="AK46" s="50"/>
      <c r="AL46" s="50"/>
      <c r="AM46" s="50"/>
      <c r="AN46" s="52" t="s">
        <v>146</v>
      </c>
    </row>
    <row r="47" spans="1:41">
      <c r="A47" s="44" t="s">
        <v>190</v>
      </c>
      <c r="B47" s="52" t="s">
        <v>146</v>
      </c>
      <c r="N47" s="52" t="s">
        <v>146</v>
      </c>
      <c r="O47" s="41"/>
      <c r="U47" s="52"/>
      <c r="V47" s="50"/>
      <c r="W47" s="50"/>
      <c r="X47" s="52"/>
      <c r="Y47" s="50"/>
      <c r="Z47" s="50"/>
      <c r="AA47" s="52" t="s">
        <v>146</v>
      </c>
      <c r="AI47" s="52" t="s">
        <v>146</v>
      </c>
      <c r="AJ47" s="50"/>
      <c r="AK47" s="50"/>
      <c r="AL47" s="50"/>
      <c r="AM47" s="50"/>
      <c r="AN47" s="52"/>
      <c r="AO47" s="52"/>
    </row>
    <row r="48" spans="1:41">
      <c r="A48" s="44" t="s">
        <v>194</v>
      </c>
      <c r="C48" s="52" t="s">
        <v>146</v>
      </c>
      <c r="N48" s="52" t="s">
        <v>146</v>
      </c>
      <c r="O48" s="41"/>
      <c r="U48" s="50"/>
      <c r="V48" s="50"/>
      <c r="W48" s="52"/>
      <c r="X48" s="50"/>
      <c r="Y48" s="50"/>
      <c r="Z48" s="52" t="s">
        <v>146</v>
      </c>
      <c r="AA48" s="50"/>
      <c r="AI48" s="50"/>
      <c r="AJ48" s="52" t="s">
        <v>146</v>
      </c>
      <c r="AK48" s="50"/>
      <c r="AL48" s="50"/>
      <c r="AM48" s="50"/>
      <c r="AN48" s="50"/>
      <c r="AO48" s="50"/>
    </row>
    <row r="49" spans="1:42">
      <c r="A49" s="44" t="s">
        <v>196</v>
      </c>
      <c r="D49" s="52" t="s">
        <v>146</v>
      </c>
      <c r="N49" s="52" t="s">
        <v>146</v>
      </c>
      <c r="O49" s="41"/>
      <c r="U49" s="50"/>
      <c r="V49" s="52"/>
      <c r="W49" s="50"/>
      <c r="X49" s="50"/>
      <c r="Y49" s="52" t="s">
        <v>146</v>
      </c>
      <c r="Z49" s="50"/>
      <c r="AA49" s="50"/>
      <c r="AI49" s="50"/>
      <c r="AJ49" s="50"/>
      <c r="AK49" s="52" t="s">
        <v>146</v>
      </c>
      <c r="AL49" s="50"/>
      <c r="AM49" s="50"/>
      <c r="AN49" s="50"/>
      <c r="AO49" s="50"/>
    </row>
    <row r="50" spans="1:42">
      <c r="A50" s="44" t="s">
        <v>199</v>
      </c>
      <c r="E50" s="52" t="s">
        <v>146</v>
      </c>
      <c r="N50" s="52" t="s">
        <v>146</v>
      </c>
      <c r="O50" s="41"/>
      <c r="U50" s="52"/>
      <c r="V50" s="50"/>
      <c r="W50" s="50"/>
      <c r="X50" s="52" t="s">
        <v>146</v>
      </c>
      <c r="Y50" s="50"/>
      <c r="Z50" s="50"/>
      <c r="AA50" s="50"/>
      <c r="AI50" s="50"/>
      <c r="AJ50" s="50"/>
      <c r="AK50" s="50"/>
      <c r="AL50" s="52" t="s">
        <v>146</v>
      </c>
      <c r="AM50" s="50"/>
      <c r="AN50" s="50"/>
      <c r="AO50" s="50"/>
    </row>
    <row r="51" spans="1:42">
      <c r="A51" s="44" t="s">
        <v>202</v>
      </c>
      <c r="F51" s="52" t="s">
        <v>146</v>
      </c>
      <c r="N51" s="52" t="s">
        <v>146</v>
      </c>
      <c r="O51" s="41"/>
      <c r="U51" s="50"/>
      <c r="V51" s="50"/>
      <c r="W51" s="52" t="s">
        <v>146</v>
      </c>
      <c r="X51" s="50"/>
      <c r="Y51" s="50"/>
      <c r="Z51" s="50"/>
      <c r="AA51" s="50"/>
      <c r="AI51" s="50"/>
      <c r="AJ51" s="50"/>
      <c r="AK51" s="50"/>
      <c r="AL51" s="50"/>
      <c r="AM51" s="52" t="s">
        <v>146</v>
      </c>
      <c r="AN51" s="52"/>
      <c r="AO51" s="50"/>
    </row>
    <row r="52" spans="1:42">
      <c r="A52" s="44" t="s">
        <v>209</v>
      </c>
      <c r="G52" s="52" t="s">
        <v>146</v>
      </c>
      <c r="N52" s="52" t="s">
        <v>146</v>
      </c>
      <c r="O52" s="41"/>
      <c r="U52" s="50"/>
      <c r="V52" s="52" t="s">
        <v>146</v>
      </c>
      <c r="W52" s="50"/>
      <c r="X52" s="50"/>
      <c r="Y52" s="50"/>
      <c r="Z52" s="50"/>
      <c r="AA52" s="50"/>
      <c r="AI52" s="50"/>
      <c r="AJ52" s="50"/>
      <c r="AK52" s="50"/>
      <c r="AL52" s="50"/>
      <c r="AM52" s="50"/>
      <c r="AN52" s="52" t="s">
        <v>146</v>
      </c>
      <c r="AO52" s="50"/>
    </row>
    <row r="53" spans="1:42">
      <c r="A53" s="44" t="s">
        <v>216</v>
      </c>
      <c r="H53" s="52" t="s">
        <v>146</v>
      </c>
      <c r="N53" s="52" t="s">
        <v>146</v>
      </c>
      <c r="O53" s="41"/>
      <c r="U53" s="52" t="s">
        <v>146</v>
      </c>
      <c r="V53" s="50"/>
      <c r="W53" s="50"/>
      <c r="X53" s="50"/>
      <c r="Y53" s="50"/>
      <c r="Z53" s="50"/>
      <c r="AA53" s="50"/>
      <c r="AI53" s="50"/>
      <c r="AJ53" s="50"/>
      <c r="AK53" s="50"/>
      <c r="AL53" s="50"/>
      <c r="AM53" s="50"/>
      <c r="AN53" s="50"/>
      <c r="AO53" s="52" t="s">
        <v>146</v>
      </c>
    </row>
    <row r="54" spans="1:42">
      <c r="A54" s="44" t="s">
        <v>191</v>
      </c>
      <c r="B54" s="52" t="s">
        <v>146</v>
      </c>
      <c r="O54" s="40" t="s">
        <v>146</v>
      </c>
      <c r="V54" s="52"/>
      <c r="W54" s="50"/>
      <c r="X54" s="50"/>
      <c r="Y54" s="52"/>
      <c r="Z54" s="50"/>
      <c r="AA54" s="50"/>
      <c r="AB54" s="52" t="s">
        <v>146</v>
      </c>
      <c r="AI54" s="50"/>
      <c r="AJ54" s="52" t="s">
        <v>146</v>
      </c>
      <c r="AK54" s="50"/>
      <c r="AL54" s="50"/>
      <c r="AM54" s="50"/>
      <c r="AN54" s="50"/>
      <c r="AO54" s="52"/>
      <c r="AP54" s="52"/>
    </row>
    <row r="55" spans="1:42">
      <c r="A55" s="44" t="s">
        <v>193</v>
      </c>
      <c r="C55" s="52" t="s">
        <v>146</v>
      </c>
      <c r="O55" s="40" t="s">
        <v>146</v>
      </c>
      <c r="V55" s="50"/>
      <c r="W55" s="50"/>
      <c r="X55" s="52"/>
      <c r="Y55" s="50"/>
      <c r="Z55" s="50"/>
      <c r="AA55" s="52" t="s">
        <v>146</v>
      </c>
      <c r="AB55" s="50"/>
      <c r="AI55" s="50"/>
      <c r="AJ55" s="50"/>
      <c r="AK55" s="52" t="s">
        <v>146</v>
      </c>
      <c r="AL55" s="50"/>
      <c r="AM55" s="50"/>
      <c r="AN55" s="50"/>
      <c r="AO55" s="50"/>
      <c r="AP55" s="50"/>
    </row>
    <row r="56" spans="1:42">
      <c r="A56" s="44" t="s">
        <v>195</v>
      </c>
      <c r="D56" s="52" t="s">
        <v>146</v>
      </c>
      <c r="O56" s="40" t="s">
        <v>146</v>
      </c>
      <c r="V56" s="50"/>
      <c r="W56" s="52"/>
      <c r="X56" s="50"/>
      <c r="Y56" s="50"/>
      <c r="Z56" s="52" t="s">
        <v>146</v>
      </c>
      <c r="AA56" s="50"/>
      <c r="AB56" s="50"/>
      <c r="AI56" s="50"/>
      <c r="AJ56" s="50"/>
      <c r="AK56" s="50"/>
      <c r="AL56" s="52" t="s">
        <v>146</v>
      </c>
      <c r="AM56" s="50"/>
      <c r="AN56" s="50"/>
      <c r="AO56" s="50"/>
      <c r="AP56" s="50"/>
    </row>
    <row r="57" spans="1:42">
      <c r="A57" s="44" t="s">
        <v>198</v>
      </c>
      <c r="E57" s="52" t="s">
        <v>146</v>
      </c>
      <c r="O57" s="40" t="s">
        <v>146</v>
      </c>
      <c r="V57" s="52"/>
      <c r="W57" s="50"/>
      <c r="X57" s="50"/>
      <c r="Y57" s="52" t="s">
        <v>146</v>
      </c>
      <c r="Z57" s="50"/>
      <c r="AA57" s="50"/>
      <c r="AB57" s="50"/>
      <c r="AI57" s="50"/>
      <c r="AJ57" s="50"/>
      <c r="AK57" s="50"/>
      <c r="AL57" s="50"/>
      <c r="AM57" s="52" t="s">
        <v>146</v>
      </c>
      <c r="AN57" s="50"/>
      <c r="AO57" s="50"/>
      <c r="AP57" s="50"/>
    </row>
    <row r="58" spans="1:42">
      <c r="A58" s="44" t="s">
        <v>201</v>
      </c>
      <c r="F58" s="52" t="s">
        <v>146</v>
      </c>
      <c r="O58" s="40" t="s">
        <v>146</v>
      </c>
      <c r="V58" s="50"/>
      <c r="W58" s="50"/>
      <c r="X58" s="52" t="s">
        <v>146</v>
      </c>
      <c r="Y58" s="50"/>
      <c r="Z58" s="50"/>
      <c r="AA58" s="50"/>
      <c r="AB58" s="50"/>
      <c r="AI58" s="50"/>
      <c r="AJ58" s="50"/>
      <c r="AK58" s="50"/>
      <c r="AL58" s="50"/>
      <c r="AM58" s="50"/>
      <c r="AN58" s="52" t="s">
        <v>146</v>
      </c>
      <c r="AO58" s="52"/>
      <c r="AP58" s="50"/>
    </row>
    <row r="59" spans="1:42">
      <c r="A59" s="44" t="s">
        <v>208</v>
      </c>
      <c r="G59" s="52" t="s">
        <v>146</v>
      </c>
      <c r="O59" s="40" t="s">
        <v>146</v>
      </c>
      <c r="V59" s="50"/>
      <c r="W59" s="52" t="s">
        <v>146</v>
      </c>
      <c r="X59" s="50"/>
      <c r="Y59" s="50"/>
      <c r="Z59" s="50"/>
      <c r="AA59" s="50"/>
      <c r="AB59" s="50"/>
      <c r="AI59" s="50"/>
      <c r="AJ59" s="50"/>
      <c r="AK59" s="50"/>
      <c r="AL59" s="50"/>
      <c r="AM59" s="50"/>
      <c r="AN59" s="50"/>
      <c r="AO59" s="52" t="s">
        <v>146</v>
      </c>
      <c r="AP59" s="50"/>
    </row>
    <row r="60" spans="1:42">
      <c r="A60" s="44" t="s">
        <v>215</v>
      </c>
      <c r="H60" s="52" t="s">
        <v>146</v>
      </c>
      <c r="O60" s="40" t="s">
        <v>146</v>
      </c>
      <c r="V60" s="52" t="s">
        <v>146</v>
      </c>
      <c r="W60" s="50"/>
      <c r="X60" s="50"/>
      <c r="Y60" s="50"/>
      <c r="Z60" s="50"/>
      <c r="AA60" s="50"/>
      <c r="AB60" s="50"/>
      <c r="AI60" s="50"/>
      <c r="AJ60" s="50"/>
      <c r="AK60" s="50"/>
      <c r="AL60" s="50"/>
      <c r="AM60" s="50"/>
      <c r="AN60" s="50"/>
      <c r="AO60" s="50"/>
      <c r="AP60" s="52" t="s">
        <v>146</v>
      </c>
    </row>
    <row r="66" spans="1:4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6"/>
    </row>
    <row r="67" spans="1:4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49"/>
      <c r="N67" s="49"/>
      <c r="O67" s="49"/>
      <c r="P67" s="56"/>
      <c r="Q67" s="57"/>
      <c r="R67" s="57"/>
      <c r="S67" s="57"/>
      <c r="T67" s="57"/>
      <c r="U67" s="57"/>
      <c r="V67" s="57"/>
      <c r="W67" s="57"/>
      <c r="X67" s="57"/>
      <c r="Y67" s="57"/>
      <c r="Z67" s="56"/>
      <c r="AA67" s="56"/>
      <c r="AB67" s="56"/>
      <c r="AC67" s="56"/>
      <c r="AD67" s="57"/>
      <c r="AE67" s="57"/>
      <c r="AF67" s="57"/>
      <c r="AG67" s="57"/>
      <c r="AH67" s="57"/>
      <c r="AI67" s="57"/>
      <c r="AJ67" s="57"/>
      <c r="AK67" s="56"/>
      <c r="AL67" s="15"/>
      <c r="AM67" s="15"/>
      <c r="AN67" s="15"/>
      <c r="AO67" s="15"/>
      <c r="AP67" s="15"/>
      <c r="AQ67" s="16"/>
    </row>
    <row r="68" spans="1:43">
      <c r="A68" s="13"/>
      <c r="B68" s="42"/>
      <c r="C68" s="13"/>
      <c r="D68" s="13"/>
      <c r="E68" s="13"/>
      <c r="F68" s="13"/>
      <c r="G68" s="13"/>
      <c r="H68" s="13"/>
      <c r="I68" s="42"/>
      <c r="J68" s="13"/>
      <c r="K68" s="13"/>
      <c r="L68" s="13"/>
      <c r="M68" s="16"/>
      <c r="N68" s="16"/>
      <c r="O68" s="16"/>
      <c r="P68" s="42"/>
      <c r="Q68" s="16"/>
      <c r="R68" s="16"/>
      <c r="S68" s="42"/>
      <c r="T68" s="16"/>
      <c r="U68" s="16"/>
      <c r="V68" s="42"/>
      <c r="W68" s="16"/>
      <c r="X68" s="16"/>
      <c r="Y68" s="16"/>
      <c r="Z68" s="16"/>
      <c r="AA68" s="16"/>
      <c r="AB68" s="16"/>
      <c r="AC68" s="16"/>
      <c r="AD68" s="42"/>
      <c r="AE68" s="16"/>
      <c r="AF68" s="16"/>
      <c r="AG68" s="16"/>
      <c r="AH68" s="16"/>
      <c r="AI68" s="42"/>
      <c r="AJ68" s="42"/>
      <c r="AK68" s="16"/>
      <c r="AL68" s="16"/>
      <c r="AM68" s="16"/>
      <c r="AN68" s="16"/>
      <c r="AO68" s="16"/>
      <c r="AP68" s="16"/>
      <c r="AQ68" s="16"/>
    </row>
    <row r="69" spans="1:43">
      <c r="A69" s="13"/>
      <c r="B69" s="13"/>
      <c r="C69" s="42"/>
      <c r="D69" s="13"/>
      <c r="E69" s="13"/>
      <c r="F69" s="13"/>
      <c r="G69" s="13"/>
      <c r="H69" s="13"/>
      <c r="I69" s="42"/>
      <c r="J69" s="13"/>
      <c r="K69" s="13"/>
      <c r="L69" s="13"/>
      <c r="M69" s="16"/>
      <c r="N69" s="16"/>
      <c r="O69" s="16"/>
      <c r="P69" s="16"/>
      <c r="Q69" s="16"/>
      <c r="R69" s="42"/>
      <c r="S69" s="16"/>
      <c r="T69" s="16"/>
      <c r="U69" s="42"/>
      <c r="V69" s="16"/>
      <c r="W69" s="16"/>
      <c r="X69" s="16"/>
      <c r="Y69" s="16"/>
      <c r="Z69" s="16"/>
      <c r="AA69" s="16"/>
      <c r="AB69" s="16"/>
      <c r="AC69" s="16"/>
      <c r="AD69" s="16"/>
      <c r="AE69" s="42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</row>
    <row r="70" spans="1:43">
      <c r="A70" s="13"/>
      <c r="B70" s="13"/>
      <c r="C70" s="13"/>
      <c r="D70" s="42"/>
      <c r="E70" s="13"/>
      <c r="F70" s="13"/>
      <c r="G70" s="13"/>
      <c r="H70" s="13"/>
      <c r="I70" s="42"/>
      <c r="J70" s="13"/>
      <c r="K70" s="13"/>
      <c r="L70" s="13"/>
      <c r="M70" s="16"/>
      <c r="N70" s="16"/>
      <c r="O70" s="16"/>
      <c r="P70" s="16"/>
      <c r="Q70" s="42"/>
      <c r="R70" s="16"/>
      <c r="S70" s="16"/>
      <c r="T70" s="42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42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</row>
    <row r="71" spans="1:43">
      <c r="A71" s="13"/>
      <c r="B71" s="13"/>
      <c r="C71" s="13"/>
      <c r="D71" s="13"/>
      <c r="E71" s="42"/>
      <c r="F71" s="13"/>
      <c r="G71" s="13"/>
      <c r="H71" s="13"/>
      <c r="I71" s="42"/>
      <c r="J71" s="13"/>
      <c r="K71" s="13"/>
      <c r="L71" s="13"/>
      <c r="M71" s="16"/>
      <c r="N71" s="16"/>
      <c r="O71" s="16"/>
      <c r="P71" s="42"/>
      <c r="Q71" s="16"/>
      <c r="R71" s="16"/>
      <c r="S71" s="42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42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>
      <c r="A72" s="13"/>
      <c r="B72" s="13"/>
      <c r="C72" s="13"/>
      <c r="D72" s="13"/>
      <c r="E72" s="13"/>
      <c r="F72" s="42"/>
      <c r="G72" s="13"/>
      <c r="H72" s="13"/>
      <c r="I72" s="42"/>
      <c r="J72" s="16"/>
      <c r="K72" s="16"/>
      <c r="L72" s="16"/>
      <c r="M72" s="16"/>
      <c r="N72" s="16"/>
      <c r="O72" s="16"/>
      <c r="P72" s="16"/>
      <c r="Q72" s="16"/>
      <c r="R72" s="42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42"/>
      <c r="AI72" s="42"/>
      <c r="AJ72" s="16"/>
      <c r="AK72" s="16"/>
      <c r="AL72" s="16"/>
      <c r="AM72" s="16"/>
      <c r="AN72" s="16"/>
      <c r="AO72" s="16"/>
      <c r="AP72" s="16"/>
      <c r="AQ72" s="16"/>
    </row>
    <row r="73" spans="1:43">
      <c r="A73" s="13"/>
      <c r="B73" s="13"/>
      <c r="C73" s="13"/>
      <c r="D73" s="13"/>
      <c r="E73" s="13"/>
      <c r="F73" s="13"/>
      <c r="G73" s="42"/>
      <c r="H73" s="13"/>
      <c r="I73" s="42"/>
      <c r="J73" s="16"/>
      <c r="K73" s="16"/>
      <c r="L73" s="16"/>
      <c r="M73" s="16"/>
      <c r="N73" s="16"/>
      <c r="O73" s="16"/>
      <c r="P73" s="16"/>
      <c r="Q73" s="42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42"/>
      <c r="AJ73" s="16"/>
      <c r="AK73" s="16"/>
      <c r="AL73" s="16"/>
      <c r="AM73" s="16"/>
      <c r="AN73" s="16"/>
      <c r="AO73" s="16"/>
      <c r="AP73" s="16"/>
      <c r="AQ73" s="16"/>
    </row>
    <row r="74" spans="1:43">
      <c r="A74" s="13"/>
      <c r="B74" s="13"/>
      <c r="C74" s="13"/>
      <c r="D74" s="13"/>
      <c r="E74" s="13"/>
      <c r="F74" s="13"/>
      <c r="G74" s="13"/>
      <c r="H74" s="42"/>
      <c r="I74" s="42"/>
      <c r="J74" s="16"/>
      <c r="K74" s="16"/>
      <c r="L74" s="16"/>
      <c r="M74" s="16"/>
      <c r="N74" s="16"/>
      <c r="O74" s="16"/>
      <c r="P74" s="4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42"/>
      <c r="AK74" s="16"/>
      <c r="AL74" s="16"/>
      <c r="AM74" s="16"/>
      <c r="AN74" s="16"/>
      <c r="AO74" s="16"/>
      <c r="AP74" s="16"/>
      <c r="AQ74" s="16"/>
    </row>
    <row r="75" spans="1:43">
      <c r="A75" s="13"/>
      <c r="B75" s="42"/>
      <c r="C75" s="13"/>
      <c r="D75" s="13"/>
      <c r="E75" s="13"/>
      <c r="F75" s="13"/>
      <c r="G75" s="13"/>
      <c r="H75" s="13"/>
      <c r="I75" s="13"/>
      <c r="J75" s="42"/>
      <c r="K75" s="13"/>
      <c r="L75" s="13"/>
      <c r="M75" s="16"/>
      <c r="N75" s="16"/>
      <c r="O75" s="16"/>
      <c r="P75" s="16"/>
      <c r="Q75" s="42"/>
      <c r="R75" s="16"/>
      <c r="S75" s="16"/>
      <c r="T75" s="42"/>
      <c r="U75" s="16"/>
      <c r="V75" s="16"/>
      <c r="W75" s="42"/>
      <c r="X75" s="16"/>
      <c r="Y75" s="16"/>
      <c r="Z75" s="16"/>
      <c r="AA75" s="16"/>
      <c r="AB75" s="16"/>
      <c r="AC75" s="16"/>
      <c r="AD75" s="16"/>
      <c r="AE75" s="42"/>
      <c r="AF75" s="16"/>
      <c r="AG75" s="16"/>
      <c r="AH75" s="16"/>
      <c r="AI75" s="16"/>
      <c r="AJ75" s="42"/>
      <c r="AK75" s="42"/>
      <c r="AL75" s="16"/>
      <c r="AM75" s="16"/>
      <c r="AN75" s="16"/>
      <c r="AO75" s="16"/>
      <c r="AP75" s="16"/>
      <c r="AQ75" s="16"/>
    </row>
    <row r="76" spans="1:43">
      <c r="A76" s="13"/>
      <c r="B76" s="13"/>
      <c r="C76" s="42"/>
      <c r="D76" s="13"/>
      <c r="E76" s="13"/>
      <c r="F76" s="13"/>
      <c r="G76" s="13"/>
      <c r="H76" s="13"/>
      <c r="I76" s="13"/>
      <c r="J76" s="42"/>
      <c r="K76" s="13"/>
      <c r="L76" s="13"/>
      <c r="M76" s="16"/>
      <c r="N76" s="16"/>
      <c r="O76" s="16"/>
      <c r="P76" s="16"/>
      <c r="Q76" s="16"/>
      <c r="R76" s="16"/>
      <c r="S76" s="42"/>
      <c r="T76" s="16"/>
      <c r="U76" s="16"/>
      <c r="V76" s="42"/>
      <c r="W76" s="16"/>
      <c r="X76" s="16"/>
      <c r="Y76" s="16"/>
      <c r="Z76" s="16"/>
      <c r="AA76" s="16"/>
      <c r="AB76" s="16"/>
      <c r="AC76" s="16"/>
      <c r="AD76" s="16"/>
      <c r="AE76" s="16"/>
      <c r="AF76" s="42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</row>
    <row r="77" spans="1:43">
      <c r="A77" s="13"/>
      <c r="B77" s="13"/>
      <c r="C77" s="13"/>
      <c r="D77" s="42"/>
      <c r="E77" s="13"/>
      <c r="F77" s="13"/>
      <c r="G77" s="13"/>
      <c r="H77" s="13"/>
      <c r="I77" s="13"/>
      <c r="J77" s="42"/>
      <c r="K77" s="13"/>
      <c r="L77" s="13"/>
      <c r="M77" s="16"/>
      <c r="N77" s="16"/>
      <c r="O77" s="16"/>
      <c r="P77" s="16"/>
      <c r="Q77" s="16"/>
      <c r="R77" s="42"/>
      <c r="S77" s="16"/>
      <c r="T77" s="16"/>
      <c r="U77" s="42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42"/>
      <c r="AH77" s="16"/>
      <c r="AI77" s="16"/>
      <c r="AJ77" s="16"/>
      <c r="AK77" s="16"/>
      <c r="AL77" s="16"/>
      <c r="AM77" s="16"/>
      <c r="AN77" s="16"/>
      <c r="AO77" s="16"/>
      <c r="AP77" s="16"/>
      <c r="AQ77" s="16"/>
    </row>
    <row r="78" spans="1:43">
      <c r="A78" s="13"/>
      <c r="B78" s="13"/>
      <c r="C78" s="13"/>
      <c r="D78" s="13"/>
      <c r="E78" s="42"/>
      <c r="F78" s="13"/>
      <c r="G78" s="13"/>
      <c r="H78" s="13"/>
      <c r="I78" s="13"/>
      <c r="J78" s="42"/>
      <c r="K78" s="13"/>
      <c r="L78" s="13"/>
      <c r="M78" s="16"/>
      <c r="N78" s="16"/>
      <c r="O78" s="16"/>
      <c r="P78" s="16"/>
      <c r="Q78" s="42"/>
      <c r="R78" s="16"/>
      <c r="S78" s="16"/>
      <c r="T78" s="42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42"/>
      <c r="AI78" s="16"/>
      <c r="AJ78" s="16"/>
      <c r="AK78" s="16"/>
      <c r="AL78" s="16"/>
      <c r="AM78" s="16"/>
      <c r="AN78" s="16"/>
      <c r="AO78" s="16"/>
      <c r="AP78" s="16"/>
      <c r="AQ78" s="16"/>
    </row>
    <row r="79" spans="1:43">
      <c r="A79" s="13"/>
      <c r="B79" s="13"/>
      <c r="C79" s="13"/>
      <c r="D79" s="13"/>
      <c r="E79" s="13"/>
      <c r="F79" s="42"/>
      <c r="G79" s="13"/>
      <c r="H79" s="13"/>
      <c r="I79" s="13"/>
      <c r="J79" s="42"/>
      <c r="K79" s="16"/>
      <c r="L79" s="16"/>
      <c r="M79" s="16"/>
      <c r="N79" s="16"/>
      <c r="O79" s="16"/>
      <c r="P79" s="16"/>
      <c r="Q79" s="16"/>
      <c r="R79" s="16"/>
      <c r="S79" s="42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42"/>
      <c r="AJ79" s="42"/>
      <c r="AK79" s="16"/>
      <c r="AL79" s="16"/>
      <c r="AM79" s="16"/>
      <c r="AN79" s="16"/>
      <c r="AO79" s="16"/>
      <c r="AP79" s="16"/>
      <c r="AQ79" s="16"/>
    </row>
    <row r="80" spans="1:43">
      <c r="A80" s="13"/>
      <c r="B80" s="13"/>
      <c r="C80" s="13"/>
      <c r="D80" s="13"/>
      <c r="E80" s="13"/>
      <c r="F80" s="13"/>
      <c r="G80" s="42"/>
      <c r="H80" s="13"/>
      <c r="I80" s="13"/>
      <c r="J80" s="42"/>
      <c r="K80" s="16"/>
      <c r="L80" s="16"/>
      <c r="M80" s="16"/>
      <c r="N80" s="16"/>
      <c r="O80" s="16"/>
      <c r="P80" s="16"/>
      <c r="Q80" s="16"/>
      <c r="R80" s="42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42"/>
      <c r="AK80" s="16"/>
      <c r="AL80" s="16"/>
      <c r="AM80" s="16"/>
      <c r="AN80" s="16"/>
      <c r="AO80" s="16"/>
      <c r="AP80" s="16"/>
      <c r="AQ80" s="16"/>
    </row>
    <row r="81" spans="1:43">
      <c r="A81" s="13"/>
      <c r="B81" s="13"/>
      <c r="C81" s="13"/>
      <c r="D81" s="13"/>
      <c r="E81" s="13"/>
      <c r="F81" s="13"/>
      <c r="G81" s="13"/>
      <c r="H81" s="42"/>
      <c r="I81" s="13"/>
      <c r="J81" s="42"/>
      <c r="K81" s="16"/>
      <c r="L81" s="16"/>
      <c r="M81" s="16"/>
      <c r="N81" s="16"/>
      <c r="O81" s="16"/>
      <c r="P81" s="16"/>
      <c r="Q81" s="42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42"/>
      <c r="AL81" s="16"/>
      <c r="AM81" s="16"/>
      <c r="AN81" s="16"/>
      <c r="AO81" s="16"/>
      <c r="AP81" s="16"/>
      <c r="AQ81" s="16"/>
    </row>
    <row r="82" spans="1:43">
      <c r="A82" s="13"/>
      <c r="B82" s="42"/>
      <c r="C82" s="13"/>
      <c r="D82" s="13"/>
      <c r="E82" s="13"/>
      <c r="F82" s="13"/>
      <c r="G82" s="13"/>
      <c r="H82" s="13"/>
      <c r="I82" s="13"/>
      <c r="J82" s="13"/>
      <c r="K82" s="42"/>
      <c r="L82" s="13"/>
      <c r="M82" s="16"/>
      <c r="N82" s="16"/>
      <c r="O82" s="16"/>
      <c r="P82" s="16"/>
      <c r="Q82" s="16"/>
      <c r="R82" s="42"/>
      <c r="S82" s="16"/>
      <c r="T82" s="16"/>
      <c r="U82" s="42"/>
      <c r="V82" s="16"/>
      <c r="W82" s="16"/>
      <c r="X82" s="42"/>
      <c r="Y82" s="16"/>
      <c r="Z82" s="16"/>
      <c r="AA82" s="16"/>
      <c r="AB82" s="16"/>
      <c r="AC82" s="16"/>
      <c r="AD82" s="16"/>
      <c r="AE82" s="16"/>
      <c r="AF82" s="42"/>
      <c r="AG82" s="16"/>
      <c r="AH82" s="16"/>
      <c r="AI82" s="16"/>
      <c r="AJ82" s="16"/>
      <c r="AK82" s="42"/>
      <c r="AL82" s="42"/>
      <c r="AM82" s="16"/>
      <c r="AN82" s="16"/>
      <c r="AO82" s="16"/>
      <c r="AP82" s="16"/>
      <c r="AQ82" s="16"/>
    </row>
    <row r="83" spans="1:43">
      <c r="A83" s="13"/>
      <c r="B83" s="13"/>
      <c r="C83" s="42"/>
      <c r="D83" s="13"/>
      <c r="E83" s="13"/>
      <c r="F83" s="13"/>
      <c r="G83" s="13"/>
      <c r="H83" s="13"/>
      <c r="I83" s="13"/>
      <c r="J83" s="13"/>
      <c r="K83" s="42"/>
      <c r="L83" s="13"/>
      <c r="M83" s="16"/>
      <c r="N83" s="16"/>
      <c r="O83" s="16"/>
      <c r="P83" s="16"/>
      <c r="Q83" s="16"/>
      <c r="R83" s="16"/>
      <c r="S83" s="16"/>
      <c r="T83" s="42"/>
      <c r="U83" s="16"/>
      <c r="V83" s="16"/>
      <c r="W83" s="42"/>
      <c r="X83" s="16"/>
      <c r="Y83" s="16"/>
      <c r="Z83" s="16"/>
      <c r="AA83" s="16"/>
      <c r="AB83" s="16"/>
      <c r="AC83" s="16"/>
      <c r="AD83" s="16"/>
      <c r="AE83" s="16"/>
      <c r="AF83" s="16"/>
      <c r="AG83" s="42"/>
      <c r="AH83" s="16"/>
      <c r="AI83" s="16"/>
      <c r="AJ83" s="16"/>
      <c r="AK83" s="16"/>
      <c r="AL83" s="16"/>
      <c r="AM83" s="16"/>
      <c r="AN83" s="16"/>
      <c r="AO83" s="16"/>
      <c r="AP83" s="16"/>
      <c r="AQ83" s="16"/>
    </row>
    <row r="84" spans="1:43">
      <c r="A84" s="13"/>
      <c r="B84" s="13"/>
      <c r="C84" s="13"/>
      <c r="D84" s="42"/>
      <c r="E84" s="13"/>
      <c r="F84" s="13"/>
      <c r="G84" s="13"/>
      <c r="H84" s="13"/>
      <c r="I84" s="13"/>
      <c r="J84" s="13"/>
      <c r="K84" s="42"/>
      <c r="L84" s="13"/>
      <c r="M84" s="16"/>
      <c r="N84" s="16"/>
      <c r="O84" s="16"/>
      <c r="P84" s="16"/>
      <c r="Q84" s="16"/>
      <c r="R84" s="16"/>
      <c r="S84" s="42"/>
      <c r="T84" s="16"/>
      <c r="U84" s="16"/>
      <c r="V84" s="42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42"/>
      <c r="AI84" s="16"/>
      <c r="AJ84" s="16"/>
      <c r="AK84" s="16"/>
      <c r="AL84" s="16"/>
      <c r="AM84" s="16"/>
      <c r="AN84" s="16"/>
      <c r="AO84" s="16"/>
      <c r="AP84" s="16"/>
      <c r="AQ84" s="16"/>
    </row>
    <row r="85" spans="1:43">
      <c r="A85" s="13"/>
      <c r="B85" s="13"/>
      <c r="C85" s="13"/>
      <c r="D85" s="13"/>
      <c r="E85" s="42"/>
      <c r="F85" s="13"/>
      <c r="G85" s="13"/>
      <c r="H85" s="13"/>
      <c r="I85" s="13"/>
      <c r="J85" s="13"/>
      <c r="K85" s="42"/>
      <c r="L85" s="13"/>
      <c r="M85" s="16"/>
      <c r="N85" s="16"/>
      <c r="O85" s="16"/>
      <c r="P85" s="16"/>
      <c r="Q85" s="16"/>
      <c r="R85" s="42"/>
      <c r="S85" s="16"/>
      <c r="T85" s="16"/>
      <c r="U85" s="42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42"/>
      <c r="AJ85" s="16"/>
      <c r="AK85" s="16"/>
      <c r="AL85" s="16"/>
      <c r="AM85" s="16"/>
      <c r="AN85" s="16"/>
      <c r="AO85" s="16"/>
      <c r="AP85" s="16"/>
      <c r="AQ85" s="16"/>
    </row>
    <row r="86" spans="1:43">
      <c r="A86" s="13"/>
      <c r="B86" s="13"/>
      <c r="C86" s="13"/>
      <c r="D86" s="13"/>
      <c r="E86" s="13"/>
      <c r="F86" s="42"/>
      <c r="G86" s="13"/>
      <c r="H86" s="13"/>
      <c r="I86" s="13"/>
      <c r="J86" s="16"/>
      <c r="K86" s="42"/>
      <c r="L86" s="16"/>
      <c r="M86" s="16"/>
      <c r="N86" s="16"/>
      <c r="O86" s="16"/>
      <c r="P86" s="16"/>
      <c r="Q86" s="16"/>
      <c r="R86" s="16"/>
      <c r="S86" s="16"/>
      <c r="T86" s="42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42"/>
      <c r="AK86" s="42"/>
      <c r="AL86" s="16"/>
      <c r="AM86" s="16"/>
      <c r="AN86" s="16"/>
      <c r="AO86" s="16"/>
      <c r="AP86" s="16"/>
      <c r="AQ86" s="16"/>
    </row>
    <row r="87" spans="1:43">
      <c r="A87" s="13"/>
      <c r="B87" s="13"/>
      <c r="C87" s="13"/>
      <c r="D87" s="13"/>
      <c r="E87" s="13"/>
      <c r="F87" s="13"/>
      <c r="G87" s="42"/>
      <c r="H87" s="13"/>
      <c r="I87" s="13"/>
      <c r="J87" s="16"/>
      <c r="K87" s="42"/>
      <c r="L87" s="16"/>
      <c r="M87" s="16"/>
      <c r="N87" s="16"/>
      <c r="O87" s="16"/>
      <c r="P87" s="16"/>
      <c r="Q87" s="16"/>
      <c r="R87" s="16"/>
      <c r="S87" s="42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42"/>
      <c r="AL87" s="16"/>
      <c r="AM87" s="16"/>
      <c r="AN87" s="16"/>
      <c r="AO87" s="16"/>
      <c r="AP87" s="16"/>
      <c r="AQ87" s="16"/>
    </row>
    <row r="88" spans="1:43">
      <c r="A88" s="13"/>
      <c r="B88" s="13"/>
      <c r="C88" s="13"/>
      <c r="D88" s="13"/>
      <c r="E88" s="13"/>
      <c r="F88" s="13"/>
      <c r="G88" s="13"/>
      <c r="H88" s="42"/>
      <c r="I88" s="13"/>
      <c r="J88" s="16"/>
      <c r="K88" s="42"/>
      <c r="L88" s="16"/>
      <c r="M88" s="16"/>
      <c r="N88" s="16"/>
      <c r="O88" s="16"/>
      <c r="P88" s="16"/>
      <c r="Q88" s="16"/>
      <c r="R88" s="42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42"/>
      <c r="AM88" s="16"/>
      <c r="AN88" s="16"/>
      <c r="AO88" s="16"/>
      <c r="AP88" s="16"/>
      <c r="AQ88" s="16"/>
    </row>
    <row r="89" spans="1:43">
      <c r="A89" s="13"/>
      <c r="B89" s="42"/>
      <c r="C89" s="13"/>
      <c r="D89" s="13"/>
      <c r="E89" s="13"/>
      <c r="F89" s="13"/>
      <c r="G89" s="13"/>
      <c r="H89" s="13"/>
      <c r="I89" s="13"/>
      <c r="J89" s="13"/>
      <c r="K89" s="13"/>
      <c r="L89" s="42"/>
      <c r="M89" s="16"/>
      <c r="N89" s="16"/>
      <c r="O89" s="16"/>
      <c r="P89" s="16"/>
      <c r="Q89" s="16"/>
      <c r="R89" s="16"/>
      <c r="S89" s="42"/>
      <c r="T89" s="16"/>
      <c r="U89" s="16"/>
      <c r="V89" s="42"/>
      <c r="W89" s="16"/>
      <c r="X89" s="16"/>
      <c r="Y89" s="42"/>
      <c r="Z89" s="16"/>
      <c r="AA89" s="16"/>
      <c r="AB89" s="16"/>
      <c r="AC89" s="16"/>
      <c r="AD89" s="16"/>
      <c r="AE89" s="16"/>
      <c r="AF89" s="16"/>
      <c r="AG89" s="42"/>
      <c r="AH89" s="16"/>
      <c r="AI89" s="16"/>
      <c r="AJ89" s="16"/>
      <c r="AK89" s="16"/>
      <c r="AL89" s="42"/>
      <c r="AM89" s="42"/>
      <c r="AN89" s="16"/>
      <c r="AO89" s="16"/>
      <c r="AP89" s="16"/>
      <c r="AQ89" s="16"/>
    </row>
    <row r="90" spans="1:43">
      <c r="A90" s="13"/>
      <c r="B90" s="13"/>
      <c r="C90" s="42"/>
      <c r="D90" s="13"/>
      <c r="E90" s="13"/>
      <c r="F90" s="13"/>
      <c r="G90" s="13"/>
      <c r="H90" s="13"/>
      <c r="I90" s="13"/>
      <c r="J90" s="13"/>
      <c r="K90" s="13"/>
      <c r="L90" s="42"/>
      <c r="M90" s="16"/>
      <c r="N90" s="16"/>
      <c r="O90" s="16"/>
      <c r="P90" s="16"/>
      <c r="Q90" s="16"/>
      <c r="R90" s="16"/>
      <c r="S90" s="16"/>
      <c r="T90" s="16"/>
      <c r="U90" s="42"/>
      <c r="V90" s="16"/>
      <c r="W90" s="16"/>
      <c r="X90" s="42"/>
      <c r="Y90" s="16"/>
      <c r="Z90" s="16"/>
      <c r="AA90" s="16"/>
      <c r="AB90" s="16"/>
      <c r="AC90" s="16"/>
      <c r="AD90" s="16"/>
      <c r="AE90" s="16"/>
      <c r="AF90" s="16"/>
      <c r="AG90" s="16"/>
      <c r="AH90" s="42"/>
      <c r="AI90" s="16"/>
      <c r="AJ90" s="16"/>
      <c r="AK90" s="16"/>
      <c r="AL90" s="16"/>
      <c r="AM90" s="16"/>
      <c r="AN90" s="16"/>
      <c r="AO90" s="16"/>
      <c r="AP90" s="16"/>
      <c r="AQ90" s="16"/>
    </row>
    <row r="91" spans="1:43">
      <c r="A91" s="13"/>
      <c r="B91" s="13"/>
      <c r="C91" s="13"/>
      <c r="D91" s="42"/>
      <c r="E91" s="13"/>
      <c r="F91" s="13"/>
      <c r="G91" s="13"/>
      <c r="H91" s="13"/>
      <c r="I91" s="13"/>
      <c r="J91" s="13"/>
      <c r="K91" s="13"/>
      <c r="L91" s="42"/>
      <c r="M91" s="16"/>
      <c r="N91" s="16"/>
      <c r="O91" s="16"/>
      <c r="P91" s="16"/>
      <c r="Q91" s="16"/>
      <c r="R91" s="16"/>
      <c r="S91" s="16"/>
      <c r="T91" s="42"/>
      <c r="U91" s="16"/>
      <c r="V91" s="16"/>
      <c r="W91" s="42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42"/>
      <c r="AJ91" s="16"/>
      <c r="AK91" s="16"/>
      <c r="AL91" s="16"/>
      <c r="AM91" s="16"/>
      <c r="AN91" s="16"/>
      <c r="AO91" s="16"/>
      <c r="AP91" s="16"/>
      <c r="AQ91" s="16"/>
    </row>
    <row r="92" spans="1:43">
      <c r="A92" s="13"/>
      <c r="B92" s="13"/>
      <c r="C92" s="13"/>
      <c r="D92" s="13"/>
      <c r="E92" s="42"/>
      <c r="F92" s="13"/>
      <c r="G92" s="13"/>
      <c r="H92" s="13"/>
      <c r="I92" s="13"/>
      <c r="J92" s="13"/>
      <c r="K92" s="13"/>
      <c r="L92" s="42"/>
      <c r="M92" s="16"/>
      <c r="N92" s="16"/>
      <c r="O92" s="16"/>
      <c r="P92" s="16"/>
      <c r="Q92" s="16"/>
      <c r="R92" s="16"/>
      <c r="S92" s="42"/>
      <c r="T92" s="16"/>
      <c r="U92" s="16"/>
      <c r="V92" s="42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42"/>
      <c r="AK92" s="16"/>
      <c r="AL92" s="16"/>
      <c r="AM92" s="16"/>
      <c r="AN92" s="16"/>
      <c r="AO92" s="16"/>
      <c r="AP92" s="16"/>
      <c r="AQ92" s="16"/>
    </row>
    <row r="93" spans="1:43">
      <c r="A93" s="13"/>
      <c r="B93" s="13"/>
      <c r="C93" s="13"/>
      <c r="D93" s="13"/>
      <c r="E93" s="13"/>
      <c r="F93" s="42"/>
      <c r="G93" s="13"/>
      <c r="H93" s="13"/>
      <c r="I93" s="13"/>
      <c r="J93" s="16"/>
      <c r="K93" s="16"/>
      <c r="L93" s="42"/>
      <c r="M93" s="16"/>
      <c r="N93" s="16"/>
      <c r="O93" s="16"/>
      <c r="P93" s="16"/>
      <c r="Q93" s="16"/>
      <c r="R93" s="16"/>
      <c r="S93" s="16"/>
      <c r="T93" s="16"/>
      <c r="U93" s="42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42"/>
      <c r="AL93" s="42"/>
      <c r="AM93" s="16"/>
      <c r="AN93" s="16"/>
      <c r="AO93" s="16"/>
      <c r="AP93" s="16"/>
      <c r="AQ93" s="16"/>
    </row>
    <row r="94" spans="1:43">
      <c r="A94" s="13"/>
      <c r="B94" s="13"/>
      <c r="C94" s="13"/>
      <c r="D94" s="13"/>
      <c r="E94" s="13"/>
      <c r="F94" s="13"/>
      <c r="G94" s="42"/>
      <c r="H94" s="13"/>
      <c r="I94" s="13"/>
      <c r="J94" s="16"/>
      <c r="K94" s="16"/>
      <c r="L94" s="42"/>
      <c r="M94" s="16"/>
      <c r="N94" s="16"/>
      <c r="O94" s="16"/>
      <c r="P94" s="16"/>
      <c r="Q94" s="16"/>
      <c r="R94" s="16"/>
      <c r="S94" s="16"/>
      <c r="T94" s="42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42"/>
      <c r="AM94" s="16"/>
      <c r="AN94" s="16"/>
      <c r="AO94" s="16"/>
      <c r="AP94" s="16"/>
      <c r="AQ94" s="16"/>
    </row>
    <row r="95" spans="1:43">
      <c r="A95" s="13"/>
      <c r="B95" s="13"/>
      <c r="C95" s="13"/>
      <c r="D95" s="13"/>
      <c r="E95" s="13"/>
      <c r="F95" s="13"/>
      <c r="G95" s="13"/>
      <c r="H95" s="42"/>
      <c r="I95" s="13"/>
      <c r="J95" s="16"/>
      <c r="K95" s="16"/>
      <c r="L95" s="42"/>
      <c r="M95" s="16"/>
      <c r="N95" s="16"/>
      <c r="O95" s="16"/>
      <c r="P95" s="16"/>
      <c r="Q95" s="16"/>
      <c r="R95" s="16"/>
      <c r="S95" s="42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42"/>
      <c r="AN95" s="16"/>
      <c r="AO95" s="16"/>
      <c r="AP95" s="16"/>
      <c r="AQ95" s="16"/>
    </row>
    <row r="96" spans="1:43">
      <c r="A96" s="13"/>
      <c r="B96" s="42"/>
      <c r="C96" s="13"/>
      <c r="D96" s="13"/>
      <c r="E96" s="13"/>
      <c r="F96" s="13"/>
      <c r="G96" s="13"/>
      <c r="H96" s="13"/>
      <c r="I96" s="13"/>
      <c r="J96" s="16"/>
      <c r="K96" s="16"/>
      <c r="L96" s="16"/>
      <c r="M96" s="42"/>
      <c r="N96" s="16"/>
      <c r="O96" s="16"/>
      <c r="P96" s="16"/>
      <c r="Q96" s="16"/>
      <c r="R96" s="16"/>
      <c r="S96" s="16"/>
      <c r="T96" s="42"/>
      <c r="U96" s="16"/>
      <c r="V96" s="16"/>
      <c r="W96" s="42"/>
      <c r="X96" s="16"/>
      <c r="Y96" s="16"/>
      <c r="Z96" s="42"/>
      <c r="AA96" s="16"/>
      <c r="AB96" s="16"/>
      <c r="AC96" s="16"/>
      <c r="AD96" s="16"/>
      <c r="AE96" s="16"/>
      <c r="AF96" s="16"/>
      <c r="AG96" s="16"/>
      <c r="AH96" s="42"/>
      <c r="AI96" s="16"/>
      <c r="AJ96" s="16"/>
      <c r="AK96" s="16"/>
      <c r="AL96" s="16"/>
      <c r="AM96" s="42"/>
      <c r="AN96" s="42"/>
      <c r="AO96" s="16"/>
      <c r="AP96" s="16"/>
      <c r="AQ96" s="16"/>
    </row>
    <row r="97" spans="1:43">
      <c r="A97" s="13"/>
      <c r="B97" s="13"/>
      <c r="C97" s="42"/>
      <c r="D97" s="13"/>
      <c r="E97" s="13"/>
      <c r="F97" s="13"/>
      <c r="G97" s="13"/>
      <c r="H97" s="13"/>
      <c r="I97" s="13"/>
      <c r="J97" s="16"/>
      <c r="K97" s="16"/>
      <c r="L97" s="16"/>
      <c r="M97" s="42"/>
      <c r="N97" s="16"/>
      <c r="O97" s="16"/>
      <c r="P97" s="16"/>
      <c r="Q97" s="16"/>
      <c r="R97" s="16"/>
      <c r="S97" s="16"/>
      <c r="T97" s="16"/>
      <c r="U97" s="16"/>
      <c r="V97" s="42"/>
      <c r="W97" s="16"/>
      <c r="X97" s="16"/>
      <c r="Y97" s="42"/>
      <c r="Z97" s="16"/>
      <c r="AA97" s="16"/>
      <c r="AB97" s="16"/>
      <c r="AC97" s="16"/>
      <c r="AD97" s="16"/>
      <c r="AE97" s="16"/>
      <c r="AF97" s="16"/>
      <c r="AG97" s="16"/>
      <c r="AH97" s="16"/>
      <c r="AI97" s="42"/>
      <c r="AJ97" s="16"/>
      <c r="AK97" s="16"/>
      <c r="AL97" s="16"/>
      <c r="AM97" s="16"/>
      <c r="AN97" s="16"/>
      <c r="AO97" s="16"/>
      <c r="AP97" s="16"/>
      <c r="AQ97" s="16"/>
    </row>
    <row r="98" spans="1:43">
      <c r="A98" s="13"/>
      <c r="B98" s="13"/>
      <c r="C98" s="13"/>
      <c r="D98" s="42"/>
      <c r="E98" s="13"/>
      <c r="F98" s="13"/>
      <c r="G98" s="13"/>
      <c r="H98" s="13"/>
      <c r="I98" s="13"/>
      <c r="J98" s="16"/>
      <c r="K98" s="16"/>
      <c r="L98" s="16"/>
      <c r="M98" s="42"/>
      <c r="N98" s="16"/>
      <c r="O98" s="16"/>
      <c r="P98" s="16"/>
      <c r="Q98" s="16"/>
      <c r="R98" s="16"/>
      <c r="S98" s="16"/>
      <c r="T98" s="16"/>
      <c r="U98" s="42"/>
      <c r="V98" s="16"/>
      <c r="W98" s="16"/>
      <c r="X98" s="42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42"/>
      <c r="AK98" s="16"/>
      <c r="AL98" s="16"/>
      <c r="AM98" s="16"/>
      <c r="AN98" s="16"/>
      <c r="AO98" s="16"/>
      <c r="AP98" s="16"/>
      <c r="AQ98" s="16"/>
    </row>
    <row r="99" spans="1:43">
      <c r="A99" s="13"/>
      <c r="B99" s="13"/>
      <c r="C99" s="13"/>
      <c r="D99" s="13"/>
      <c r="E99" s="42"/>
      <c r="F99" s="13"/>
      <c r="G99" s="13"/>
      <c r="H99" s="13"/>
      <c r="I99" s="13"/>
      <c r="J99" s="16"/>
      <c r="K99" s="16"/>
      <c r="L99" s="16"/>
      <c r="M99" s="42"/>
      <c r="N99" s="16"/>
      <c r="O99" s="16"/>
      <c r="P99" s="16"/>
      <c r="Q99" s="16"/>
      <c r="R99" s="16"/>
      <c r="S99" s="16"/>
      <c r="T99" s="42"/>
      <c r="U99" s="16"/>
      <c r="V99" s="16"/>
      <c r="W99" s="42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42"/>
      <c r="AL99" s="16"/>
      <c r="AM99" s="16"/>
      <c r="AN99" s="16"/>
      <c r="AO99" s="16"/>
      <c r="AP99" s="16"/>
      <c r="AQ99" s="16"/>
    </row>
    <row r="100" spans="1:43">
      <c r="A100" s="13"/>
      <c r="B100" s="13"/>
      <c r="C100" s="13"/>
      <c r="D100" s="13"/>
      <c r="E100" s="13"/>
      <c r="F100" s="42"/>
      <c r="G100" s="13"/>
      <c r="H100" s="13"/>
      <c r="I100" s="13"/>
      <c r="J100" s="16"/>
      <c r="K100" s="16"/>
      <c r="L100" s="16"/>
      <c r="M100" s="42"/>
      <c r="N100" s="16"/>
      <c r="O100" s="16"/>
      <c r="P100" s="16"/>
      <c r="Q100" s="16"/>
      <c r="R100" s="16"/>
      <c r="S100" s="16"/>
      <c r="T100" s="16"/>
      <c r="U100" s="16"/>
      <c r="V100" s="42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42"/>
      <c r="AM100" s="42"/>
      <c r="AN100" s="16"/>
      <c r="AO100" s="16"/>
      <c r="AP100" s="16"/>
      <c r="AQ100" s="16"/>
    </row>
    <row r="101" spans="1:43">
      <c r="A101" s="13"/>
      <c r="B101" s="13"/>
      <c r="C101" s="13"/>
      <c r="D101" s="13"/>
      <c r="E101" s="13"/>
      <c r="F101" s="13"/>
      <c r="G101" s="42"/>
      <c r="H101" s="13"/>
      <c r="I101" s="13"/>
      <c r="J101" s="16"/>
      <c r="K101" s="16"/>
      <c r="L101" s="16"/>
      <c r="M101" s="42"/>
      <c r="N101" s="16"/>
      <c r="O101" s="16"/>
      <c r="P101" s="16"/>
      <c r="Q101" s="16"/>
      <c r="R101" s="16"/>
      <c r="S101" s="16"/>
      <c r="T101" s="16"/>
      <c r="U101" s="42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42"/>
      <c r="AN101" s="16"/>
      <c r="AO101" s="16"/>
      <c r="AP101" s="16"/>
      <c r="AQ101" s="16"/>
    </row>
    <row r="102" spans="1:43">
      <c r="A102" s="13"/>
      <c r="B102" s="13"/>
      <c r="C102" s="13"/>
      <c r="D102" s="13"/>
      <c r="E102" s="13"/>
      <c r="F102" s="13"/>
      <c r="G102" s="13"/>
      <c r="H102" s="42"/>
      <c r="I102" s="13"/>
      <c r="J102" s="16"/>
      <c r="K102" s="16"/>
      <c r="L102" s="16"/>
      <c r="M102" s="42"/>
      <c r="N102" s="16"/>
      <c r="O102" s="16"/>
      <c r="P102" s="16"/>
      <c r="Q102" s="16"/>
      <c r="R102" s="16"/>
      <c r="S102" s="16"/>
      <c r="T102" s="42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42"/>
      <c r="AO102" s="16"/>
      <c r="AP102" s="16"/>
      <c r="AQ102" s="16"/>
    </row>
    <row r="103" spans="1:43">
      <c r="A103" s="13"/>
      <c r="B103" s="42"/>
      <c r="C103" s="13"/>
      <c r="D103" s="13"/>
      <c r="E103" s="13"/>
      <c r="F103" s="13"/>
      <c r="G103" s="13"/>
      <c r="H103" s="13"/>
      <c r="I103" s="13"/>
      <c r="J103" s="16"/>
      <c r="K103" s="16"/>
      <c r="L103" s="16"/>
      <c r="M103" s="16"/>
      <c r="N103" s="42"/>
      <c r="O103" s="16"/>
      <c r="P103" s="16"/>
      <c r="Q103" s="16"/>
      <c r="R103" s="16"/>
      <c r="S103" s="16"/>
      <c r="T103" s="16"/>
      <c r="U103" s="42"/>
      <c r="V103" s="16"/>
      <c r="W103" s="16"/>
      <c r="X103" s="42"/>
      <c r="Y103" s="16"/>
      <c r="Z103" s="16"/>
      <c r="AA103" s="42"/>
      <c r="AB103" s="16"/>
      <c r="AC103" s="16"/>
      <c r="AD103" s="16"/>
      <c r="AE103" s="16"/>
      <c r="AF103" s="16"/>
      <c r="AG103" s="16"/>
      <c r="AH103" s="16"/>
      <c r="AI103" s="42"/>
      <c r="AJ103" s="16"/>
      <c r="AK103" s="16"/>
      <c r="AL103" s="16"/>
      <c r="AM103" s="16"/>
      <c r="AN103" s="42"/>
      <c r="AO103" s="42"/>
      <c r="AP103" s="16"/>
      <c r="AQ103" s="16"/>
    </row>
    <row r="104" spans="1:43">
      <c r="A104" s="13"/>
      <c r="B104" s="13"/>
      <c r="C104" s="42"/>
      <c r="D104" s="13"/>
      <c r="E104" s="13"/>
      <c r="F104" s="13"/>
      <c r="G104" s="13"/>
      <c r="H104" s="13"/>
      <c r="I104" s="13"/>
      <c r="J104" s="16"/>
      <c r="K104" s="16"/>
      <c r="L104" s="16"/>
      <c r="M104" s="16"/>
      <c r="N104" s="42"/>
      <c r="O104" s="16"/>
      <c r="P104" s="16"/>
      <c r="Q104" s="16"/>
      <c r="R104" s="16"/>
      <c r="S104" s="16"/>
      <c r="T104" s="16"/>
      <c r="U104" s="16"/>
      <c r="V104" s="16"/>
      <c r="W104" s="42"/>
      <c r="X104" s="16"/>
      <c r="Y104" s="16"/>
      <c r="Z104" s="42"/>
      <c r="AA104" s="16"/>
      <c r="AB104" s="16"/>
      <c r="AC104" s="16"/>
      <c r="AD104" s="16"/>
      <c r="AE104" s="16"/>
      <c r="AF104" s="16"/>
      <c r="AG104" s="16"/>
      <c r="AH104" s="16"/>
      <c r="AI104" s="16"/>
      <c r="AJ104" s="42"/>
      <c r="AK104" s="16"/>
      <c r="AL104" s="16"/>
      <c r="AM104" s="16"/>
      <c r="AN104" s="16"/>
      <c r="AO104" s="16"/>
      <c r="AP104" s="16"/>
      <c r="AQ104" s="16"/>
    </row>
    <row r="105" spans="1:43">
      <c r="A105" s="13"/>
      <c r="B105" s="13"/>
      <c r="C105" s="13"/>
      <c r="D105" s="42"/>
      <c r="E105" s="13"/>
      <c r="F105" s="13"/>
      <c r="G105" s="13"/>
      <c r="H105" s="13"/>
      <c r="I105" s="13"/>
      <c r="J105" s="16"/>
      <c r="K105" s="16"/>
      <c r="L105" s="16"/>
      <c r="M105" s="16"/>
      <c r="N105" s="42"/>
      <c r="O105" s="16"/>
      <c r="P105" s="16"/>
      <c r="Q105" s="16"/>
      <c r="R105" s="16"/>
      <c r="S105" s="16"/>
      <c r="T105" s="16"/>
      <c r="U105" s="16"/>
      <c r="V105" s="42"/>
      <c r="W105" s="16"/>
      <c r="X105" s="16"/>
      <c r="Y105" s="42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42"/>
      <c r="AL105" s="16"/>
      <c r="AM105" s="16"/>
      <c r="AN105" s="16"/>
      <c r="AO105" s="16"/>
      <c r="AP105" s="16"/>
      <c r="AQ105" s="16"/>
    </row>
    <row r="106" spans="1:43">
      <c r="A106" s="13"/>
      <c r="B106" s="13"/>
      <c r="C106" s="13"/>
      <c r="D106" s="13"/>
      <c r="E106" s="42"/>
      <c r="F106" s="13"/>
      <c r="G106" s="13"/>
      <c r="H106" s="13"/>
      <c r="I106" s="13"/>
      <c r="J106" s="16"/>
      <c r="K106" s="16"/>
      <c r="L106" s="16"/>
      <c r="M106" s="16"/>
      <c r="N106" s="42"/>
      <c r="O106" s="16"/>
      <c r="P106" s="16"/>
      <c r="Q106" s="16"/>
      <c r="R106" s="16"/>
      <c r="S106" s="16"/>
      <c r="T106" s="16"/>
      <c r="U106" s="42"/>
      <c r="V106" s="16"/>
      <c r="W106" s="16"/>
      <c r="X106" s="42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42"/>
      <c r="AM106" s="16"/>
      <c r="AN106" s="16"/>
      <c r="AO106" s="16"/>
      <c r="AP106" s="16"/>
      <c r="AQ106" s="16"/>
    </row>
    <row r="107" spans="1:43">
      <c r="A107" s="13"/>
      <c r="B107" s="13"/>
      <c r="C107" s="13"/>
      <c r="D107" s="13"/>
      <c r="E107" s="13"/>
      <c r="F107" s="42"/>
      <c r="G107" s="13"/>
      <c r="H107" s="13"/>
      <c r="I107" s="13"/>
      <c r="J107" s="16"/>
      <c r="K107" s="16"/>
      <c r="L107" s="16"/>
      <c r="M107" s="16"/>
      <c r="N107" s="42"/>
      <c r="O107" s="16"/>
      <c r="P107" s="16"/>
      <c r="Q107" s="16"/>
      <c r="R107" s="16"/>
      <c r="S107" s="16"/>
      <c r="T107" s="16"/>
      <c r="U107" s="16"/>
      <c r="V107" s="16"/>
      <c r="W107" s="42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42"/>
      <c r="AN107" s="42"/>
      <c r="AO107" s="16"/>
      <c r="AP107" s="16"/>
      <c r="AQ107" s="16"/>
    </row>
    <row r="108" spans="1:43">
      <c r="A108" s="13"/>
      <c r="B108" s="13"/>
      <c r="C108" s="13"/>
      <c r="D108" s="13"/>
      <c r="E108" s="13"/>
      <c r="F108" s="13"/>
      <c r="G108" s="42"/>
      <c r="H108" s="13"/>
      <c r="I108" s="13"/>
      <c r="J108" s="16"/>
      <c r="K108" s="16"/>
      <c r="L108" s="16"/>
      <c r="M108" s="16"/>
      <c r="N108" s="42"/>
      <c r="O108" s="16"/>
      <c r="P108" s="16"/>
      <c r="Q108" s="16"/>
      <c r="R108" s="16"/>
      <c r="S108" s="16"/>
      <c r="T108" s="16"/>
      <c r="U108" s="16"/>
      <c r="V108" s="42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42"/>
      <c r="AO108" s="16"/>
      <c r="AP108" s="16"/>
      <c r="AQ108" s="16"/>
    </row>
    <row r="109" spans="1:43">
      <c r="A109" s="13"/>
      <c r="B109" s="13"/>
      <c r="C109" s="13"/>
      <c r="D109" s="13"/>
      <c r="E109" s="13"/>
      <c r="F109" s="13"/>
      <c r="G109" s="13"/>
      <c r="H109" s="42"/>
      <c r="I109" s="13"/>
      <c r="J109" s="16"/>
      <c r="K109" s="16"/>
      <c r="L109" s="16"/>
      <c r="M109" s="16"/>
      <c r="N109" s="42"/>
      <c r="O109" s="16"/>
      <c r="P109" s="16"/>
      <c r="Q109" s="16"/>
      <c r="R109" s="16"/>
      <c r="S109" s="16"/>
      <c r="T109" s="16"/>
      <c r="U109" s="42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42"/>
      <c r="AP109" s="16"/>
      <c r="AQ109" s="16"/>
    </row>
    <row r="110" spans="1:43">
      <c r="A110" s="13"/>
      <c r="B110" s="42"/>
      <c r="C110" s="13"/>
      <c r="D110" s="13"/>
      <c r="E110" s="13"/>
      <c r="F110" s="13"/>
      <c r="G110" s="13"/>
      <c r="H110" s="13"/>
      <c r="I110" s="13"/>
      <c r="J110" s="16"/>
      <c r="K110" s="16"/>
      <c r="L110" s="16"/>
      <c r="M110" s="16"/>
      <c r="N110" s="16"/>
      <c r="O110" s="42"/>
      <c r="P110" s="16"/>
      <c r="Q110" s="16"/>
      <c r="R110" s="16"/>
      <c r="S110" s="16"/>
      <c r="T110" s="16"/>
      <c r="U110" s="16"/>
      <c r="V110" s="42"/>
      <c r="W110" s="16"/>
      <c r="X110" s="16"/>
      <c r="Y110" s="42"/>
      <c r="Z110" s="16"/>
      <c r="AA110" s="16"/>
      <c r="AB110" s="42"/>
      <c r="AC110" s="16"/>
      <c r="AD110" s="16"/>
      <c r="AE110" s="16"/>
      <c r="AF110" s="16"/>
      <c r="AG110" s="16"/>
      <c r="AH110" s="16"/>
      <c r="AI110" s="16"/>
      <c r="AJ110" s="42"/>
      <c r="AK110" s="16"/>
      <c r="AL110" s="16"/>
      <c r="AM110" s="16"/>
      <c r="AN110" s="16"/>
      <c r="AO110" s="42"/>
      <c r="AP110" s="42"/>
      <c r="AQ110" s="16"/>
    </row>
    <row r="111" spans="1:43">
      <c r="A111" s="13"/>
      <c r="B111" s="13"/>
      <c r="C111" s="42"/>
      <c r="D111" s="13"/>
      <c r="E111" s="13"/>
      <c r="F111" s="13"/>
      <c r="G111" s="13"/>
      <c r="H111" s="13"/>
      <c r="I111" s="13"/>
      <c r="J111" s="16"/>
      <c r="K111" s="16"/>
      <c r="L111" s="16"/>
      <c r="M111" s="16"/>
      <c r="N111" s="16"/>
      <c r="O111" s="42"/>
      <c r="P111" s="16"/>
      <c r="Q111" s="16"/>
      <c r="R111" s="16"/>
      <c r="S111" s="16"/>
      <c r="T111" s="16"/>
      <c r="U111" s="16"/>
      <c r="V111" s="16"/>
      <c r="W111" s="16"/>
      <c r="X111" s="42"/>
      <c r="Y111" s="16"/>
      <c r="Z111" s="16"/>
      <c r="AA111" s="42"/>
      <c r="AB111" s="16"/>
      <c r="AC111" s="16"/>
      <c r="AD111" s="16"/>
      <c r="AE111" s="16"/>
      <c r="AF111" s="16"/>
      <c r="AG111" s="16"/>
      <c r="AH111" s="16"/>
      <c r="AI111" s="16"/>
      <c r="AJ111" s="16"/>
      <c r="AK111" s="42"/>
      <c r="AL111" s="16"/>
      <c r="AM111" s="16"/>
      <c r="AN111" s="16"/>
      <c r="AO111" s="16"/>
      <c r="AP111" s="16"/>
      <c r="AQ111" s="16"/>
    </row>
    <row r="112" spans="1:43">
      <c r="A112" s="13"/>
      <c r="B112" s="13"/>
      <c r="C112" s="13"/>
      <c r="D112" s="42"/>
      <c r="E112" s="13"/>
      <c r="F112" s="13"/>
      <c r="G112" s="13"/>
      <c r="H112" s="13"/>
      <c r="I112" s="13"/>
      <c r="J112" s="16"/>
      <c r="K112" s="16"/>
      <c r="L112" s="16"/>
      <c r="M112" s="16"/>
      <c r="N112" s="16"/>
      <c r="O112" s="42"/>
      <c r="P112" s="16"/>
      <c r="Q112" s="16"/>
      <c r="R112" s="16"/>
      <c r="S112" s="16"/>
      <c r="T112" s="16"/>
      <c r="U112" s="16"/>
      <c r="V112" s="16"/>
      <c r="W112" s="42"/>
      <c r="X112" s="16"/>
      <c r="Y112" s="16"/>
      <c r="Z112" s="42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42"/>
      <c r="AM112" s="16"/>
      <c r="AN112" s="16"/>
      <c r="AO112" s="16"/>
      <c r="AP112" s="16"/>
      <c r="AQ112" s="16"/>
    </row>
    <row r="113" spans="1:43">
      <c r="A113" s="13"/>
      <c r="B113" s="13"/>
      <c r="C113" s="13"/>
      <c r="D113" s="13"/>
      <c r="E113" s="42"/>
      <c r="F113" s="13"/>
      <c r="G113" s="13"/>
      <c r="H113" s="13"/>
      <c r="I113" s="13"/>
      <c r="J113" s="16"/>
      <c r="K113" s="16"/>
      <c r="L113" s="16"/>
      <c r="M113" s="16"/>
      <c r="N113" s="16"/>
      <c r="O113" s="42"/>
      <c r="P113" s="16"/>
      <c r="Q113" s="16"/>
      <c r="R113" s="16"/>
      <c r="S113" s="16"/>
      <c r="T113" s="16"/>
      <c r="U113" s="16"/>
      <c r="V113" s="42"/>
      <c r="W113" s="16"/>
      <c r="X113" s="16"/>
      <c r="Y113" s="42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42"/>
      <c r="AN113" s="16"/>
      <c r="AO113" s="16"/>
      <c r="AP113" s="16"/>
      <c r="AQ113" s="16"/>
    </row>
    <row r="114" spans="1:43">
      <c r="A114" s="13"/>
      <c r="B114" s="13"/>
      <c r="C114" s="13"/>
      <c r="D114" s="13"/>
      <c r="E114" s="13"/>
      <c r="F114" s="42"/>
      <c r="G114" s="13"/>
      <c r="H114" s="13"/>
      <c r="I114" s="13"/>
      <c r="J114" s="16"/>
      <c r="K114" s="16"/>
      <c r="L114" s="16"/>
      <c r="M114" s="16"/>
      <c r="N114" s="16"/>
      <c r="O114" s="42"/>
      <c r="P114" s="16"/>
      <c r="Q114" s="16"/>
      <c r="R114" s="16"/>
      <c r="S114" s="16"/>
      <c r="T114" s="16"/>
      <c r="U114" s="16"/>
      <c r="V114" s="16"/>
      <c r="W114" s="16"/>
      <c r="X114" s="42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42"/>
      <c r="AO114" s="42"/>
      <c r="AP114" s="16"/>
      <c r="AQ114" s="16"/>
    </row>
    <row r="115" spans="1:43">
      <c r="A115" s="13"/>
      <c r="B115" s="13"/>
      <c r="C115" s="13"/>
      <c r="D115" s="13"/>
      <c r="E115" s="13"/>
      <c r="F115" s="13"/>
      <c r="G115" s="42"/>
      <c r="H115" s="13"/>
      <c r="I115" s="13"/>
      <c r="J115" s="16"/>
      <c r="K115" s="16"/>
      <c r="L115" s="16"/>
      <c r="M115" s="16"/>
      <c r="N115" s="16"/>
      <c r="O115" s="42"/>
      <c r="P115" s="16"/>
      <c r="Q115" s="16"/>
      <c r="R115" s="16"/>
      <c r="S115" s="16"/>
      <c r="T115" s="16"/>
      <c r="U115" s="16"/>
      <c r="V115" s="16"/>
      <c r="W115" s="42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42"/>
      <c r="AP115" s="16"/>
      <c r="AQ115" s="16"/>
    </row>
    <row r="116" spans="1:43">
      <c r="A116" s="13"/>
      <c r="B116" s="13"/>
      <c r="C116" s="13"/>
      <c r="D116" s="13"/>
      <c r="E116" s="13"/>
      <c r="F116" s="13"/>
      <c r="G116" s="13"/>
      <c r="H116" s="42"/>
      <c r="I116" s="13"/>
      <c r="J116" s="16"/>
      <c r="K116" s="16"/>
      <c r="L116" s="16"/>
      <c r="M116" s="16"/>
      <c r="N116" s="16"/>
      <c r="O116" s="42"/>
      <c r="P116" s="16"/>
      <c r="Q116" s="16"/>
      <c r="R116" s="16"/>
      <c r="S116" s="16"/>
      <c r="T116" s="16"/>
      <c r="U116" s="16"/>
      <c r="V116" s="42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42"/>
      <c r="AQ116" s="16"/>
    </row>
    <row r="117" spans="1:43">
      <c r="A117" s="13"/>
      <c r="B117" s="13"/>
      <c r="C117" s="13"/>
      <c r="D117" s="13"/>
      <c r="E117" s="13"/>
      <c r="F117" s="13"/>
      <c r="G117" s="13"/>
      <c r="H117" s="13"/>
      <c r="I117" s="13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</row>
    <row r="118" spans="1:43">
      <c r="A118" s="13"/>
      <c r="B118" s="13"/>
      <c r="C118" s="13"/>
      <c r="D118" s="13"/>
      <c r="E118" s="13"/>
      <c r="F118" s="13"/>
      <c r="G118" s="13"/>
      <c r="H118" s="13"/>
      <c r="I118" s="13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>
      <c r="A119" s="13"/>
      <c r="B119" s="13"/>
      <c r="C119" s="13"/>
      <c r="D119" s="13"/>
      <c r="E119" s="13"/>
      <c r="F119" s="13"/>
      <c r="G119" s="13"/>
      <c r="H119" s="13"/>
      <c r="I119" s="13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</row>
    <row r="120" spans="1:43">
      <c r="A120" s="13"/>
      <c r="B120" s="13"/>
      <c r="C120" s="13"/>
      <c r="D120" s="13"/>
      <c r="E120" s="13"/>
      <c r="F120" s="13"/>
      <c r="G120" s="13"/>
      <c r="H120" s="13"/>
      <c r="I120" s="13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</row>
    <row r="121" spans="1:43">
      <c r="A121" s="13"/>
      <c r="B121" s="13"/>
      <c r="C121" s="13"/>
      <c r="D121" s="13"/>
      <c r="E121" s="13"/>
      <c r="F121" s="13"/>
      <c r="G121" s="13"/>
      <c r="H121" s="13"/>
      <c r="I121" s="13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</row>
    <row r="122" spans="1:43">
      <c r="A122" s="13"/>
      <c r="B122" s="13"/>
      <c r="C122" s="13"/>
      <c r="D122" s="13"/>
      <c r="E122" s="13"/>
      <c r="F122" s="13"/>
      <c r="G122" s="13"/>
      <c r="H122" s="13"/>
      <c r="I122" s="13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</row>
    <row r="123" spans="1:43">
      <c r="A123" s="13"/>
      <c r="B123" s="13"/>
      <c r="C123" s="13"/>
      <c r="D123" s="13"/>
      <c r="E123" s="13"/>
      <c r="F123" s="13"/>
      <c r="G123" s="13"/>
      <c r="H123" s="13"/>
      <c r="I123" s="13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</row>
    <row r="124" spans="1:43">
      <c r="A124" s="13"/>
      <c r="B124" s="13"/>
      <c r="C124" s="13"/>
      <c r="D124" s="13"/>
      <c r="E124" s="13"/>
      <c r="F124" s="13"/>
      <c r="G124" s="13"/>
      <c r="H124" s="13"/>
      <c r="I124" s="13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</row>
    <row r="125" spans="1:43">
      <c r="A125" s="13"/>
      <c r="B125" s="13"/>
      <c r="C125" s="13"/>
      <c r="D125" s="13"/>
      <c r="E125" s="13"/>
      <c r="F125" s="13"/>
      <c r="G125" s="13"/>
      <c r="H125" s="13"/>
      <c r="I125" s="13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</row>
    <row r="126" spans="1:43">
      <c r="A126" s="13"/>
      <c r="B126" s="13"/>
      <c r="C126" s="13"/>
      <c r="D126" s="13"/>
      <c r="E126" s="13"/>
      <c r="F126" s="13"/>
      <c r="G126" s="13"/>
      <c r="H126" s="13"/>
      <c r="I126" s="13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</row>
    <row r="127" spans="1:43">
      <c r="A127" s="13"/>
      <c r="B127" s="13"/>
      <c r="C127" s="13"/>
      <c r="D127" s="13"/>
      <c r="E127" s="13"/>
      <c r="F127" s="13"/>
      <c r="G127" s="13"/>
      <c r="H127" s="13"/>
      <c r="I127" s="13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</row>
    <row r="128" spans="1:43">
      <c r="A128" s="13"/>
      <c r="B128" s="13"/>
      <c r="C128" s="13"/>
      <c r="D128" s="13"/>
      <c r="E128" s="13"/>
      <c r="F128" s="13"/>
      <c r="G128" s="13"/>
      <c r="H128" s="13"/>
      <c r="I128" s="13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</row>
    <row r="129" spans="1:43">
      <c r="A129" s="13"/>
      <c r="B129" s="13"/>
      <c r="C129" s="13"/>
      <c r="D129" s="13"/>
      <c r="E129" s="13"/>
      <c r="F129" s="13"/>
      <c r="G129" s="13"/>
      <c r="H129" s="13"/>
      <c r="I129" s="13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</row>
    <row r="130" spans="1:43">
      <c r="A130" s="13"/>
      <c r="B130" s="13"/>
      <c r="C130" s="13"/>
      <c r="D130" s="13"/>
      <c r="E130" s="13"/>
      <c r="F130" s="13"/>
      <c r="G130" s="13"/>
      <c r="H130" s="13"/>
      <c r="I130" s="13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</row>
    <row r="131" spans="1:43">
      <c r="A131" s="13"/>
      <c r="B131" s="13"/>
      <c r="C131" s="13"/>
      <c r="D131" s="13"/>
      <c r="E131" s="13"/>
      <c r="F131" s="13"/>
      <c r="G131" s="13"/>
      <c r="H131" s="13"/>
      <c r="I131" s="13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</row>
    <row r="132" spans="1:43">
      <c r="A132" s="13"/>
      <c r="B132" s="13"/>
      <c r="C132" s="13"/>
      <c r="D132" s="13"/>
      <c r="E132" s="13"/>
      <c r="F132" s="13"/>
      <c r="G132" s="13"/>
      <c r="H132" s="13"/>
      <c r="I132" s="13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</row>
    <row r="133" spans="1:43">
      <c r="A133" s="13"/>
      <c r="B133" s="13"/>
      <c r="C133" s="13"/>
      <c r="D133" s="13"/>
      <c r="E133" s="13"/>
      <c r="F133" s="13"/>
      <c r="G133" s="13"/>
      <c r="H133" s="13"/>
      <c r="I133" s="13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</row>
    <row r="134" spans="1:43">
      <c r="A134" s="13"/>
      <c r="B134" s="13"/>
      <c r="C134" s="13"/>
      <c r="D134" s="13"/>
      <c r="E134" s="13"/>
      <c r="F134" s="13"/>
      <c r="G134" s="13"/>
      <c r="H134" s="13"/>
      <c r="I134" s="13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</row>
    <row r="135" spans="1:43">
      <c r="A135" s="13"/>
      <c r="B135" s="13"/>
      <c r="C135" s="13"/>
      <c r="D135" s="13"/>
      <c r="E135" s="13"/>
      <c r="F135" s="13"/>
      <c r="G135" s="13"/>
      <c r="H135" s="13"/>
      <c r="I135" s="13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</row>
    <row r="136" spans="1:43">
      <c r="A136" s="13"/>
      <c r="B136" s="13"/>
      <c r="C136" s="13"/>
      <c r="D136" s="13"/>
      <c r="E136" s="13"/>
      <c r="F136" s="13"/>
      <c r="G136" s="13"/>
      <c r="H136" s="13"/>
      <c r="I136" s="13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</row>
    <row r="137" spans="1:43">
      <c r="A137" s="13"/>
      <c r="B137" s="13"/>
      <c r="C137" s="13"/>
      <c r="D137" s="13"/>
      <c r="E137" s="13"/>
      <c r="F137" s="13"/>
      <c r="G137" s="13"/>
      <c r="H137" s="13"/>
      <c r="I137" s="13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</row>
    <row r="138" spans="1:43">
      <c r="A138" s="13"/>
      <c r="B138" s="13"/>
      <c r="C138" s="13"/>
      <c r="D138" s="13"/>
      <c r="E138" s="13"/>
      <c r="F138" s="13"/>
      <c r="G138" s="13"/>
      <c r="H138" s="13"/>
      <c r="I138" s="13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</row>
    <row r="139" spans="1:43">
      <c r="A139" s="13"/>
      <c r="B139" s="13"/>
      <c r="C139" s="13"/>
      <c r="D139" s="13"/>
      <c r="E139" s="13"/>
      <c r="F139" s="13"/>
      <c r="G139" s="13"/>
      <c r="H139" s="13"/>
      <c r="I139" s="13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</row>
    <row r="140" spans="1:43">
      <c r="A140" s="13"/>
      <c r="B140" s="13"/>
      <c r="C140" s="13"/>
      <c r="D140" s="13"/>
      <c r="E140" s="13"/>
      <c r="F140" s="13"/>
      <c r="G140" s="13"/>
      <c r="H140" s="13"/>
      <c r="I140" s="13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</row>
    <row r="141" spans="1:43">
      <c r="A141" s="13"/>
      <c r="B141" s="13"/>
      <c r="C141" s="13"/>
      <c r="D141" s="13"/>
      <c r="E141" s="13"/>
      <c r="F141" s="13"/>
      <c r="G141" s="13"/>
      <c r="H141" s="13"/>
      <c r="I141" s="13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</row>
    <row r="142" spans="1:43">
      <c r="A142" s="13"/>
      <c r="B142" s="13"/>
      <c r="C142" s="13"/>
      <c r="D142" s="13"/>
      <c r="E142" s="13"/>
      <c r="F142" s="13"/>
      <c r="G142" s="13"/>
      <c r="H142" s="13"/>
      <c r="I142" s="13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</row>
    <row r="143" spans="1:43">
      <c r="A143" s="13"/>
      <c r="B143" s="13"/>
      <c r="C143" s="13"/>
      <c r="D143" s="13"/>
      <c r="E143" s="13"/>
      <c r="F143" s="13"/>
      <c r="G143" s="13"/>
      <c r="H143" s="13"/>
      <c r="I143" s="13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</row>
    <row r="144" spans="1:43">
      <c r="A144" s="13"/>
      <c r="B144" s="13"/>
      <c r="C144" s="13"/>
      <c r="D144" s="13"/>
      <c r="E144" s="13"/>
      <c r="F144" s="13"/>
      <c r="G144" s="13"/>
      <c r="H144" s="13"/>
      <c r="I144" s="13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</row>
    <row r="145" spans="1:43">
      <c r="A145" s="13"/>
      <c r="B145" s="13"/>
      <c r="C145" s="13"/>
      <c r="D145" s="13"/>
      <c r="E145" s="13"/>
      <c r="F145" s="13"/>
      <c r="G145" s="13"/>
      <c r="H145" s="13"/>
      <c r="I145" s="13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</row>
    <row r="146" spans="1:43">
      <c r="A146" s="13"/>
      <c r="B146" s="13"/>
      <c r="C146" s="13"/>
      <c r="D146" s="13"/>
      <c r="E146" s="13"/>
      <c r="F146" s="13"/>
      <c r="G146" s="13"/>
      <c r="H146" s="13"/>
      <c r="I146" s="13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</row>
    <row r="147" spans="1:43">
      <c r="A147" s="13"/>
      <c r="B147" s="13"/>
      <c r="C147" s="13"/>
      <c r="D147" s="13"/>
      <c r="E147" s="13"/>
      <c r="F147" s="13"/>
      <c r="G147" s="13"/>
      <c r="H147" s="13"/>
      <c r="I147" s="13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</row>
    <row r="148" spans="1:43">
      <c r="A148" s="13"/>
      <c r="B148" s="13"/>
      <c r="C148" s="13"/>
      <c r="D148" s="13"/>
      <c r="E148" s="13"/>
      <c r="F148" s="13"/>
      <c r="G148" s="13"/>
      <c r="H148" s="13"/>
      <c r="I148" s="13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</row>
    <row r="149" spans="1:43">
      <c r="A149" s="13"/>
      <c r="B149" s="13"/>
      <c r="C149" s="13"/>
      <c r="D149" s="13"/>
      <c r="E149" s="13"/>
      <c r="F149" s="13"/>
      <c r="G149" s="13"/>
      <c r="H149" s="13"/>
      <c r="I149" s="13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</row>
    <row r="150" spans="1:43">
      <c r="A150" s="13"/>
      <c r="B150" s="13"/>
      <c r="C150" s="13"/>
      <c r="D150" s="13"/>
      <c r="E150" s="13"/>
      <c r="F150" s="13"/>
      <c r="G150" s="13"/>
      <c r="H150" s="13"/>
      <c r="I150" s="13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</row>
    <row r="151" spans="1:43">
      <c r="A151" s="13"/>
      <c r="B151" s="13"/>
      <c r="C151" s="13"/>
      <c r="D151" s="13"/>
      <c r="E151" s="13"/>
      <c r="F151" s="13"/>
      <c r="G151" s="13"/>
      <c r="H151" s="13"/>
      <c r="I151" s="13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</row>
    <row r="152" spans="1:43">
      <c r="A152" s="13"/>
      <c r="B152" s="13"/>
      <c r="C152" s="13"/>
      <c r="D152" s="13"/>
      <c r="E152" s="13"/>
      <c r="F152" s="13"/>
      <c r="G152" s="13"/>
      <c r="H152" s="13"/>
      <c r="I152" s="13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</row>
    <row r="153" spans="1:43">
      <c r="A153" s="13"/>
      <c r="B153" s="13"/>
      <c r="C153" s="13"/>
      <c r="D153" s="13"/>
      <c r="E153" s="13"/>
      <c r="F153" s="13"/>
      <c r="G153" s="13"/>
      <c r="H153" s="13"/>
      <c r="I153" s="13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</row>
    <row r="154" spans="1:43">
      <c r="A154" s="13"/>
      <c r="B154" s="13"/>
      <c r="C154" s="13"/>
      <c r="D154" s="13"/>
      <c r="E154" s="13"/>
      <c r="F154" s="13"/>
      <c r="G154" s="13"/>
      <c r="H154" s="13"/>
      <c r="I154" s="13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</row>
    <row r="155" spans="1:43">
      <c r="A155" s="13"/>
      <c r="B155" s="13"/>
      <c r="C155" s="13"/>
      <c r="D155" s="13"/>
      <c r="E155" s="13"/>
      <c r="F155" s="13"/>
      <c r="G155" s="13"/>
      <c r="H155" s="13"/>
      <c r="I155" s="13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</row>
    <row r="156" spans="1:43">
      <c r="A156" s="13"/>
      <c r="B156" s="13"/>
      <c r="C156" s="13"/>
      <c r="D156" s="13"/>
      <c r="E156" s="13"/>
      <c r="F156" s="13"/>
      <c r="G156" s="13"/>
      <c r="H156" s="13"/>
      <c r="I156" s="13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</row>
    <row r="157" spans="1:43">
      <c r="A157" s="13"/>
      <c r="B157" s="13"/>
      <c r="C157" s="13"/>
      <c r="D157" s="13"/>
      <c r="E157" s="13"/>
      <c r="F157" s="13"/>
      <c r="G157" s="13"/>
      <c r="H157" s="13"/>
      <c r="I157" s="13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</row>
    <row r="158" spans="1:43">
      <c r="A158" s="13"/>
      <c r="B158" s="13"/>
      <c r="C158" s="13"/>
      <c r="D158" s="13"/>
      <c r="E158" s="13"/>
      <c r="F158" s="13"/>
      <c r="G158" s="13"/>
      <c r="H158" s="13"/>
      <c r="I158" s="13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</row>
    <row r="159" spans="1:43">
      <c r="A159" s="13"/>
      <c r="B159" s="13"/>
      <c r="C159" s="13"/>
      <c r="D159" s="13"/>
      <c r="E159" s="13"/>
      <c r="F159" s="13"/>
      <c r="G159" s="13"/>
      <c r="H159" s="13"/>
      <c r="I159" s="13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</row>
    <row r="160" spans="1:43">
      <c r="A160" s="13"/>
      <c r="B160" s="13"/>
      <c r="C160" s="13"/>
      <c r="D160" s="13"/>
      <c r="E160" s="13"/>
      <c r="F160" s="13"/>
      <c r="G160" s="13"/>
      <c r="H160" s="13"/>
      <c r="I160" s="13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</row>
    <row r="161" spans="1:43">
      <c r="A161" s="13"/>
      <c r="B161" s="13"/>
      <c r="C161" s="13"/>
      <c r="D161" s="13"/>
      <c r="E161" s="13"/>
      <c r="F161" s="13"/>
      <c r="G161" s="13"/>
      <c r="H161" s="13"/>
      <c r="I161" s="13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</row>
    <row r="162" spans="1:43">
      <c r="A162" s="13"/>
      <c r="B162" s="13"/>
      <c r="C162" s="13"/>
      <c r="D162" s="13"/>
      <c r="E162" s="13"/>
      <c r="F162" s="13"/>
      <c r="G162" s="13"/>
      <c r="H162" s="13"/>
      <c r="I162" s="13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</row>
    <row r="163" spans="1:43">
      <c r="A163" s="13"/>
      <c r="B163" s="13"/>
      <c r="C163" s="13"/>
      <c r="D163" s="13"/>
      <c r="E163" s="13"/>
      <c r="F163" s="13"/>
      <c r="G163" s="13"/>
      <c r="H163" s="13"/>
      <c r="I163" s="13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</row>
    <row r="164" spans="1:43">
      <c r="A164" s="13"/>
      <c r="B164" s="13"/>
      <c r="C164" s="13"/>
      <c r="D164" s="13"/>
      <c r="E164" s="13"/>
      <c r="F164" s="13"/>
      <c r="G164" s="13"/>
      <c r="H164" s="13"/>
      <c r="I164" s="13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</row>
    <row r="165" spans="1:43">
      <c r="A165" s="13"/>
      <c r="B165" s="13"/>
      <c r="C165" s="13"/>
      <c r="D165" s="13"/>
      <c r="E165" s="13"/>
      <c r="F165" s="13"/>
      <c r="G165" s="13"/>
      <c r="H165" s="13"/>
      <c r="I165" s="13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</row>
    <row r="166" spans="1:43">
      <c r="A166" s="13"/>
      <c r="B166" s="13"/>
      <c r="C166" s="13"/>
      <c r="D166" s="13"/>
      <c r="E166" s="13"/>
      <c r="F166" s="13"/>
      <c r="G166" s="13"/>
      <c r="H166" s="13"/>
      <c r="I166" s="13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</row>
    <row r="167" spans="1:43">
      <c r="A167" s="13"/>
      <c r="B167" s="13"/>
      <c r="C167" s="13"/>
      <c r="D167" s="13"/>
      <c r="E167" s="13"/>
      <c r="F167" s="13"/>
      <c r="G167" s="13"/>
      <c r="H167" s="13"/>
      <c r="I167" s="13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</row>
    <row r="168" spans="1:43">
      <c r="A168" s="13"/>
      <c r="B168" s="13"/>
      <c r="C168" s="13"/>
      <c r="D168" s="13"/>
      <c r="E168" s="13"/>
      <c r="F168" s="13"/>
      <c r="G168" s="13"/>
      <c r="H168" s="13"/>
      <c r="I168" s="13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</row>
    <row r="169" spans="1:43">
      <c r="A169" s="13"/>
      <c r="B169" s="13"/>
      <c r="C169" s="13"/>
      <c r="D169" s="13"/>
      <c r="E169" s="13"/>
      <c r="F169" s="13"/>
      <c r="G169" s="13"/>
      <c r="H169" s="13"/>
      <c r="I169" s="13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</row>
    <row r="170" spans="1:43">
      <c r="A170" s="13"/>
      <c r="B170" s="13"/>
      <c r="C170" s="13"/>
      <c r="D170" s="13"/>
      <c r="E170" s="13"/>
      <c r="F170" s="13"/>
      <c r="G170" s="13"/>
      <c r="H170" s="13"/>
      <c r="I170" s="13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</row>
    <row r="171" spans="1:43">
      <c r="A171" s="13"/>
      <c r="B171" s="13"/>
      <c r="C171" s="13"/>
      <c r="D171" s="13"/>
      <c r="E171" s="13"/>
      <c r="F171" s="13"/>
      <c r="G171" s="13"/>
      <c r="H171" s="13"/>
      <c r="I171" s="13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</row>
    <row r="172" spans="1:43">
      <c r="A172" s="13"/>
      <c r="B172" s="13"/>
      <c r="C172" s="13"/>
      <c r="D172" s="13"/>
      <c r="E172" s="13"/>
      <c r="F172" s="13"/>
      <c r="G172" s="13"/>
      <c r="H172" s="13"/>
      <c r="I172" s="13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</row>
    <row r="173" spans="1:43">
      <c r="A173" s="13"/>
      <c r="B173" s="13"/>
      <c r="C173" s="13"/>
      <c r="D173" s="13"/>
      <c r="E173" s="13"/>
      <c r="F173" s="13"/>
      <c r="G173" s="13"/>
      <c r="H173" s="13"/>
      <c r="I173" s="13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</row>
    <row r="174" spans="1:43">
      <c r="A174" s="13"/>
      <c r="B174" s="13"/>
      <c r="C174" s="13"/>
      <c r="D174" s="13"/>
      <c r="E174" s="13"/>
      <c r="F174" s="13"/>
      <c r="G174" s="13"/>
      <c r="H174" s="13"/>
      <c r="I174" s="13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</row>
    <row r="175" spans="1:43">
      <c r="A175" s="13"/>
      <c r="B175" s="13"/>
      <c r="C175" s="13"/>
      <c r="D175" s="13"/>
      <c r="E175" s="13"/>
      <c r="F175" s="13"/>
      <c r="G175" s="13"/>
      <c r="H175" s="13"/>
      <c r="I175" s="13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</row>
    <row r="176" spans="1:43">
      <c r="A176" s="13"/>
      <c r="B176" s="13"/>
      <c r="C176" s="13"/>
      <c r="D176" s="13"/>
      <c r="E176" s="13"/>
      <c r="F176" s="13"/>
      <c r="G176" s="13"/>
      <c r="H176" s="13"/>
      <c r="I176" s="13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</row>
    <row r="177" spans="1:43">
      <c r="A177" s="13"/>
      <c r="B177" s="13"/>
      <c r="C177" s="13"/>
      <c r="D177" s="13"/>
      <c r="E177" s="13"/>
      <c r="F177" s="13"/>
      <c r="G177" s="13"/>
      <c r="H177" s="13"/>
      <c r="I177" s="13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</row>
    <row r="178" spans="1:43">
      <c r="A178" s="13"/>
      <c r="B178" s="13"/>
      <c r="C178" s="13"/>
      <c r="D178" s="13"/>
      <c r="E178" s="13"/>
      <c r="F178" s="13"/>
      <c r="G178" s="13"/>
      <c r="H178" s="13"/>
      <c r="I178" s="13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</row>
    <row r="179" spans="1:43">
      <c r="A179" s="13"/>
      <c r="B179" s="13"/>
      <c r="C179" s="13"/>
      <c r="D179" s="13"/>
      <c r="E179" s="13"/>
      <c r="F179" s="13"/>
      <c r="G179" s="13"/>
      <c r="H179" s="13"/>
      <c r="I179" s="13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</row>
    <row r="180" spans="1:43">
      <c r="A180" s="13"/>
      <c r="B180" s="13"/>
      <c r="C180" s="13"/>
      <c r="D180" s="13"/>
      <c r="E180" s="13"/>
      <c r="F180" s="13"/>
      <c r="G180" s="13"/>
      <c r="H180" s="13"/>
      <c r="I180" s="13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</row>
    <row r="181" spans="1:43">
      <c r="A181" s="13"/>
      <c r="B181" s="13"/>
      <c r="C181" s="13"/>
      <c r="D181" s="13"/>
      <c r="E181" s="13"/>
      <c r="F181" s="13"/>
      <c r="G181" s="13"/>
      <c r="H181" s="13"/>
      <c r="I181" s="13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</row>
    <row r="182" spans="1:43">
      <c r="A182" s="13"/>
      <c r="B182" s="13"/>
      <c r="C182" s="13"/>
      <c r="D182" s="13"/>
      <c r="E182" s="13"/>
      <c r="F182" s="13"/>
      <c r="G182" s="13"/>
      <c r="H182" s="13"/>
      <c r="I182" s="13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</row>
    <row r="183" spans="1:43">
      <c r="A183" s="13"/>
      <c r="B183" s="13"/>
      <c r="C183" s="13"/>
      <c r="D183" s="13"/>
      <c r="E183" s="13"/>
      <c r="F183" s="13"/>
      <c r="G183" s="13"/>
      <c r="H183" s="13"/>
      <c r="I183" s="13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</row>
    <row r="184" spans="1:43">
      <c r="A184" s="13"/>
      <c r="B184" s="13"/>
      <c r="C184" s="13"/>
      <c r="D184" s="13"/>
      <c r="E184" s="13"/>
      <c r="F184" s="13"/>
      <c r="G184" s="13"/>
      <c r="H184" s="13"/>
      <c r="I184" s="13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</row>
    <row r="185" spans="1:43">
      <c r="A185" s="13"/>
      <c r="B185" s="13"/>
      <c r="C185" s="13"/>
      <c r="D185" s="13"/>
      <c r="E185" s="13"/>
      <c r="F185" s="13"/>
      <c r="G185" s="13"/>
      <c r="H185" s="13"/>
      <c r="I185" s="13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zoomScale="90" zoomScaleNormal="90" workbookViewId="0">
      <selection activeCell="T1" sqref="T1"/>
    </sheetView>
  </sheetViews>
  <sheetFormatPr defaultRowHeight="15"/>
  <cols>
    <col min="1" max="26" width="4.28515625" customWidth="1"/>
  </cols>
  <sheetData>
    <row r="1" spans="1:26">
      <c r="A1" s="51" t="s">
        <v>156</v>
      </c>
      <c r="B1" s="51">
        <f t="shared" ref="B1:R1" si="0">COUNTIF(B3:B3,"=n")</f>
        <v>1</v>
      </c>
      <c r="C1" s="51">
        <f t="shared" si="0"/>
        <v>1</v>
      </c>
      <c r="D1" s="51">
        <f t="shared" si="0"/>
        <v>0</v>
      </c>
      <c r="E1" s="51">
        <f t="shared" si="0"/>
        <v>0</v>
      </c>
      <c r="F1" s="51">
        <f t="shared" si="0"/>
        <v>0</v>
      </c>
      <c r="G1" s="51">
        <f t="shared" si="0"/>
        <v>1</v>
      </c>
      <c r="H1" s="51">
        <f t="shared" si="0"/>
        <v>0</v>
      </c>
      <c r="I1" s="51">
        <f t="shared" si="0"/>
        <v>0</v>
      </c>
      <c r="J1" s="51">
        <f t="shared" si="0"/>
        <v>0</v>
      </c>
      <c r="K1" s="51">
        <f t="shared" si="0"/>
        <v>0</v>
      </c>
      <c r="L1" s="51">
        <f t="shared" si="0"/>
        <v>0</v>
      </c>
      <c r="M1" s="51">
        <f t="shared" si="0"/>
        <v>0</v>
      </c>
      <c r="N1" s="51">
        <f t="shared" si="0"/>
        <v>0</v>
      </c>
      <c r="O1" s="51">
        <f t="shared" si="0"/>
        <v>0</v>
      </c>
      <c r="P1" s="51">
        <f t="shared" si="0"/>
        <v>0</v>
      </c>
      <c r="Q1" s="51">
        <f t="shared" si="0"/>
        <v>1</v>
      </c>
      <c r="R1" s="51">
        <f t="shared" si="0"/>
        <v>0</v>
      </c>
      <c r="T1" s="21" t="s">
        <v>159</v>
      </c>
      <c r="U1" s="21" t="s">
        <v>165</v>
      </c>
      <c r="V1" s="21" t="s">
        <v>205</v>
      </c>
      <c r="W1" s="21" t="s">
        <v>218</v>
      </c>
      <c r="X1" s="21" t="s">
        <v>199</v>
      </c>
      <c r="Y1" s="21" t="s">
        <v>192</v>
      </c>
      <c r="Z1" s="21" t="s">
        <v>208</v>
      </c>
    </row>
    <row r="2" spans="1:26">
      <c r="A2" s="11"/>
      <c r="B2" s="11" t="s">
        <v>223</v>
      </c>
      <c r="C2" s="38">
        <v>7</v>
      </c>
      <c r="D2" s="55" t="s">
        <v>175</v>
      </c>
      <c r="E2" s="54" t="s">
        <v>176</v>
      </c>
      <c r="F2" s="54" t="s">
        <v>177</v>
      </c>
      <c r="G2" s="54" t="s">
        <v>225</v>
      </c>
      <c r="H2" s="53" t="s">
        <v>228</v>
      </c>
      <c r="I2" s="53" t="s">
        <v>229</v>
      </c>
      <c r="J2" s="53" t="s">
        <v>230</v>
      </c>
      <c r="K2" s="53" t="s">
        <v>231</v>
      </c>
      <c r="L2" s="54" t="s">
        <v>183</v>
      </c>
      <c r="M2" s="54" t="s">
        <v>184</v>
      </c>
      <c r="N2" s="54" t="s">
        <v>186</v>
      </c>
      <c r="O2" s="53" t="s">
        <v>232</v>
      </c>
      <c r="P2" s="18">
        <v>-10</v>
      </c>
      <c r="Q2" s="18">
        <v>-11</v>
      </c>
      <c r="R2" s="18">
        <v>-12</v>
      </c>
    </row>
    <row r="3" spans="1:26">
      <c r="A3" s="44" t="s">
        <v>208</v>
      </c>
      <c r="B3" s="52" t="s">
        <v>146</v>
      </c>
      <c r="C3" s="40" t="s">
        <v>146</v>
      </c>
      <c r="D3" s="50"/>
      <c r="E3" s="50"/>
      <c r="F3" s="50"/>
      <c r="G3" s="52" t="s">
        <v>146</v>
      </c>
      <c r="H3" s="50"/>
      <c r="I3" s="50"/>
      <c r="J3" s="50"/>
      <c r="K3" s="50"/>
      <c r="L3" s="50"/>
      <c r="M3" s="50"/>
      <c r="N3" s="50"/>
      <c r="O3" s="50"/>
      <c r="P3" s="50"/>
      <c r="Q3" s="52" t="s">
        <v>146</v>
      </c>
      <c r="R3" s="50"/>
    </row>
    <row r="9" spans="1:26">
      <c r="T9" s="43" t="s">
        <v>191</v>
      </c>
      <c r="U9" s="43" t="s">
        <v>193</v>
      </c>
      <c r="V9" s="43" t="s">
        <v>195</v>
      </c>
      <c r="W9" s="43" t="s">
        <v>198</v>
      </c>
      <c r="X9" s="43" t="s">
        <v>201</v>
      </c>
      <c r="Y9" s="58" t="s">
        <v>208</v>
      </c>
      <c r="Z9" s="43" t="s">
        <v>215</v>
      </c>
    </row>
    <row r="10" spans="1:26">
      <c r="T10" s="43" t="s">
        <v>190</v>
      </c>
      <c r="U10" s="43" t="s">
        <v>194</v>
      </c>
      <c r="V10" s="43" t="s">
        <v>196</v>
      </c>
      <c r="W10" s="58" t="s">
        <v>199</v>
      </c>
      <c r="X10" s="43" t="s">
        <v>202</v>
      </c>
      <c r="Y10" s="43" t="s">
        <v>209</v>
      </c>
      <c r="Z10" s="43" t="s">
        <v>216</v>
      </c>
    </row>
    <row r="11" spans="1:26">
      <c r="T11" s="43" t="s">
        <v>189</v>
      </c>
      <c r="U11" s="58" t="s">
        <v>192</v>
      </c>
      <c r="V11" s="43" t="s">
        <v>197</v>
      </c>
      <c r="W11" s="43" t="s">
        <v>200</v>
      </c>
      <c r="X11" s="43" t="s">
        <v>203</v>
      </c>
      <c r="Y11" s="43" t="s">
        <v>210</v>
      </c>
      <c r="Z11" s="43" t="s">
        <v>217</v>
      </c>
    </row>
    <row r="12" spans="1:26">
      <c r="T12" s="43" t="s">
        <v>171</v>
      </c>
      <c r="U12" s="43" t="s">
        <v>172</v>
      </c>
      <c r="V12" s="43" t="s">
        <v>173</v>
      </c>
      <c r="W12" s="43" t="s">
        <v>174</v>
      </c>
      <c r="X12" s="43" t="s">
        <v>204</v>
      </c>
      <c r="Y12" s="43" t="s">
        <v>211</v>
      </c>
      <c r="Z12" s="58" t="s">
        <v>218</v>
      </c>
    </row>
    <row r="13" spans="1:26">
      <c r="T13" s="43" t="s">
        <v>167</v>
      </c>
      <c r="U13" s="43" t="s">
        <v>168</v>
      </c>
      <c r="V13" s="43" t="s">
        <v>169</v>
      </c>
      <c r="W13" s="43" t="s">
        <v>170</v>
      </c>
      <c r="X13" s="58" t="s">
        <v>205</v>
      </c>
      <c r="Y13" s="43" t="s">
        <v>212</v>
      </c>
      <c r="Z13" s="43" t="s">
        <v>219</v>
      </c>
    </row>
    <row r="14" spans="1:26">
      <c r="T14" s="43" t="s">
        <v>163</v>
      </c>
      <c r="U14" s="43" t="s">
        <v>164</v>
      </c>
      <c r="V14" s="58" t="s">
        <v>165</v>
      </c>
      <c r="W14" s="43" t="s">
        <v>166</v>
      </c>
      <c r="X14" s="43" t="s">
        <v>206</v>
      </c>
      <c r="Y14" s="43" t="s">
        <v>213</v>
      </c>
      <c r="Z14" s="43" t="s">
        <v>220</v>
      </c>
    </row>
    <row r="15" spans="1:26">
      <c r="T15" s="58" t="s">
        <v>159</v>
      </c>
      <c r="U15" s="43" t="s">
        <v>160</v>
      </c>
      <c r="V15" s="43" t="s">
        <v>161</v>
      </c>
      <c r="W15" s="43" t="s">
        <v>162</v>
      </c>
      <c r="X15" s="43" t="s">
        <v>207</v>
      </c>
      <c r="Y15" s="43" t="s">
        <v>214</v>
      </c>
      <c r="Z15" s="43" t="s">
        <v>221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28" workbookViewId="0">
      <selection activeCell="M39" sqref="M39"/>
    </sheetView>
  </sheetViews>
  <sheetFormatPr defaultRowHeight="15"/>
  <sheetData>
    <row r="1" spans="1:10">
      <c r="A1" s="2" t="s">
        <v>3</v>
      </c>
    </row>
    <row r="9" spans="1:10">
      <c r="B9" t="s">
        <v>4</v>
      </c>
    </row>
    <row r="10" spans="1:10">
      <c r="B10" t="s">
        <v>5</v>
      </c>
    </row>
    <row r="15" spans="1:10">
      <c r="J15" s="3">
        <v>1</v>
      </c>
    </row>
    <row r="16" spans="1:10">
      <c r="J16" s="4">
        <v>2</v>
      </c>
    </row>
    <row r="17" spans="2:10">
      <c r="J17" s="6">
        <v>3</v>
      </c>
    </row>
    <row r="18" spans="2:10">
      <c r="J18" s="7">
        <v>4</v>
      </c>
    </row>
    <row r="19" spans="2:10">
      <c r="J19" s="8">
        <v>5</v>
      </c>
    </row>
    <row r="20" spans="2:10">
      <c r="J20" s="5">
        <v>6</v>
      </c>
    </row>
    <row r="31" spans="2:10">
      <c r="B31" t="s">
        <v>6</v>
      </c>
    </row>
    <row r="32" spans="2:10">
      <c r="B32" t="s">
        <v>7</v>
      </c>
    </row>
  </sheetData>
  <hyperlinks>
    <hyperlink ref="A1" r:id="rId1" display="https://intranet.tiwi.ugent.be/Discrete-Wiskunde/02/02.jpg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workbookViewId="0">
      <selection activeCell="M8" sqref="M8"/>
    </sheetView>
  </sheetViews>
  <sheetFormatPr defaultRowHeight="15"/>
  <cols>
    <col min="2" max="8" width="3.7109375" style="10" customWidth="1"/>
    <col min="9" max="9" width="14.85546875" customWidth="1"/>
    <col min="11" max="11" width="10.85546875" customWidth="1"/>
  </cols>
  <sheetData>
    <row r="1" spans="1:13" ht="18.75">
      <c r="A1" s="1" t="s">
        <v>8</v>
      </c>
    </row>
    <row r="3" spans="1:13">
      <c r="A3" s="9" t="s">
        <v>13</v>
      </c>
      <c r="J3" t="s">
        <v>9</v>
      </c>
    </row>
    <row r="4" spans="1:13">
      <c r="J4" t="s">
        <v>12</v>
      </c>
    </row>
    <row r="5" spans="1:13">
      <c r="B5" s="13">
        <v>7</v>
      </c>
      <c r="C5" s="13">
        <v>6</v>
      </c>
      <c r="D5" s="13">
        <v>5</v>
      </c>
      <c r="E5" s="13">
        <v>4</v>
      </c>
      <c r="F5" s="13">
        <v>3</v>
      </c>
      <c r="G5" s="13">
        <v>2</v>
      </c>
      <c r="H5" s="13">
        <v>1</v>
      </c>
    </row>
    <row r="6" spans="1:13"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K6" t="s">
        <v>10</v>
      </c>
      <c r="L6" s="21">
        <f>91-6</f>
        <v>85</v>
      </c>
      <c r="M6" t="s">
        <v>11</v>
      </c>
    </row>
    <row r="7" spans="1:13">
      <c r="B7" s="11"/>
      <c r="C7" s="11"/>
      <c r="D7" s="11"/>
      <c r="E7" s="11"/>
      <c r="F7" s="11"/>
      <c r="G7" s="11"/>
      <c r="H7" s="11">
        <v>1</v>
      </c>
    </row>
    <row r="8" spans="1:13">
      <c r="B8" s="12"/>
      <c r="C8" s="12"/>
      <c r="D8" s="12"/>
      <c r="E8" s="12"/>
      <c r="F8" s="12"/>
      <c r="G8" s="12">
        <v>1</v>
      </c>
      <c r="H8" s="12">
        <v>1</v>
      </c>
    </row>
    <row r="9" spans="1:13">
      <c r="B9" s="11"/>
      <c r="C9" s="11"/>
      <c r="D9" s="11"/>
      <c r="E9" s="11"/>
      <c r="F9" s="11"/>
      <c r="G9" s="11">
        <v>1</v>
      </c>
      <c r="H9" s="11">
        <v>0</v>
      </c>
    </row>
    <row r="10" spans="1:13">
      <c r="B10" s="12"/>
      <c r="C10" s="12"/>
      <c r="D10" s="12"/>
      <c r="E10" s="12"/>
      <c r="F10" s="12">
        <v>1</v>
      </c>
      <c r="G10" s="12">
        <v>1</v>
      </c>
      <c r="H10" s="12">
        <v>0</v>
      </c>
    </row>
    <row r="11" spans="1:13">
      <c r="B11" s="13"/>
      <c r="C11" s="13"/>
      <c r="D11" s="13"/>
      <c r="E11" s="13"/>
      <c r="F11" s="13">
        <v>1</v>
      </c>
      <c r="G11" s="13">
        <v>1</v>
      </c>
      <c r="H11" s="13">
        <v>1</v>
      </c>
    </row>
    <row r="12" spans="1:13">
      <c r="B12" s="13"/>
      <c r="C12" s="13"/>
      <c r="D12" s="13"/>
      <c r="E12" s="13"/>
      <c r="F12" s="13">
        <v>1</v>
      </c>
      <c r="G12" s="13">
        <v>0</v>
      </c>
      <c r="H12" s="13">
        <v>1</v>
      </c>
    </row>
    <row r="13" spans="1:13">
      <c r="B13" s="11"/>
      <c r="C13" s="11"/>
      <c r="D13" s="11"/>
      <c r="E13" s="11"/>
      <c r="F13" s="11">
        <v>1</v>
      </c>
      <c r="G13" s="11">
        <v>0</v>
      </c>
      <c r="H13" s="11">
        <v>0</v>
      </c>
    </row>
    <row r="14" spans="1:13">
      <c r="B14" s="12"/>
      <c r="C14" s="12"/>
      <c r="D14" s="12"/>
      <c r="E14" s="12">
        <v>1</v>
      </c>
      <c r="F14" s="12">
        <v>1</v>
      </c>
      <c r="G14" s="12">
        <v>0</v>
      </c>
      <c r="H14" s="12">
        <v>0</v>
      </c>
    </row>
    <row r="15" spans="1:13">
      <c r="B15" s="13"/>
      <c r="C15" s="13"/>
      <c r="D15" s="13"/>
      <c r="E15" s="13">
        <v>1</v>
      </c>
      <c r="F15" s="13">
        <v>1</v>
      </c>
      <c r="G15" s="13">
        <v>0</v>
      </c>
      <c r="H15" s="13">
        <v>1</v>
      </c>
    </row>
    <row r="16" spans="1:13">
      <c r="B16" s="13"/>
      <c r="C16" s="13"/>
      <c r="D16" s="13"/>
      <c r="E16" s="13">
        <v>1</v>
      </c>
      <c r="F16" s="13">
        <v>1</v>
      </c>
      <c r="G16" s="13">
        <v>1</v>
      </c>
      <c r="H16" s="13">
        <v>1</v>
      </c>
    </row>
    <row r="17" spans="2:8">
      <c r="B17" s="13"/>
      <c r="C17" s="13"/>
      <c r="D17" s="13"/>
      <c r="E17" s="13">
        <v>1</v>
      </c>
      <c r="F17" s="13">
        <v>1</v>
      </c>
      <c r="G17" s="13">
        <v>1</v>
      </c>
      <c r="H17" s="13">
        <v>0</v>
      </c>
    </row>
    <row r="18" spans="2:8">
      <c r="B18" s="13"/>
      <c r="C18" s="13"/>
      <c r="D18" s="13"/>
      <c r="E18" s="13">
        <v>1</v>
      </c>
      <c r="F18" s="13">
        <v>0</v>
      </c>
      <c r="G18" s="13">
        <v>1</v>
      </c>
      <c r="H18" s="13">
        <v>0</v>
      </c>
    </row>
    <row r="19" spans="2:8">
      <c r="B19" s="13"/>
      <c r="C19" s="13"/>
      <c r="D19" s="13"/>
      <c r="E19" s="13">
        <v>1</v>
      </c>
      <c r="F19" s="13">
        <v>0</v>
      </c>
      <c r="G19" s="13">
        <v>1</v>
      </c>
      <c r="H19" s="13">
        <v>1</v>
      </c>
    </row>
    <row r="20" spans="2:8">
      <c r="B20" s="13"/>
      <c r="C20" s="13"/>
      <c r="D20" s="13"/>
      <c r="E20" s="13">
        <v>1</v>
      </c>
      <c r="F20" s="13">
        <v>0</v>
      </c>
      <c r="G20" s="13">
        <v>0</v>
      </c>
      <c r="H20" s="13">
        <v>1</v>
      </c>
    </row>
    <row r="21" spans="2:8">
      <c r="B21" s="11"/>
      <c r="C21" s="11"/>
      <c r="D21" s="11"/>
      <c r="E21" s="11">
        <v>1</v>
      </c>
      <c r="F21" s="11">
        <v>0</v>
      </c>
      <c r="G21" s="11">
        <v>0</v>
      </c>
      <c r="H21" s="11">
        <v>0</v>
      </c>
    </row>
    <row r="22" spans="2:8">
      <c r="B22" s="13"/>
      <c r="C22" s="13"/>
      <c r="D22" s="13">
        <v>1</v>
      </c>
      <c r="E22" s="13">
        <v>1</v>
      </c>
      <c r="F22" s="13">
        <v>0</v>
      </c>
      <c r="G22" s="13">
        <v>0</v>
      </c>
      <c r="H22" s="13">
        <v>0</v>
      </c>
    </row>
    <row r="23" spans="2:8">
      <c r="B23" s="13"/>
      <c r="C23" s="13"/>
      <c r="D23" s="13">
        <v>1</v>
      </c>
      <c r="E23" s="13">
        <v>1</v>
      </c>
      <c r="F23" s="13">
        <v>0</v>
      </c>
      <c r="G23" s="13">
        <v>0</v>
      </c>
      <c r="H23" s="13">
        <v>1</v>
      </c>
    </row>
    <row r="24" spans="2:8">
      <c r="B24" s="13"/>
      <c r="C24" s="13"/>
      <c r="D24" s="13">
        <v>1</v>
      </c>
      <c r="E24" s="13">
        <v>1</v>
      </c>
      <c r="F24" s="13">
        <v>0</v>
      </c>
      <c r="G24" s="13">
        <v>1</v>
      </c>
      <c r="H24" s="13">
        <v>1</v>
      </c>
    </row>
    <row r="25" spans="2:8">
      <c r="B25" s="13"/>
      <c r="C25" s="13"/>
      <c r="D25" s="13">
        <v>1</v>
      </c>
      <c r="E25" s="13">
        <v>1</v>
      </c>
      <c r="F25" s="13">
        <v>0</v>
      </c>
      <c r="G25" s="13">
        <v>1</v>
      </c>
      <c r="H25" s="13">
        <v>0</v>
      </c>
    </row>
    <row r="26" spans="2:8">
      <c r="B26" s="13"/>
      <c r="C26" s="13"/>
      <c r="D26" s="13">
        <v>1</v>
      </c>
      <c r="E26" s="13">
        <v>1</v>
      </c>
      <c r="F26" s="13">
        <v>1</v>
      </c>
      <c r="G26" s="13">
        <v>1</v>
      </c>
      <c r="H26" s="13">
        <v>0</v>
      </c>
    </row>
    <row r="27" spans="2:8">
      <c r="B27" s="13"/>
      <c r="C27" s="13"/>
      <c r="D27" s="13">
        <v>1</v>
      </c>
      <c r="E27" s="13">
        <v>1</v>
      </c>
      <c r="F27" s="13">
        <v>1</v>
      </c>
      <c r="G27" s="13">
        <v>1</v>
      </c>
      <c r="H27" s="13">
        <v>1</v>
      </c>
    </row>
    <row r="28" spans="2:8">
      <c r="D28" s="10">
        <v>1</v>
      </c>
      <c r="E28" s="10">
        <v>1</v>
      </c>
      <c r="F28" s="10">
        <v>1</v>
      </c>
      <c r="G28" s="10">
        <v>0</v>
      </c>
      <c r="H28" s="10">
        <v>1</v>
      </c>
    </row>
    <row r="29" spans="2:8">
      <c r="D29" s="10">
        <v>1</v>
      </c>
      <c r="E29" s="10">
        <v>1</v>
      </c>
      <c r="F29" s="10">
        <v>1</v>
      </c>
      <c r="G29" s="10">
        <v>0</v>
      </c>
      <c r="H29" s="10">
        <v>0</v>
      </c>
    </row>
    <row r="30" spans="2:8">
      <c r="D30" s="10">
        <v>1</v>
      </c>
      <c r="E30" s="10">
        <v>0</v>
      </c>
      <c r="F30" s="10">
        <v>1</v>
      </c>
      <c r="G30" s="10">
        <v>0</v>
      </c>
      <c r="H30" s="10">
        <v>0</v>
      </c>
    </row>
    <row r="31" spans="2:8">
      <c r="D31" s="10">
        <v>1</v>
      </c>
      <c r="E31" s="10">
        <v>0</v>
      </c>
      <c r="F31" s="10">
        <v>1</v>
      </c>
      <c r="G31" s="10">
        <v>0</v>
      </c>
      <c r="H31" s="10">
        <v>1</v>
      </c>
    </row>
    <row r="32" spans="2:8">
      <c r="D32" s="10">
        <v>1</v>
      </c>
      <c r="E32" s="10">
        <v>0</v>
      </c>
      <c r="F32" s="10">
        <v>1</v>
      </c>
      <c r="G32" s="10">
        <v>1</v>
      </c>
      <c r="H32" s="10">
        <v>1</v>
      </c>
    </row>
    <row r="33" spans="2:8">
      <c r="D33" s="10">
        <v>1</v>
      </c>
      <c r="E33" s="10">
        <v>0</v>
      </c>
      <c r="F33" s="10">
        <v>1</v>
      </c>
      <c r="G33" s="10">
        <v>1</v>
      </c>
      <c r="H33" s="10">
        <v>0</v>
      </c>
    </row>
    <row r="34" spans="2:8">
      <c r="D34" s="10">
        <v>1</v>
      </c>
      <c r="E34" s="10">
        <v>0</v>
      </c>
      <c r="F34" s="10">
        <v>0</v>
      </c>
      <c r="G34" s="10">
        <v>1</v>
      </c>
      <c r="H34" s="10">
        <v>0</v>
      </c>
    </row>
    <row r="35" spans="2:8">
      <c r="D35" s="10">
        <v>1</v>
      </c>
      <c r="E35" s="10">
        <v>0</v>
      </c>
      <c r="F35" s="10">
        <v>0</v>
      </c>
      <c r="G35" s="10">
        <v>1</v>
      </c>
      <c r="H35" s="10">
        <v>1</v>
      </c>
    </row>
    <row r="36" spans="2:8">
      <c r="D36" s="10">
        <v>1</v>
      </c>
      <c r="E36" s="10">
        <v>0</v>
      </c>
      <c r="F36" s="10">
        <v>0</v>
      </c>
      <c r="G36" s="10">
        <v>0</v>
      </c>
      <c r="H36" s="10">
        <v>1</v>
      </c>
    </row>
    <row r="37" spans="2:8">
      <c r="B37" s="11"/>
      <c r="C37" s="11"/>
      <c r="D37" s="11">
        <v>1</v>
      </c>
      <c r="E37" s="11">
        <v>0</v>
      </c>
      <c r="F37" s="11">
        <v>0</v>
      </c>
      <c r="G37" s="11">
        <v>0</v>
      </c>
      <c r="H37" s="11">
        <v>0</v>
      </c>
    </row>
    <row r="38" spans="2:8">
      <c r="B38"/>
      <c r="C38" s="14">
        <v>1</v>
      </c>
      <c r="D38" s="14">
        <v>1</v>
      </c>
      <c r="E38" s="15">
        <v>0</v>
      </c>
      <c r="F38" s="15">
        <v>0</v>
      </c>
      <c r="G38" s="15">
        <v>0</v>
      </c>
      <c r="H38" s="15">
        <v>0</v>
      </c>
    </row>
    <row r="39" spans="2:8">
      <c r="B39"/>
      <c r="C39" s="14">
        <v>1</v>
      </c>
      <c r="D39" s="14">
        <v>1</v>
      </c>
      <c r="E39" s="15">
        <v>0</v>
      </c>
      <c r="F39">
        <v>0</v>
      </c>
      <c r="G39" s="15">
        <v>0</v>
      </c>
      <c r="H39" s="15">
        <v>1</v>
      </c>
    </row>
    <row r="40" spans="2:8">
      <c r="B40"/>
      <c r="C40" s="14">
        <v>1</v>
      </c>
      <c r="D40" s="14">
        <v>1</v>
      </c>
      <c r="E40" s="15">
        <v>0</v>
      </c>
      <c r="F40">
        <v>0</v>
      </c>
      <c r="G40" s="15">
        <v>1</v>
      </c>
      <c r="H40" s="15">
        <v>1</v>
      </c>
    </row>
    <row r="41" spans="2:8">
      <c r="B41"/>
      <c r="C41" s="14">
        <v>1</v>
      </c>
      <c r="D41" s="14">
        <v>1</v>
      </c>
      <c r="E41" s="15">
        <v>0</v>
      </c>
      <c r="F41">
        <v>0</v>
      </c>
      <c r="G41" s="15">
        <v>1</v>
      </c>
      <c r="H41" s="15">
        <v>0</v>
      </c>
    </row>
    <row r="42" spans="2:8">
      <c r="B42"/>
      <c r="C42" s="14">
        <v>1</v>
      </c>
      <c r="D42" s="14">
        <v>1</v>
      </c>
      <c r="E42" s="15">
        <v>0</v>
      </c>
      <c r="F42">
        <v>1</v>
      </c>
      <c r="G42" s="15">
        <v>1</v>
      </c>
      <c r="H42" s="15">
        <v>0</v>
      </c>
    </row>
    <row r="43" spans="2:8">
      <c r="B43"/>
      <c r="C43" s="14">
        <v>1</v>
      </c>
      <c r="D43" s="14">
        <v>1</v>
      </c>
      <c r="E43" s="15">
        <v>0</v>
      </c>
      <c r="F43">
        <v>1</v>
      </c>
      <c r="G43" s="15">
        <v>1</v>
      </c>
      <c r="H43" s="15">
        <v>1</v>
      </c>
    </row>
    <row r="44" spans="2:8">
      <c r="B44"/>
      <c r="C44" s="14">
        <v>1</v>
      </c>
      <c r="D44" s="14">
        <v>1</v>
      </c>
      <c r="E44" s="15">
        <v>0</v>
      </c>
      <c r="F44">
        <v>1</v>
      </c>
      <c r="G44" s="15">
        <v>0</v>
      </c>
      <c r="H44" s="15">
        <v>1</v>
      </c>
    </row>
    <row r="45" spans="2:8">
      <c r="B45"/>
      <c r="C45" s="14">
        <v>1</v>
      </c>
      <c r="D45" s="14">
        <v>1</v>
      </c>
      <c r="E45" s="15">
        <v>0</v>
      </c>
      <c r="F45" s="16">
        <v>1</v>
      </c>
      <c r="G45" s="15">
        <v>0</v>
      </c>
      <c r="H45" s="15">
        <v>0</v>
      </c>
    </row>
    <row r="46" spans="2:8">
      <c r="B46"/>
      <c r="C46" s="14">
        <v>1</v>
      </c>
      <c r="D46" s="14">
        <v>1</v>
      </c>
      <c r="E46" s="14">
        <v>1</v>
      </c>
      <c r="F46" s="15">
        <v>1</v>
      </c>
      <c r="G46" s="15">
        <v>0</v>
      </c>
      <c r="H46" s="15">
        <v>0</v>
      </c>
    </row>
    <row r="47" spans="2:8">
      <c r="B47"/>
      <c r="C47" s="14">
        <v>1</v>
      </c>
      <c r="D47" s="14">
        <v>1</v>
      </c>
      <c r="E47" s="14">
        <v>1</v>
      </c>
      <c r="F47" s="15">
        <v>1</v>
      </c>
      <c r="G47" s="15">
        <v>0</v>
      </c>
      <c r="H47" s="15">
        <v>1</v>
      </c>
    </row>
    <row r="48" spans="2:8">
      <c r="B48"/>
      <c r="C48" s="14">
        <v>1</v>
      </c>
      <c r="D48" s="14">
        <v>1</v>
      </c>
      <c r="E48" s="14">
        <v>1</v>
      </c>
      <c r="F48" s="15">
        <v>1</v>
      </c>
      <c r="G48" s="15">
        <v>1</v>
      </c>
      <c r="H48" s="15">
        <v>1</v>
      </c>
    </row>
    <row r="49" spans="2:8">
      <c r="B49"/>
      <c r="C49" s="14">
        <v>1</v>
      </c>
      <c r="D49" s="14">
        <v>1</v>
      </c>
      <c r="E49" s="14">
        <v>1</v>
      </c>
      <c r="F49" s="15">
        <v>1</v>
      </c>
      <c r="G49" s="15">
        <v>1</v>
      </c>
      <c r="H49" s="15">
        <v>0</v>
      </c>
    </row>
    <row r="50" spans="2:8">
      <c r="B50"/>
      <c r="C50" s="14">
        <v>1</v>
      </c>
      <c r="D50" s="14">
        <v>1</v>
      </c>
      <c r="E50" s="14">
        <v>1</v>
      </c>
      <c r="F50" s="15">
        <v>0</v>
      </c>
      <c r="G50" s="15">
        <v>1</v>
      </c>
      <c r="H50" s="15">
        <v>0</v>
      </c>
    </row>
    <row r="51" spans="2:8">
      <c r="B51"/>
      <c r="C51" s="14">
        <v>1</v>
      </c>
      <c r="D51" s="14">
        <v>1</v>
      </c>
      <c r="E51" s="14">
        <v>1</v>
      </c>
      <c r="F51" s="15">
        <v>0</v>
      </c>
      <c r="G51" s="15">
        <v>1</v>
      </c>
      <c r="H51" s="15">
        <v>1</v>
      </c>
    </row>
    <row r="52" spans="2:8">
      <c r="B52"/>
      <c r="C52" s="14">
        <v>1</v>
      </c>
      <c r="D52" s="14">
        <v>1</v>
      </c>
      <c r="E52" s="14">
        <v>1</v>
      </c>
      <c r="F52" s="15">
        <v>0</v>
      </c>
      <c r="G52" s="15">
        <v>0</v>
      </c>
      <c r="H52" s="15">
        <v>1</v>
      </c>
    </row>
    <row r="53" spans="2:8">
      <c r="B53"/>
      <c r="C53" s="14">
        <v>1</v>
      </c>
      <c r="D53" s="15">
        <v>1</v>
      </c>
      <c r="E53" s="14">
        <v>1</v>
      </c>
      <c r="F53" s="15">
        <v>0</v>
      </c>
      <c r="G53" s="15">
        <v>0</v>
      </c>
      <c r="H53" s="15">
        <v>0</v>
      </c>
    </row>
    <row r="54" spans="2:8">
      <c r="B54"/>
      <c r="C54" s="14">
        <v>1</v>
      </c>
      <c r="D54" s="15">
        <v>0</v>
      </c>
      <c r="E54" s="15">
        <v>1</v>
      </c>
      <c r="F54" s="15">
        <v>0</v>
      </c>
      <c r="G54" s="15">
        <v>0</v>
      </c>
      <c r="H54" s="15">
        <v>0</v>
      </c>
    </row>
    <row r="55" spans="2:8">
      <c r="B55"/>
      <c r="C55" s="14">
        <v>1</v>
      </c>
      <c r="D55" s="15">
        <v>0</v>
      </c>
      <c r="E55" s="15">
        <v>1</v>
      </c>
      <c r="F55">
        <v>0</v>
      </c>
      <c r="G55" s="15">
        <v>0</v>
      </c>
      <c r="H55" s="15">
        <v>1</v>
      </c>
    </row>
    <row r="56" spans="2:8">
      <c r="B56"/>
      <c r="C56" s="14">
        <v>1</v>
      </c>
      <c r="D56" s="15">
        <v>0</v>
      </c>
      <c r="E56" s="15">
        <v>1</v>
      </c>
      <c r="F56">
        <v>0</v>
      </c>
      <c r="G56" s="15">
        <v>1</v>
      </c>
      <c r="H56" s="15">
        <v>1</v>
      </c>
    </row>
    <row r="57" spans="2:8">
      <c r="B57"/>
      <c r="C57" s="14">
        <v>1</v>
      </c>
      <c r="D57">
        <v>0</v>
      </c>
      <c r="E57" s="15">
        <v>1</v>
      </c>
      <c r="F57">
        <v>0</v>
      </c>
      <c r="G57" s="15">
        <v>1</v>
      </c>
      <c r="H57" s="15">
        <v>0</v>
      </c>
    </row>
    <row r="58" spans="2:8">
      <c r="B58"/>
      <c r="C58" s="14">
        <v>1</v>
      </c>
      <c r="D58">
        <v>0</v>
      </c>
      <c r="E58" s="15">
        <v>1</v>
      </c>
      <c r="F58">
        <v>1</v>
      </c>
      <c r="G58" s="15">
        <v>1</v>
      </c>
      <c r="H58" s="15">
        <v>0</v>
      </c>
    </row>
    <row r="59" spans="2:8">
      <c r="B59"/>
      <c r="C59" s="14">
        <v>1</v>
      </c>
      <c r="D59">
        <v>0</v>
      </c>
      <c r="E59" s="15">
        <v>1</v>
      </c>
      <c r="F59">
        <v>1</v>
      </c>
      <c r="G59" s="15">
        <v>1</v>
      </c>
      <c r="H59" s="15">
        <v>1</v>
      </c>
    </row>
    <row r="60" spans="2:8">
      <c r="B60"/>
      <c r="C60" s="14">
        <v>1</v>
      </c>
      <c r="D60">
        <v>0</v>
      </c>
      <c r="E60" s="15">
        <v>1</v>
      </c>
      <c r="F60">
        <v>1</v>
      </c>
      <c r="G60" s="15">
        <v>0</v>
      </c>
      <c r="H60" s="15">
        <v>1</v>
      </c>
    </row>
    <row r="61" spans="2:8">
      <c r="B61"/>
      <c r="C61" s="14">
        <v>1</v>
      </c>
      <c r="D61">
        <v>0</v>
      </c>
      <c r="E61" s="15">
        <v>1</v>
      </c>
      <c r="F61" s="16">
        <v>1</v>
      </c>
      <c r="G61" s="15">
        <v>0</v>
      </c>
      <c r="H61" s="15">
        <v>0</v>
      </c>
    </row>
    <row r="62" spans="2:8">
      <c r="B62"/>
      <c r="C62" s="14">
        <v>1</v>
      </c>
      <c r="D62">
        <v>0</v>
      </c>
      <c r="E62" s="15">
        <v>0</v>
      </c>
      <c r="F62" s="15">
        <v>1</v>
      </c>
      <c r="G62" s="15">
        <v>0</v>
      </c>
      <c r="H62" s="15">
        <v>0</v>
      </c>
    </row>
    <row r="63" spans="2:8">
      <c r="B63"/>
      <c r="C63" s="14">
        <v>1</v>
      </c>
      <c r="D63">
        <v>0</v>
      </c>
      <c r="E63" s="15">
        <v>0</v>
      </c>
      <c r="F63" s="15">
        <v>1</v>
      </c>
      <c r="G63" s="15">
        <v>0</v>
      </c>
      <c r="H63" s="15">
        <v>1</v>
      </c>
    </row>
    <row r="64" spans="2:8">
      <c r="B64"/>
      <c r="C64" s="14">
        <v>1</v>
      </c>
      <c r="D64">
        <v>0</v>
      </c>
      <c r="E64" s="15">
        <v>0</v>
      </c>
      <c r="F64" s="15">
        <v>1</v>
      </c>
      <c r="G64" s="15">
        <v>1</v>
      </c>
      <c r="H64" s="15">
        <v>1</v>
      </c>
    </row>
    <row r="65" spans="2:8">
      <c r="B65"/>
      <c r="C65" s="14">
        <v>1</v>
      </c>
      <c r="D65">
        <v>0</v>
      </c>
      <c r="E65" s="15">
        <v>0</v>
      </c>
      <c r="F65" s="15">
        <v>1</v>
      </c>
      <c r="G65" s="15">
        <v>1</v>
      </c>
      <c r="H65" s="15">
        <v>0</v>
      </c>
    </row>
    <row r="66" spans="2:8">
      <c r="B66"/>
      <c r="C66" s="14">
        <v>1</v>
      </c>
      <c r="D66">
        <v>0</v>
      </c>
      <c r="E66" s="15">
        <v>0</v>
      </c>
      <c r="F66" s="15">
        <v>0</v>
      </c>
      <c r="G66" s="15">
        <v>1</v>
      </c>
      <c r="H66" s="15">
        <v>0</v>
      </c>
    </row>
    <row r="67" spans="2:8">
      <c r="B67"/>
      <c r="C67" s="14">
        <v>1</v>
      </c>
      <c r="D67">
        <v>0</v>
      </c>
      <c r="E67" s="15">
        <v>0</v>
      </c>
      <c r="F67" s="15">
        <v>0</v>
      </c>
      <c r="G67" s="15">
        <v>1</v>
      </c>
      <c r="H67" s="15">
        <v>1</v>
      </c>
    </row>
    <row r="68" spans="2:8">
      <c r="B68"/>
      <c r="C68" s="14">
        <v>1</v>
      </c>
      <c r="D68">
        <v>0</v>
      </c>
      <c r="E68" s="15">
        <v>0</v>
      </c>
      <c r="F68" s="15">
        <v>0</v>
      </c>
      <c r="G68" s="15">
        <v>0</v>
      </c>
      <c r="H68" s="15">
        <v>1</v>
      </c>
    </row>
    <row r="69" spans="2:8">
      <c r="B69" s="17"/>
      <c r="C69" s="18">
        <v>1</v>
      </c>
      <c r="D69" s="17">
        <v>0</v>
      </c>
      <c r="E69" s="18">
        <v>0</v>
      </c>
      <c r="F69" s="18">
        <v>0</v>
      </c>
      <c r="G69" s="18">
        <v>0</v>
      </c>
      <c r="H69" s="18">
        <v>0</v>
      </c>
    </row>
    <row r="70" spans="2:8">
      <c r="B70" s="14">
        <v>1</v>
      </c>
      <c r="C70" s="14">
        <v>1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2:8">
      <c r="B71" s="14">
        <v>1</v>
      </c>
      <c r="C71" s="14">
        <v>1</v>
      </c>
      <c r="D71" s="15">
        <v>0</v>
      </c>
      <c r="E71" s="15">
        <v>0</v>
      </c>
      <c r="F71" s="14">
        <v>0</v>
      </c>
      <c r="G71" s="15">
        <v>0</v>
      </c>
      <c r="H71" s="15">
        <v>1</v>
      </c>
    </row>
    <row r="72" spans="2:8">
      <c r="B72" s="14">
        <v>1</v>
      </c>
      <c r="C72" s="14">
        <v>1</v>
      </c>
      <c r="D72" s="15">
        <v>0</v>
      </c>
      <c r="E72" s="15">
        <v>0</v>
      </c>
      <c r="F72" s="14">
        <v>0</v>
      </c>
      <c r="G72" s="15">
        <v>1</v>
      </c>
      <c r="H72" s="15">
        <v>1</v>
      </c>
    </row>
    <row r="73" spans="2:8">
      <c r="B73" s="14">
        <v>1</v>
      </c>
      <c r="C73" s="14">
        <v>1</v>
      </c>
      <c r="D73" s="15">
        <v>0</v>
      </c>
      <c r="E73" s="15">
        <v>0</v>
      </c>
      <c r="F73" s="14">
        <v>0</v>
      </c>
      <c r="G73" s="15">
        <v>1</v>
      </c>
      <c r="H73" s="15">
        <v>0</v>
      </c>
    </row>
    <row r="74" spans="2:8">
      <c r="B74" s="14">
        <v>1</v>
      </c>
      <c r="C74" s="14">
        <v>1</v>
      </c>
      <c r="D74" s="15">
        <v>0</v>
      </c>
      <c r="E74" s="15">
        <v>0</v>
      </c>
      <c r="F74" s="14">
        <v>1</v>
      </c>
      <c r="G74" s="15">
        <v>1</v>
      </c>
      <c r="H74" s="15">
        <v>0</v>
      </c>
    </row>
    <row r="75" spans="2:8">
      <c r="B75" s="14">
        <v>1</v>
      </c>
      <c r="C75" s="14">
        <v>1</v>
      </c>
      <c r="D75" s="15">
        <v>0</v>
      </c>
      <c r="E75" s="15">
        <v>0</v>
      </c>
      <c r="F75" s="14">
        <v>1</v>
      </c>
      <c r="G75" s="15">
        <v>1</v>
      </c>
      <c r="H75" s="15">
        <v>1</v>
      </c>
    </row>
    <row r="76" spans="2:8">
      <c r="B76" s="14">
        <v>1</v>
      </c>
      <c r="C76" s="14">
        <v>1</v>
      </c>
      <c r="D76" s="15">
        <v>0</v>
      </c>
      <c r="E76" s="15">
        <v>0</v>
      </c>
      <c r="F76" s="14">
        <v>1</v>
      </c>
      <c r="G76" s="15">
        <v>0</v>
      </c>
      <c r="H76" s="15">
        <v>1</v>
      </c>
    </row>
    <row r="77" spans="2:8">
      <c r="B77" s="14">
        <v>1</v>
      </c>
      <c r="C77" s="14">
        <v>1</v>
      </c>
      <c r="D77" s="15">
        <v>0</v>
      </c>
      <c r="E77" s="15">
        <v>0</v>
      </c>
      <c r="F77" s="15">
        <v>1</v>
      </c>
      <c r="G77" s="15">
        <v>0</v>
      </c>
      <c r="H77" s="15">
        <v>0</v>
      </c>
    </row>
    <row r="78" spans="2:8">
      <c r="B78" s="14">
        <v>1</v>
      </c>
      <c r="C78" s="14">
        <v>1</v>
      </c>
      <c r="D78" s="15">
        <v>0</v>
      </c>
      <c r="E78" s="14">
        <v>1</v>
      </c>
      <c r="F78" s="15">
        <v>1</v>
      </c>
      <c r="G78" s="15">
        <v>0</v>
      </c>
      <c r="H78" s="15">
        <v>0</v>
      </c>
    </row>
    <row r="79" spans="2:8">
      <c r="B79" s="14">
        <v>1</v>
      </c>
      <c r="C79" s="14">
        <v>1</v>
      </c>
      <c r="D79" s="15">
        <v>0</v>
      </c>
      <c r="E79" s="14">
        <v>1</v>
      </c>
      <c r="F79" s="15">
        <v>1</v>
      </c>
      <c r="G79" s="15">
        <v>0</v>
      </c>
      <c r="H79" s="15">
        <v>1</v>
      </c>
    </row>
    <row r="80" spans="2:8">
      <c r="B80" s="14">
        <v>1</v>
      </c>
      <c r="C80" s="14">
        <v>1</v>
      </c>
      <c r="D80" s="15">
        <v>0</v>
      </c>
      <c r="E80" s="14">
        <v>1</v>
      </c>
      <c r="F80" s="15">
        <v>1</v>
      </c>
      <c r="G80" s="15">
        <v>1</v>
      </c>
      <c r="H80" s="15">
        <v>1</v>
      </c>
    </row>
    <row r="81" spans="2:8">
      <c r="B81" s="14">
        <v>1</v>
      </c>
      <c r="C81" s="14">
        <v>1</v>
      </c>
      <c r="D81" s="15">
        <v>0</v>
      </c>
      <c r="E81" s="14">
        <v>1</v>
      </c>
      <c r="F81" s="15">
        <v>1</v>
      </c>
      <c r="G81" s="15">
        <v>1</v>
      </c>
      <c r="H81" s="15">
        <v>0</v>
      </c>
    </row>
    <row r="82" spans="2:8">
      <c r="B82" s="14">
        <v>1</v>
      </c>
      <c r="C82" s="14">
        <v>1</v>
      </c>
      <c r="D82" s="15">
        <v>0</v>
      </c>
      <c r="E82" s="14">
        <v>1</v>
      </c>
      <c r="F82" s="15">
        <v>0</v>
      </c>
      <c r="G82" s="15">
        <v>1</v>
      </c>
      <c r="H82" s="15">
        <v>0</v>
      </c>
    </row>
    <row r="83" spans="2:8">
      <c r="B83" s="14">
        <v>1</v>
      </c>
      <c r="C83" s="14">
        <v>1</v>
      </c>
      <c r="D83" s="15">
        <v>0</v>
      </c>
      <c r="E83" s="14">
        <v>1</v>
      </c>
      <c r="F83" s="15">
        <v>0</v>
      </c>
      <c r="G83" s="15">
        <v>1</v>
      </c>
      <c r="H83" s="15">
        <v>1</v>
      </c>
    </row>
    <row r="84" spans="2:8">
      <c r="B84" s="14">
        <v>1</v>
      </c>
      <c r="C84" s="14">
        <v>1</v>
      </c>
      <c r="D84" s="15">
        <v>0</v>
      </c>
      <c r="E84" s="14">
        <v>1</v>
      </c>
      <c r="F84" s="15">
        <v>0</v>
      </c>
      <c r="G84" s="15">
        <v>0</v>
      </c>
      <c r="H84" s="15">
        <v>1</v>
      </c>
    </row>
    <row r="85" spans="2:8">
      <c r="B85" s="14">
        <v>1</v>
      </c>
      <c r="C85" s="14">
        <v>1</v>
      </c>
      <c r="D85" s="15">
        <v>0</v>
      </c>
      <c r="E85" s="14">
        <v>1</v>
      </c>
      <c r="F85" s="15">
        <v>0</v>
      </c>
      <c r="G85" s="15">
        <v>0</v>
      </c>
      <c r="H85" s="15">
        <v>0</v>
      </c>
    </row>
    <row r="86" spans="2:8">
      <c r="B86" s="14">
        <v>1</v>
      </c>
      <c r="C86" s="14">
        <v>1</v>
      </c>
      <c r="D86" s="15">
        <v>1</v>
      </c>
      <c r="E86" s="15">
        <v>1</v>
      </c>
      <c r="F86" s="15">
        <v>0</v>
      </c>
      <c r="G86" s="15">
        <v>0</v>
      </c>
      <c r="H86" s="15">
        <v>0</v>
      </c>
    </row>
    <row r="87" spans="2:8">
      <c r="B87" s="14">
        <v>1</v>
      </c>
      <c r="C87" s="14">
        <v>1</v>
      </c>
      <c r="D87" s="15">
        <v>1</v>
      </c>
      <c r="E87" s="15">
        <v>1</v>
      </c>
      <c r="F87" s="14">
        <v>0</v>
      </c>
      <c r="G87" s="15">
        <v>0</v>
      </c>
      <c r="H87" s="15">
        <v>1</v>
      </c>
    </row>
    <row r="88" spans="2:8">
      <c r="B88" s="14">
        <v>1</v>
      </c>
      <c r="C88" s="14">
        <v>1</v>
      </c>
      <c r="D88" s="15">
        <v>1</v>
      </c>
      <c r="E88" s="15">
        <v>1</v>
      </c>
      <c r="F88" s="14">
        <v>0</v>
      </c>
      <c r="G88" s="15">
        <v>1</v>
      </c>
      <c r="H88" s="15">
        <v>1</v>
      </c>
    </row>
    <row r="89" spans="2:8">
      <c r="B89" s="14">
        <v>1</v>
      </c>
      <c r="C89" s="14">
        <v>1</v>
      </c>
      <c r="D89" s="15">
        <v>1</v>
      </c>
      <c r="E89" s="15">
        <v>1</v>
      </c>
      <c r="F89" s="14">
        <v>0</v>
      </c>
      <c r="G89" s="15">
        <v>1</v>
      </c>
      <c r="H89" s="15">
        <v>0</v>
      </c>
    </row>
    <row r="90" spans="2:8">
      <c r="B90" s="14">
        <v>1</v>
      </c>
      <c r="C90" s="14">
        <v>1</v>
      </c>
      <c r="D90" s="15">
        <v>1</v>
      </c>
      <c r="E90" s="15">
        <v>1</v>
      </c>
      <c r="F90" s="14">
        <v>1</v>
      </c>
      <c r="G90" s="15">
        <v>1</v>
      </c>
      <c r="H90" s="15">
        <v>0</v>
      </c>
    </row>
    <row r="91" spans="2:8">
      <c r="B91" s="3">
        <v>1</v>
      </c>
      <c r="C91" s="3">
        <v>1</v>
      </c>
      <c r="D91" s="20">
        <v>1</v>
      </c>
      <c r="E91" s="20">
        <v>1</v>
      </c>
      <c r="F91" s="3">
        <v>1</v>
      </c>
      <c r="G91" s="20">
        <v>1</v>
      </c>
      <c r="H91" s="20">
        <v>1</v>
      </c>
    </row>
    <row r="92" spans="2:8">
      <c r="B92" s="14">
        <v>1</v>
      </c>
      <c r="C92" s="14">
        <v>1</v>
      </c>
      <c r="D92" s="15">
        <v>1</v>
      </c>
      <c r="E92" s="15">
        <v>1</v>
      </c>
      <c r="F92" s="14">
        <v>1</v>
      </c>
      <c r="G92" s="15">
        <v>0</v>
      </c>
      <c r="H92" s="15">
        <v>1</v>
      </c>
    </row>
    <row r="93" spans="2:8">
      <c r="B93" s="14">
        <v>1</v>
      </c>
      <c r="C93" s="14">
        <v>1</v>
      </c>
      <c r="D93" s="15">
        <v>1</v>
      </c>
      <c r="E93" s="15">
        <v>1</v>
      </c>
      <c r="F93" s="15">
        <v>1</v>
      </c>
      <c r="G93" s="15">
        <v>0</v>
      </c>
      <c r="H93" s="15">
        <v>0</v>
      </c>
    </row>
    <row r="94" spans="2:8">
      <c r="B94" s="14">
        <v>1</v>
      </c>
      <c r="C94" s="14">
        <v>1</v>
      </c>
      <c r="D94" s="15">
        <v>1</v>
      </c>
      <c r="E94" s="15">
        <v>0</v>
      </c>
      <c r="F94" s="15">
        <v>1</v>
      </c>
      <c r="G94" s="15">
        <v>0</v>
      </c>
      <c r="H94" s="15">
        <v>0</v>
      </c>
    </row>
    <row r="95" spans="2:8">
      <c r="B95" s="14">
        <v>1</v>
      </c>
      <c r="C95" s="14">
        <v>1</v>
      </c>
      <c r="D95" s="15">
        <v>1</v>
      </c>
      <c r="E95" s="15">
        <v>0</v>
      </c>
      <c r="F95" s="15">
        <v>1</v>
      </c>
      <c r="G95" s="15">
        <v>0</v>
      </c>
      <c r="H95" s="15">
        <v>1</v>
      </c>
    </row>
    <row r="96" spans="2:8">
      <c r="B96" s="14">
        <v>1</v>
      </c>
      <c r="C96" s="14">
        <v>1</v>
      </c>
      <c r="D96" s="15">
        <v>1</v>
      </c>
      <c r="E96" s="15">
        <v>0</v>
      </c>
      <c r="F96" s="15">
        <v>1</v>
      </c>
      <c r="G96" s="15">
        <v>1</v>
      </c>
      <c r="H96" s="15">
        <v>1</v>
      </c>
    </row>
    <row r="97" spans="2:8">
      <c r="B97" s="14">
        <v>1</v>
      </c>
      <c r="C97" s="14">
        <v>1</v>
      </c>
      <c r="D97" s="15">
        <v>1</v>
      </c>
      <c r="E97" s="15">
        <v>0</v>
      </c>
      <c r="F97" s="15">
        <v>1</v>
      </c>
      <c r="G97" s="15">
        <v>1</v>
      </c>
      <c r="H97" s="15">
        <v>0</v>
      </c>
    </row>
    <row r="98" spans="2:8">
      <c r="B98" s="14">
        <v>1</v>
      </c>
      <c r="C98" s="14">
        <v>1</v>
      </c>
      <c r="D98" s="15">
        <v>1</v>
      </c>
      <c r="E98" s="15">
        <v>0</v>
      </c>
      <c r="F98" s="15">
        <v>0</v>
      </c>
      <c r="G98" s="15">
        <v>1</v>
      </c>
      <c r="H98" s="15">
        <v>0</v>
      </c>
    </row>
    <row r="99" spans="2:8">
      <c r="B99" s="14">
        <v>1</v>
      </c>
      <c r="C99" s="14">
        <v>1</v>
      </c>
      <c r="D99" s="15">
        <v>1</v>
      </c>
      <c r="E99" s="15">
        <v>0</v>
      </c>
      <c r="F99" s="15">
        <v>0</v>
      </c>
      <c r="G99" s="15">
        <v>1</v>
      </c>
      <c r="H99" s="15">
        <v>1</v>
      </c>
    </row>
    <row r="100" spans="2:8">
      <c r="B100" s="14">
        <v>1</v>
      </c>
      <c r="C100" s="15">
        <v>1</v>
      </c>
      <c r="D100" s="15">
        <v>1</v>
      </c>
      <c r="E100" s="15">
        <v>0</v>
      </c>
      <c r="F100" s="15">
        <v>0</v>
      </c>
      <c r="G100" s="15">
        <v>0</v>
      </c>
      <c r="H100" s="15">
        <v>1</v>
      </c>
    </row>
    <row r="101" spans="2:8">
      <c r="B101" s="14">
        <v>1</v>
      </c>
      <c r="C101" s="15">
        <v>1</v>
      </c>
      <c r="D101" s="15">
        <v>1</v>
      </c>
      <c r="E101" s="15">
        <v>0</v>
      </c>
      <c r="F101" s="15">
        <v>0</v>
      </c>
      <c r="G101" s="15">
        <v>0</v>
      </c>
      <c r="H101" s="15">
        <v>0</v>
      </c>
    </row>
    <row r="102" spans="2:8">
      <c r="B102" s="14">
        <v>1</v>
      </c>
      <c r="C102" s="15">
        <v>0</v>
      </c>
      <c r="D102" s="14">
        <v>1</v>
      </c>
      <c r="E102" s="15">
        <v>0</v>
      </c>
      <c r="F102" s="15">
        <v>0</v>
      </c>
      <c r="G102" s="15">
        <v>0</v>
      </c>
      <c r="H102" s="15">
        <v>0</v>
      </c>
    </row>
    <row r="103" spans="2:8">
      <c r="B103" s="14">
        <v>1</v>
      </c>
      <c r="C103" s="15">
        <v>0</v>
      </c>
      <c r="D103" s="14">
        <v>1</v>
      </c>
      <c r="E103" s="15">
        <v>0</v>
      </c>
      <c r="F103" s="14">
        <v>0</v>
      </c>
      <c r="G103" s="15">
        <v>0</v>
      </c>
      <c r="H103" s="15">
        <v>1</v>
      </c>
    </row>
    <row r="104" spans="2:8">
      <c r="B104" s="14">
        <v>1</v>
      </c>
      <c r="C104" s="15">
        <v>0</v>
      </c>
      <c r="D104" s="14">
        <v>1</v>
      </c>
      <c r="E104" s="15">
        <v>0</v>
      </c>
      <c r="F104" s="14">
        <v>0</v>
      </c>
      <c r="G104" s="15">
        <v>1</v>
      </c>
      <c r="H104" s="15">
        <v>1</v>
      </c>
    </row>
    <row r="105" spans="2:8">
      <c r="B105" s="14">
        <v>1</v>
      </c>
      <c r="C105" s="15">
        <v>0</v>
      </c>
      <c r="D105" s="14">
        <v>1</v>
      </c>
      <c r="E105" s="15">
        <v>0</v>
      </c>
      <c r="F105" s="14">
        <v>0</v>
      </c>
      <c r="G105" s="15">
        <v>1</v>
      </c>
      <c r="H105" s="15">
        <v>0</v>
      </c>
    </row>
    <row r="106" spans="2:8">
      <c r="B106" s="14">
        <v>1</v>
      </c>
      <c r="C106" s="15">
        <v>0</v>
      </c>
      <c r="D106" s="14">
        <v>1</v>
      </c>
      <c r="E106" s="15">
        <v>0</v>
      </c>
      <c r="F106" s="14">
        <v>1</v>
      </c>
      <c r="G106" s="15">
        <v>1</v>
      </c>
      <c r="H106" s="15">
        <v>0</v>
      </c>
    </row>
    <row r="107" spans="2:8">
      <c r="B107" s="14">
        <v>1</v>
      </c>
      <c r="C107" s="15">
        <v>0</v>
      </c>
      <c r="D107" s="14">
        <v>1</v>
      </c>
      <c r="E107" s="15">
        <v>0</v>
      </c>
      <c r="F107" s="14">
        <v>1</v>
      </c>
      <c r="G107" s="15">
        <v>1</v>
      </c>
      <c r="H107" s="15">
        <v>1</v>
      </c>
    </row>
    <row r="108" spans="2:8">
      <c r="B108" s="14">
        <v>1</v>
      </c>
      <c r="C108" s="15">
        <v>0</v>
      </c>
      <c r="D108" s="14">
        <v>1</v>
      </c>
      <c r="E108" s="15">
        <v>0</v>
      </c>
      <c r="F108" s="14">
        <v>1</v>
      </c>
      <c r="G108" s="15">
        <v>0</v>
      </c>
      <c r="H108" s="15">
        <v>1</v>
      </c>
    </row>
    <row r="109" spans="2:8">
      <c r="B109" s="14">
        <v>1</v>
      </c>
      <c r="C109" s="15">
        <v>0</v>
      </c>
      <c r="D109" s="14">
        <v>1</v>
      </c>
      <c r="E109" s="15">
        <v>0</v>
      </c>
      <c r="F109" s="15">
        <v>1</v>
      </c>
      <c r="G109" s="15">
        <v>0</v>
      </c>
      <c r="H109" s="15">
        <v>0</v>
      </c>
    </row>
    <row r="110" spans="2:8">
      <c r="B110" s="14">
        <v>1</v>
      </c>
      <c r="C110" s="14">
        <v>0</v>
      </c>
      <c r="D110" s="14">
        <v>1</v>
      </c>
      <c r="E110" s="14">
        <v>1</v>
      </c>
      <c r="F110" s="15">
        <v>1</v>
      </c>
      <c r="G110" s="15">
        <v>0</v>
      </c>
      <c r="H110" s="15">
        <v>0</v>
      </c>
    </row>
    <row r="111" spans="2:8">
      <c r="B111" s="14">
        <v>1</v>
      </c>
      <c r="C111" s="14">
        <v>0</v>
      </c>
      <c r="D111" s="14">
        <v>1</v>
      </c>
      <c r="E111" s="14">
        <v>1</v>
      </c>
      <c r="F111" s="15">
        <v>1</v>
      </c>
      <c r="G111" s="15">
        <v>0</v>
      </c>
      <c r="H111" s="15">
        <v>1</v>
      </c>
    </row>
    <row r="112" spans="2:8">
      <c r="B112" s="14">
        <v>1</v>
      </c>
      <c r="C112" s="14">
        <v>0</v>
      </c>
      <c r="D112" s="14">
        <v>1</v>
      </c>
      <c r="E112" s="14">
        <v>1</v>
      </c>
      <c r="F112" s="15">
        <v>1</v>
      </c>
      <c r="G112" s="15">
        <v>1</v>
      </c>
      <c r="H112" s="15">
        <v>1</v>
      </c>
    </row>
    <row r="113" spans="2:8">
      <c r="B113" s="14">
        <v>1</v>
      </c>
      <c r="C113" s="14">
        <v>0</v>
      </c>
      <c r="D113" s="14">
        <v>1</v>
      </c>
      <c r="E113" s="14">
        <v>1</v>
      </c>
      <c r="F113" s="15">
        <v>1</v>
      </c>
      <c r="G113" s="15">
        <v>1</v>
      </c>
      <c r="H113" s="15">
        <v>0</v>
      </c>
    </row>
    <row r="114" spans="2:8">
      <c r="B114" s="14">
        <v>1</v>
      </c>
      <c r="C114" s="14">
        <v>0</v>
      </c>
      <c r="D114" s="14">
        <v>1</v>
      </c>
      <c r="E114" s="14">
        <v>1</v>
      </c>
      <c r="F114" s="15">
        <v>0</v>
      </c>
      <c r="G114" s="15">
        <v>1</v>
      </c>
      <c r="H114" s="15">
        <v>0</v>
      </c>
    </row>
    <row r="115" spans="2:8">
      <c r="B115" s="14">
        <v>1</v>
      </c>
      <c r="C115" s="14">
        <v>0</v>
      </c>
      <c r="D115" s="14">
        <v>1</v>
      </c>
      <c r="E115" s="14">
        <v>1</v>
      </c>
      <c r="F115" s="15">
        <v>0</v>
      </c>
      <c r="G115" s="15">
        <v>1</v>
      </c>
      <c r="H115" s="15">
        <v>1</v>
      </c>
    </row>
    <row r="116" spans="2:8">
      <c r="B116" s="14">
        <v>1</v>
      </c>
      <c r="C116" s="14">
        <v>0</v>
      </c>
      <c r="D116" s="14">
        <v>1</v>
      </c>
      <c r="E116" s="14">
        <v>1</v>
      </c>
      <c r="F116" s="15">
        <v>0</v>
      </c>
      <c r="G116" s="15">
        <v>0</v>
      </c>
      <c r="H116" s="15">
        <v>1</v>
      </c>
    </row>
    <row r="117" spans="2:8">
      <c r="B117" s="14">
        <v>1</v>
      </c>
      <c r="C117" s="14">
        <v>0</v>
      </c>
      <c r="D117" s="15">
        <v>1</v>
      </c>
      <c r="E117" s="14">
        <v>1</v>
      </c>
      <c r="F117" s="15">
        <v>0</v>
      </c>
      <c r="G117" s="15">
        <v>0</v>
      </c>
      <c r="H117" s="15">
        <v>0</v>
      </c>
    </row>
    <row r="118" spans="2:8">
      <c r="B118" s="14">
        <v>1</v>
      </c>
      <c r="C118" s="14">
        <v>0</v>
      </c>
      <c r="D118" s="15">
        <v>0</v>
      </c>
      <c r="E118" s="15">
        <v>1</v>
      </c>
      <c r="F118" s="15">
        <v>0</v>
      </c>
      <c r="G118" s="15">
        <v>0</v>
      </c>
      <c r="H118" s="15">
        <v>0</v>
      </c>
    </row>
    <row r="119" spans="2:8">
      <c r="B119" s="14">
        <v>1</v>
      </c>
      <c r="C119" s="14">
        <v>0</v>
      </c>
      <c r="D119" s="15">
        <v>0</v>
      </c>
      <c r="E119" s="15">
        <v>1</v>
      </c>
      <c r="F119" s="14">
        <v>0</v>
      </c>
      <c r="G119" s="15">
        <v>0</v>
      </c>
      <c r="H119" s="15">
        <v>1</v>
      </c>
    </row>
    <row r="120" spans="2:8">
      <c r="B120" s="14">
        <v>1</v>
      </c>
      <c r="C120" s="14">
        <v>0</v>
      </c>
      <c r="D120" s="15">
        <v>0</v>
      </c>
      <c r="E120" s="15">
        <v>1</v>
      </c>
      <c r="F120" s="14">
        <v>0</v>
      </c>
      <c r="G120" s="15">
        <v>1</v>
      </c>
      <c r="H120" s="15">
        <v>1</v>
      </c>
    </row>
    <row r="121" spans="2:8">
      <c r="B121" s="14">
        <v>1</v>
      </c>
      <c r="C121" s="14">
        <v>0</v>
      </c>
      <c r="D121" s="14">
        <v>0</v>
      </c>
      <c r="E121" s="15">
        <v>1</v>
      </c>
      <c r="F121" s="14">
        <v>0</v>
      </c>
      <c r="G121" s="15">
        <v>1</v>
      </c>
      <c r="H121" s="15">
        <v>0</v>
      </c>
    </row>
    <row r="122" spans="2:8">
      <c r="B122" s="14">
        <v>1</v>
      </c>
      <c r="C122" s="14">
        <v>0</v>
      </c>
      <c r="D122" s="14">
        <v>0</v>
      </c>
      <c r="E122" s="15">
        <v>1</v>
      </c>
      <c r="F122" s="14">
        <v>1</v>
      </c>
      <c r="G122" s="15">
        <v>1</v>
      </c>
      <c r="H122" s="15">
        <v>0</v>
      </c>
    </row>
    <row r="123" spans="2:8">
      <c r="B123" s="14">
        <v>1</v>
      </c>
      <c r="C123" s="14">
        <v>0</v>
      </c>
      <c r="D123" s="14">
        <v>0</v>
      </c>
      <c r="E123" s="15">
        <v>1</v>
      </c>
      <c r="F123" s="14">
        <v>1</v>
      </c>
      <c r="G123" s="15">
        <v>1</v>
      </c>
      <c r="H123" s="15">
        <v>1</v>
      </c>
    </row>
    <row r="124" spans="2:8">
      <c r="B124" s="14">
        <v>1</v>
      </c>
      <c r="C124" s="14">
        <v>0</v>
      </c>
      <c r="D124" s="14">
        <v>0</v>
      </c>
      <c r="E124" s="15">
        <v>1</v>
      </c>
      <c r="F124" s="14">
        <v>1</v>
      </c>
      <c r="G124" s="15">
        <v>0</v>
      </c>
      <c r="H124" s="15">
        <v>1</v>
      </c>
    </row>
    <row r="125" spans="2:8">
      <c r="B125" s="14">
        <v>1</v>
      </c>
      <c r="C125" s="14">
        <v>0</v>
      </c>
      <c r="D125" s="14">
        <v>0</v>
      </c>
      <c r="E125" s="15">
        <v>1</v>
      </c>
      <c r="F125" s="15">
        <v>1</v>
      </c>
      <c r="G125" s="15">
        <v>0</v>
      </c>
      <c r="H125" s="15">
        <v>0</v>
      </c>
    </row>
    <row r="126" spans="2:8">
      <c r="B126" s="14">
        <v>1</v>
      </c>
      <c r="C126" s="14">
        <v>0</v>
      </c>
      <c r="D126" s="14">
        <v>0</v>
      </c>
      <c r="E126" s="15">
        <v>0</v>
      </c>
      <c r="F126" s="15">
        <v>1</v>
      </c>
      <c r="G126" s="15">
        <v>0</v>
      </c>
      <c r="H126" s="15">
        <v>0</v>
      </c>
    </row>
    <row r="127" spans="2:8">
      <c r="B127" s="14">
        <v>1</v>
      </c>
      <c r="C127" s="14">
        <v>0</v>
      </c>
      <c r="D127" s="14">
        <v>0</v>
      </c>
      <c r="E127" s="15">
        <v>0</v>
      </c>
      <c r="F127" s="15">
        <v>1</v>
      </c>
      <c r="G127" s="15">
        <v>0</v>
      </c>
      <c r="H127" s="15">
        <v>1</v>
      </c>
    </row>
    <row r="128" spans="2:8">
      <c r="B128" s="14">
        <v>1</v>
      </c>
      <c r="C128" s="14">
        <v>0</v>
      </c>
      <c r="D128" s="14">
        <v>0</v>
      </c>
      <c r="E128" s="15">
        <v>0</v>
      </c>
      <c r="F128" s="15">
        <v>1</v>
      </c>
      <c r="G128" s="15">
        <v>1</v>
      </c>
      <c r="H128" s="15">
        <v>1</v>
      </c>
    </row>
    <row r="129" spans="2:8">
      <c r="B129" s="14">
        <v>1</v>
      </c>
      <c r="C129" s="14">
        <v>0</v>
      </c>
      <c r="D129" s="14">
        <v>0</v>
      </c>
      <c r="E129" s="15">
        <v>0</v>
      </c>
      <c r="F129" s="15">
        <v>1</v>
      </c>
      <c r="G129" s="15">
        <v>1</v>
      </c>
      <c r="H129" s="15">
        <v>0</v>
      </c>
    </row>
    <row r="130" spans="2:8">
      <c r="B130" s="14">
        <v>1</v>
      </c>
      <c r="C130" s="14">
        <v>0</v>
      </c>
      <c r="D130" s="14">
        <v>0</v>
      </c>
      <c r="E130" s="15">
        <v>0</v>
      </c>
      <c r="F130" s="15">
        <v>0</v>
      </c>
      <c r="G130" s="15">
        <v>1</v>
      </c>
      <c r="H130" s="15">
        <v>0</v>
      </c>
    </row>
    <row r="131" spans="2:8">
      <c r="B131" s="14">
        <v>1</v>
      </c>
      <c r="C131" s="14">
        <v>0</v>
      </c>
      <c r="D131" s="14">
        <v>0</v>
      </c>
      <c r="E131" s="15">
        <v>0</v>
      </c>
      <c r="F131" s="15">
        <v>0</v>
      </c>
      <c r="G131" s="15">
        <v>1</v>
      </c>
      <c r="H131" s="15">
        <v>1</v>
      </c>
    </row>
    <row r="132" spans="2:8">
      <c r="B132" s="14">
        <v>1</v>
      </c>
      <c r="C132" s="14">
        <v>0</v>
      </c>
      <c r="D132" s="14">
        <v>0</v>
      </c>
      <c r="E132" s="15">
        <v>0</v>
      </c>
      <c r="F132" s="15">
        <v>0</v>
      </c>
      <c r="G132" s="15">
        <v>0</v>
      </c>
      <c r="H132" s="15">
        <v>1</v>
      </c>
    </row>
    <row r="133" spans="2:8">
      <c r="B133" s="18">
        <v>1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selection activeCell="L113" sqref="L113"/>
    </sheetView>
  </sheetViews>
  <sheetFormatPr defaultRowHeight="15"/>
  <cols>
    <col min="9" max="9" width="9.140625" customWidth="1"/>
  </cols>
  <sheetData>
    <row r="1" spans="1:14">
      <c r="A1" s="1" t="s">
        <v>14</v>
      </c>
    </row>
    <row r="2" spans="1:14">
      <c r="A2" t="s">
        <v>15</v>
      </c>
    </row>
    <row r="5" spans="1:14">
      <c r="N5" t="s">
        <v>16</v>
      </c>
    </row>
    <row r="6" spans="1:14">
      <c r="N6" t="s">
        <v>18</v>
      </c>
    </row>
    <row r="7" spans="1:14">
      <c r="N7" t="s">
        <v>17</v>
      </c>
    </row>
    <row r="8" spans="1:14">
      <c r="N8" t="s">
        <v>19</v>
      </c>
    </row>
    <row r="9" spans="1:14">
      <c r="K9" t="s">
        <v>22</v>
      </c>
    </row>
    <row r="25" spans="4:11">
      <c r="D25" t="s">
        <v>20</v>
      </c>
      <c r="K25" t="s">
        <v>21</v>
      </c>
    </row>
    <row r="26" spans="4:11">
      <c r="D26">
        <v>9</v>
      </c>
      <c r="J26" s="22"/>
      <c r="K26" s="22" t="s">
        <v>24</v>
      </c>
    </row>
    <row r="39" spans="4:11">
      <c r="D39" t="s">
        <v>23</v>
      </c>
      <c r="K39" t="s">
        <v>26</v>
      </c>
    </row>
    <row r="40" spans="4:11">
      <c r="D40" t="s">
        <v>25</v>
      </c>
      <c r="K40" t="s">
        <v>27</v>
      </c>
    </row>
    <row r="51" spans="4:11">
      <c r="D51" t="s">
        <v>26</v>
      </c>
      <c r="K51" t="s">
        <v>29</v>
      </c>
    </row>
    <row r="52" spans="4:11">
      <c r="D52" t="s">
        <v>28</v>
      </c>
      <c r="K52" t="s">
        <v>30</v>
      </c>
    </row>
    <row r="66" spans="1:12">
      <c r="D66" t="s">
        <v>31</v>
      </c>
      <c r="I66" t="s">
        <v>33</v>
      </c>
      <c r="L66" t="s">
        <v>35</v>
      </c>
    </row>
    <row r="67" spans="1:12">
      <c r="D67" t="s">
        <v>32</v>
      </c>
      <c r="I67" t="s">
        <v>34</v>
      </c>
    </row>
    <row r="75" spans="1:12">
      <c r="B75" t="s">
        <v>37</v>
      </c>
    </row>
    <row r="78" spans="1:12">
      <c r="A78" t="s">
        <v>36</v>
      </c>
    </row>
    <row r="79" spans="1:12">
      <c r="A79" t="s">
        <v>38</v>
      </c>
    </row>
    <row r="80" spans="1:12">
      <c r="B80" t="s">
        <v>39</v>
      </c>
    </row>
    <row r="82" spans="2:18">
      <c r="B82" t="s">
        <v>40</v>
      </c>
      <c r="M82" t="s">
        <v>63</v>
      </c>
      <c r="Q82" t="s">
        <v>77</v>
      </c>
    </row>
    <row r="83" spans="2:18">
      <c r="M83" t="s">
        <v>52</v>
      </c>
      <c r="N83" t="s">
        <v>61</v>
      </c>
      <c r="Q83" t="s">
        <v>52</v>
      </c>
      <c r="R83" t="s">
        <v>78</v>
      </c>
    </row>
    <row r="84" spans="2:18">
      <c r="B84" t="s">
        <v>41</v>
      </c>
      <c r="M84" t="s">
        <v>53</v>
      </c>
      <c r="N84" t="s">
        <v>62</v>
      </c>
      <c r="Q84" t="s">
        <v>53</v>
      </c>
      <c r="R84" t="s">
        <v>79</v>
      </c>
    </row>
    <row r="85" spans="2:18">
      <c r="B85" t="s">
        <v>42</v>
      </c>
      <c r="C85" t="s">
        <v>43</v>
      </c>
      <c r="M85" t="s">
        <v>64</v>
      </c>
      <c r="Q85" t="s">
        <v>80</v>
      </c>
    </row>
    <row r="86" spans="2:18">
      <c r="B86" t="s">
        <v>44</v>
      </c>
      <c r="C86" t="s">
        <v>45</v>
      </c>
    </row>
    <row r="87" spans="2:18">
      <c r="M87" t="s">
        <v>65</v>
      </c>
      <c r="Q87" t="s">
        <v>81</v>
      </c>
    </row>
    <row r="88" spans="2:18">
      <c r="B88" t="s">
        <v>47</v>
      </c>
      <c r="M88" t="s">
        <v>52</v>
      </c>
      <c r="N88" t="s">
        <v>66</v>
      </c>
      <c r="Q88" t="s">
        <v>52</v>
      </c>
      <c r="R88" t="s">
        <v>82</v>
      </c>
    </row>
    <row r="89" spans="2:18">
      <c r="B89" t="s">
        <v>46</v>
      </c>
      <c r="M89" t="s">
        <v>53</v>
      </c>
      <c r="N89" t="s">
        <v>67</v>
      </c>
      <c r="Q89" t="s">
        <v>53</v>
      </c>
      <c r="R89" t="s">
        <v>83</v>
      </c>
    </row>
    <row r="90" spans="2:18">
      <c r="B90" t="s">
        <v>48</v>
      </c>
      <c r="M90" t="s">
        <v>68</v>
      </c>
      <c r="Q90" t="s">
        <v>84</v>
      </c>
    </row>
    <row r="91" spans="2:18">
      <c r="B91" t="s">
        <v>49</v>
      </c>
      <c r="Q91" t="s">
        <v>85</v>
      </c>
    </row>
    <row r="92" spans="2:18">
      <c r="B92" t="s">
        <v>50</v>
      </c>
      <c r="M92" t="s">
        <v>69</v>
      </c>
    </row>
    <row r="93" spans="2:18">
      <c r="M93" t="s">
        <v>52</v>
      </c>
      <c r="N93" t="s">
        <v>70</v>
      </c>
    </row>
    <row r="94" spans="2:18">
      <c r="B94" t="s">
        <v>51</v>
      </c>
      <c r="M94" t="s">
        <v>53</v>
      </c>
      <c r="N94" t="s">
        <v>71</v>
      </c>
    </row>
    <row r="95" spans="2:18">
      <c r="B95" t="s">
        <v>52</v>
      </c>
      <c r="C95" t="s">
        <v>54</v>
      </c>
      <c r="M95" t="s">
        <v>72</v>
      </c>
    </row>
    <row r="96" spans="2:18">
      <c r="B96" t="s">
        <v>53</v>
      </c>
      <c r="C96" t="s">
        <v>55</v>
      </c>
    </row>
    <row r="97" spans="2:14">
      <c r="B97" t="s">
        <v>56</v>
      </c>
      <c r="M97" t="s">
        <v>73</v>
      </c>
    </row>
    <row r="98" spans="2:14">
      <c r="M98" t="s">
        <v>52</v>
      </c>
      <c r="N98" t="s">
        <v>75</v>
      </c>
    </row>
    <row r="99" spans="2:14">
      <c r="B99" t="s">
        <v>57</v>
      </c>
      <c r="M99" t="s">
        <v>53</v>
      </c>
      <c r="N99" t="s">
        <v>74</v>
      </c>
    </row>
    <row r="100" spans="2:14">
      <c r="B100" t="s">
        <v>52</v>
      </c>
      <c r="C100" t="s">
        <v>58</v>
      </c>
      <c r="M100" t="s">
        <v>76</v>
      </c>
    </row>
    <row r="101" spans="2:14">
      <c r="B101" t="s">
        <v>53</v>
      </c>
      <c r="C101" t="s">
        <v>59</v>
      </c>
    </row>
    <row r="102" spans="2:14">
      <c r="B102" t="s">
        <v>60</v>
      </c>
    </row>
    <row r="106" spans="2:14">
      <c r="E106" t="s">
        <v>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3" workbookViewId="0">
      <selection activeCell="I18" sqref="I18"/>
    </sheetView>
  </sheetViews>
  <sheetFormatPr defaultRowHeight="15"/>
  <sheetData>
    <row r="1" spans="1:17">
      <c r="A1" s="2" t="s">
        <v>87</v>
      </c>
    </row>
    <row r="2" spans="1:17">
      <c r="A2" t="s">
        <v>88</v>
      </c>
    </row>
    <row r="6" spans="1:17">
      <c r="K6" t="s">
        <v>93</v>
      </c>
    </row>
    <row r="7" spans="1:17">
      <c r="C7" t="s">
        <v>92</v>
      </c>
    </row>
    <row r="10" spans="1:17">
      <c r="G10" t="s">
        <v>89</v>
      </c>
      <c r="H10">
        <f>6*4</f>
        <v>24</v>
      </c>
      <c r="P10" t="s">
        <v>89</v>
      </c>
      <c r="Q10">
        <f>6*8+12*2</f>
        <v>72</v>
      </c>
    </row>
    <row r="11" spans="1:17">
      <c r="G11" t="s">
        <v>90</v>
      </c>
      <c r="H11">
        <v>12</v>
      </c>
      <c r="P11" t="s">
        <v>90</v>
      </c>
      <c r="Q11">
        <f>6*8</f>
        <v>48</v>
      </c>
    </row>
    <row r="12" spans="1:17">
      <c r="G12" t="s">
        <v>91</v>
      </c>
      <c r="H12">
        <f>6+8</f>
        <v>14</v>
      </c>
      <c r="P12" t="s">
        <v>91</v>
      </c>
      <c r="Q12">
        <v>26</v>
      </c>
    </row>
    <row r="13" spans="1:17">
      <c r="G13" t="s">
        <v>96</v>
      </c>
      <c r="H13" s="21">
        <f>H12+H11-H10</f>
        <v>2</v>
      </c>
      <c r="P13" t="s">
        <v>97</v>
      </c>
      <c r="Q13" s="21">
        <f>Q12+Q11-Q10</f>
        <v>2</v>
      </c>
    </row>
    <row r="24" spans="3:17">
      <c r="C24" t="s">
        <v>94</v>
      </c>
      <c r="K24" t="s">
        <v>95</v>
      </c>
    </row>
    <row r="27" spans="3:17">
      <c r="F27" t="s">
        <v>89</v>
      </c>
      <c r="G27">
        <f>30*4</f>
        <v>120</v>
      </c>
      <c r="P27" t="s">
        <v>89</v>
      </c>
      <c r="Q27">
        <f>6*4+8*3+12</f>
        <v>60</v>
      </c>
    </row>
    <row r="28" spans="3:17">
      <c r="F28" t="s">
        <v>91</v>
      </c>
      <c r="G28">
        <f>12+30+20</f>
        <v>62</v>
      </c>
      <c r="P28" t="s">
        <v>91</v>
      </c>
      <c r="Q28">
        <f>6+8+12+12</f>
        <v>38</v>
      </c>
    </row>
    <row r="29" spans="3:17">
      <c r="F29" t="s">
        <v>90</v>
      </c>
      <c r="G29">
        <f>12*5</f>
        <v>60</v>
      </c>
      <c r="P29" t="s">
        <v>90</v>
      </c>
      <c r="Q29">
        <f>6*4</f>
        <v>24</v>
      </c>
    </row>
    <row r="30" spans="3:17">
      <c r="F30" t="s">
        <v>97</v>
      </c>
      <c r="G30" s="21">
        <f>G29+G28-G27</f>
        <v>2</v>
      </c>
      <c r="P30" t="s">
        <v>96</v>
      </c>
      <c r="Q30" s="21">
        <f>Q29+Q28-Q27</f>
        <v>2</v>
      </c>
    </row>
  </sheetData>
  <hyperlinks>
    <hyperlink ref="A1" r:id="rId1" display="https://intranet.tiwi.ugent.be/Discrete-Wiskunde/02/MinimalColoringsOfArchimedeanSolids.cdf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N12" sqref="N12"/>
    </sheetView>
  </sheetViews>
  <sheetFormatPr defaultRowHeight="15"/>
  <sheetData>
    <row r="1" spans="1:2" ht="18.75">
      <c r="A1" s="1" t="s">
        <v>98</v>
      </c>
    </row>
    <row r="4" spans="1:2">
      <c r="B4" t="s">
        <v>99</v>
      </c>
    </row>
    <row r="5" spans="1:2">
      <c r="B5" t="s">
        <v>100</v>
      </c>
    </row>
    <row r="6" spans="1:2">
      <c r="B6" t="s">
        <v>101</v>
      </c>
    </row>
    <row r="9" spans="1:2">
      <c r="B9" t="s">
        <v>102</v>
      </c>
    </row>
    <row r="10" spans="1:2">
      <c r="B10" t="s">
        <v>103</v>
      </c>
    </row>
    <row r="11" spans="1:2">
      <c r="B11" t="s">
        <v>104</v>
      </c>
    </row>
    <row r="12" spans="1:2">
      <c r="B12" t="s">
        <v>105</v>
      </c>
    </row>
    <row r="13" spans="1:2">
      <c r="B13" t="s">
        <v>106</v>
      </c>
    </row>
    <row r="14" spans="1:2">
      <c r="B14" t="s">
        <v>107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Q22" sqref="Q22"/>
    </sheetView>
  </sheetViews>
  <sheetFormatPr defaultRowHeight="15"/>
  <sheetData>
    <row r="1" spans="1:1">
      <c r="A1" s="2" t="s">
        <v>108</v>
      </c>
    </row>
    <row r="2" spans="1:1">
      <c r="A2" t="s">
        <v>109</v>
      </c>
    </row>
    <row r="19" spans="3:3">
      <c r="C19" t="s">
        <v>110</v>
      </c>
    </row>
    <row r="20" spans="3:3">
      <c r="C20" t="s">
        <v>111</v>
      </c>
    </row>
    <row r="21" spans="3:3">
      <c r="C21" t="s">
        <v>112</v>
      </c>
    </row>
    <row r="22" spans="3:3">
      <c r="C22" t="s">
        <v>113</v>
      </c>
    </row>
  </sheetData>
  <hyperlinks>
    <hyperlink ref="A1" r:id="rId1" display="https://intranet.tiwi.ugent.be/Discrete-Wiskunde/02/FindAMaximumMatchingInABipartiteGraph.cdf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zoomScale="90" zoomScaleNormal="90" workbookViewId="0">
      <selection activeCell="AE22" sqref="AE22"/>
    </sheetView>
  </sheetViews>
  <sheetFormatPr defaultRowHeight="15"/>
  <cols>
    <col min="1" max="1" width="9.28515625" customWidth="1"/>
    <col min="10" max="10" width="7.85546875" customWidth="1"/>
    <col min="11" max="11" width="5.140625" customWidth="1"/>
    <col min="12" max="12" width="9.140625" customWidth="1"/>
    <col min="13" max="29" width="4.7109375" customWidth="1"/>
    <col min="30" max="30" width="3.7109375" customWidth="1"/>
  </cols>
  <sheetData>
    <row r="1" spans="1:30">
      <c r="A1" s="2" t="s">
        <v>114</v>
      </c>
    </row>
    <row r="2" spans="1:30">
      <c r="A2" t="s">
        <v>115</v>
      </c>
    </row>
    <row r="4" spans="1:30" ht="15.75" thickBot="1">
      <c r="A4" s="29" t="s">
        <v>116</v>
      </c>
      <c r="B4" s="26" t="s">
        <v>117</v>
      </c>
      <c r="C4" s="25" t="s">
        <v>118</v>
      </c>
      <c r="D4" s="25" t="s">
        <v>119</v>
      </c>
      <c r="E4" s="25" t="s">
        <v>120</v>
      </c>
      <c r="F4" s="25" t="s">
        <v>121</v>
      </c>
      <c r="G4" s="25" t="s">
        <v>122</v>
      </c>
      <c r="H4" s="25" t="s">
        <v>123</v>
      </c>
      <c r="I4" s="25" t="s">
        <v>124</v>
      </c>
      <c r="J4" s="25" t="s">
        <v>125</v>
      </c>
      <c r="K4" s="50"/>
      <c r="L4" s="29" t="s">
        <v>116</v>
      </c>
      <c r="M4" s="77" t="s">
        <v>124</v>
      </c>
      <c r="N4" s="78"/>
      <c r="O4" s="78" t="s">
        <v>119</v>
      </c>
      <c r="P4" s="78"/>
      <c r="Q4" s="78" t="s">
        <v>123</v>
      </c>
      <c r="R4" s="78"/>
      <c r="S4" s="78" t="s">
        <v>117</v>
      </c>
      <c r="T4" s="78"/>
      <c r="U4" s="78" t="s">
        <v>122</v>
      </c>
      <c r="V4" s="78"/>
      <c r="W4" s="78" t="s">
        <v>118</v>
      </c>
      <c r="X4" s="78"/>
      <c r="Y4" s="78" t="s">
        <v>121</v>
      </c>
      <c r="Z4" s="78"/>
      <c r="AA4" s="78" t="s">
        <v>120</v>
      </c>
      <c r="AB4" s="78"/>
      <c r="AC4" s="78" t="s">
        <v>125</v>
      </c>
      <c r="AD4" s="78"/>
    </row>
    <row r="5" spans="1:30" ht="15.75" thickTop="1">
      <c r="A5" s="27" t="s">
        <v>126</v>
      </c>
      <c r="B5" s="30">
        <v>6</v>
      </c>
      <c r="C5" s="79">
        <v>4</v>
      </c>
      <c r="D5" s="31">
        <v>8</v>
      </c>
      <c r="E5" s="31">
        <v>1</v>
      </c>
      <c r="F5" s="31">
        <v>2</v>
      </c>
      <c r="G5" s="31">
        <v>5</v>
      </c>
      <c r="H5" s="31">
        <v>7</v>
      </c>
      <c r="I5" s="80">
        <v>3</v>
      </c>
      <c r="J5" s="31">
        <v>9</v>
      </c>
      <c r="K5" s="34">
        <v>3</v>
      </c>
      <c r="L5" s="27" t="s">
        <v>126</v>
      </c>
      <c r="M5" s="81"/>
      <c r="N5" s="81"/>
      <c r="O5" s="51">
        <f>D5-I5</f>
        <v>5</v>
      </c>
      <c r="P5" s="51">
        <f>D17-$D$18</f>
        <v>7</v>
      </c>
      <c r="Q5" s="51">
        <f>H5-K5</f>
        <v>4</v>
      </c>
      <c r="R5" s="51">
        <f>H17-$H$19</f>
        <v>-2</v>
      </c>
      <c r="S5" s="51">
        <f>B5-K5</f>
        <v>3</v>
      </c>
      <c r="T5" s="51">
        <f>B17-$B$20</f>
        <v>-1</v>
      </c>
      <c r="U5" s="51">
        <f>G5-K5</f>
        <v>2</v>
      </c>
      <c r="V5" s="51">
        <f>G17-$G$21</f>
        <v>-3</v>
      </c>
      <c r="W5" s="51">
        <f>C5-K5</f>
        <v>1</v>
      </c>
      <c r="X5" s="51">
        <f>C17-$C$22</f>
        <v>-2</v>
      </c>
      <c r="Y5" s="51">
        <f>F5-K5</f>
        <v>-1</v>
      </c>
      <c r="Z5" s="51">
        <f>F17-$F$23</f>
        <v>5</v>
      </c>
      <c r="AA5" s="51">
        <f>E5-K5</f>
        <v>-2</v>
      </c>
      <c r="AB5" s="51">
        <f>E17-$E$24</f>
        <v>2</v>
      </c>
      <c r="AC5" s="51">
        <f>J5-K5</f>
        <v>6</v>
      </c>
      <c r="AD5" s="51">
        <f>J17-$J$25</f>
        <v>8</v>
      </c>
    </row>
    <row r="6" spans="1:30">
      <c r="A6" s="28" t="s">
        <v>127</v>
      </c>
      <c r="B6" s="32">
        <v>1</v>
      </c>
      <c r="C6" s="33">
        <v>2</v>
      </c>
      <c r="D6" s="82">
        <v>3</v>
      </c>
      <c r="E6" s="33">
        <v>7</v>
      </c>
      <c r="F6" s="33">
        <v>5</v>
      </c>
      <c r="G6" s="33">
        <v>9</v>
      </c>
      <c r="H6" s="33">
        <v>4</v>
      </c>
      <c r="I6" s="33">
        <v>8</v>
      </c>
      <c r="J6" s="33">
        <v>6</v>
      </c>
      <c r="K6" s="33">
        <v>3</v>
      </c>
      <c r="L6" s="28" t="s">
        <v>127</v>
      </c>
      <c r="M6" s="83">
        <f>I6-D6</f>
        <v>5</v>
      </c>
      <c r="N6" s="51">
        <f>I18-$I$17</f>
        <v>-4</v>
      </c>
      <c r="O6" s="81"/>
      <c r="P6" s="81">
        <f t="shared" ref="P6:P13" si="0">D18-$D$18</f>
        <v>0</v>
      </c>
      <c r="Q6" s="51">
        <f t="shared" ref="Q6:Q13" si="1">H6-K6</f>
        <v>1</v>
      </c>
      <c r="R6" s="51">
        <f t="shared" ref="R6:R13" si="2">H18-$H$19</f>
        <v>3</v>
      </c>
      <c r="S6" s="51">
        <f t="shared" ref="S6:S12" si="3">B6-K6</f>
        <v>-2</v>
      </c>
      <c r="T6" s="51">
        <f t="shared" ref="T6:T13" si="4">B18-$B$20</f>
        <v>1</v>
      </c>
      <c r="U6" s="51">
        <f t="shared" ref="U6:U13" si="5">G6-K6</f>
        <v>6</v>
      </c>
      <c r="V6" s="51">
        <f t="shared" ref="V6:V13" si="6">G18-$G$21</f>
        <v>-1</v>
      </c>
      <c r="W6" s="51">
        <f t="shared" ref="W6:W13" si="7">C6-K6</f>
        <v>-1</v>
      </c>
      <c r="X6" s="51">
        <f t="shared" ref="X6:X13" si="8">C18-$C$22</f>
        <v>2</v>
      </c>
      <c r="Y6" s="51">
        <f t="shared" ref="Y6:Y13" si="9">F6-K6</f>
        <v>2</v>
      </c>
      <c r="Z6" s="51">
        <f t="shared" ref="Z6:Z13" si="10">F18-$F$23</f>
        <v>6</v>
      </c>
      <c r="AA6" s="51">
        <f t="shared" ref="AA6:AA13" si="11">E6-K6</f>
        <v>4</v>
      </c>
      <c r="AB6" s="51">
        <f t="shared" ref="AB6:AB13" si="12">E18-$E$24</f>
        <v>7</v>
      </c>
      <c r="AC6" s="51">
        <f t="shared" ref="AC6:AC13" si="13">J6-K6</f>
        <v>3</v>
      </c>
      <c r="AD6" s="51">
        <f t="shared" ref="AD6:AD13" si="14">J18-$J$25</f>
        <v>3</v>
      </c>
    </row>
    <row r="7" spans="1:30">
      <c r="A7" s="28" t="s">
        <v>128</v>
      </c>
      <c r="B7" s="32">
        <v>4</v>
      </c>
      <c r="C7" s="33">
        <v>6</v>
      </c>
      <c r="D7" s="33">
        <v>7</v>
      </c>
      <c r="E7" s="33">
        <v>1</v>
      </c>
      <c r="F7" s="33">
        <v>9</v>
      </c>
      <c r="G7" s="33">
        <v>5</v>
      </c>
      <c r="H7" s="82">
        <v>2</v>
      </c>
      <c r="I7" s="84">
        <v>3</v>
      </c>
      <c r="J7" s="33">
        <v>8</v>
      </c>
      <c r="K7" s="33">
        <v>2</v>
      </c>
      <c r="L7" s="28" t="s">
        <v>128</v>
      </c>
      <c r="M7" s="51">
        <f>I7-H7</f>
        <v>1</v>
      </c>
      <c r="N7" s="51">
        <f t="shared" ref="N7:N13" si="15">I19-$I$17</f>
        <v>-5</v>
      </c>
      <c r="O7" s="51">
        <f>D7-H7</f>
        <v>5</v>
      </c>
      <c r="P7" s="51">
        <f t="shared" si="0"/>
        <v>8</v>
      </c>
      <c r="Q7" s="81"/>
      <c r="R7" s="81">
        <f t="shared" si="2"/>
        <v>0</v>
      </c>
      <c r="S7" s="51">
        <f t="shared" si="3"/>
        <v>2</v>
      </c>
      <c r="T7" s="51">
        <f t="shared" si="4"/>
        <v>-5</v>
      </c>
      <c r="U7" s="51">
        <f t="shared" si="5"/>
        <v>3</v>
      </c>
      <c r="V7" s="51">
        <f t="shared" si="6"/>
        <v>3</v>
      </c>
      <c r="W7" s="51">
        <f t="shared" si="7"/>
        <v>4</v>
      </c>
      <c r="X7" s="51">
        <f t="shared" si="8"/>
        <v>4</v>
      </c>
      <c r="Y7" s="51">
        <f t="shared" si="9"/>
        <v>7</v>
      </c>
      <c r="Z7" s="51">
        <f t="shared" si="10"/>
        <v>3</v>
      </c>
      <c r="AA7" s="51">
        <f t="shared" si="11"/>
        <v>-1</v>
      </c>
      <c r="AB7" s="51">
        <f t="shared" si="12"/>
        <v>8</v>
      </c>
      <c r="AC7" s="51">
        <f t="shared" si="13"/>
        <v>6</v>
      </c>
      <c r="AD7" s="51">
        <f t="shared" si="14"/>
        <v>7</v>
      </c>
    </row>
    <row r="8" spans="1:30">
      <c r="A8" s="28" t="s">
        <v>129</v>
      </c>
      <c r="B8" s="85">
        <v>4</v>
      </c>
      <c r="C8" s="33">
        <v>8</v>
      </c>
      <c r="D8" s="33">
        <v>2</v>
      </c>
      <c r="E8" s="33">
        <v>7</v>
      </c>
      <c r="F8" s="33">
        <v>9</v>
      </c>
      <c r="G8" s="33">
        <v>1</v>
      </c>
      <c r="H8" s="33">
        <v>5</v>
      </c>
      <c r="I8" s="33">
        <v>6</v>
      </c>
      <c r="J8" s="33">
        <v>3</v>
      </c>
      <c r="K8" s="33">
        <v>4</v>
      </c>
      <c r="L8" s="28" t="s">
        <v>129</v>
      </c>
      <c r="M8" s="51">
        <f>I8-B8</f>
        <v>2</v>
      </c>
      <c r="N8" s="51">
        <f t="shared" si="15"/>
        <v>2</v>
      </c>
      <c r="O8" s="51">
        <f>D8-B8</f>
        <v>-2</v>
      </c>
      <c r="P8" s="51">
        <f t="shared" si="0"/>
        <v>6</v>
      </c>
      <c r="Q8" s="51">
        <f t="shared" si="1"/>
        <v>1</v>
      </c>
      <c r="R8" s="51">
        <f t="shared" si="2"/>
        <v>-4</v>
      </c>
      <c r="S8" s="81"/>
      <c r="T8" s="81">
        <f t="shared" si="4"/>
        <v>0</v>
      </c>
      <c r="U8" s="51">
        <f t="shared" si="5"/>
        <v>-3</v>
      </c>
      <c r="V8" s="51">
        <f t="shared" si="6"/>
        <v>2</v>
      </c>
      <c r="W8" s="51">
        <f t="shared" si="7"/>
        <v>4</v>
      </c>
      <c r="X8" s="51">
        <f t="shared" si="8"/>
        <v>-3</v>
      </c>
      <c r="Y8" s="51">
        <f t="shared" si="9"/>
        <v>5</v>
      </c>
      <c r="Z8" s="51">
        <f t="shared" si="10"/>
        <v>2</v>
      </c>
      <c r="AA8" s="51">
        <f t="shared" si="11"/>
        <v>3</v>
      </c>
      <c r="AB8" s="51">
        <f t="shared" si="12"/>
        <v>5</v>
      </c>
      <c r="AC8" s="51">
        <f t="shared" si="13"/>
        <v>-1</v>
      </c>
      <c r="AD8" s="51">
        <f t="shared" si="14"/>
        <v>4</v>
      </c>
    </row>
    <row r="9" spans="1:30">
      <c r="A9" s="28" t="s">
        <v>130</v>
      </c>
      <c r="B9" s="32">
        <v>2</v>
      </c>
      <c r="C9" s="33">
        <v>7</v>
      </c>
      <c r="D9" s="33">
        <v>1</v>
      </c>
      <c r="E9" s="33">
        <v>9</v>
      </c>
      <c r="F9" s="33">
        <v>6</v>
      </c>
      <c r="G9" s="82">
        <v>3</v>
      </c>
      <c r="H9" s="84">
        <v>8</v>
      </c>
      <c r="I9" s="33">
        <v>4</v>
      </c>
      <c r="J9" s="33">
        <v>5</v>
      </c>
      <c r="K9" s="33">
        <v>3</v>
      </c>
      <c r="L9" s="28" t="s">
        <v>130</v>
      </c>
      <c r="M9" s="51">
        <f>I9-G9</f>
        <v>1</v>
      </c>
      <c r="N9" s="51">
        <f t="shared" si="15"/>
        <v>-2</v>
      </c>
      <c r="O9" s="51">
        <f>D9-G9</f>
        <v>-2</v>
      </c>
      <c r="P9" s="51">
        <f t="shared" si="0"/>
        <v>4</v>
      </c>
      <c r="Q9" s="51">
        <f t="shared" si="1"/>
        <v>5</v>
      </c>
      <c r="R9" s="51">
        <f t="shared" si="2"/>
        <v>-1</v>
      </c>
      <c r="S9" s="51">
        <f t="shared" si="3"/>
        <v>-1</v>
      </c>
      <c r="T9" s="51">
        <f t="shared" si="4"/>
        <v>2</v>
      </c>
      <c r="U9" s="81"/>
      <c r="V9" s="81">
        <f t="shared" si="6"/>
        <v>0</v>
      </c>
      <c r="W9" s="51">
        <f t="shared" si="7"/>
        <v>4</v>
      </c>
      <c r="X9" s="51">
        <f t="shared" si="8"/>
        <v>5</v>
      </c>
      <c r="Y9" s="51">
        <f t="shared" si="9"/>
        <v>3</v>
      </c>
      <c r="Z9" s="51">
        <f t="shared" si="10"/>
        <v>4</v>
      </c>
      <c r="AA9" s="51">
        <f t="shared" si="11"/>
        <v>6</v>
      </c>
      <c r="AB9" s="51">
        <f t="shared" si="12"/>
        <v>3</v>
      </c>
      <c r="AC9" s="51">
        <f t="shared" si="13"/>
        <v>2</v>
      </c>
      <c r="AD9" s="51">
        <f t="shared" si="14"/>
        <v>6</v>
      </c>
    </row>
    <row r="10" spans="1:30">
      <c r="A10" s="28" t="s">
        <v>131</v>
      </c>
      <c r="B10" s="32">
        <v>6</v>
      </c>
      <c r="C10" s="82">
        <v>1</v>
      </c>
      <c r="D10" s="33">
        <v>7</v>
      </c>
      <c r="E10" s="33">
        <v>9</v>
      </c>
      <c r="F10" s="33">
        <v>8</v>
      </c>
      <c r="G10" s="84">
        <v>5</v>
      </c>
      <c r="H10" s="33">
        <v>3</v>
      </c>
      <c r="I10" s="33">
        <v>2</v>
      </c>
      <c r="J10" s="33">
        <v>4</v>
      </c>
      <c r="K10" s="33">
        <v>1</v>
      </c>
      <c r="L10" s="28" t="s">
        <v>131</v>
      </c>
      <c r="M10" s="51">
        <f>I10-C10</f>
        <v>1</v>
      </c>
      <c r="N10" s="51">
        <f t="shared" si="15"/>
        <v>-3</v>
      </c>
      <c r="O10" s="51">
        <f>D10-C10</f>
        <v>6</v>
      </c>
      <c r="P10" s="51">
        <f t="shared" si="0"/>
        <v>1</v>
      </c>
      <c r="Q10" s="51">
        <f t="shared" si="1"/>
        <v>2</v>
      </c>
      <c r="R10" s="51">
        <f t="shared" si="2"/>
        <v>1</v>
      </c>
      <c r="S10" s="51">
        <f t="shared" si="3"/>
        <v>5</v>
      </c>
      <c r="T10" s="51">
        <f t="shared" si="4"/>
        <v>3</v>
      </c>
      <c r="U10" s="51">
        <f t="shared" si="5"/>
        <v>4</v>
      </c>
      <c r="V10" s="51">
        <f t="shared" si="6"/>
        <v>-2</v>
      </c>
      <c r="W10" s="81"/>
      <c r="X10" s="81">
        <f t="shared" si="8"/>
        <v>0</v>
      </c>
      <c r="Y10" s="51">
        <f t="shared" si="9"/>
        <v>7</v>
      </c>
      <c r="Z10" s="51">
        <f t="shared" si="10"/>
        <v>-2</v>
      </c>
      <c r="AA10" s="51">
        <f t="shared" si="11"/>
        <v>8</v>
      </c>
      <c r="AB10" s="51">
        <f t="shared" si="12"/>
        <v>1</v>
      </c>
      <c r="AC10" s="51">
        <f t="shared" si="13"/>
        <v>3</v>
      </c>
      <c r="AD10" s="51">
        <f t="shared" si="14"/>
        <v>5</v>
      </c>
    </row>
    <row r="11" spans="1:30">
      <c r="A11" s="28" t="s">
        <v>132</v>
      </c>
      <c r="B11" s="32">
        <v>8</v>
      </c>
      <c r="C11" s="33">
        <v>5</v>
      </c>
      <c r="D11" s="33">
        <v>1</v>
      </c>
      <c r="E11" s="33">
        <v>3</v>
      </c>
      <c r="F11" s="82">
        <v>2</v>
      </c>
      <c r="G11" s="33">
        <v>7</v>
      </c>
      <c r="H11" s="33">
        <v>9</v>
      </c>
      <c r="I11" s="33">
        <v>4</v>
      </c>
      <c r="J11" s="33">
        <v>6</v>
      </c>
      <c r="K11" s="33">
        <v>2</v>
      </c>
      <c r="L11" s="28" t="s">
        <v>132</v>
      </c>
      <c r="M11" s="51">
        <f>I11-F11</f>
        <v>2</v>
      </c>
      <c r="N11" s="51">
        <f t="shared" si="15"/>
        <v>-1</v>
      </c>
      <c r="O11" s="51">
        <f>D11-F11</f>
        <v>-1</v>
      </c>
      <c r="P11" s="51">
        <f t="shared" si="0"/>
        <v>3</v>
      </c>
      <c r="Q11" s="51">
        <f t="shared" si="1"/>
        <v>7</v>
      </c>
      <c r="R11" s="51">
        <f t="shared" si="2"/>
        <v>4</v>
      </c>
      <c r="S11" s="51">
        <f t="shared" si="3"/>
        <v>6</v>
      </c>
      <c r="T11" s="51">
        <f t="shared" si="4"/>
        <v>-4</v>
      </c>
      <c r="U11" s="51">
        <f t="shared" si="5"/>
        <v>5</v>
      </c>
      <c r="V11" s="51">
        <f t="shared" si="6"/>
        <v>4</v>
      </c>
      <c r="W11" s="51">
        <f t="shared" si="7"/>
        <v>3</v>
      </c>
      <c r="X11" s="51">
        <f t="shared" si="8"/>
        <v>-1</v>
      </c>
      <c r="Y11" s="81"/>
      <c r="Z11" s="81">
        <f t="shared" si="10"/>
        <v>0</v>
      </c>
      <c r="AA11" s="51">
        <f t="shared" si="11"/>
        <v>1</v>
      </c>
      <c r="AB11" s="51">
        <f t="shared" si="12"/>
        <v>6</v>
      </c>
      <c r="AC11" s="51">
        <f t="shared" si="13"/>
        <v>4</v>
      </c>
      <c r="AD11" s="51">
        <f t="shared" si="14"/>
        <v>2</v>
      </c>
    </row>
    <row r="12" spans="1:30">
      <c r="A12" s="28" t="s">
        <v>133</v>
      </c>
      <c r="B12" s="32">
        <v>9</v>
      </c>
      <c r="C12" s="33">
        <v>2</v>
      </c>
      <c r="D12" s="33">
        <v>5</v>
      </c>
      <c r="E12" s="82">
        <v>3</v>
      </c>
      <c r="F12" s="33">
        <v>4</v>
      </c>
      <c r="G12" s="33">
        <v>8</v>
      </c>
      <c r="H12" s="33">
        <v>1</v>
      </c>
      <c r="I12" s="33">
        <v>6</v>
      </c>
      <c r="J12" s="33">
        <v>7</v>
      </c>
      <c r="K12" s="33">
        <v>3</v>
      </c>
      <c r="L12" s="28" t="s">
        <v>133</v>
      </c>
      <c r="M12" s="51">
        <f>I12-E12</f>
        <v>3</v>
      </c>
      <c r="N12" s="51">
        <f t="shared" si="15"/>
        <v>3</v>
      </c>
      <c r="O12" s="51">
        <f>D12-E12</f>
        <v>2</v>
      </c>
      <c r="P12" s="51">
        <f t="shared" si="0"/>
        <v>5</v>
      </c>
      <c r="Q12" s="51">
        <f t="shared" si="1"/>
        <v>-2</v>
      </c>
      <c r="R12" s="51">
        <f t="shared" si="2"/>
        <v>2</v>
      </c>
      <c r="S12" s="51">
        <f t="shared" si="3"/>
        <v>6</v>
      </c>
      <c r="T12" s="51">
        <f t="shared" si="4"/>
        <v>-2</v>
      </c>
      <c r="U12" s="51">
        <f t="shared" si="5"/>
        <v>5</v>
      </c>
      <c r="V12" s="51">
        <f t="shared" si="6"/>
        <v>1</v>
      </c>
      <c r="W12" s="51">
        <f t="shared" si="7"/>
        <v>-1</v>
      </c>
      <c r="X12" s="51">
        <f t="shared" si="8"/>
        <v>1</v>
      </c>
      <c r="Y12" s="51">
        <f t="shared" si="9"/>
        <v>1</v>
      </c>
      <c r="Z12" s="51">
        <f t="shared" si="10"/>
        <v>1</v>
      </c>
      <c r="AA12" s="81"/>
      <c r="AB12" s="81">
        <f t="shared" si="12"/>
        <v>0</v>
      </c>
      <c r="AC12" s="51">
        <f t="shared" si="13"/>
        <v>4</v>
      </c>
      <c r="AD12" s="51">
        <f t="shared" si="14"/>
        <v>1</v>
      </c>
    </row>
    <row r="13" spans="1:30">
      <c r="A13" s="28" t="s">
        <v>134</v>
      </c>
      <c r="B13" s="32">
        <v>9</v>
      </c>
      <c r="C13" s="33">
        <v>4</v>
      </c>
      <c r="D13" s="33">
        <v>6</v>
      </c>
      <c r="E13" s="33">
        <v>2</v>
      </c>
      <c r="F13" s="33">
        <v>5</v>
      </c>
      <c r="G13" s="33">
        <v>3</v>
      </c>
      <c r="H13" s="33">
        <v>7</v>
      </c>
      <c r="I13" s="33">
        <v>8</v>
      </c>
      <c r="J13" s="82">
        <v>1</v>
      </c>
      <c r="K13" s="33">
        <v>1</v>
      </c>
      <c r="L13" s="28" t="s">
        <v>134</v>
      </c>
      <c r="M13" s="51">
        <f>I13-J13</f>
        <v>7</v>
      </c>
      <c r="N13" s="51">
        <f t="shared" si="15"/>
        <v>1</v>
      </c>
      <c r="O13" s="51">
        <f>D13-J13</f>
        <v>5</v>
      </c>
      <c r="P13" s="51">
        <f t="shared" si="0"/>
        <v>2</v>
      </c>
      <c r="Q13" s="51">
        <f t="shared" si="1"/>
        <v>6</v>
      </c>
      <c r="R13" s="51">
        <f t="shared" si="2"/>
        <v>-3</v>
      </c>
      <c r="S13" s="51">
        <f>B13-K13</f>
        <v>8</v>
      </c>
      <c r="T13" s="51">
        <f t="shared" si="4"/>
        <v>-3</v>
      </c>
      <c r="U13" s="51">
        <f t="shared" si="5"/>
        <v>2</v>
      </c>
      <c r="V13" s="51">
        <f t="shared" si="6"/>
        <v>5</v>
      </c>
      <c r="W13" s="51">
        <f t="shared" si="7"/>
        <v>3</v>
      </c>
      <c r="X13" s="51">
        <f t="shared" si="8"/>
        <v>3</v>
      </c>
      <c r="Y13" s="51">
        <f t="shared" si="9"/>
        <v>4</v>
      </c>
      <c r="Z13" s="51">
        <f t="shared" si="10"/>
        <v>-1</v>
      </c>
      <c r="AA13" s="51">
        <f t="shared" si="11"/>
        <v>1</v>
      </c>
      <c r="AB13" s="51">
        <f t="shared" si="12"/>
        <v>4</v>
      </c>
      <c r="AC13" s="81"/>
      <c r="AD13" s="81">
        <f t="shared" si="14"/>
        <v>0</v>
      </c>
    </row>
    <row r="14" spans="1:30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1:30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86" t="s">
        <v>241</v>
      </c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1:30" ht="15.75" thickBot="1">
      <c r="A16" s="29" t="s">
        <v>135</v>
      </c>
      <c r="B16" s="26" t="s">
        <v>117</v>
      </c>
      <c r="C16" s="25" t="s">
        <v>118</v>
      </c>
      <c r="D16" s="25" t="s">
        <v>119</v>
      </c>
      <c r="E16" s="25" t="s">
        <v>120</v>
      </c>
      <c r="F16" s="25" t="s">
        <v>121</v>
      </c>
      <c r="G16" s="25" t="s">
        <v>122</v>
      </c>
      <c r="H16" s="25" t="s">
        <v>123</v>
      </c>
      <c r="I16" s="25" t="s">
        <v>124</v>
      </c>
      <c r="J16" s="25" t="s">
        <v>125</v>
      </c>
      <c r="K16" s="83"/>
      <c r="L16" s="29" t="s">
        <v>135</v>
      </c>
      <c r="M16" s="77" t="s">
        <v>118</v>
      </c>
      <c r="N16" s="78"/>
      <c r="O16" s="78" t="s">
        <v>119</v>
      </c>
      <c r="P16" s="78"/>
      <c r="Q16" s="78" t="s">
        <v>124</v>
      </c>
      <c r="R16" s="78"/>
      <c r="S16" s="78" t="s">
        <v>117</v>
      </c>
      <c r="T16" s="78"/>
      <c r="U16" s="78" t="s">
        <v>123</v>
      </c>
      <c r="V16" s="78"/>
      <c r="W16" s="78" t="s">
        <v>122</v>
      </c>
      <c r="X16" s="78"/>
      <c r="Y16" s="78" t="s">
        <v>121</v>
      </c>
      <c r="Z16" s="78"/>
      <c r="AA16" s="78" t="s">
        <v>120</v>
      </c>
      <c r="AB16" s="78"/>
      <c r="AC16" s="78" t="s">
        <v>125</v>
      </c>
      <c r="AD16" s="78"/>
    </row>
    <row r="17" spans="1:30" ht="15.75" thickTop="1">
      <c r="A17" s="27" t="s">
        <v>126</v>
      </c>
      <c r="B17" s="30">
        <v>5</v>
      </c>
      <c r="C17" s="80">
        <v>2</v>
      </c>
      <c r="D17" s="31">
        <v>8</v>
      </c>
      <c r="E17" s="31">
        <v>3</v>
      </c>
      <c r="F17" s="31">
        <v>8</v>
      </c>
      <c r="G17" s="31">
        <v>1</v>
      </c>
      <c r="H17" s="31">
        <v>3</v>
      </c>
      <c r="I17" s="79">
        <v>6</v>
      </c>
      <c r="J17" s="31">
        <v>9</v>
      </c>
      <c r="K17" s="83">
        <v>4</v>
      </c>
      <c r="L17" s="27" t="s">
        <v>126</v>
      </c>
      <c r="M17" s="81"/>
      <c r="N17" s="81"/>
      <c r="O17" s="51">
        <f>D5-K17</f>
        <v>4</v>
      </c>
      <c r="P17" s="51">
        <f>D17-$D$18</f>
        <v>7</v>
      </c>
      <c r="Q17" s="51">
        <f>I5-K17</f>
        <v>-1</v>
      </c>
      <c r="R17" s="51">
        <f>I17-$I$19</f>
        <v>5</v>
      </c>
      <c r="S17" s="51">
        <f>B5-K17</f>
        <v>2</v>
      </c>
      <c r="T17" s="51">
        <f>B17-$B$20</f>
        <v>-1</v>
      </c>
      <c r="U17" s="51">
        <f>H5-K17</f>
        <v>3</v>
      </c>
      <c r="V17" s="51">
        <f>H17-$H$21</f>
        <v>-1</v>
      </c>
      <c r="W17" s="51">
        <f>G5-K17</f>
        <v>1</v>
      </c>
      <c r="X17" s="51">
        <f>G17-$G$22</f>
        <v>-1</v>
      </c>
      <c r="Y17" s="51">
        <f>F5-K17</f>
        <v>-2</v>
      </c>
      <c r="Z17" s="51">
        <f>F17-$F$23</f>
        <v>5</v>
      </c>
      <c r="AA17" s="51">
        <f>E5-K17</f>
        <v>-3</v>
      </c>
      <c r="AB17" s="51">
        <f>E17-$E$24</f>
        <v>2</v>
      </c>
      <c r="AC17" s="51">
        <f>J5-K17</f>
        <v>5</v>
      </c>
      <c r="AD17" s="51">
        <f>J17-$J$25</f>
        <v>8</v>
      </c>
    </row>
    <row r="18" spans="1:30">
      <c r="A18" s="28" t="s">
        <v>127</v>
      </c>
      <c r="B18" s="32">
        <v>7</v>
      </c>
      <c r="C18" s="33">
        <v>6</v>
      </c>
      <c r="D18" s="82">
        <v>1</v>
      </c>
      <c r="E18" s="33">
        <v>8</v>
      </c>
      <c r="F18" s="33">
        <v>9</v>
      </c>
      <c r="G18" s="33">
        <v>3</v>
      </c>
      <c r="H18" s="33">
        <v>8</v>
      </c>
      <c r="I18" s="33">
        <v>2</v>
      </c>
      <c r="J18" s="33">
        <v>4</v>
      </c>
      <c r="K18" s="24">
        <v>3</v>
      </c>
      <c r="L18" s="28" t="s">
        <v>127</v>
      </c>
      <c r="M18" s="83">
        <f>C6-K18</f>
        <v>-1</v>
      </c>
      <c r="N18" s="51">
        <f>C18-$C$17</f>
        <v>4</v>
      </c>
      <c r="O18" s="81">
        <f t="shared" ref="O18:O25" si="16">D6-K18</f>
        <v>0</v>
      </c>
      <c r="P18" s="81">
        <f t="shared" ref="P18:P25" si="17">D18-$D$18</f>
        <v>0</v>
      </c>
      <c r="Q18" s="51">
        <f t="shared" ref="Q18:Q25" si="18">I6-K18</f>
        <v>5</v>
      </c>
      <c r="R18" s="51">
        <f t="shared" ref="R18:R25" si="19">I18-$I$19</f>
        <v>1</v>
      </c>
      <c r="S18" s="51">
        <f t="shared" ref="S18:S25" si="20">B6-K18</f>
        <v>-2</v>
      </c>
      <c r="T18" s="51">
        <f t="shared" ref="T18:T25" si="21">B18-$B$20</f>
        <v>1</v>
      </c>
      <c r="U18" s="51">
        <f t="shared" ref="U18:U25" si="22">H6-K18</f>
        <v>1</v>
      </c>
      <c r="V18" s="51">
        <f t="shared" ref="V18:V25" si="23">H18-$H$21</f>
        <v>4</v>
      </c>
      <c r="W18" s="51">
        <f t="shared" ref="W18:W25" si="24">G6-K18</f>
        <v>6</v>
      </c>
      <c r="X18" s="51">
        <f t="shared" ref="X18:X25" si="25">G18-$G$22</f>
        <v>1</v>
      </c>
      <c r="Y18" s="51">
        <f t="shared" ref="Y18:Y25" si="26">F6-K18</f>
        <v>2</v>
      </c>
      <c r="Z18" s="51">
        <f t="shared" ref="Z18:Z25" si="27">F18-$F$23</f>
        <v>6</v>
      </c>
      <c r="AA18" s="51">
        <f t="shared" ref="AA18:AA25" si="28">E6-K18</f>
        <v>4</v>
      </c>
      <c r="AB18" s="51">
        <f t="shared" ref="AB18:AB25" si="29">E18-$E$24</f>
        <v>7</v>
      </c>
      <c r="AC18" s="51">
        <f t="shared" ref="AC18:AC25" si="30">J6-K18</f>
        <v>3</v>
      </c>
      <c r="AD18" s="51">
        <f t="shared" ref="AD18:AD25" si="31">J18-$J$25</f>
        <v>3</v>
      </c>
    </row>
    <row r="19" spans="1:30">
      <c r="A19" s="28" t="s">
        <v>128</v>
      </c>
      <c r="B19" s="32">
        <v>1</v>
      </c>
      <c r="C19" s="33">
        <v>8</v>
      </c>
      <c r="D19" s="33">
        <v>9</v>
      </c>
      <c r="E19" s="33">
        <v>9</v>
      </c>
      <c r="F19" s="33">
        <v>6</v>
      </c>
      <c r="G19" s="33">
        <v>7</v>
      </c>
      <c r="H19" s="84">
        <v>5</v>
      </c>
      <c r="I19" s="82">
        <v>1</v>
      </c>
      <c r="J19" s="33">
        <v>8</v>
      </c>
      <c r="K19" s="24">
        <v>3</v>
      </c>
      <c r="L19" s="28" t="s">
        <v>128</v>
      </c>
      <c r="M19" s="83">
        <f t="shared" ref="M19:M25" si="32">C7-K19</f>
        <v>3</v>
      </c>
      <c r="N19" s="51">
        <f t="shared" ref="N19:N25" si="33">C19-$C$17</f>
        <v>6</v>
      </c>
      <c r="O19" s="51">
        <f t="shared" si="16"/>
        <v>4</v>
      </c>
      <c r="P19" s="51">
        <f t="shared" si="17"/>
        <v>8</v>
      </c>
      <c r="Q19" s="81">
        <f t="shared" si="18"/>
        <v>0</v>
      </c>
      <c r="R19" s="81">
        <f t="shared" si="19"/>
        <v>0</v>
      </c>
      <c r="S19" s="51">
        <f t="shared" si="20"/>
        <v>1</v>
      </c>
      <c r="T19" s="51">
        <f t="shared" si="21"/>
        <v>-5</v>
      </c>
      <c r="U19" s="51">
        <f t="shared" si="22"/>
        <v>-1</v>
      </c>
      <c r="V19" s="51">
        <f t="shared" si="23"/>
        <v>1</v>
      </c>
      <c r="W19" s="51">
        <f t="shared" si="24"/>
        <v>2</v>
      </c>
      <c r="X19" s="51">
        <f t="shared" si="25"/>
        <v>5</v>
      </c>
      <c r="Y19" s="51">
        <f t="shared" si="26"/>
        <v>6</v>
      </c>
      <c r="Z19" s="51">
        <f t="shared" si="27"/>
        <v>3</v>
      </c>
      <c r="AA19" s="51">
        <f t="shared" si="28"/>
        <v>-2</v>
      </c>
      <c r="AB19" s="51">
        <f t="shared" si="29"/>
        <v>8</v>
      </c>
      <c r="AC19" s="51">
        <f t="shared" si="30"/>
        <v>5</v>
      </c>
      <c r="AD19" s="51">
        <f t="shared" si="31"/>
        <v>7</v>
      </c>
    </row>
    <row r="20" spans="1:30">
      <c r="A20" s="28" t="s">
        <v>129</v>
      </c>
      <c r="B20" s="85">
        <v>6</v>
      </c>
      <c r="C20" s="33">
        <v>1</v>
      </c>
      <c r="D20" s="33">
        <v>7</v>
      </c>
      <c r="E20" s="33">
        <v>6</v>
      </c>
      <c r="F20" s="33">
        <v>5</v>
      </c>
      <c r="G20" s="33">
        <v>6</v>
      </c>
      <c r="H20" s="33">
        <v>1</v>
      </c>
      <c r="I20" s="33">
        <v>8</v>
      </c>
      <c r="J20" s="33">
        <v>5</v>
      </c>
      <c r="K20" s="24">
        <v>4</v>
      </c>
      <c r="L20" s="28" t="s">
        <v>129</v>
      </c>
      <c r="M20" s="83">
        <f t="shared" si="32"/>
        <v>4</v>
      </c>
      <c r="N20" s="51">
        <f t="shared" si="33"/>
        <v>-1</v>
      </c>
      <c r="O20" s="51">
        <f t="shared" si="16"/>
        <v>-2</v>
      </c>
      <c r="P20" s="51">
        <f t="shared" si="17"/>
        <v>6</v>
      </c>
      <c r="Q20" s="51">
        <f t="shared" si="18"/>
        <v>2</v>
      </c>
      <c r="R20" s="51">
        <f t="shared" si="19"/>
        <v>7</v>
      </c>
      <c r="S20" s="81">
        <f t="shared" si="20"/>
        <v>0</v>
      </c>
      <c r="T20" s="81">
        <f t="shared" si="21"/>
        <v>0</v>
      </c>
      <c r="U20" s="51">
        <f t="shared" si="22"/>
        <v>1</v>
      </c>
      <c r="V20" s="51">
        <f t="shared" si="23"/>
        <v>-3</v>
      </c>
      <c r="W20" s="51">
        <f t="shared" si="24"/>
        <v>-3</v>
      </c>
      <c r="X20" s="51">
        <f t="shared" si="25"/>
        <v>4</v>
      </c>
      <c r="Y20" s="51">
        <f t="shared" si="26"/>
        <v>5</v>
      </c>
      <c r="Z20" s="51">
        <f t="shared" si="27"/>
        <v>2</v>
      </c>
      <c r="AA20" s="51">
        <f t="shared" si="28"/>
        <v>3</v>
      </c>
      <c r="AB20" s="51">
        <f t="shared" si="29"/>
        <v>5</v>
      </c>
      <c r="AC20" s="51">
        <f t="shared" si="30"/>
        <v>-1</v>
      </c>
      <c r="AD20" s="51">
        <f t="shared" si="31"/>
        <v>4</v>
      </c>
    </row>
    <row r="21" spans="1:30">
      <c r="A21" s="28" t="s">
        <v>130</v>
      </c>
      <c r="B21" s="32">
        <v>8</v>
      </c>
      <c r="C21" s="33">
        <v>9</v>
      </c>
      <c r="D21" s="33">
        <v>5</v>
      </c>
      <c r="E21" s="33">
        <v>4</v>
      </c>
      <c r="F21" s="33">
        <v>7</v>
      </c>
      <c r="G21" s="84">
        <v>4</v>
      </c>
      <c r="H21" s="82">
        <v>4</v>
      </c>
      <c r="I21" s="33">
        <v>4</v>
      </c>
      <c r="J21" s="33">
        <v>7</v>
      </c>
      <c r="K21" s="24">
        <v>8</v>
      </c>
      <c r="L21" s="28" t="s">
        <v>130</v>
      </c>
      <c r="M21" s="83">
        <f t="shared" si="32"/>
        <v>-1</v>
      </c>
      <c r="N21" s="51">
        <f t="shared" si="33"/>
        <v>7</v>
      </c>
      <c r="O21" s="51">
        <f t="shared" si="16"/>
        <v>-7</v>
      </c>
      <c r="P21" s="51">
        <f t="shared" si="17"/>
        <v>4</v>
      </c>
      <c r="Q21" s="51">
        <f t="shared" si="18"/>
        <v>-4</v>
      </c>
      <c r="R21" s="51">
        <f t="shared" si="19"/>
        <v>3</v>
      </c>
      <c r="S21" s="51">
        <f t="shared" si="20"/>
        <v>-6</v>
      </c>
      <c r="T21" s="51">
        <f t="shared" si="21"/>
        <v>2</v>
      </c>
      <c r="U21" s="81">
        <f t="shared" si="22"/>
        <v>0</v>
      </c>
      <c r="V21" s="81">
        <f t="shared" si="23"/>
        <v>0</v>
      </c>
      <c r="W21" s="51">
        <f t="shared" si="24"/>
        <v>-5</v>
      </c>
      <c r="X21" s="51">
        <f t="shared" si="25"/>
        <v>2</v>
      </c>
      <c r="Y21" s="51">
        <f t="shared" si="26"/>
        <v>-2</v>
      </c>
      <c r="Z21" s="51">
        <f t="shared" si="27"/>
        <v>4</v>
      </c>
      <c r="AA21" s="51">
        <f t="shared" si="28"/>
        <v>1</v>
      </c>
      <c r="AB21" s="51">
        <f t="shared" si="29"/>
        <v>3</v>
      </c>
      <c r="AC21" s="51">
        <f t="shared" si="30"/>
        <v>-3</v>
      </c>
      <c r="AD21" s="51">
        <f t="shared" si="31"/>
        <v>6</v>
      </c>
    </row>
    <row r="22" spans="1:30">
      <c r="A22" s="28" t="s">
        <v>131</v>
      </c>
      <c r="B22" s="32">
        <v>9</v>
      </c>
      <c r="C22" s="84">
        <v>4</v>
      </c>
      <c r="D22" s="33">
        <v>2</v>
      </c>
      <c r="E22" s="33">
        <v>2</v>
      </c>
      <c r="F22" s="33">
        <v>1</v>
      </c>
      <c r="G22" s="82">
        <v>2</v>
      </c>
      <c r="H22" s="33">
        <v>6</v>
      </c>
      <c r="I22" s="33">
        <v>3</v>
      </c>
      <c r="J22" s="33">
        <v>6</v>
      </c>
      <c r="K22" s="24">
        <v>5</v>
      </c>
      <c r="L22" s="28" t="s">
        <v>131</v>
      </c>
      <c r="M22" s="83">
        <f t="shared" si="32"/>
        <v>-4</v>
      </c>
      <c r="N22" s="51">
        <f t="shared" si="33"/>
        <v>2</v>
      </c>
      <c r="O22" s="51">
        <f t="shared" si="16"/>
        <v>2</v>
      </c>
      <c r="P22" s="51">
        <f t="shared" si="17"/>
        <v>1</v>
      </c>
      <c r="Q22" s="51">
        <f t="shared" si="18"/>
        <v>-3</v>
      </c>
      <c r="R22" s="51">
        <f t="shared" si="19"/>
        <v>2</v>
      </c>
      <c r="S22" s="51">
        <f t="shared" si="20"/>
        <v>1</v>
      </c>
      <c r="T22" s="51">
        <f t="shared" si="21"/>
        <v>3</v>
      </c>
      <c r="U22" s="51">
        <f t="shared" si="22"/>
        <v>-2</v>
      </c>
      <c r="V22" s="51">
        <f t="shared" si="23"/>
        <v>2</v>
      </c>
      <c r="W22" s="81">
        <f t="shared" si="24"/>
        <v>0</v>
      </c>
      <c r="X22" s="81">
        <f t="shared" si="25"/>
        <v>0</v>
      </c>
      <c r="Y22" s="51">
        <f t="shared" si="26"/>
        <v>3</v>
      </c>
      <c r="Z22" s="51">
        <f t="shared" si="27"/>
        <v>-2</v>
      </c>
      <c r="AA22" s="51">
        <f t="shared" si="28"/>
        <v>4</v>
      </c>
      <c r="AB22" s="51">
        <f t="shared" si="29"/>
        <v>1</v>
      </c>
      <c r="AC22" s="51">
        <f t="shared" si="30"/>
        <v>-1</v>
      </c>
      <c r="AD22" s="51">
        <f t="shared" si="31"/>
        <v>5</v>
      </c>
    </row>
    <row r="23" spans="1:30">
      <c r="A23" s="28" t="s">
        <v>132</v>
      </c>
      <c r="B23" s="32">
        <v>2</v>
      </c>
      <c r="C23" s="33">
        <v>3</v>
      </c>
      <c r="D23" s="33">
        <v>4</v>
      </c>
      <c r="E23" s="33">
        <v>7</v>
      </c>
      <c r="F23" s="82">
        <v>3</v>
      </c>
      <c r="G23" s="33">
        <v>8</v>
      </c>
      <c r="H23" s="33">
        <v>9</v>
      </c>
      <c r="I23" s="33">
        <v>5</v>
      </c>
      <c r="J23" s="33">
        <v>3</v>
      </c>
      <c r="K23" s="24">
        <v>2</v>
      </c>
      <c r="L23" s="28" t="s">
        <v>132</v>
      </c>
      <c r="M23" s="83">
        <f t="shared" si="32"/>
        <v>3</v>
      </c>
      <c r="N23" s="51">
        <f t="shared" si="33"/>
        <v>1</v>
      </c>
      <c r="O23" s="51">
        <f t="shared" si="16"/>
        <v>-1</v>
      </c>
      <c r="P23" s="51">
        <f t="shared" si="17"/>
        <v>3</v>
      </c>
      <c r="Q23" s="51">
        <f t="shared" si="18"/>
        <v>2</v>
      </c>
      <c r="R23" s="51">
        <f t="shared" si="19"/>
        <v>4</v>
      </c>
      <c r="S23" s="51">
        <f t="shared" si="20"/>
        <v>6</v>
      </c>
      <c r="T23" s="51">
        <f t="shared" si="21"/>
        <v>-4</v>
      </c>
      <c r="U23" s="51">
        <f t="shared" si="22"/>
        <v>7</v>
      </c>
      <c r="V23" s="51">
        <f t="shared" si="23"/>
        <v>5</v>
      </c>
      <c r="W23" s="51">
        <f t="shared" si="24"/>
        <v>5</v>
      </c>
      <c r="X23" s="51">
        <f t="shared" si="25"/>
        <v>6</v>
      </c>
      <c r="Y23" s="81">
        <f t="shared" si="26"/>
        <v>0</v>
      </c>
      <c r="Z23" s="81">
        <f t="shared" si="27"/>
        <v>0</v>
      </c>
      <c r="AA23" s="51">
        <f t="shared" si="28"/>
        <v>1</v>
      </c>
      <c r="AB23" s="51">
        <f t="shared" si="29"/>
        <v>6</v>
      </c>
      <c r="AC23" s="51">
        <f t="shared" si="30"/>
        <v>4</v>
      </c>
      <c r="AD23" s="51">
        <f t="shared" si="31"/>
        <v>2</v>
      </c>
    </row>
    <row r="24" spans="1:30">
      <c r="A24" s="28" t="s">
        <v>133</v>
      </c>
      <c r="B24" s="32">
        <v>4</v>
      </c>
      <c r="C24" s="33">
        <v>5</v>
      </c>
      <c r="D24" s="33">
        <v>6</v>
      </c>
      <c r="E24" s="82">
        <v>1</v>
      </c>
      <c r="F24" s="33">
        <v>4</v>
      </c>
      <c r="G24" s="33">
        <v>5</v>
      </c>
      <c r="H24" s="33">
        <v>7</v>
      </c>
      <c r="I24" s="33">
        <v>9</v>
      </c>
      <c r="J24" s="33">
        <v>2</v>
      </c>
      <c r="K24" s="24">
        <v>3</v>
      </c>
      <c r="L24" s="28" t="s">
        <v>133</v>
      </c>
      <c r="M24" s="83">
        <f t="shared" si="32"/>
        <v>-1</v>
      </c>
      <c r="N24" s="51">
        <f t="shared" si="33"/>
        <v>3</v>
      </c>
      <c r="O24" s="51">
        <f t="shared" si="16"/>
        <v>2</v>
      </c>
      <c r="P24" s="51">
        <f t="shared" si="17"/>
        <v>5</v>
      </c>
      <c r="Q24" s="51">
        <f t="shared" si="18"/>
        <v>3</v>
      </c>
      <c r="R24" s="51">
        <f t="shared" si="19"/>
        <v>8</v>
      </c>
      <c r="S24" s="51">
        <f t="shared" si="20"/>
        <v>6</v>
      </c>
      <c r="T24" s="51">
        <f t="shared" si="21"/>
        <v>-2</v>
      </c>
      <c r="U24" s="51">
        <f t="shared" si="22"/>
        <v>-2</v>
      </c>
      <c r="V24" s="51">
        <f t="shared" si="23"/>
        <v>3</v>
      </c>
      <c r="W24" s="51">
        <f t="shared" si="24"/>
        <v>5</v>
      </c>
      <c r="X24" s="51">
        <f t="shared" si="25"/>
        <v>3</v>
      </c>
      <c r="Y24" s="51">
        <f t="shared" si="26"/>
        <v>1</v>
      </c>
      <c r="Z24" s="51">
        <f t="shared" si="27"/>
        <v>1</v>
      </c>
      <c r="AA24" s="81">
        <f t="shared" si="28"/>
        <v>0</v>
      </c>
      <c r="AB24" s="81">
        <f t="shared" si="29"/>
        <v>0</v>
      </c>
      <c r="AC24" s="51">
        <f t="shared" si="30"/>
        <v>4</v>
      </c>
      <c r="AD24" s="51">
        <f t="shared" si="31"/>
        <v>1</v>
      </c>
    </row>
    <row r="25" spans="1:30">
      <c r="A25" s="28" t="s">
        <v>134</v>
      </c>
      <c r="B25" s="32">
        <v>3</v>
      </c>
      <c r="C25" s="33">
        <v>7</v>
      </c>
      <c r="D25" s="33">
        <v>3</v>
      </c>
      <c r="E25" s="33">
        <v>5</v>
      </c>
      <c r="F25" s="33">
        <v>2</v>
      </c>
      <c r="G25" s="33">
        <v>9</v>
      </c>
      <c r="H25" s="33">
        <v>2</v>
      </c>
      <c r="I25" s="33">
        <v>7</v>
      </c>
      <c r="J25" s="82">
        <v>1</v>
      </c>
      <c r="K25" s="33">
        <v>1</v>
      </c>
      <c r="L25" s="28" t="s">
        <v>134</v>
      </c>
      <c r="M25" s="83">
        <f t="shared" si="32"/>
        <v>3</v>
      </c>
      <c r="N25" s="51">
        <f t="shared" si="33"/>
        <v>5</v>
      </c>
      <c r="O25" s="51">
        <f t="shared" si="16"/>
        <v>5</v>
      </c>
      <c r="P25" s="51">
        <f t="shared" si="17"/>
        <v>2</v>
      </c>
      <c r="Q25" s="51">
        <f t="shared" si="18"/>
        <v>7</v>
      </c>
      <c r="R25" s="51">
        <f t="shared" si="19"/>
        <v>6</v>
      </c>
      <c r="S25" s="51">
        <f t="shared" si="20"/>
        <v>8</v>
      </c>
      <c r="T25" s="51">
        <f t="shared" si="21"/>
        <v>-3</v>
      </c>
      <c r="U25" s="51">
        <f t="shared" si="22"/>
        <v>6</v>
      </c>
      <c r="V25" s="51">
        <f t="shared" si="23"/>
        <v>-2</v>
      </c>
      <c r="W25" s="51">
        <f t="shared" si="24"/>
        <v>2</v>
      </c>
      <c r="X25" s="51">
        <f t="shared" si="25"/>
        <v>7</v>
      </c>
      <c r="Y25" s="51">
        <f t="shared" si="26"/>
        <v>4</v>
      </c>
      <c r="Z25" s="51">
        <f t="shared" si="27"/>
        <v>-1</v>
      </c>
      <c r="AA25" s="51">
        <f t="shared" si="28"/>
        <v>1</v>
      </c>
      <c r="AB25" s="51">
        <f t="shared" si="29"/>
        <v>4</v>
      </c>
      <c r="AC25" s="81">
        <f t="shared" si="30"/>
        <v>0</v>
      </c>
      <c r="AD25" s="81">
        <f t="shared" si="31"/>
        <v>0</v>
      </c>
    </row>
  </sheetData>
  <mergeCells count="18">
    <mergeCell ref="W16:X16"/>
    <mergeCell ref="Y16:Z16"/>
    <mergeCell ref="AA16:AB16"/>
    <mergeCell ref="AC16:AD16"/>
    <mergeCell ref="M16:N16"/>
    <mergeCell ref="O16:P16"/>
    <mergeCell ref="Q16:R16"/>
    <mergeCell ref="S16:T16"/>
    <mergeCell ref="U16:V16"/>
    <mergeCell ref="U4:V4"/>
    <mergeCell ref="W4:X4"/>
    <mergeCell ref="Y4:Z4"/>
    <mergeCell ref="AA4:AB4"/>
    <mergeCell ref="AC4:AD4"/>
    <mergeCell ref="M4:N4"/>
    <mergeCell ref="O4:P4"/>
    <mergeCell ref="Q4:R4"/>
    <mergeCell ref="S4:T4"/>
  </mergeCells>
  <hyperlinks>
    <hyperlink ref="A1" r:id="rId1" display="https://intranet.tiwi.ugent.be/Discrete-Wiskunde/02/08.xlsx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opLeftCell="A4" zoomScaleNormal="100" workbookViewId="0">
      <selection activeCell="S16" sqref="S16"/>
    </sheetView>
  </sheetViews>
  <sheetFormatPr defaultRowHeight="15"/>
  <cols>
    <col min="1" max="16" width="3.7109375" customWidth="1"/>
    <col min="17" max="24" width="4.28515625" customWidth="1"/>
  </cols>
  <sheetData>
    <row r="1" spans="1:23">
      <c r="A1" s="1" t="s">
        <v>147</v>
      </c>
    </row>
    <row r="3" spans="1:23">
      <c r="B3" t="s">
        <v>233</v>
      </c>
    </row>
    <row r="4" spans="1:23">
      <c r="B4" t="s">
        <v>234</v>
      </c>
    </row>
    <row r="13" spans="1:2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3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76" t="s">
        <v>240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 ht="15.75" thickBot="1">
      <c r="A18" s="46"/>
      <c r="B18" s="50" t="s">
        <v>235</v>
      </c>
      <c r="C18" s="46"/>
      <c r="D18" s="46"/>
      <c r="E18" s="46"/>
      <c r="F18" s="46"/>
      <c r="G18" s="46"/>
      <c r="H18" s="46"/>
      <c r="I18" s="46"/>
      <c r="J18" s="59"/>
      <c r="K18" s="42"/>
      <c r="L18" s="42"/>
      <c r="M18" s="42"/>
      <c r="N18" s="42"/>
      <c r="O18" s="42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50" t="s">
        <v>236</v>
      </c>
      <c r="C19" s="46"/>
      <c r="D19" s="46"/>
      <c r="E19" s="46"/>
      <c r="F19" s="46"/>
      <c r="G19" s="46"/>
      <c r="H19" s="46"/>
      <c r="I19" s="46"/>
      <c r="J19" s="59">
        <v>4</v>
      </c>
      <c r="K19" s="65" t="s">
        <v>148</v>
      </c>
      <c r="L19" s="66" t="s">
        <v>148</v>
      </c>
      <c r="M19" s="66" t="s">
        <v>148</v>
      </c>
      <c r="N19" s="62" t="s">
        <v>152</v>
      </c>
      <c r="O19" s="64" t="s">
        <v>152</v>
      </c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50" t="s">
        <v>237</v>
      </c>
      <c r="C20" s="46"/>
      <c r="D20" s="46"/>
      <c r="E20" s="46"/>
      <c r="F20" s="46"/>
      <c r="G20" s="46"/>
      <c r="H20" s="46"/>
      <c r="I20" s="46"/>
      <c r="J20" s="59">
        <v>3</v>
      </c>
      <c r="K20" s="67" t="s">
        <v>148</v>
      </c>
      <c r="L20" s="68" t="s">
        <v>148</v>
      </c>
      <c r="M20" s="63" t="s">
        <v>152</v>
      </c>
      <c r="N20" s="63" t="s">
        <v>152</v>
      </c>
      <c r="O20" s="60" t="s">
        <v>149</v>
      </c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50" t="s">
        <v>238</v>
      </c>
      <c r="C21" s="46"/>
      <c r="D21" s="46"/>
      <c r="E21" s="46"/>
      <c r="F21" s="46"/>
      <c r="G21" s="46"/>
      <c r="H21" s="46"/>
      <c r="I21" s="46"/>
      <c r="J21" s="59">
        <v>2</v>
      </c>
      <c r="K21" s="69" t="s">
        <v>150</v>
      </c>
      <c r="L21" s="70" t="s">
        <v>150</v>
      </c>
      <c r="M21" s="74" t="s">
        <v>151</v>
      </c>
      <c r="N21" s="63" t="s">
        <v>152</v>
      </c>
      <c r="O21" s="60" t="s">
        <v>149</v>
      </c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50" t="s">
        <v>239</v>
      </c>
      <c r="C22" s="46"/>
      <c r="D22" s="46"/>
      <c r="E22" s="46"/>
      <c r="F22" s="46"/>
      <c r="G22" s="46"/>
      <c r="H22" s="46"/>
      <c r="I22" s="46"/>
      <c r="J22" s="59">
        <v>1</v>
      </c>
      <c r="K22" s="69" t="s">
        <v>150</v>
      </c>
      <c r="L22" s="74" t="s">
        <v>151</v>
      </c>
      <c r="M22" s="74" t="s">
        <v>151</v>
      </c>
      <c r="N22" s="74" t="s">
        <v>151</v>
      </c>
      <c r="O22" s="60" t="s">
        <v>149</v>
      </c>
      <c r="P22" s="46"/>
      <c r="Q22" s="46"/>
      <c r="R22" s="46"/>
      <c r="S22" s="46"/>
      <c r="T22" s="46"/>
      <c r="U22" s="46"/>
      <c r="V22" s="46"/>
      <c r="W22" s="46"/>
    </row>
    <row r="23" spans="1:23" ht="15.75" thickBot="1">
      <c r="A23" s="46"/>
      <c r="B23" s="46"/>
      <c r="C23" s="46"/>
      <c r="D23" s="46"/>
      <c r="E23" s="46"/>
      <c r="F23" s="46"/>
      <c r="G23" s="46"/>
      <c r="H23" s="46"/>
      <c r="I23" s="46"/>
      <c r="J23" s="59">
        <v>0</v>
      </c>
      <c r="K23" s="71" t="s">
        <v>150</v>
      </c>
      <c r="L23" s="72" t="s">
        <v>150</v>
      </c>
      <c r="M23" s="75" t="s">
        <v>151</v>
      </c>
      <c r="N23" s="73" t="s">
        <v>149</v>
      </c>
      <c r="O23" s="61" t="s">
        <v>149</v>
      </c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6"/>
      <c r="C24" s="46"/>
      <c r="D24" s="46"/>
      <c r="E24" s="46"/>
      <c r="F24" s="46"/>
      <c r="G24" s="46"/>
      <c r="H24" s="46"/>
      <c r="I24" s="46"/>
      <c r="J24" s="52"/>
      <c r="K24" s="59">
        <v>0</v>
      </c>
      <c r="L24" s="59">
        <v>1</v>
      </c>
      <c r="M24" s="59">
        <v>2</v>
      </c>
      <c r="N24" s="59">
        <v>3</v>
      </c>
      <c r="O24" s="59">
        <v>4</v>
      </c>
      <c r="P24" s="46"/>
      <c r="Q24" s="46"/>
      <c r="R24" s="46"/>
      <c r="S24" s="46"/>
      <c r="T24" s="46"/>
      <c r="U24" s="46"/>
      <c r="V24" s="46"/>
      <c r="W24" s="46"/>
    </row>
    <row r="25" spans="1:2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9a</vt:lpstr>
      <vt:lpstr>10</vt:lpstr>
      <vt:lpstr>10 uitkomst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Pieterjan Lambein</dc:creator>
  <cp:lastModifiedBy>Pieterjan Lambein</cp:lastModifiedBy>
  <dcterms:created xsi:type="dcterms:W3CDTF">2015-08-12T13:25:12Z</dcterms:created>
  <dcterms:modified xsi:type="dcterms:W3CDTF">2015-09-02T11:37:15Z</dcterms:modified>
</cp:coreProperties>
</file>