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E:\Schakelprogramma\Semester 1\Discrete Wiskunde\oefeningen\"/>
    </mc:Choice>
  </mc:AlternateContent>
  <bookViews>
    <workbookView xWindow="0" yWindow="0" windowWidth="20490" windowHeight="7905" activeTab="7" xr2:uid="{00000000-000D-0000-FFFF-FFFF00000000}"/>
  </bookViews>
  <sheets>
    <sheet name="1" sheetId="1" r:id="rId1"/>
    <sheet name="2" sheetId="2" r:id="rId2"/>
    <sheet name="3" sheetId="3" r:id="rId3"/>
    <sheet name="4" sheetId="10" r:id="rId4"/>
    <sheet name="6" sheetId="5" r:id="rId5"/>
    <sheet name="7" sheetId="6" r:id="rId6"/>
    <sheet name="8" sheetId="9" r:id="rId7"/>
    <sheet name="10" sheetId="8" r:id="rId8"/>
    <sheet name="15" sheetId="12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2" l="1"/>
  <c r="J18" i="12"/>
  <c r="J17" i="12"/>
  <c r="J16" i="12"/>
  <c r="I18" i="12"/>
  <c r="I17" i="12"/>
  <c r="I16" i="12"/>
  <c r="I15" i="12"/>
  <c r="H18" i="12"/>
  <c r="H17" i="12"/>
  <c r="H16" i="12"/>
  <c r="H15" i="12"/>
  <c r="G18" i="12"/>
  <c r="G17" i="12"/>
  <c r="G16" i="12"/>
  <c r="G15" i="12"/>
  <c r="G14" i="12"/>
  <c r="F18" i="12"/>
  <c r="F17" i="12"/>
  <c r="F16" i="12"/>
  <c r="F15" i="12"/>
  <c r="E18" i="12"/>
  <c r="E17" i="12"/>
  <c r="E16" i="12"/>
  <c r="E15" i="12"/>
  <c r="P8" i="12"/>
  <c r="P9" i="12"/>
  <c r="P10" i="12"/>
  <c r="P11" i="12"/>
  <c r="P12" i="12"/>
  <c r="P13" i="12"/>
  <c r="P14" i="12"/>
  <c r="P15" i="12"/>
  <c r="P16" i="12"/>
  <c r="P17" i="12"/>
  <c r="P18" i="12"/>
  <c r="P7" i="12"/>
</calcChain>
</file>

<file path=xl/sharedStrings.xml><?xml version="1.0" encoding="utf-8"?>
<sst xmlns="http://schemas.openxmlformats.org/spreadsheetml/2006/main" count="266" uniqueCount="183">
  <si>
    <t>Teken een cykeldiagram van de quasihedrale groep van orde 16 (cfr. §3.1 of §3.5.4). Doe dit zowel vertrekkend van de groepstabel, als vertrekkend van een Caley-diagram.</t>
  </si>
  <si>
    <t>Construeer alle permutaties van 5 elementen, met behulp van het Heap algoritme.</t>
  </si>
  <si>
    <t>n=2 en even dus swap laatste element met k-de (eerste kopie dus eerste element)</t>
  </si>
  <si>
    <t>n wordt 3, kopieer de vorige lijst n-1 (2) keer, elke kopie krijgt nummer k</t>
  </si>
  <si>
    <t>n wordt 4, kopieer vorige lijst 3 keer</t>
  </si>
  <si>
    <t>k=1, n=4: wissel laatste met k-de (1)</t>
  </si>
  <si>
    <t>k=2, n=4: wissel laatste met k-de (2)</t>
  </si>
  <si>
    <t>k=3, n=4: wissel laatste met k-de (3)</t>
  </si>
  <si>
    <t>n wordt 5, dus kopieer alles 4 keer</t>
  </si>
  <si>
    <t>k=1, n=5: wissel laatste met eerste</t>
  </si>
  <si>
    <r>
      <t>Open in Group Explorer de groepstabel van V</t>
    </r>
    <r>
      <rPr>
        <vertAlign val="sub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. Lees uit de groepstabel de permutatierepresentaties af van de 4 elementen, en converteer naar de disjuncte cykelnotatie. Controleer dat de samenstelling van elementen (in hun cykelnotatie) strookt met de groepstabel</t>
    </r>
  </si>
  <si>
    <t>()</t>
  </si>
  <si>
    <t>e</t>
  </si>
  <si>
    <t>h</t>
  </si>
  <si>
    <t>v</t>
  </si>
  <si>
    <t>hv</t>
  </si>
  <si>
    <r>
      <t>Open in Group Explorer de groepstabel van Q</t>
    </r>
    <r>
      <rPr>
        <vertAlign val="sub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, gegroepeerd (cfr. </t>
    </r>
    <r>
      <rPr>
        <i/>
        <sz val="10"/>
        <color rgb="FF000000"/>
        <rFont val="Arial"/>
        <family val="2"/>
      </rPr>
      <t>Organize by subgroup</t>
    </r>
    <r>
      <rPr>
        <sz val="10"/>
        <color rgb="FF000000"/>
        <rFont val="Arial"/>
        <family val="2"/>
      </rPr>
      <t> vak van de </t>
    </r>
    <r>
      <rPr>
        <i/>
        <sz val="10"/>
        <color rgb="FF000000"/>
        <rFont val="Arial"/>
        <family val="2"/>
      </rPr>
      <t>Table</t>
    </r>
    <r>
      <rPr>
        <sz val="10"/>
        <color rgb="FF000000"/>
        <rFont val="Arial"/>
        <family val="2"/>
      </rPr>
      <t> tabpagina) volgens de enige deelgroep met orde 2 (C</t>
    </r>
    <r>
      <rPr>
        <vertAlign val="sub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). Leid uit de groepstabel af of C</t>
    </r>
    <r>
      <rPr>
        <vertAlign val="sub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 een normale subgroep is van Q</t>
    </r>
    <r>
      <rPr>
        <vertAlign val="sub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, en zo ja, bepaal de quotiëntgroep Q</t>
    </r>
    <r>
      <rPr>
        <vertAlign val="sub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/C</t>
    </r>
    <r>
      <rPr>
        <vertAlign val="subscript"/>
        <sz val="11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. Illustreer in het Caley-diagram (gebruik in Group Explorer de </t>
    </r>
    <r>
      <rPr>
        <i/>
        <sz val="10"/>
        <color rgb="FF000000"/>
        <rFont val="Arial"/>
        <family val="2"/>
      </rPr>
      <t>Squares</t>
    </r>
    <r>
      <rPr>
        <sz val="10"/>
        <color rgb="FF000000"/>
        <rFont val="Arial"/>
        <family val="2"/>
      </rPr>
      <t> variant) de quotiëntconstructie, of de onmogelijkheid ervan, aan de hand van de partitionering in nevenklassen.</t>
    </r>
  </si>
  <si>
    <t>C2 is een normale subgroep van Q4. Uit het Cayley diagramma zien we dat de deling door C2 de groep C4 oplevert.</t>
  </si>
  <si>
    <r>
      <t>Analyseer de groepstabel van Fr</t>
    </r>
    <r>
      <rPr>
        <vertAlign val="subscript"/>
        <sz val="11"/>
        <color rgb="FF000000"/>
        <rFont val="Arial"/>
        <family val="2"/>
      </rPr>
      <t>20</t>
    </r>
    <r>
      <rPr>
        <sz val="10"/>
        <color rgb="FF000000"/>
        <rFont val="Arial"/>
        <family val="2"/>
      </rPr>
      <t>, telkens gegroepeerd op één van de deelgroepen. Welke deelgroepen zijn normaal ? Bepaal telkens de quotiëntgroep.</t>
    </r>
  </si>
  <si>
    <t>Enkel de laatste twee groepen zijn normaal.</t>
  </si>
  <si>
    <t>Voorlaatste is isomorf met C5 =&gt; Fr20/C5 = C4</t>
  </si>
  <si>
    <t>De laatste is isomorf met D5 =&gt; Fr20/D5 = C2 (opgelet D5 is dus dihedraal want er zijn twee generatoren nodig om ze te berekenen)</t>
  </si>
  <si>
    <r>
      <t>Bepaal de conjugatieklassevergelijking van de groep </t>
    </r>
    <r>
      <rPr>
        <i/>
        <sz val="10"/>
        <color rgb="FF000000"/>
        <rFont val="Arial"/>
        <family val="2"/>
      </rPr>
      <t>Twenty-one</t>
    </r>
    <r>
      <rPr>
        <sz val="10"/>
        <color rgb="FF000000"/>
        <rFont val="Arial"/>
        <family val="2"/>
      </rPr>
      <t>. Welke conclusies kun je hieruit trekken met betrekking tot het bestaan van normale subgroepen ?</t>
    </r>
  </si>
  <si>
    <t>a</t>
  </si>
  <si>
    <t>a²</t>
  </si>
  <si>
    <t>a³</t>
  </si>
  <si>
    <t>a4</t>
  </si>
  <si>
    <t>a5</t>
  </si>
  <si>
    <t>a6</t>
  </si>
  <si>
    <t>b</t>
  </si>
  <si>
    <t>ab</t>
  </si>
  <si>
    <t>a²b</t>
  </si>
  <si>
    <t>a³b</t>
  </si>
  <si>
    <t>a4b</t>
  </si>
  <si>
    <t>a5b</t>
  </si>
  <si>
    <t>a6b</t>
  </si>
  <si>
    <t>b²</t>
  </si>
  <si>
    <t>ba²b</t>
  </si>
  <si>
    <t>ba4b</t>
  </si>
  <si>
    <t>ba6b</t>
  </si>
  <si>
    <t>bab</t>
  </si>
  <si>
    <t>ba3b</t>
  </si>
  <si>
    <t>ba5b</t>
  </si>
  <si>
    <t>Dan de conjugatieklassen berekenen: x en y zijn geconjugeerden als er minstens 1 z kan worden gevonden waarbij</t>
  </si>
  <si>
    <t>y=z^(-1)*x*z &lt;=&gt; y*x=x*z</t>
  </si>
  <si>
    <t>Elk element behoort tot een conjugatieklasse</t>
  </si>
  <si>
    <t>Dezelfde orde hebben is een noodzaak</t>
  </si>
  <si>
    <t>Via de snapmethode:</t>
  </si>
  <si>
    <t>Begin bij het eerste element op de rij van x en het eerste element in de kolom van y</t>
  </si>
  <si>
    <t>Vergelijk de 2. Zijn ze niet gelijk ga dan naar het volgende element op de rij (1rechts) en de kolom (1onder)</t>
  </si>
  <si>
    <t>Als we een gelijke tegenkomen zitten ze in dezelfde conjugatieklasse</t>
  </si>
  <si>
    <t>Gelijk dus in dezelfde klasse!</t>
  </si>
  <si>
    <t xml:space="preserve">Conjugatieklassen: </t>
  </si>
  <si>
    <t>{e}, </t>
  </si>
  <si>
    <r>
      <t>{a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, a</t>
    </r>
    <r>
      <rPr>
        <vertAlign val="super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, a</t>
    </r>
    <r>
      <rPr>
        <vertAlign val="superscript"/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}, </t>
    </r>
  </si>
  <si>
    <r>
      <t>{a, a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, a</t>
    </r>
    <r>
      <rPr>
        <vertAlign val="super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}, </t>
    </r>
  </si>
  <si>
    <r>
      <t>{b, ab, a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b, a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b, a</t>
    </r>
    <r>
      <rPr>
        <vertAlign val="super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b, a</t>
    </r>
    <r>
      <rPr>
        <vertAlign val="super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b, a</t>
    </r>
    <r>
      <rPr>
        <vertAlign val="superscript"/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b}, </t>
    </r>
  </si>
  <si>
    <r>
      <t>{b², bab, ba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b, ba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b, ba</t>
    </r>
    <r>
      <rPr>
        <vertAlign val="super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b, ba</t>
    </r>
    <r>
      <rPr>
        <vertAlign val="super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>b, ba</t>
    </r>
    <r>
      <rPr>
        <vertAlign val="superscript"/>
        <sz val="10"/>
        <color rgb="FF000000"/>
        <rFont val="Arial"/>
        <family val="2"/>
      </rPr>
      <t>6</t>
    </r>
    <r>
      <rPr>
        <sz val="10"/>
        <color rgb="FF000000"/>
        <rFont val="Arial"/>
        <family val="2"/>
      </rPr>
      <t>b} </t>
    </r>
  </si>
  <si>
    <t>Conjugatievergelijking: de som van het aantal elementen in elke conjugatieklasse is gelijk aan de orde van de groep.</t>
  </si>
  <si>
    <t>Dus: 1 + 3 + 3 + 7 + 7 = 21</t>
  </si>
  <si>
    <t>Verder moet de orde van een normale subgroep een deler zijn van de orde van de groep.</t>
  </si>
  <si>
    <t>Dus enkel de unie van de eerste drie klassen voldoet hieraan (1+3+3=7 is een deler van 21)</t>
  </si>
  <si>
    <t>Normale subgroepen kunnen alleen bestaan uit de unie van volledige conjugatieklassen, inclusief die met het eenheidselement.</t>
  </si>
  <si>
    <t>orde (aantal interacties met zichzelf om eenh element te bekomen, opgelet eerste interactie zijn dus twee  elementen: b*b*b=e)</t>
  </si>
  <si>
    <t>Voorbeeld: test of a en a² in dezelfde conj. Klasse liggen (volg mee in de groepstabel)</t>
  </si>
  <si>
    <t>Het cykeldiagram toont voor elk element zijn pad van en naar het eenheidselement na een aantal interacties met zichzelf.</t>
  </si>
  <si>
    <t>In principe moeten we dus elk element laten intrageren met zichzelf tot we het eensheidselement uitkomen.</t>
  </si>
  <si>
    <t>t:</t>
  </si>
  <si>
    <t>t</t>
  </si>
  <si>
    <t>s</t>
  </si>
  <si>
    <t>s²</t>
  </si>
  <si>
    <t>tst</t>
  </si>
  <si>
    <t>tsts</t>
  </si>
  <si>
    <t>tsts²</t>
  </si>
  <si>
    <t>ts²t</t>
  </si>
  <si>
    <t>ts²ts</t>
  </si>
  <si>
    <t>s:</t>
  </si>
  <si>
    <t>Opgelet! Elk element mag maar 1 maal vookomen in het cykeldiagram, dus voor al deze elementen in het pad van s</t>
  </si>
  <si>
    <t>moeten we het pad niet meer berekenen!</t>
  </si>
  <si>
    <t>ts:</t>
  </si>
  <si>
    <t>ts</t>
  </si>
  <si>
    <t>sts²</t>
  </si>
  <si>
    <t>ts²:</t>
  </si>
  <si>
    <t>ts²</t>
  </si>
  <si>
    <t>st:</t>
  </si>
  <si>
    <t>st</t>
  </si>
  <si>
    <t>s²ts</t>
  </si>
  <si>
    <t>sts:</t>
  </si>
  <si>
    <t>sts</t>
  </si>
  <si>
    <t>s²t:</t>
  </si>
  <si>
    <t>s²t</t>
  </si>
  <si>
    <t>Nu moeten alle paden worden getekend, vertrekkend vanuit e. Begin met de paden met maar 1 element,</t>
  </si>
  <si>
    <t>De groepstabel spreekt voor zich; voor het cayleydiagram zie je dat er twee generatoren zijn (de groene pijlen: s, en de rode strepen t). Volg gewoon telkens de stappen in het element:</t>
  </si>
  <si>
    <t>Bijvoorbeeld: vanuit e, tsts² = rood-groen-rood-groen-groen = tsts²</t>
  </si>
  <si>
    <t>en kijk dan naar de gemeenschappelijke elementen.</t>
  </si>
  <si>
    <t>Start met onderstaande 2 lijnen en n=2.</t>
  </si>
  <si>
    <t>kopie 1: k=1, n=3 is oneven dus wissel laatste (3) met eerste (1)  !!! Opgelet enkel de eerste lijn van elke kopie wordt aangepast</t>
  </si>
  <si>
    <t>kopie 2: k=2, n=3 is oneven dus wissel laatste (3) met eerste (1)</t>
  </si>
  <si>
    <t>=&gt;</t>
  </si>
  <si>
    <t>(34)(12)</t>
  </si>
  <si>
    <t>(13)(24)</t>
  </si>
  <si>
    <t>(14)(23)</t>
  </si>
  <si>
    <t>Cauchy: element 2 (h) staat hier op plaats 2</t>
  </si>
  <si>
    <t>Cykel: Op plaats 1 staat element 2, op plaats 2 staat element 1</t>
  </si>
  <si>
    <t xml:space="preserve">Elementen op bovenste rij moet overeen komen met elementen eerste kolom van </t>
  </si>
  <si>
    <t>Ga in Group Explorer op zoek naar de normale subgroepen van groepen van orde 18 die quotiëntgroepen van orde 6 opleveren. Wat is de structuur van deze quotiëntgroep(en) ?</t>
  </si>
  <si>
    <t>Stap 1: Zoek op welke groepen er bestaan van orde 6 in de groep explorer</t>
  </si>
  <si>
    <t>Antwoord: C6 en S3</t>
  </si>
  <si>
    <t>Stap 2: Zoek op welke groepen er bestaan van orde 18 in de groep explorer</t>
  </si>
  <si>
    <t>Disclaimer: Fuck subscript want ik vind da nie in Excel</t>
  </si>
  <si>
    <t>Antwoord:</t>
  </si>
  <si>
    <t>Z18</t>
  </si>
  <si>
    <t>Z3 x Z6</t>
  </si>
  <si>
    <t>D9</t>
  </si>
  <si>
    <t>S3 x Z3</t>
  </si>
  <si>
    <t>(Z3 * Z3) semi-directproduct Z2</t>
  </si>
  <si>
    <t>Een groep met letter D (dehidrale) of letter S hebben steeds een dubbel zo grote orde dan hun index aangeeft. Een D9 groep heeft dus orde 18</t>
  </si>
  <si>
    <t>Groepen in de cursus met de letter C zijn in group explorer groepen met de letter Z</t>
  </si>
  <si>
    <t>Stap 3: Nu gaan we alle groepen van orde 18 zodanig delen dat we één van de groepen van orde 6 uitkomen als quotiëntgroep</t>
  </si>
  <si>
    <t>Wanneer we een D groep delen door een C groep bekomen we een S groep</t>
  </si>
  <si>
    <t>Hierbij volgende theorie die we hierbij moeten weten:</t>
  </si>
  <si>
    <r>
      <t>Open in Group Explorer de groepstabel van Q</t>
    </r>
    <r>
      <rPr>
        <vertAlign val="subscript"/>
        <sz val="11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. Om te kunnen vergelijken met het antwoord dat na deze sessie gepubliceerd wordt, sorteer je de elementen in de volgorde 1, i, -1, -i, j, k, -j, -k.</t>
    </r>
  </si>
  <si>
    <t>Lees uit de groepstabel de permutatierepresentaties af van de elementen, en converteer naar de disjuncte cykelnotatie.</t>
  </si>
  <si>
    <r>
      <t>Open in Group Explorer een willekeurig Caley-diagram van de groep. Selecteer achtereenvolgens elk groepselement, in het </t>
    </r>
    <r>
      <rPr>
        <i/>
        <sz val="10"/>
        <color rgb="FF000000"/>
        <rFont val="Arial"/>
        <family val="2"/>
      </rPr>
      <t>Show these arrows</t>
    </r>
    <r>
      <rPr>
        <sz val="10"/>
        <color rgb="FF000000"/>
        <rFont val="Arial"/>
        <family val="2"/>
      </rPr>
      <t> vak van de </t>
    </r>
    <r>
      <rPr>
        <i/>
        <sz val="10"/>
        <color rgb="FF000000"/>
        <rFont val="Arial"/>
        <family val="2"/>
      </rPr>
      <t>Diagram</t>
    </r>
    <r>
      <rPr>
        <sz val="10"/>
        <color rgb="FF000000"/>
        <rFont val="Arial"/>
        <family val="2"/>
      </rPr>
      <t xml:space="preserve"> tabpagina, </t>
    </r>
  </si>
  <si>
    <t>en controleer dat de disjuncte cykelnotatie van het element strookt met het herlabelde Caley-diagram.</t>
  </si>
  <si>
    <t>i</t>
  </si>
  <si>
    <t>-i</t>
  </si>
  <si>
    <t>j</t>
  </si>
  <si>
    <t>k</t>
  </si>
  <si>
    <t>-k</t>
  </si>
  <si>
    <t>-j</t>
  </si>
  <si>
    <t>Telkens uit de kolom!!</t>
  </si>
  <si>
    <t>-1</t>
  </si>
  <si>
    <t>(1234)(5678)</t>
  </si>
  <si>
    <t>(13)(24)(57)(68)</t>
  </si>
  <si>
    <t>(1432)(5876)</t>
  </si>
  <si>
    <t>(1537)(2846)</t>
  </si>
  <si>
    <t>1-&gt;6-&gt;3-&gt;8-&gt;1</t>
  </si>
  <si>
    <t>2-&gt;5-&gt;4-&gt;7-&gt;2</t>
  </si>
  <si>
    <t>(1638)(2547)</t>
  </si>
  <si>
    <t>1-&gt;7-&gt;3-&gt;5-&gt;1</t>
  </si>
  <si>
    <t>2-&gt;6-&gt;4-&gt;8-&gt;2</t>
  </si>
  <si>
    <t>(1735)(2648)</t>
  </si>
  <si>
    <t>1-&gt;8-&gt;3-&gt;6-&gt;1</t>
  </si>
  <si>
    <t>2-&gt;7-&gt;4-&gt;5-&gt;2</t>
  </si>
  <si>
    <t>(1836)(2745)</t>
  </si>
  <si>
    <t>1-&gt;5-&gt;3-&gt;7-&gt;1</t>
  </si>
  <si>
    <t>2-&gt;8-&gt;4-&gt;6-&gt;2</t>
  </si>
  <si>
    <t>1-&gt;1, 2-&gt;2, 3-&gt;3, 4-&gt;4, 5-&gt;5,…</t>
  </si>
  <si>
    <t>Eerste element staat op plaats 3</t>
  </si>
  <si>
    <t>Buiten het eenheidselement en de generatoren (i en j) kijken we of het diagram klopt met de cykelnotatie</t>
  </si>
  <si>
    <t>=</t>
  </si>
  <si>
    <t>i²</t>
  </si>
  <si>
    <t>De perm respresentatie van generatoren zijn op het cayley diagram af te lezen</t>
  </si>
  <si>
    <t>Dit zijn gewoon de gekleurde pijlen volgen tot je terug bij de generator bent</t>
  </si>
  <si>
    <t>(rood)</t>
  </si>
  <si>
    <t>(blauw)</t>
  </si>
  <si>
    <t>omgezet naar cijfers: (3412)(5678) ofwel (5678)(1234)</t>
  </si>
  <si>
    <t>analoog</t>
  </si>
  <si>
    <t>(1234)(5678)*(1234)(5678)</t>
  </si>
  <si>
    <t xml:space="preserve">You can do this directly from the product form (1 2 3 5 7)(2 4 7 6) as </t>
  </si>
  <si>
    <t>follows. Start with 1. The first permutation maps 1 to 2, and the</t>
  </si>
  <si>
    <t>second permutation maps that 2 to a 4. Thus together they move 1 to 4.</t>
  </si>
  <si>
    <t>The cycle starts (1 4 ...). Now what happens to the 4? The first</t>
  </si>
  <si>
    <t xml:space="preserve">permutation leaves 4 alone, and the second maps 4 to 7. Together, 4 </t>
  </si>
  <si>
    <t xml:space="preserve">maps to 7. Now the beginning of this cycle looks like (1 4 7 ...).  </t>
  </si>
  <si>
    <t>How about 7? The first permutation maps 7 to 1 and the second leaves 1</t>
  </si>
  <si>
    <t>alone, so together 7 maps to 1. That gives you the cycle (1 4 7), as</t>
  </si>
  <si>
    <t xml:space="preserve">before. Now start with 2, the smallest number not in the previously </t>
  </si>
  <si>
    <t>found cycles, and so on.</t>
  </si>
  <si>
    <t>Uitleg samenstellingen:</t>
  </si>
  <si>
    <t>i³</t>
  </si>
  <si>
    <t>(13)(24)(57)(68)*(1234)(5678)</t>
  </si>
  <si>
    <t>ij</t>
  </si>
  <si>
    <t>(1234)(5678)*(1537)(2846)</t>
  </si>
  <si>
    <t>ji</t>
  </si>
  <si>
    <t>(1537)(2846)*(1234)(5678)</t>
  </si>
  <si>
    <t>ji²</t>
  </si>
  <si>
    <t>(1537)(2846)*(13)(24)(57)(68)</t>
  </si>
  <si>
    <t xml:space="preserve">Bepaal de cykelindex om de ribben van een kubus te labelen, waarbij enkel met rotaties rekening gehouden wordt. Bereken het aantal diverse manieren om de 12 ribben met maximaal m kleuren te labelen, </t>
  </si>
  <si>
    <t xml:space="preserve">waarbij elke kleur minimaal ééns gebruikt wordt. Hoeveel configuraties zijn er waarbij 2 kleuren elk 6 maal gebruikt worden ? Hoeveel configuraties zijn er waarbij 3 kleuren elk 4 maal gebruikt worden ? Hoeveel configuraties zijn er waarbij 4 kleuren elk 3 maal gebruikt worden ? </t>
  </si>
  <si>
    <t>Hoeveel configuraties zijn er waarbij 6 kleuren elk 2 maal gebruikt worden 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</si>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</sst>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bscript"/>
      <sz val="11"/>
      <color rgb="FF000000"/>
      <name val="Arial"/>
      <family val="2"/>
    </font>
    <font>
      <i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rgb="FF7030A0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0" xfId="0" quotePrefix="1"/>
    <xf numFmtId="0" fontId="0" fillId="0" borderId="0" xfId="0" applyAlignment="1"/>
    <xf numFmtId="0" fontId="0" fillId="0" borderId="0" xfId="0" quotePrefix="1" applyAlignment="1">
      <alignment horizontal="left"/>
    </xf>
    <xf numFmtId="0" fontId="0" fillId="4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20484</xdr:colOff>
      <xdr:row>2</xdr:row>
      <xdr:rowOff>20482</xdr:rowOff>
    </xdr:from>
    <xdr:to>
      <xdr:col>10</xdr:col>
      <xdr:colOff>477708</xdr:colOff>
      <xdr:row>24</xdr:row>
      <xdr:rowOff>136546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409676"/>
          <a:ext cx="4338918" cy="4397193"/>
        </a:xfrm>
        <a:prstGeom prst="rect">
          <a:avLst/>
        </a:prstGeom>
      </xdr:spPr>
    </xdr:pic>
    <xdr:clientData/>
  </xdr:twoCellAnchor>
  <xdr:twoCellAnchor editAs="oneCell">
    <xdr:from>
      <xdr:col>1</xdr:col>
      <xdr:colOff>30726</xdr:colOff>
      <xdr:row>41</xdr:row>
      <xdr:rowOff>30725</xdr:rowOff>
    </xdr:from>
    <xdr:to>
      <xdr:col>9</xdr:col>
      <xdr:colOff>19377</xdr:colOff>
      <xdr:row>63</xdr:row>
      <xdr:rowOff>150566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242" y="8009193"/>
          <a:ext cx="3255829" cy="4400970"/>
        </a:xfrm>
        <a:prstGeom prst="rect">
          <a:avLst/>
        </a:prstGeom>
      </xdr:spPr>
    </xdr:pic>
    <xdr:clientData/>
  </xdr:twoCellAnchor>
  <xdr:twoCellAnchor editAs="oneCell">
    <xdr:from>
      <xdr:col>11</xdr:col>
      <xdr:colOff>71694</xdr:colOff>
      <xdr:row>2</xdr:row>
      <xdr:rowOff>174113</xdr:rowOff>
    </xdr:from>
    <xdr:to>
      <xdr:col>18</xdr:col>
      <xdr:colOff>103414</xdr:colOff>
      <xdr:row>24</xdr:row>
      <xdr:rowOff>7270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2420" y="563307"/>
          <a:ext cx="4333333" cy="4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75962</xdr:colOff>
      <xdr:row>12</xdr:row>
      <xdr:rowOff>190262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9125"/>
          <a:ext cx="1904762" cy="1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4</xdr:row>
      <xdr:rowOff>180975</xdr:rowOff>
    </xdr:from>
    <xdr:to>
      <xdr:col>6</xdr:col>
      <xdr:colOff>390057</xdr:colOff>
      <xdr:row>24</xdr:row>
      <xdr:rowOff>113832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990600"/>
          <a:ext cx="3742857" cy="3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25</xdr:row>
      <xdr:rowOff>104775</xdr:rowOff>
    </xdr:from>
    <xdr:to>
      <xdr:col>8</xdr:col>
      <xdr:colOff>37555</xdr:colOff>
      <xdr:row>47</xdr:row>
      <xdr:rowOff>28061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4914900"/>
          <a:ext cx="4361905" cy="41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104775</xdr:rowOff>
    </xdr:from>
    <xdr:to>
      <xdr:col>6</xdr:col>
      <xdr:colOff>542400</xdr:colOff>
      <xdr:row>24</xdr:row>
      <xdr:rowOff>113775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"/>
          <a:ext cx="4200000" cy="4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</xdr:row>
      <xdr:rowOff>5624</xdr:rowOff>
    </xdr:from>
    <xdr:to>
      <xdr:col>18</xdr:col>
      <xdr:colOff>57149</xdr:colOff>
      <xdr:row>20</xdr:row>
      <xdr:rowOff>142874</xdr:rowOff>
    </xdr:to>
    <xdr:pic>
      <xdr:nvPicPr>
        <xdr:cNvPr id="3" name="Picture 2" descr="https://intranet.tiwi.ugent.be/Discrete-Wiskunde/03/06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767749"/>
          <a:ext cx="6486524" cy="223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95071</xdr:colOff>
      <xdr:row>44</xdr:row>
      <xdr:rowOff>138485</xdr:rowOff>
    </xdr:from>
    <xdr:to>
      <xdr:col>11</xdr:col>
      <xdr:colOff>514350</xdr:colOff>
      <xdr:row>91</xdr:row>
      <xdr:rowOff>84578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71" y="8520485"/>
          <a:ext cx="6515279" cy="8899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="93" zoomScaleNormal="93" workbookViewId="0">
      <selection activeCell="A2" sqref="A2"/>
    </sheetView>
  </sheetViews>
  <sheetFormatPr defaultRowHeight="15"/>
  <cols>
    <col min="3" max="9" width="5.7109375" style="2" customWidth="1"/>
    <col min="10" max="10" width="9.140625" customWidth="1"/>
    <col min="11" max="11" width="9.140625" style="14"/>
  </cols>
  <sheetData>
    <row r="1" spans="1:1">
      <c r="A1" s="1" t="s">
        <v>0</v>
      </c>
    </row>
    <row r="27" spans="2:11">
      <c r="B27" t="s">
        <v>65</v>
      </c>
    </row>
    <row r="28" spans="2:11">
      <c r="B28" t="s">
        <v>66</v>
      </c>
    </row>
    <row r="29" spans="2:11">
      <c r="B29" t="s">
        <v>92</v>
      </c>
    </row>
    <row r="30" spans="2:11">
      <c r="B30" t="s">
        <v>93</v>
      </c>
    </row>
    <row r="32" spans="2:11">
      <c r="B32" t="s">
        <v>67</v>
      </c>
      <c r="C32" s="2" t="s">
        <v>68</v>
      </c>
      <c r="D32" s="2" t="s">
        <v>70</v>
      </c>
      <c r="E32" s="2" t="s">
        <v>71</v>
      </c>
      <c r="F32" s="2" t="s">
        <v>72</v>
      </c>
      <c r="G32" s="2" t="s">
        <v>73</v>
      </c>
      <c r="H32" s="2" t="s">
        <v>74</v>
      </c>
      <c r="I32" s="2" t="s">
        <v>75</v>
      </c>
      <c r="K32" s="14" t="s">
        <v>77</v>
      </c>
    </row>
    <row r="33" spans="2:11">
      <c r="B33" t="s">
        <v>76</v>
      </c>
      <c r="C33" s="2" t="s">
        <v>69</v>
      </c>
      <c r="D33" s="2" t="s">
        <v>72</v>
      </c>
      <c r="E33" s="2" t="s">
        <v>81</v>
      </c>
      <c r="K33" s="14" t="s">
        <v>78</v>
      </c>
    </row>
    <row r="34" spans="2:11">
      <c r="B34" t="s">
        <v>79</v>
      </c>
      <c r="C34" s="2" t="s">
        <v>80</v>
      </c>
    </row>
    <row r="35" spans="2:11">
      <c r="B35" t="s">
        <v>82</v>
      </c>
      <c r="C35" s="2" t="s">
        <v>83</v>
      </c>
      <c r="D35" s="2" t="s">
        <v>72</v>
      </c>
      <c r="E35" s="2" t="s">
        <v>86</v>
      </c>
    </row>
    <row r="36" spans="2:11">
      <c r="B36" t="s">
        <v>84</v>
      </c>
      <c r="C36" s="2" t="s">
        <v>85</v>
      </c>
    </row>
    <row r="37" spans="2:11">
      <c r="B37" t="s">
        <v>87</v>
      </c>
      <c r="C37" s="2" t="s">
        <v>88</v>
      </c>
    </row>
    <row r="38" spans="2:11">
      <c r="B38" t="s">
        <v>89</v>
      </c>
      <c r="C38" s="2" t="s">
        <v>90</v>
      </c>
    </row>
    <row r="40" spans="2:11">
      <c r="B40" t="s">
        <v>91</v>
      </c>
    </row>
    <row r="41" spans="2:11">
      <c r="B41" t="s">
        <v>94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5"/>
  <sheetViews>
    <sheetView topLeftCell="A4" workbookViewId="0">
      <selection activeCell="N11" sqref="N11"/>
    </sheetView>
  </sheetViews>
  <sheetFormatPr defaultRowHeight="15"/>
  <cols>
    <col min="1" max="5" width="4.28515625" style="2" customWidth="1"/>
    <col min="7" max="8" width="4.28515625" style="2" customWidth="1"/>
  </cols>
  <sheetData>
    <row r="1" spans="1:9">
      <c r="A1" s="5" t="s">
        <v>1</v>
      </c>
    </row>
    <row r="3" spans="1:9">
      <c r="I3" t="s">
        <v>95</v>
      </c>
    </row>
    <row r="4" spans="1:9">
      <c r="A4" s="4">
        <v>1</v>
      </c>
      <c r="B4" s="4">
        <v>2</v>
      </c>
      <c r="C4" s="2">
        <v>3</v>
      </c>
      <c r="D4" s="2">
        <v>4</v>
      </c>
      <c r="E4" s="2">
        <v>5</v>
      </c>
    </row>
    <row r="5" spans="1:9">
      <c r="A5" s="4">
        <v>2</v>
      </c>
      <c r="B5" s="4">
        <v>1</v>
      </c>
      <c r="C5" s="2">
        <v>3</v>
      </c>
      <c r="D5" s="2">
        <v>4</v>
      </c>
      <c r="E5" s="2">
        <v>5</v>
      </c>
      <c r="G5" s="6">
        <v>2</v>
      </c>
      <c r="H5" s="6">
        <v>1</v>
      </c>
      <c r="I5" t="s">
        <v>2</v>
      </c>
    </row>
    <row r="6" spans="1:9">
      <c r="I6" t="s">
        <v>3</v>
      </c>
    </row>
    <row r="8" spans="1:9">
      <c r="A8" s="4">
        <v>3</v>
      </c>
      <c r="B8" s="4">
        <v>1</v>
      </c>
      <c r="C8" s="4">
        <v>2</v>
      </c>
      <c r="D8" s="3">
        <v>4</v>
      </c>
      <c r="E8" s="3">
        <v>5</v>
      </c>
      <c r="G8" s="6">
        <v>3</v>
      </c>
      <c r="H8" s="6">
        <v>1</v>
      </c>
      <c r="I8" t="s">
        <v>96</v>
      </c>
    </row>
    <row r="9" spans="1:9">
      <c r="A9" s="4">
        <v>1</v>
      </c>
      <c r="B9" s="4">
        <v>3</v>
      </c>
      <c r="C9" s="4">
        <v>2</v>
      </c>
      <c r="D9" s="3">
        <v>4</v>
      </c>
      <c r="E9" s="3">
        <v>5</v>
      </c>
      <c r="G9" s="2">
        <v>2</v>
      </c>
      <c r="H9" s="2">
        <v>1</v>
      </c>
    </row>
    <row r="10" spans="1:9">
      <c r="A10" s="4"/>
      <c r="B10" s="4"/>
      <c r="C10" s="4"/>
      <c r="D10" s="3"/>
      <c r="E10" s="3"/>
    </row>
    <row r="11" spans="1:9">
      <c r="A11" s="4">
        <v>2</v>
      </c>
      <c r="B11" s="4">
        <v>3</v>
      </c>
      <c r="C11" s="4">
        <v>1</v>
      </c>
      <c r="D11" s="3">
        <v>4</v>
      </c>
      <c r="E11" s="3">
        <v>5</v>
      </c>
      <c r="G11" s="6">
        <v>3</v>
      </c>
      <c r="H11" s="6">
        <v>1</v>
      </c>
      <c r="I11" t="s">
        <v>97</v>
      </c>
    </row>
    <row r="12" spans="1:9">
      <c r="A12" s="4">
        <v>3</v>
      </c>
      <c r="B12" s="4">
        <v>2</v>
      </c>
      <c r="C12" s="4">
        <v>1</v>
      </c>
      <c r="D12" s="3">
        <v>4</v>
      </c>
      <c r="E12" s="3">
        <v>5</v>
      </c>
      <c r="G12" s="2">
        <v>2</v>
      </c>
      <c r="H12" s="2">
        <v>1</v>
      </c>
    </row>
    <row r="13" spans="1:9">
      <c r="I13" t="s">
        <v>4</v>
      </c>
    </row>
    <row r="15" spans="1:9">
      <c r="A15" s="4">
        <v>4</v>
      </c>
      <c r="B15" s="4">
        <v>2</v>
      </c>
      <c r="C15" s="4">
        <v>1</v>
      </c>
      <c r="D15" s="4">
        <v>3</v>
      </c>
      <c r="E15" s="3">
        <v>5</v>
      </c>
      <c r="G15" s="6">
        <v>4</v>
      </c>
      <c r="H15" s="6">
        <v>1</v>
      </c>
      <c r="I15" t="s">
        <v>5</v>
      </c>
    </row>
    <row r="16" spans="1:9">
      <c r="A16" s="4">
        <v>2</v>
      </c>
      <c r="B16" s="4">
        <v>4</v>
      </c>
      <c r="C16" s="4">
        <v>1</v>
      </c>
      <c r="D16" s="4">
        <v>3</v>
      </c>
      <c r="E16" s="3">
        <v>5</v>
      </c>
      <c r="G16" s="2">
        <v>2</v>
      </c>
      <c r="H16" s="2">
        <v>1</v>
      </c>
    </row>
    <row r="17" spans="1:9">
      <c r="A17" s="4">
        <v>1</v>
      </c>
      <c r="B17" s="4">
        <v>4</v>
      </c>
      <c r="C17" s="4">
        <v>2</v>
      </c>
      <c r="D17" s="4">
        <v>3</v>
      </c>
      <c r="E17" s="3">
        <v>5</v>
      </c>
      <c r="G17" s="2">
        <v>3</v>
      </c>
      <c r="H17" s="2">
        <v>1</v>
      </c>
    </row>
    <row r="18" spans="1:9">
      <c r="A18" s="4">
        <v>4</v>
      </c>
      <c r="B18" s="4">
        <v>1</v>
      </c>
      <c r="C18" s="4">
        <v>2</v>
      </c>
      <c r="D18" s="4">
        <v>3</v>
      </c>
      <c r="E18" s="3">
        <v>5</v>
      </c>
      <c r="G18" s="2">
        <v>2</v>
      </c>
      <c r="H18" s="2">
        <v>1</v>
      </c>
    </row>
    <row r="19" spans="1:9">
      <c r="A19" s="4">
        <v>2</v>
      </c>
      <c r="B19" s="4">
        <v>1</v>
      </c>
      <c r="C19" s="4">
        <v>4</v>
      </c>
      <c r="D19" s="4">
        <v>3</v>
      </c>
      <c r="E19" s="3">
        <v>5</v>
      </c>
      <c r="G19" s="2">
        <v>3</v>
      </c>
      <c r="H19" s="2">
        <v>1</v>
      </c>
    </row>
    <row r="20" spans="1:9">
      <c r="A20" s="4">
        <v>1</v>
      </c>
      <c r="B20" s="4">
        <v>2</v>
      </c>
      <c r="C20" s="4">
        <v>4</v>
      </c>
      <c r="D20" s="4">
        <v>3</v>
      </c>
      <c r="E20" s="3">
        <v>5</v>
      </c>
      <c r="G20" s="2">
        <v>2</v>
      </c>
      <c r="H20" s="2">
        <v>1</v>
      </c>
    </row>
    <row r="21" spans="1:9">
      <c r="A21" s="4"/>
      <c r="B21" s="4"/>
      <c r="C21" s="4"/>
      <c r="D21" s="4"/>
      <c r="E21" s="3"/>
    </row>
    <row r="22" spans="1:9">
      <c r="A22" s="4">
        <v>1</v>
      </c>
      <c r="B22" s="4">
        <v>3</v>
      </c>
      <c r="C22" s="4">
        <v>4</v>
      </c>
      <c r="D22" s="4">
        <v>2</v>
      </c>
      <c r="E22" s="3">
        <v>5</v>
      </c>
      <c r="G22" s="6">
        <v>4</v>
      </c>
      <c r="H22" s="6">
        <v>2</v>
      </c>
      <c r="I22" t="s">
        <v>6</v>
      </c>
    </row>
    <row r="23" spans="1:9">
      <c r="A23" s="4">
        <v>3</v>
      </c>
      <c r="B23" s="4">
        <v>1</v>
      </c>
      <c r="C23" s="4">
        <v>4</v>
      </c>
      <c r="D23" s="4">
        <v>2</v>
      </c>
      <c r="E23" s="3">
        <v>5</v>
      </c>
      <c r="G23" s="2">
        <v>2</v>
      </c>
      <c r="H23" s="2">
        <v>1</v>
      </c>
    </row>
    <row r="24" spans="1:9">
      <c r="A24" s="4">
        <v>4</v>
      </c>
      <c r="B24" s="4">
        <v>1</v>
      </c>
      <c r="C24" s="4">
        <v>3</v>
      </c>
      <c r="D24" s="4">
        <v>2</v>
      </c>
      <c r="E24" s="3">
        <v>5</v>
      </c>
      <c r="G24" s="2">
        <v>3</v>
      </c>
      <c r="H24" s="2">
        <v>1</v>
      </c>
    </row>
    <row r="25" spans="1:9">
      <c r="A25" s="4">
        <v>1</v>
      </c>
      <c r="B25" s="4">
        <v>4</v>
      </c>
      <c r="C25" s="4">
        <v>3</v>
      </c>
      <c r="D25" s="4">
        <v>2</v>
      </c>
      <c r="E25" s="3">
        <v>5</v>
      </c>
      <c r="G25" s="2">
        <v>2</v>
      </c>
      <c r="H25" s="2">
        <v>1</v>
      </c>
    </row>
    <row r="26" spans="1:9">
      <c r="A26" s="4">
        <v>3</v>
      </c>
      <c r="B26" s="4">
        <v>4</v>
      </c>
      <c r="C26" s="4">
        <v>1</v>
      </c>
      <c r="D26" s="4">
        <v>2</v>
      </c>
      <c r="E26" s="3">
        <v>5</v>
      </c>
      <c r="G26" s="2">
        <v>3</v>
      </c>
      <c r="H26" s="2">
        <v>1</v>
      </c>
    </row>
    <row r="27" spans="1:9">
      <c r="A27" s="4">
        <v>4</v>
      </c>
      <c r="B27" s="4">
        <v>3</v>
      </c>
      <c r="C27" s="4">
        <v>1</v>
      </c>
      <c r="D27" s="4">
        <v>2</v>
      </c>
      <c r="E27" s="3">
        <v>5</v>
      </c>
      <c r="G27" s="2">
        <v>2</v>
      </c>
      <c r="H27" s="2">
        <v>1</v>
      </c>
    </row>
    <row r="28" spans="1:9">
      <c r="A28" s="4"/>
      <c r="B28" s="4"/>
      <c r="C28" s="4"/>
      <c r="D28" s="4"/>
      <c r="E28" s="3"/>
    </row>
    <row r="29" spans="1:9">
      <c r="A29" s="4">
        <v>4</v>
      </c>
      <c r="B29" s="4">
        <v>3</v>
      </c>
      <c r="C29" s="4">
        <v>2</v>
      </c>
      <c r="D29" s="4">
        <v>1</v>
      </c>
      <c r="E29" s="3">
        <v>5</v>
      </c>
      <c r="G29" s="6">
        <v>4</v>
      </c>
      <c r="H29" s="6">
        <v>3</v>
      </c>
      <c r="I29" t="s">
        <v>7</v>
      </c>
    </row>
    <row r="30" spans="1:9">
      <c r="A30" s="4">
        <v>3</v>
      </c>
      <c r="B30" s="4">
        <v>4</v>
      </c>
      <c r="C30" s="4">
        <v>2</v>
      </c>
      <c r="D30" s="4">
        <v>1</v>
      </c>
      <c r="E30" s="3">
        <v>5</v>
      </c>
      <c r="G30" s="2">
        <v>2</v>
      </c>
      <c r="H30" s="2">
        <v>1</v>
      </c>
    </row>
    <row r="31" spans="1:9">
      <c r="A31" s="4">
        <v>2</v>
      </c>
      <c r="B31" s="4">
        <v>4</v>
      </c>
      <c r="C31" s="4">
        <v>3</v>
      </c>
      <c r="D31" s="4">
        <v>1</v>
      </c>
      <c r="E31" s="3">
        <v>5</v>
      </c>
      <c r="G31" s="2">
        <v>3</v>
      </c>
      <c r="H31" s="2">
        <v>1</v>
      </c>
    </row>
    <row r="32" spans="1:9">
      <c r="A32" s="4">
        <v>4</v>
      </c>
      <c r="B32" s="4">
        <v>2</v>
      </c>
      <c r="C32" s="4">
        <v>3</v>
      </c>
      <c r="D32" s="4">
        <v>1</v>
      </c>
      <c r="E32" s="3">
        <v>5</v>
      </c>
      <c r="G32" s="2">
        <v>2</v>
      </c>
      <c r="H32" s="2">
        <v>1</v>
      </c>
    </row>
    <row r="33" spans="1:9">
      <c r="A33" s="4">
        <v>3</v>
      </c>
      <c r="B33" s="4">
        <v>2</v>
      </c>
      <c r="C33" s="4">
        <v>4</v>
      </c>
      <c r="D33" s="4">
        <v>1</v>
      </c>
      <c r="E33" s="3">
        <v>5</v>
      </c>
      <c r="G33" s="2">
        <v>3</v>
      </c>
      <c r="H33" s="2">
        <v>1</v>
      </c>
    </row>
    <row r="34" spans="1:9">
      <c r="A34" s="4">
        <v>3</v>
      </c>
      <c r="B34" s="4">
        <v>2</v>
      </c>
      <c r="C34" s="4">
        <v>4</v>
      </c>
      <c r="D34" s="4">
        <v>1</v>
      </c>
      <c r="E34" s="3">
        <v>5</v>
      </c>
      <c r="G34" s="2">
        <v>2</v>
      </c>
      <c r="H34" s="2">
        <v>1</v>
      </c>
    </row>
    <row r="35" spans="1:9">
      <c r="I35" t="s">
        <v>8</v>
      </c>
    </row>
    <row r="37" spans="1:9">
      <c r="A37" s="4">
        <v>5</v>
      </c>
      <c r="B37" s="4">
        <v>2</v>
      </c>
      <c r="C37" s="4">
        <v>4</v>
      </c>
      <c r="D37" s="4">
        <v>1</v>
      </c>
      <c r="E37" s="4">
        <v>3</v>
      </c>
      <c r="G37" s="6">
        <v>5</v>
      </c>
      <c r="H37" s="6">
        <v>1</v>
      </c>
      <c r="I37" t="s">
        <v>9</v>
      </c>
    </row>
    <row r="38" spans="1:9">
      <c r="A38" s="4"/>
      <c r="B38" s="4"/>
      <c r="C38" s="4"/>
      <c r="D38" s="4"/>
      <c r="E38" s="4"/>
      <c r="G38" s="7">
        <v>2</v>
      </c>
      <c r="H38" s="7">
        <v>1</v>
      </c>
    </row>
    <row r="39" spans="1:9">
      <c r="A39" s="4"/>
      <c r="B39" s="4"/>
      <c r="C39" s="4"/>
      <c r="D39" s="4"/>
      <c r="E39" s="4"/>
      <c r="G39" s="7">
        <v>3</v>
      </c>
      <c r="H39" s="7">
        <v>1</v>
      </c>
    </row>
    <row r="40" spans="1:9">
      <c r="A40" s="4"/>
      <c r="B40" s="4"/>
      <c r="C40" s="4"/>
      <c r="D40" s="4"/>
      <c r="E40" s="4"/>
      <c r="G40" s="7">
        <v>2</v>
      </c>
      <c r="H40" s="7">
        <v>1</v>
      </c>
    </row>
    <row r="41" spans="1:9">
      <c r="A41" s="4"/>
      <c r="B41" s="4"/>
      <c r="C41" s="4"/>
      <c r="D41" s="4"/>
      <c r="E41" s="4"/>
      <c r="G41" s="7">
        <v>3</v>
      </c>
      <c r="H41" s="7">
        <v>1</v>
      </c>
    </row>
    <row r="42" spans="1:9">
      <c r="A42" s="4"/>
      <c r="B42" s="4"/>
      <c r="C42" s="4"/>
      <c r="D42" s="4"/>
      <c r="E42" s="4"/>
      <c r="G42" s="7">
        <v>2</v>
      </c>
      <c r="H42" s="7">
        <v>1</v>
      </c>
    </row>
    <row r="43" spans="1:9">
      <c r="A43" s="4"/>
      <c r="B43" s="4"/>
      <c r="C43" s="4"/>
      <c r="D43" s="4"/>
      <c r="E43" s="4"/>
      <c r="G43" s="7">
        <v>4</v>
      </c>
      <c r="H43" s="7">
        <v>1</v>
      </c>
    </row>
    <row r="44" spans="1:9">
      <c r="A44" s="4"/>
      <c r="B44" s="4"/>
      <c r="C44" s="4"/>
      <c r="D44" s="4"/>
      <c r="E44" s="4"/>
      <c r="G44" s="7">
        <v>2</v>
      </c>
      <c r="H44" s="7">
        <v>1</v>
      </c>
    </row>
    <row r="45" spans="1:9">
      <c r="A45" s="4"/>
      <c r="B45" s="4"/>
      <c r="C45" s="4"/>
      <c r="D45" s="4"/>
      <c r="E45" s="4"/>
      <c r="G45" s="7">
        <v>3</v>
      </c>
      <c r="H45" s="7">
        <v>1</v>
      </c>
    </row>
    <row r="46" spans="1:9">
      <c r="A46" s="4"/>
      <c r="B46" s="4"/>
      <c r="C46" s="4"/>
      <c r="D46" s="4"/>
      <c r="E46" s="4"/>
      <c r="G46" s="7">
        <v>2</v>
      </c>
      <c r="H46" s="7">
        <v>1</v>
      </c>
    </row>
    <row r="47" spans="1:9">
      <c r="A47" s="4"/>
      <c r="B47" s="4"/>
      <c r="C47" s="4"/>
      <c r="D47" s="4"/>
      <c r="E47" s="4"/>
      <c r="G47" s="7">
        <v>3</v>
      </c>
      <c r="H47" s="7">
        <v>1</v>
      </c>
    </row>
    <row r="48" spans="1:9">
      <c r="A48" s="4"/>
      <c r="B48" s="4"/>
      <c r="C48" s="4"/>
      <c r="D48" s="4"/>
      <c r="E48" s="4"/>
      <c r="G48" s="7">
        <v>2</v>
      </c>
      <c r="H48" s="7">
        <v>1</v>
      </c>
    </row>
    <row r="49" spans="1:8">
      <c r="G49" s="7">
        <v>4</v>
      </c>
      <c r="H49" s="7">
        <v>2</v>
      </c>
    </row>
    <row r="50" spans="1:8">
      <c r="A50" s="4"/>
      <c r="B50" s="4"/>
      <c r="C50" s="4"/>
      <c r="D50" s="4"/>
      <c r="E50" s="4"/>
      <c r="G50" s="7">
        <v>2</v>
      </c>
      <c r="H50" s="7">
        <v>1</v>
      </c>
    </row>
    <row r="51" spans="1:8">
      <c r="A51" s="4"/>
      <c r="B51" s="4"/>
      <c r="C51" s="4"/>
      <c r="D51" s="4"/>
      <c r="E51" s="4"/>
      <c r="G51" s="7">
        <v>3</v>
      </c>
      <c r="H51" s="7">
        <v>1</v>
      </c>
    </row>
    <row r="52" spans="1:8">
      <c r="A52" s="4"/>
      <c r="B52" s="4"/>
      <c r="C52" s="4"/>
      <c r="D52" s="4"/>
      <c r="E52" s="4"/>
      <c r="G52" s="7">
        <v>2</v>
      </c>
      <c r="H52" s="7">
        <v>1</v>
      </c>
    </row>
    <row r="53" spans="1:8">
      <c r="A53" s="4"/>
      <c r="B53" s="4"/>
      <c r="C53" s="4"/>
      <c r="D53" s="4"/>
      <c r="E53" s="4"/>
      <c r="G53" s="7">
        <v>3</v>
      </c>
      <c r="H53" s="7">
        <v>1</v>
      </c>
    </row>
    <row r="54" spans="1:8">
      <c r="A54" s="4"/>
      <c r="B54" s="4"/>
      <c r="C54" s="4"/>
      <c r="D54" s="4"/>
      <c r="E54" s="4"/>
      <c r="G54" s="7">
        <v>2</v>
      </c>
      <c r="H54" s="7">
        <v>1</v>
      </c>
    </row>
    <row r="55" spans="1:8">
      <c r="A55" s="4"/>
      <c r="B55" s="4"/>
      <c r="C55" s="4"/>
      <c r="D55" s="4"/>
      <c r="E55" s="4"/>
      <c r="G55" s="7">
        <v>4</v>
      </c>
      <c r="H55" s="7">
        <v>3</v>
      </c>
    </row>
    <row r="56" spans="1:8">
      <c r="A56" s="4"/>
      <c r="B56" s="4"/>
      <c r="C56" s="4"/>
      <c r="D56" s="4"/>
      <c r="E56" s="4"/>
      <c r="G56" s="7">
        <v>2</v>
      </c>
      <c r="H56" s="7">
        <v>1</v>
      </c>
    </row>
    <row r="57" spans="1:8">
      <c r="A57" s="4"/>
      <c r="B57" s="4"/>
      <c r="C57" s="4"/>
      <c r="D57" s="4"/>
      <c r="E57" s="4"/>
      <c r="G57" s="7">
        <v>3</v>
      </c>
      <c r="H57" s="7">
        <v>1</v>
      </c>
    </row>
    <row r="58" spans="1:8">
      <c r="A58" s="4"/>
      <c r="B58" s="4"/>
      <c r="C58" s="4"/>
      <c r="D58" s="4"/>
      <c r="E58" s="4"/>
      <c r="G58" s="2">
        <v>2</v>
      </c>
      <c r="H58" s="2">
        <v>1</v>
      </c>
    </row>
    <row r="59" spans="1:8">
      <c r="A59" s="4"/>
      <c r="B59" s="4"/>
      <c r="C59" s="4"/>
      <c r="D59" s="4"/>
      <c r="E59" s="4"/>
      <c r="G59" s="2">
        <v>3</v>
      </c>
      <c r="H59" s="2">
        <v>1</v>
      </c>
    </row>
    <row r="60" spans="1:8">
      <c r="A60" s="4"/>
      <c r="B60" s="4"/>
      <c r="C60" s="4"/>
      <c r="D60" s="4"/>
      <c r="E60" s="4"/>
      <c r="G60" s="2">
        <v>2</v>
      </c>
      <c r="H60" s="2">
        <v>1</v>
      </c>
    </row>
    <row r="61" spans="1:8">
      <c r="A61" s="4"/>
      <c r="B61" s="4"/>
      <c r="C61" s="4"/>
      <c r="D61" s="4"/>
      <c r="E61" s="4"/>
      <c r="G61" s="7"/>
      <c r="H61" s="7"/>
    </row>
    <row r="62" spans="1:8">
      <c r="A62" s="4"/>
      <c r="B62" s="4"/>
      <c r="C62" s="4"/>
      <c r="D62" s="4"/>
      <c r="E62" s="4"/>
      <c r="G62" s="6">
        <v>5</v>
      </c>
      <c r="H62" s="6">
        <v>1</v>
      </c>
    </row>
    <row r="63" spans="1:8">
      <c r="A63" s="4"/>
      <c r="B63" s="4"/>
      <c r="C63" s="4"/>
      <c r="D63" s="4"/>
      <c r="E63" s="4"/>
      <c r="G63" s="7">
        <v>2</v>
      </c>
      <c r="H63" s="7">
        <v>1</v>
      </c>
    </row>
    <row r="64" spans="1:8">
      <c r="A64" s="4"/>
      <c r="B64" s="4"/>
      <c r="C64" s="4"/>
      <c r="D64" s="4"/>
      <c r="E64" s="4"/>
      <c r="G64" s="7">
        <v>3</v>
      </c>
      <c r="H64" s="7">
        <v>1</v>
      </c>
    </row>
    <row r="65" spans="1:8">
      <c r="A65" s="4"/>
      <c r="B65" s="4"/>
      <c r="C65" s="4"/>
      <c r="D65" s="4"/>
      <c r="E65" s="4"/>
      <c r="G65" s="7">
        <v>2</v>
      </c>
      <c r="H65" s="7">
        <v>1</v>
      </c>
    </row>
    <row r="66" spans="1:8">
      <c r="A66" s="4"/>
      <c r="B66" s="4"/>
      <c r="C66" s="4"/>
      <c r="D66" s="4"/>
      <c r="E66" s="4"/>
      <c r="G66" s="7">
        <v>3</v>
      </c>
      <c r="H66" s="7">
        <v>1</v>
      </c>
    </row>
    <row r="67" spans="1:8">
      <c r="G67" s="7">
        <v>2</v>
      </c>
      <c r="H67" s="7">
        <v>1</v>
      </c>
    </row>
    <row r="68" spans="1:8">
      <c r="A68" s="4"/>
      <c r="B68" s="4"/>
      <c r="C68" s="4"/>
      <c r="D68" s="4"/>
      <c r="E68" s="4"/>
      <c r="G68" s="7">
        <v>4</v>
      </c>
      <c r="H68" s="7">
        <v>1</v>
      </c>
    </row>
    <row r="69" spans="1:8">
      <c r="A69" s="4"/>
      <c r="B69" s="4"/>
      <c r="C69" s="4"/>
      <c r="D69" s="4"/>
      <c r="E69" s="4"/>
      <c r="G69" s="7">
        <v>2</v>
      </c>
      <c r="H69" s="7">
        <v>1</v>
      </c>
    </row>
    <row r="70" spans="1:8">
      <c r="A70" s="4"/>
      <c r="B70" s="4"/>
      <c r="C70" s="4"/>
      <c r="D70" s="4"/>
      <c r="E70" s="4"/>
      <c r="G70" s="7">
        <v>3</v>
      </c>
      <c r="H70" s="7">
        <v>1</v>
      </c>
    </row>
    <row r="71" spans="1:8">
      <c r="A71" s="4"/>
      <c r="B71" s="4"/>
      <c r="C71" s="4"/>
      <c r="D71" s="4"/>
      <c r="E71" s="4"/>
      <c r="G71" s="7">
        <v>2</v>
      </c>
      <c r="H71" s="7">
        <v>1</v>
      </c>
    </row>
    <row r="72" spans="1:8">
      <c r="A72" s="4"/>
      <c r="B72" s="4"/>
      <c r="C72" s="4"/>
      <c r="D72" s="4"/>
      <c r="E72" s="4"/>
      <c r="G72" s="7">
        <v>3</v>
      </c>
      <c r="H72" s="7">
        <v>1</v>
      </c>
    </row>
    <row r="73" spans="1:8">
      <c r="A73" s="4"/>
      <c r="B73" s="4"/>
      <c r="C73" s="4"/>
      <c r="D73" s="4"/>
      <c r="E73" s="4"/>
      <c r="G73" s="7">
        <v>2</v>
      </c>
      <c r="H73" s="7">
        <v>1</v>
      </c>
    </row>
    <row r="74" spans="1:8">
      <c r="A74" s="4"/>
      <c r="B74" s="4"/>
      <c r="C74" s="4"/>
      <c r="D74" s="4"/>
      <c r="E74" s="4"/>
      <c r="G74" s="7">
        <v>4</v>
      </c>
      <c r="H74" s="7">
        <v>2</v>
      </c>
    </row>
    <row r="75" spans="1:8">
      <c r="A75" s="4"/>
      <c r="B75" s="4"/>
      <c r="C75" s="4"/>
      <c r="D75" s="4"/>
      <c r="E75" s="4"/>
      <c r="G75" s="7">
        <v>2</v>
      </c>
      <c r="H75" s="7">
        <v>1</v>
      </c>
    </row>
    <row r="76" spans="1:8">
      <c r="A76" s="4"/>
      <c r="B76" s="4"/>
      <c r="C76" s="4"/>
      <c r="D76" s="4"/>
      <c r="E76" s="4"/>
      <c r="G76" s="7">
        <v>3</v>
      </c>
      <c r="H76" s="7">
        <v>1</v>
      </c>
    </row>
    <row r="77" spans="1:8">
      <c r="A77" s="4"/>
      <c r="B77" s="4"/>
      <c r="C77" s="4"/>
      <c r="D77" s="4"/>
      <c r="E77" s="4"/>
      <c r="G77" s="7">
        <v>2</v>
      </c>
      <c r="H77" s="7">
        <v>1</v>
      </c>
    </row>
    <row r="78" spans="1:8">
      <c r="A78" s="4"/>
      <c r="B78" s="4"/>
      <c r="C78" s="4"/>
      <c r="D78" s="4"/>
      <c r="E78" s="4"/>
      <c r="G78" s="7">
        <v>3</v>
      </c>
      <c r="H78" s="7">
        <v>1</v>
      </c>
    </row>
    <row r="79" spans="1:8">
      <c r="A79" s="4"/>
      <c r="B79" s="4"/>
      <c r="C79" s="4"/>
      <c r="D79" s="4"/>
      <c r="E79" s="4"/>
      <c r="G79" s="7">
        <v>2</v>
      </c>
      <c r="H79" s="7">
        <v>1</v>
      </c>
    </row>
    <row r="80" spans="1:8">
      <c r="A80" s="4"/>
      <c r="B80" s="4"/>
      <c r="C80" s="4"/>
      <c r="D80" s="4"/>
      <c r="E80" s="4"/>
      <c r="G80" s="7">
        <v>4</v>
      </c>
      <c r="H80" s="7">
        <v>3</v>
      </c>
    </row>
    <row r="81" spans="1:8">
      <c r="A81" s="4"/>
      <c r="B81" s="4"/>
      <c r="C81" s="4"/>
      <c r="D81" s="4"/>
      <c r="E81" s="4"/>
      <c r="G81" s="7">
        <v>2</v>
      </c>
      <c r="H81" s="7">
        <v>1</v>
      </c>
    </row>
    <row r="82" spans="1:8">
      <c r="A82" s="4"/>
      <c r="B82" s="4"/>
      <c r="C82" s="4"/>
      <c r="D82" s="4"/>
      <c r="E82" s="4"/>
      <c r="G82" s="7">
        <v>3</v>
      </c>
      <c r="H82" s="7">
        <v>1</v>
      </c>
    </row>
    <row r="83" spans="1:8">
      <c r="A83" s="4"/>
      <c r="B83" s="4"/>
      <c r="C83" s="4"/>
      <c r="D83" s="4"/>
      <c r="E83" s="4"/>
      <c r="G83" s="2">
        <v>2</v>
      </c>
      <c r="H83" s="2">
        <v>1</v>
      </c>
    </row>
    <row r="84" spans="1:8">
      <c r="A84" s="4"/>
      <c r="B84" s="4"/>
      <c r="C84" s="4"/>
      <c r="D84" s="4"/>
      <c r="E84" s="4"/>
      <c r="G84" s="2">
        <v>3</v>
      </c>
      <c r="H84" s="2">
        <v>1</v>
      </c>
    </row>
    <row r="85" spans="1:8">
      <c r="A85" s="4"/>
      <c r="B85" s="4"/>
      <c r="C85" s="4"/>
      <c r="D85" s="4"/>
      <c r="E85" s="4"/>
      <c r="G85" s="2">
        <v>2</v>
      </c>
      <c r="H85" s="2">
        <v>1</v>
      </c>
    </row>
    <row r="86" spans="1:8">
      <c r="G86" s="7"/>
      <c r="H86" s="7"/>
    </row>
    <row r="87" spans="1:8">
      <c r="A87" s="4"/>
      <c r="B87" s="4"/>
      <c r="C87" s="4"/>
      <c r="D87" s="4"/>
      <c r="E87" s="4"/>
      <c r="G87" s="6">
        <v>5</v>
      </c>
      <c r="H87" s="6">
        <v>1</v>
      </c>
    </row>
    <row r="88" spans="1:8">
      <c r="A88" s="4"/>
      <c r="B88" s="4"/>
      <c r="C88" s="4"/>
      <c r="D88" s="4"/>
      <c r="E88" s="4"/>
      <c r="G88" s="7">
        <v>2</v>
      </c>
      <c r="H88" s="7">
        <v>1</v>
      </c>
    </row>
    <row r="89" spans="1:8">
      <c r="A89" s="4"/>
      <c r="B89" s="4"/>
      <c r="C89" s="4"/>
      <c r="D89" s="4"/>
      <c r="E89" s="4"/>
      <c r="G89" s="7">
        <v>3</v>
      </c>
      <c r="H89" s="7">
        <v>1</v>
      </c>
    </row>
    <row r="90" spans="1:8">
      <c r="A90" s="4"/>
      <c r="B90" s="4"/>
      <c r="C90" s="4"/>
      <c r="D90" s="4"/>
      <c r="E90" s="4"/>
      <c r="G90" s="7">
        <v>2</v>
      </c>
      <c r="H90" s="7">
        <v>1</v>
      </c>
    </row>
    <row r="91" spans="1:8">
      <c r="A91" s="4"/>
      <c r="B91" s="4"/>
      <c r="C91" s="4"/>
      <c r="D91" s="4"/>
      <c r="E91" s="4"/>
      <c r="G91" s="7">
        <v>3</v>
      </c>
      <c r="H91" s="7">
        <v>1</v>
      </c>
    </row>
    <row r="92" spans="1:8">
      <c r="A92" s="4"/>
      <c r="B92" s="4"/>
      <c r="C92" s="4"/>
      <c r="D92" s="4"/>
      <c r="E92" s="4"/>
      <c r="G92" s="7">
        <v>2</v>
      </c>
      <c r="H92" s="7">
        <v>1</v>
      </c>
    </row>
    <row r="93" spans="1:8">
      <c r="A93" s="4"/>
      <c r="B93" s="4"/>
      <c r="C93" s="4"/>
      <c r="D93" s="4"/>
      <c r="E93" s="4"/>
      <c r="G93" s="7">
        <v>4</v>
      </c>
      <c r="H93" s="7">
        <v>1</v>
      </c>
    </row>
    <row r="94" spans="1:8">
      <c r="A94" s="4"/>
      <c r="B94" s="4"/>
      <c r="C94" s="4"/>
      <c r="D94" s="4"/>
      <c r="E94" s="4"/>
      <c r="G94" s="7">
        <v>2</v>
      </c>
      <c r="H94" s="7">
        <v>1</v>
      </c>
    </row>
    <row r="95" spans="1:8">
      <c r="A95" s="4"/>
      <c r="B95" s="4"/>
      <c r="C95" s="4"/>
      <c r="D95" s="4"/>
      <c r="E95" s="4"/>
      <c r="G95" s="7">
        <v>3</v>
      </c>
      <c r="H95" s="7">
        <v>1</v>
      </c>
    </row>
    <row r="96" spans="1:8">
      <c r="A96" s="4"/>
      <c r="B96" s="4"/>
      <c r="C96" s="4"/>
      <c r="D96" s="4"/>
      <c r="E96" s="4"/>
      <c r="G96" s="7">
        <v>2</v>
      </c>
      <c r="H96" s="7">
        <v>1</v>
      </c>
    </row>
    <row r="97" spans="1:8">
      <c r="A97" s="4"/>
      <c r="B97" s="4"/>
      <c r="C97" s="4"/>
      <c r="D97" s="4"/>
      <c r="E97" s="4"/>
      <c r="G97" s="7">
        <v>3</v>
      </c>
      <c r="H97" s="7">
        <v>1</v>
      </c>
    </row>
    <row r="98" spans="1:8">
      <c r="A98" s="4"/>
      <c r="B98" s="4"/>
      <c r="C98" s="4"/>
      <c r="D98" s="4"/>
      <c r="E98" s="4"/>
      <c r="G98" s="7">
        <v>2</v>
      </c>
      <c r="H98" s="7">
        <v>1</v>
      </c>
    </row>
    <row r="99" spans="1:8">
      <c r="A99" s="4"/>
      <c r="B99" s="4"/>
      <c r="C99" s="4"/>
      <c r="D99" s="4"/>
      <c r="E99" s="4"/>
      <c r="G99" s="7">
        <v>4</v>
      </c>
      <c r="H99" s="7">
        <v>2</v>
      </c>
    </row>
    <row r="100" spans="1:8">
      <c r="A100" s="4"/>
      <c r="B100" s="4"/>
      <c r="C100" s="4"/>
      <c r="D100" s="4"/>
      <c r="E100" s="4"/>
      <c r="G100" s="7">
        <v>2</v>
      </c>
      <c r="H100" s="7">
        <v>1</v>
      </c>
    </row>
    <row r="101" spans="1:8">
      <c r="A101" s="4"/>
      <c r="B101" s="4"/>
      <c r="C101" s="4"/>
      <c r="D101" s="4"/>
      <c r="E101" s="4"/>
      <c r="G101" s="7">
        <v>3</v>
      </c>
      <c r="H101" s="7">
        <v>1</v>
      </c>
    </row>
    <row r="102" spans="1:8">
      <c r="A102" s="4"/>
      <c r="B102" s="4"/>
      <c r="C102" s="4"/>
      <c r="D102" s="4"/>
      <c r="E102" s="4"/>
      <c r="G102" s="7">
        <v>2</v>
      </c>
      <c r="H102" s="7">
        <v>1</v>
      </c>
    </row>
    <row r="103" spans="1:8">
      <c r="A103" s="4"/>
      <c r="B103" s="4"/>
      <c r="C103" s="4"/>
      <c r="D103" s="4"/>
      <c r="E103" s="4"/>
      <c r="G103" s="7">
        <v>3</v>
      </c>
      <c r="H103" s="7">
        <v>1</v>
      </c>
    </row>
    <row r="104" spans="1:8">
      <c r="A104" s="4"/>
      <c r="B104" s="4"/>
      <c r="C104" s="4"/>
      <c r="D104" s="4"/>
      <c r="E104" s="4"/>
      <c r="G104" s="7">
        <v>2</v>
      </c>
      <c r="H104" s="7">
        <v>1</v>
      </c>
    </row>
    <row r="105" spans="1:8">
      <c r="G105" s="7">
        <v>4</v>
      </c>
      <c r="H105" s="7">
        <v>3</v>
      </c>
    </row>
    <row r="106" spans="1:8">
      <c r="G106" s="7">
        <v>2</v>
      </c>
      <c r="H106" s="7">
        <v>1</v>
      </c>
    </row>
    <row r="107" spans="1:8">
      <c r="G107" s="7">
        <v>3</v>
      </c>
      <c r="H107" s="7">
        <v>1</v>
      </c>
    </row>
    <row r="108" spans="1:8">
      <c r="G108" s="2">
        <v>2</v>
      </c>
      <c r="H108" s="2">
        <v>1</v>
      </c>
    </row>
    <row r="109" spans="1:8">
      <c r="G109" s="2">
        <v>3</v>
      </c>
      <c r="H109" s="2">
        <v>1</v>
      </c>
    </row>
    <row r="110" spans="1:8">
      <c r="G110" s="2">
        <v>2</v>
      </c>
      <c r="H110" s="2">
        <v>1</v>
      </c>
    </row>
    <row r="112" spans="1:8">
      <c r="G112" s="6">
        <v>5</v>
      </c>
      <c r="H112" s="6">
        <v>1</v>
      </c>
    </row>
    <row r="113" spans="7:8">
      <c r="G113" s="7">
        <v>2</v>
      </c>
      <c r="H113" s="7">
        <v>1</v>
      </c>
    </row>
    <row r="114" spans="7:8">
      <c r="G114" s="7">
        <v>3</v>
      </c>
      <c r="H114" s="7">
        <v>1</v>
      </c>
    </row>
    <row r="115" spans="7:8">
      <c r="G115" s="7">
        <v>2</v>
      </c>
      <c r="H115" s="7">
        <v>1</v>
      </c>
    </row>
    <row r="116" spans="7:8">
      <c r="G116" s="7">
        <v>3</v>
      </c>
      <c r="H116" s="7">
        <v>1</v>
      </c>
    </row>
    <row r="117" spans="7:8">
      <c r="G117" s="7">
        <v>2</v>
      </c>
      <c r="H117" s="7">
        <v>1</v>
      </c>
    </row>
    <row r="118" spans="7:8">
      <c r="G118" s="7">
        <v>4</v>
      </c>
      <c r="H118" s="7">
        <v>1</v>
      </c>
    </row>
    <row r="119" spans="7:8">
      <c r="G119" s="7">
        <v>2</v>
      </c>
      <c r="H119" s="7">
        <v>1</v>
      </c>
    </row>
    <row r="120" spans="7:8">
      <c r="G120" s="7">
        <v>3</v>
      </c>
      <c r="H120" s="7">
        <v>1</v>
      </c>
    </row>
    <row r="121" spans="7:8">
      <c r="G121" s="7">
        <v>2</v>
      </c>
      <c r="H121" s="7">
        <v>1</v>
      </c>
    </row>
    <row r="122" spans="7:8">
      <c r="G122" s="7">
        <v>3</v>
      </c>
      <c r="H122" s="7">
        <v>1</v>
      </c>
    </row>
    <row r="123" spans="7:8">
      <c r="G123" s="7">
        <v>2</v>
      </c>
      <c r="H123" s="7">
        <v>1</v>
      </c>
    </row>
    <row r="124" spans="7:8">
      <c r="G124" s="7">
        <v>4</v>
      </c>
      <c r="H124" s="7">
        <v>2</v>
      </c>
    </row>
    <row r="125" spans="7:8">
      <c r="G125" s="7">
        <v>2</v>
      </c>
      <c r="H125" s="7">
        <v>1</v>
      </c>
    </row>
    <row r="126" spans="7:8">
      <c r="G126" s="7">
        <v>3</v>
      </c>
      <c r="H126" s="7">
        <v>1</v>
      </c>
    </row>
    <row r="127" spans="7:8">
      <c r="G127" s="7">
        <v>2</v>
      </c>
      <c r="H127" s="7">
        <v>1</v>
      </c>
    </row>
    <row r="128" spans="7:8">
      <c r="G128" s="7">
        <v>3</v>
      </c>
      <c r="H128" s="7">
        <v>1</v>
      </c>
    </row>
    <row r="129" spans="7:8">
      <c r="G129" s="7">
        <v>2</v>
      </c>
      <c r="H129" s="7">
        <v>1</v>
      </c>
    </row>
    <row r="130" spans="7:8">
      <c r="G130" s="7">
        <v>4</v>
      </c>
      <c r="H130" s="7">
        <v>3</v>
      </c>
    </row>
    <row r="131" spans="7:8">
      <c r="G131" s="7">
        <v>2</v>
      </c>
      <c r="H131" s="7">
        <v>1</v>
      </c>
    </row>
    <row r="132" spans="7:8">
      <c r="G132" s="7">
        <v>3</v>
      </c>
      <c r="H132" s="7">
        <v>1</v>
      </c>
    </row>
    <row r="133" spans="7:8">
      <c r="G133" s="2">
        <v>2</v>
      </c>
      <c r="H133" s="2">
        <v>1</v>
      </c>
    </row>
    <row r="134" spans="7:8">
      <c r="G134" s="2">
        <v>3</v>
      </c>
      <c r="H134" s="2">
        <v>1</v>
      </c>
    </row>
    <row r="135" spans="7:8">
      <c r="G135" s="2">
        <v>2</v>
      </c>
      <c r="H135" s="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5" sqref="O5"/>
    </sheetView>
  </sheetViews>
  <sheetFormatPr defaultRowHeight="15"/>
  <cols>
    <col min="5" max="8" width="4.28515625" style="2" customWidth="1"/>
    <col min="9" max="13" width="4.28515625" customWidth="1"/>
  </cols>
  <sheetData>
    <row r="1" spans="1:15" ht="18.75">
      <c r="A1" s="1" t="s">
        <v>10</v>
      </c>
    </row>
    <row r="4" spans="1:15">
      <c r="E4" s="2" t="s">
        <v>12</v>
      </c>
      <c r="F4" s="15" t="s">
        <v>98</v>
      </c>
      <c r="G4" s="2">
        <v>1</v>
      </c>
      <c r="H4" s="2">
        <v>2</v>
      </c>
      <c r="I4" s="2">
        <v>3</v>
      </c>
      <c r="J4" s="2">
        <v>4</v>
      </c>
      <c r="K4" s="15" t="s">
        <v>98</v>
      </c>
      <c r="L4" t="s">
        <v>11</v>
      </c>
      <c r="O4" t="s">
        <v>102</v>
      </c>
    </row>
    <row r="5" spans="1:15">
      <c r="E5" s="2" t="s">
        <v>13</v>
      </c>
      <c r="F5" s="15" t="s">
        <v>98</v>
      </c>
      <c r="G5" s="2">
        <v>2</v>
      </c>
      <c r="H5" s="2">
        <v>1</v>
      </c>
      <c r="I5" s="2">
        <v>4</v>
      </c>
      <c r="J5" s="2">
        <v>3</v>
      </c>
      <c r="K5" s="15" t="s">
        <v>98</v>
      </c>
      <c r="L5" t="s">
        <v>99</v>
      </c>
      <c r="O5" t="s">
        <v>103</v>
      </c>
    </row>
    <row r="6" spans="1:15">
      <c r="E6" s="2" t="s">
        <v>14</v>
      </c>
      <c r="F6" s="15" t="s">
        <v>98</v>
      </c>
      <c r="G6" s="2">
        <v>3</v>
      </c>
      <c r="H6" s="2">
        <v>4</v>
      </c>
      <c r="I6" s="2">
        <v>1</v>
      </c>
      <c r="J6" s="2">
        <v>2</v>
      </c>
      <c r="K6" s="15" t="s">
        <v>98</v>
      </c>
      <c r="L6" t="s">
        <v>100</v>
      </c>
    </row>
    <row r="7" spans="1:15">
      <c r="E7" s="2" t="s">
        <v>15</v>
      </c>
      <c r="F7" s="15" t="s">
        <v>98</v>
      </c>
      <c r="G7" s="2">
        <v>4</v>
      </c>
      <c r="H7" s="2">
        <v>3</v>
      </c>
      <c r="I7" s="2">
        <v>2</v>
      </c>
      <c r="J7" s="2">
        <v>1</v>
      </c>
      <c r="K7" s="15" t="s">
        <v>98</v>
      </c>
      <c r="L7" t="s">
        <v>101</v>
      </c>
    </row>
    <row r="10" spans="1:15">
      <c r="I10" s="8"/>
    </row>
    <row r="11" spans="1:15">
      <c r="I11" s="9"/>
    </row>
    <row r="12" spans="1:15">
      <c r="I12" s="9"/>
    </row>
    <row r="13" spans="1:15">
      <c r="I13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workbookViewId="0">
      <selection activeCell="AC36" sqref="AC36"/>
    </sheetView>
  </sheetViews>
  <sheetFormatPr defaultRowHeight="15"/>
  <cols>
    <col min="8" max="22" width="2.7109375" style="2" customWidth="1"/>
    <col min="23" max="24" width="2.7109375" customWidth="1"/>
  </cols>
  <sheetData>
    <row r="1" spans="1:29" ht="18.75">
      <c r="A1" s="1" t="s">
        <v>121</v>
      </c>
    </row>
    <row r="2" spans="1:29">
      <c r="A2" s="1" t="s">
        <v>122</v>
      </c>
    </row>
    <row r="3" spans="1:29">
      <c r="A3" s="1" t="s">
        <v>123</v>
      </c>
    </row>
    <row r="4" spans="1:29">
      <c r="A4" t="s">
        <v>124</v>
      </c>
    </row>
    <row r="8" spans="1:29">
      <c r="H8" s="18" t="s">
        <v>131</v>
      </c>
    </row>
    <row r="9" spans="1:29">
      <c r="M9" s="21">
        <v>1</v>
      </c>
      <c r="N9" s="21" t="s">
        <v>125</v>
      </c>
      <c r="O9" s="22" t="s">
        <v>132</v>
      </c>
      <c r="P9" s="22" t="s">
        <v>126</v>
      </c>
      <c r="Q9" s="21" t="s">
        <v>127</v>
      </c>
      <c r="R9" s="21" t="s">
        <v>128</v>
      </c>
      <c r="S9" s="22" t="s">
        <v>130</v>
      </c>
      <c r="T9" s="22" t="s">
        <v>129</v>
      </c>
    </row>
    <row r="10" spans="1:29">
      <c r="H10" s="2">
        <v>1</v>
      </c>
      <c r="I10" s="2">
        <v>1</v>
      </c>
      <c r="K10" s="15" t="s">
        <v>98</v>
      </c>
      <c r="M10" s="2">
        <v>1</v>
      </c>
      <c r="N10" s="2">
        <v>2</v>
      </c>
      <c r="O10" s="2">
        <v>3</v>
      </c>
      <c r="P10" s="2">
        <v>4</v>
      </c>
      <c r="Q10" s="2">
        <v>5</v>
      </c>
      <c r="R10" s="2">
        <v>6</v>
      </c>
      <c r="S10" s="2">
        <v>7</v>
      </c>
      <c r="T10" s="2">
        <v>8</v>
      </c>
      <c r="V10" s="15" t="s">
        <v>98</v>
      </c>
      <c r="Y10" t="s">
        <v>11</v>
      </c>
      <c r="AA10" t="s">
        <v>148</v>
      </c>
    </row>
    <row r="11" spans="1:29">
      <c r="H11" s="2">
        <v>2</v>
      </c>
      <c r="I11" s="2" t="s">
        <v>125</v>
      </c>
      <c r="K11" s="15" t="s">
        <v>98</v>
      </c>
      <c r="M11" s="2">
        <v>4</v>
      </c>
      <c r="N11" s="2">
        <v>1</v>
      </c>
      <c r="O11" s="2">
        <v>2</v>
      </c>
      <c r="P11" s="2">
        <v>3</v>
      </c>
      <c r="Q11" s="2">
        <v>8</v>
      </c>
      <c r="R11" s="2">
        <v>5</v>
      </c>
      <c r="S11" s="2">
        <v>6</v>
      </c>
      <c r="T11" s="2">
        <v>7</v>
      </c>
      <c r="V11" s="15" t="s">
        <v>98</v>
      </c>
      <c r="Y11" t="s">
        <v>133</v>
      </c>
    </row>
    <row r="12" spans="1:29">
      <c r="H12" s="2">
        <v>3</v>
      </c>
      <c r="I12" s="2">
        <v>-1</v>
      </c>
      <c r="K12" s="15" t="s">
        <v>98</v>
      </c>
      <c r="M12" s="20">
        <v>3</v>
      </c>
      <c r="N12" s="2">
        <v>4</v>
      </c>
      <c r="O12" s="2">
        <v>1</v>
      </c>
      <c r="P12" s="2">
        <v>2</v>
      </c>
      <c r="Q12" s="2">
        <v>7</v>
      </c>
      <c r="R12" s="2">
        <v>8</v>
      </c>
      <c r="S12" s="2">
        <v>5</v>
      </c>
      <c r="T12" s="2">
        <v>6</v>
      </c>
      <c r="V12" s="15" t="s">
        <v>98</v>
      </c>
      <c r="Y12" t="s">
        <v>134</v>
      </c>
    </row>
    <row r="13" spans="1:29">
      <c r="H13" s="2">
        <v>4</v>
      </c>
      <c r="I13" s="15" t="s">
        <v>126</v>
      </c>
      <c r="K13" s="15" t="s">
        <v>98</v>
      </c>
      <c r="M13" s="2">
        <v>2</v>
      </c>
      <c r="N13" s="2">
        <v>3</v>
      </c>
      <c r="O13" s="2">
        <v>4</v>
      </c>
      <c r="P13" s="2">
        <v>1</v>
      </c>
      <c r="Q13" s="2">
        <v>6</v>
      </c>
      <c r="R13" s="2">
        <v>7</v>
      </c>
      <c r="S13" s="2">
        <v>8</v>
      </c>
      <c r="T13" s="2">
        <v>5</v>
      </c>
      <c r="V13" s="15" t="s">
        <v>98</v>
      </c>
      <c r="Y13" s="17" t="s">
        <v>135</v>
      </c>
    </row>
    <row r="14" spans="1:29">
      <c r="H14" s="2">
        <v>5</v>
      </c>
      <c r="I14" s="2" t="s">
        <v>127</v>
      </c>
      <c r="K14" s="15" t="s">
        <v>98</v>
      </c>
      <c r="M14" s="2">
        <v>7</v>
      </c>
      <c r="N14" s="2">
        <v>6</v>
      </c>
      <c r="O14" s="2">
        <v>5</v>
      </c>
      <c r="P14" s="2">
        <v>8</v>
      </c>
      <c r="Q14" s="2">
        <v>1</v>
      </c>
      <c r="R14" s="2">
        <v>4</v>
      </c>
      <c r="S14" s="2">
        <v>3</v>
      </c>
      <c r="T14" s="2">
        <v>2</v>
      </c>
      <c r="V14" s="15" t="s">
        <v>98</v>
      </c>
      <c r="Y14" s="19" t="s">
        <v>136</v>
      </c>
      <c r="AA14" t="s">
        <v>146</v>
      </c>
      <c r="AC14" t="s">
        <v>147</v>
      </c>
    </row>
    <row r="15" spans="1:29">
      <c r="H15" s="2">
        <v>6</v>
      </c>
      <c r="I15" s="2" t="s">
        <v>128</v>
      </c>
      <c r="K15" s="15" t="s">
        <v>98</v>
      </c>
      <c r="M15" s="2">
        <v>8</v>
      </c>
      <c r="N15" s="2">
        <v>7</v>
      </c>
      <c r="O15" s="2">
        <v>6</v>
      </c>
      <c r="P15" s="2">
        <v>5</v>
      </c>
      <c r="Q15" s="2">
        <v>2</v>
      </c>
      <c r="R15" s="2">
        <v>1</v>
      </c>
      <c r="S15" s="2">
        <v>4</v>
      </c>
      <c r="T15" s="2">
        <v>3</v>
      </c>
      <c r="V15" s="15" t="s">
        <v>98</v>
      </c>
      <c r="Y15" s="17" t="s">
        <v>139</v>
      </c>
      <c r="AA15" t="s">
        <v>137</v>
      </c>
      <c r="AC15" t="s">
        <v>138</v>
      </c>
    </row>
    <row r="16" spans="1:29">
      <c r="H16" s="2">
        <v>7</v>
      </c>
      <c r="I16" s="15" t="s">
        <v>130</v>
      </c>
      <c r="K16" s="15" t="s">
        <v>98</v>
      </c>
      <c r="M16" s="2">
        <v>5</v>
      </c>
      <c r="N16" s="2">
        <v>8</v>
      </c>
      <c r="O16" s="2">
        <v>7</v>
      </c>
      <c r="P16" s="2">
        <v>6</v>
      </c>
      <c r="Q16" s="2">
        <v>3</v>
      </c>
      <c r="R16" s="2">
        <v>2</v>
      </c>
      <c r="S16" s="2">
        <v>1</v>
      </c>
      <c r="T16" s="2">
        <v>4</v>
      </c>
      <c r="V16" s="15" t="s">
        <v>98</v>
      </c>
      <c r="Y16" s="17" t="s">
        <v>142</v>
      </c>
      <c r="AA16" t="s">
        <v>140</v>
      </c>
      <c r="AC16" t="s">
        <v>141</v>
      </c>
    </row>
    <row r="17" spans="8:29">
      <c r="H17" s="2">
        <v>8</v>
      </c>
      <c r="I17" s="15" t="s">
        <v>129</v>
      </c>
      <c r="K17" s="15" t="s">
        <v>98</v>
      </c>
      <c r="M17" s="2">
        <v>6</v>
      </c>
      <c r="N17" s="2">
        <v>5</v>
      </c>
      <c r="O17" s="2">
        <v>8</v>
      </c>
      <c r="P17" s="2">
        <v>7</v>
      </c>
      <c r="Q17" s="2">
        <v>4</v>
      </c>
      <c r="R17" s="2">
        <v>3</v>
      </c>
      <c r="S17" s="2">
        <v>2</v>
      </c>
      <c r="T17" s="2">
        <v>1</v>
      </c>
      <c r="V17" s="15" t="s">
        <v>98</v>
      </c>
      <c r="Y17" s="19" t="s">
        <v>145</v>
      </c>
      <c r="AA17" t="s">
        <v>143</v>
      </c>
      <c r="AC17" t="s">
        <v>144</v>
      </c>
    </row>
    <row r="20" spans="8:29">
      <c r="M20" s="20"/>
      <c r="N20" s="14" t="s">
        <v>149</v>
      </c>
    </row>
    <row r="27" spans="8:29">
      <c r="K27" s="14" t="s">
        <v>153</v>
      </c>
    </row>
    <row r="28" spans="8:29">
      <c r="K28" s="14" t="s">
        <v>154</v>
      </c>
    </row>
    <row r="29" spans="8:29">
      <c r="K29" s="2" t="s">
        <v>125</v>
      </c>
      <c r="L29" s="14" t="s">
        <v>155</v>
      </c>
      <c r="O29" s="15" t="s">
        <v>132</v>
      </c>
      <c r="P29" s="15" t="s">
        <v>126</v>
      </c>
      <c r="Q29" s="2">
        <v>1</v>
      </c>
      <c r="R29" s="2" t="s">
        <v>125</v>
      </c>
      <c r="T29" s="2" t="s">
        <v>127</v>
      </c>
      <c r="U29" s="2" t="s">
        <v>128</v>
      </c>
      <c r="V29" s="15" t="s">
        <v>130</v>
      </c>
      <c r="W29" s="15" t="s">
        <v>129</v>
      </c>
      <c r="X29" s="15"/>
      <c r="Y29" s="18" t="s">
        <v>157</v>
      </c>
    </row>
    <row r="30" spans="8:29">
      <c r="K30" s="2" t="s">
        <v>127</v>
      </c>
      <c r="L30" s="14" t="s">
        <v>156</v>
      </c>
      <c r="O30" s="14" t="s">
        <v>158</v>
      </c>
    </row>
    <row r="31" spans="8:29">
      <c r="K31" s="14" t="s">
        <v>150</v>
      </c>
    </row>
    <row r="33" spans="11:27">
      <c r="K33" s="2">
        <v>-1</v>
      </c>
      <c r="L33" s="15" t="s">
        <v>151</v>
      </c>
      <c r="M33" s="2" t="s">
        <v>152</v>
      </c>
      <c r="N33" s="15" t="s">
        <v>151</v>
      </c>
      <c r="O33" s="14" t="s">
        <v>159</v>
      </c>
      <c r="X33" s="15"/>
      <c r="Z33" t="s">
        <v>134</v>
      </c>
    </row>
    <row r="34" spans="11:27">
      <c r="K34" s="15" t="s">
        <v>126</v>
      </c>
      <c r="L34" s="15" t="s">
        <v>151</v>
      </c>
      <c r="M34" s="2" t="s">
        <v>171</v>
      </c>
      <c r="N34" s="15" t="s">
        <v>151</v>
      </c>
      <c r="O34" s="14" t="s">
        <v>172</v>
      </c>
      <c r="Z34" s="19" t="s">
        <v>135</v>
      </c>
    </row>
    <row r="35" spans="11:27">
      <c r="K35" s="2" t="s">
        <v>128</v>
      </c>
      <c r="L35" s="15" t="s">
        <v>151</v>
      </c>
      <c r="M35" s="2" t="s">
        <v>175</v>
      </c>
      <c r="N35" s="15" t="s">
        <v>151</v>
      </c>
      <c r="O35" s="14" t="s">
        <v>176</v>
      </c>
      <c r="Z35" t="s">
        <v>139</v>
      </c>
    </row>
    <row r="36" spans="11:27">
      <c r="K36" s="15" t="s">
        <v>130</v>
      </c>
      <c r="M36" s="2" t="s">
        <v>177</v>
      </c>
      <c r="N36" s="15" t="s">
        <v>151</v>
      </c>
      <c r="O36" s="19" t="s">
        <v>178</v>
      </c>
      <c r="Z36" t="s">
        <v>142</v>
      </c>
    </row>
    <row r="37" spans="11:27">
      <c r="K37" s="15" t="s">
        <v>129</v>
      </c>
      <c r="M37" s="2" t="s">
        <v>173</v>
      </c>
      <c r="N37" s="15" t="s">
        <v>151</v>
      </c>
      <c r="O37" s="14" t="s">
        <v>174</v>
      </c>
      <c r="Z37" s="17" t="s">
        <v>145</v>
      </c>
    </row>
    <row r="40" spans="11:27">
      <c r="K40" s="14" t="s">
        <v>170</v>
      </c>
    </row>
    <row r="41" spans="11:27">
      <c r="K41" s="23" t="s">
        <v>160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1:27">
      <c r="K42" s="23" t="s">
        <v>161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1:27">
      <c r="K43" s="23" t="s">
        <v>162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1:27">
      <c r="K44" s="23" t="s">
        <v>163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1:27">
      <c r="K45" s="23" t="s">
        <v>164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1:27">
      <c r="K46" s="23" t="s">
        <v>165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1:27">
      <c r="K47" s="23" t="s">
        <v>166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1:27">
      <c r="K48" s="23" t="s">
        <v>167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1:27">
      <c r="K49" s="23" t="s">
        <v>168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1:27">
      <c r="K50" s="23" t="s">
        <v>169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topLeftCell="A4" workbookViewId="0">
      <selection activeCell="I8" sqref="I8"/>
    </sheetView>
  </sheetViews>
  <sheetFormatPr defaultRowHeight="15"/>
  <sheetData>
    <row r="1" spans="1:8" ht="18.75">
      <c r="A1" s="1" t="s">
        <v>16</v>
      </c>
    </row>
    <row r="4" spans="1:8">
      <c r="H4" t="s">
        <v>104</v>
      </c>
    </row>
    <row r="6" spans="1:8">
      <c r="H6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D9" sqref="D9"/>
    </sheetView>
  </sheetViews>
  <sheetFormatPr defaultRowHeight="15"/>
  <sheetData>
    <row r="1" spans="1:1" ht="18.75">
      <c r="A1" s="1" t="s">
        <v>18</v>
      </c>
    </row>
    <row r="3" spans="1:1">
      <c r="A3" t="s">
        <v>19</v>
      </c>
    </row>
    <row r="5" spans="1:1">
      <c r="A5" t="s">
        <v>20</v>
      </c>
    </row>
    <row r="6" spans="1:1">
      <c r="A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J23" sqref="J23"/>
    </sheetView>
  </sheetViews>
  <sheetFormatPr defaultRowHeight="15"/>
  <sheetData>
    <row r="1" spans="1:3">
      <c r="A1" s="1" t="s">
        <v>105</v>
      </c>
    </row>
    <row r="2" spans="1:3">
      <c r="A2" s="16" t="s">
        <v>109</v>
      </c>
    </row>
    <row r="4" spans="1:3">
      <c r="A4" t="s">
        <v>106</v>
      </c>
    </row>
    <row r="5" spans="1:3">
      <c r="B5" t="s">
        <v>107</v>
      </c>
    </row>
    <row r="7" spans="1:3">
      <c r="A7" t="s">
        <v>108</v>
      </c>
    </row>
    <row r="8" spans="1:3">
      <c r="B8" t="s">
        <v>110</v>
      </c>
    </row>
    <row r="9" spans="1:3">
      <c r="C9" t="s">
        <v>111</v>
      </c>
    </row>
    <row r="10" spans="1:3">
      <c r="C10" t="s">
        <v>112</v>
      </c>
    </row>
    <row r="11" spans="1:3">
      <c r="C11" t="s">
        <v>113</v>
      </c>
    </row>
    <row r="12" spans="1:3">
      <c r="C12" t="s">
        <v>114</v>
      </c>
    </row>
    <row r="13" spans="1:3">
      <c r="C13" t="s">
        <v>115</v>
      </c>
    </row>
    <row r="15" spans="1:3">
      <c r="A15" t="s">
        <v>118</v>
      </c>
    </row>
    <row r="17" spans="1:2">
      <c r="A17" t="s">
        <v>120</v>
      </c>
    </row>
    <row r="18" spans="1:2">
      <c r="B18" t="s">
        <v>116</v>
      </c>
    </row>
    <row r="20" spans="1:2">
      <c r="B20" t="s">
        <v>117</v>
      </c>
    </row>
    <row r="22" spans="1:2">
      <c r="B22" t="s">
        <v>119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1"/>
  <sheetViews>
    <sheetView tabSelected="1" topLeftCell="A19" workbookViewId="0">
      <selection activeCell="Q47" sqref="Q47"/>
    </sheetView>
  </sheetViews>
  <sheetFormatPr defaultRowHeight="15"/>
  <sheetData>
    <row r="1" spans="1:5">
      <c r="A1" s="1" t="s">
        <v>22</v>
      </c>
    </row>
    <row r="4" spans="1:5">
      <c r="C4" t="s">
        <v>63</v>
      </c>
    </row>
    <row r="5" spans="1:5">
      <c r="B5" s="2" t="s">
        <v>12</v>
      </c>
      <c r="C5" s="2">
        <v>1</v>
      </c>
    </row>
    <row r="6" spans="1:5">
      <c r="B6" s="2" t="s">
        <v>23</v>
      </c>
      <c r="C6" s="2">
        <v>7</v>
      </c>
    </row>
    <row r="7" spans="1:5">
      <c r="B7" s="2" t="s">
        <v>24</v>
      </c>
      <c r="C7" s="2">
        <v>7</v>
      </c>
      <c r="E7" t="s">
        <v>43</v>
      </c>
    </row>
    <row r="8" spans="1:5">
      <c r="B8" s="2" t="s">
        <v>25</v>
      </c>
      <c r="C8" s="2">
        <v>7</v>
      </c>
      <c r="E8" t="s">
        <v>44</v>
      </c>
    </row>
    <row r="9" spans="1:5">
      <c r="B9" s="2" t="s">
        <v>26</v>
      </c>
      <c r="C9" s="2">
        <v>7</v>
      </c>
    </row>
    <row r="10" spans="1:5">
      <c r="B10" s="2" t="s">
        <v>27</v>
      </c>
      <c r="C10" s="2">
        <v>7</v>
      </c>
      <c r="E10" t="s">
        <v>45</v>
      </c>
    </row>
    <row r="11" spans="1:5">
      <c r="B11" s="2" t="s">
        <v>28</v>
      </c>
      <c r="C11" s="2">
        <v>7</v>
      </c>
      <c r="E11" t="s">
        <v>46</v>
      </c>
    </row>
    <row r="12" spans="1:5">
      <c r="B12" s="2" t="s">
        <v>29</v>
      </c>
      <c r="C12" s="2">
        <v>3</v>
      </c>
    </row>
    <row r="13" spans="1:5">
      <c r="B13" s="2" t="s">
        <v>30</v>
      </c>
      <c r="C13" s="2">
        <v>3</v>
      </c>
      <c r="E13" t="s">
        <v>47</v>
      </c>
    </row>
    <row r="14" spans="1:5">
      <c r="B14" s="2" t="s">
        <v>31</v>
      </c>
      <c r="C14" s="2">
        <v>3</v>
      </c>
      <c r="E14" t="s">
        <v>48</v>
      </c>
    </row>
    <row r="15" spans="1:5">
      <c r="B15" s="2" t="s">
        <v>32</v>
      </c>
      <c r="C15" s="2">
        <v>3</v>
      </c>
      <c r="E15" t="s">
        <v>49</v>
      </c>
    </row>
    <row r="16" spans="1:5">
      <c r="B16" s="2" t="s">
        <v>33</v>
      </c>
      <c r="C16" s="2">
        <v>3</v>
      </c>
      <c r="E16" t="s">
        <v>50</v>
      </c>
    </row>
    <row r="17" spans="2:8">
      <c r="B17" s="2" t="s">
        <v>34</v>
      </c>
      <c r="C17" s="2">
        <v>3</v>
      </c>
    </row>
    <row r="18" spans="2:8">
      <c r="B18" s="2" t="s">
        <v>35</v>
      </c>
      <c r="C18" s="2">
        <v>3</v>
      </c>
      <c r="E18" t="s">
        <v>64</v>
      </c>
    </row>
    <row r="19" spans="2:8">
      <c r="B19" s="2" t="s">
        <v>36</v>
      </c>
      <c r="C19" s="2">
        <v>3</v>
      </c>
      <c r="E19" s="12"/>
      <c r="F19" s="11" t="s">
        <v>23</v>
      </c>
      <c r="G19" s="11" t="s">
        <v>24</v>
      </c>
    </row>
    <row r="20" spans="2:8">
      <c r="B20" s="2" t="s">
        <v>37</v>
      </c>
      <c r="C20" s="2">
        <v>3</v>
      </c>
      <c r="E20" s="13" t="s">
        <v>23</v>
      </c>
      <c r="F20" t="s">
        <v>24</v>
      </c>
      <c r="G20" t="s">
        <v>25</v>
      </c>
    </row>
    <row r="21" spans="2:8">
      <c r="B21" s="2" t="s">
        <v>38</v>
      </c>
      <c r="C21" s="2">
        <v>3</v>
      </c>
      <c r="E21" s="13" t="s">
        <v>24</v>
      </c>
      <c r="F21" t="s">
        <v>25</v>
      </c>
      <c r="G21" t="s">
        <v>26</v>
      </c>
    </row>
    <row r="22" spans="2:8">
      <c r="B22" s="2" t="s">
        <v>39</v>
      </c>
      <c r="C22" s="2">
        <v>3</v>
      </c>
      <c r="E22" s="13" t="s">
        <v>25</v>
      </c>
      <c r="F22" t="s">
        <v>26</v>
      </c>
      <c r="G22" t="s">
        <v>27</v>
      </c>
    </row>
    <row r="23" spans="2:8">
      <c r="B23" s="2" t="s">
        <v>40</v>
      </c>
      <c r="C23" s="2">
        <v>3</v>
      </c>
      <c r="E23" s="13" t="s">
        <v>26</v>
      </c>
      <c r="F23" t="s">
        <v>27</v>
      </c>
      <c r="G23" t="s">
        <v>28</v>
      </c>
    </row>
    <row r="24" spans="2:8">
      <c r="B24" s="2" t="s">
        <v>41</v>
      </c>
      <c r="C24" s="2">
        <v>3</v>
      </c>
      <c r="E24" s="13" t="s">
        <v>27</v>
      </c>
      <c r="F24" t="s">
        <v>28</v>
      </c>
      <c r="G24" t="s">
        <v>12</v>
      </c>
    </row>
    <row r="25" spans="2:8">
      <c r="B25" s="2" t="s">
        <v>42</v>
      </c>
      <c r="C25" s="2">
        <v>3</v>
      </c>
      <c r="E25" s="13" t="s">
        <v>28</v>
      </c>
      <c r="F25" t="s">
        <v>12</v>
      </c>
      <c r="G25" t="s">
        <v>23</v>
      </c>
    </row>
    <row r="26" spans="2:8">
      <c r="E26" s="13" t="s">
        <v>29</v>
      </c>
      <c r="F26" s="10" t="s">
        <v>30</v>
      </c>
      <c r="G26" s="10" t="s">
        <v>30</v>
      </c>
      <c r="H26" t="s">
        <v>51</v>
      </c>
    </row>
    <row r="29" spans="2:8">
      <c r="B29" t="s">
        <v>52</v>
      </c>
    </row>
    <row r="30" spans="2:8">
      <c r="B30" s="5" t="s">
        <v>53</v>
      </c>
    </row>
    <row r="31" spans="2:8">
      <c r="B31" s="5" t="s">
        <v>55</v>
      </c>
    </row>
    <row r="32" spans="2:8">
      <c r="B32" s="5" t="s">
        <v>54</v>
      </c>
    </row>
    <row r="33" spans="2:2">
      <c r="B33" s="5" t="s">
        <v>56</v>
      </c>
    </row>
    <row r="34" spans="2:2">
      <c r="B34" s="5" t="s">
        <v>57</v>
      </c>
    </row>
    <row r="36" spans="2:2">
      <c r="B36" s="5" t="s">
        <v>58</v>
      </c>
    </row>
    <row r="37" spans="2:2">
      <c r="B37" s="5" t="s">
        <v>59</v>
      </c>
    </row>
    <row r="39" spans="2:2">
      <c r="B39" s="5" t="s">
        <v>62</v>
      </c>
    </row>
    <row r="40" spans="2:2">
      <c r="B40" s="5" t="s">
        <v>60</v>
      </c>
    </row>
    <row r="41" spans="2:2">
      <c r="B41" s="5" t="s">
        <v>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8"/>
  <sheetViews>
    <sheetView workbookViewId="0">
      <selection activeCell="Q16" sqref="Q16"/>
    </sheetView>
  </sheetViews>
  <sheetFormatPr defaultRowHeight="15"/>
  <cols>
    <col min="1" max="1" width="3.7109375" customWidth="1"/>
    <col min="3" max="14" width="4.7109375" customWidth="1"/>
  </cols>
  <sheetData>
    <row r="1" spans="1:17">
      <c r="A1" s="1" t="s">
        <v>179</v>
      </c>
    </row>
    <row r="2" spans="1:17">
      <c r="A2" t="s">
        <v>180</v>
      </c>
    </row>
    <row r="3" spans="1:17">
      <c r="A3" t="s">
        <v>181</v>
      </c>
    </row>
    <row r="6" spans="1:17">
      <c r="A6" t="s">
        <v>125</v>
      </c>
    </row>
    <row r="7" spans="1:17">
      <c r="A7" s="2">
        <v>1</v>
      </c>
      <c r="B7" s="2"/>
      <c r="C7" s="24">
        <v>1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P7" s="25">
        <f t="shared" ref="P7:P18" si="0">(A7^12+6*A7^3+3*A7^6+8*A7^4+6*A7^7)/24</f>
        <v>1</v>
      </c>
    </row>
    <row r="8" spans="1:17">
      <c r="A8" s="2">
        <v>2</v>
      </c>
      <c r="B8" s="2"/>
      <c r="C8" s="24">
        <v>-2</v>
      </c>
      <c r="D8" s="26">
        <v>1</v>
      </c>
      <c r="E8" s="26"/>
      <c r="F8" s="26"/>
      <c r="G8" s="26"/>
      <c r="H8" s="26"/>
      <c r="I8" s="26"/>
      <c r="J8" s="26"/>
      <c r="K8" s="26"/>
      <c r="L8" s="26"/>
      <c r="M8" s="26"/>
      <c r="N8" s="27"/>
      <c r="P8" s="25">
        <f t="shared" si="0"/>
        <v>218</v>
      </c>
    </row>
    <row r="9" spans="1:17">
      <c r="A9" s="2">
        <v>3</v>
      </c>
      <c r="B9" s="2"/>
      <c r="C9" s="24">
        <v>3</v>
      </c>
      <c r="D9" s="26">
        <v>-3</v>
      </c>
      <c r="E9" s="26">
        <v>1</v>
      </c>
      <c r="F9" s="26"/>
      <c r="G9" s="26"/>
      <c r="H9" s="26"/>
      <c r="I9" s="26"/>
      <c r="J9" s="26"/>
      <c r="K9" s="26"/>
      <c r="L9" s="26"/>
      <c r="M9" s="26"/>
      <c r="N9" s="27"/>
      <c r="P9" s="25">
        <f t="shared" si="0"/>
        <v>22815</v>
      </c>
    </row>
    <row r="10" spans="1:17">
      <c r="A10" s="2">
        <v>4</v>
      </c>
      <c r="B10" s="2"/>
      <c r="C10" s="24">
        <v>-4</v>
      </c>
      <c r="D10" s="26">
        <v>6</v>
      </c>
      <c r="E10" s="26">
        <v>-4</v>
      </c>
      <c r="F10" s="26">
        <v>1</v>
      </c>
      <c r="G10" s="26"/>
      <c r="H10" s="26"/>
      <c r="I10" s="26"/>
      <c r="J10" s="26"/>
      <c r="K10" s="26"/>
      <c r="L10" s="26"/>
      <c r="M10" s="26"/>
      <c r="N10" s="27"/>
      <c r="P10" s="25">
        <f t="shared" si="0"/>
        <v>703760</v>
      </c>
    </row>
    <row r="11" spans="1:17">
      <c r="A11" s="2">
        <v>5</v>
      </c>
      <c r="B11" s="2"/>
      <c r="C11" s="24">
        <v>5</v>
      </c>
      <c r="D11" s="26">
        <v>-10</v>
      </c>
      <c r="E11" s="26">
        <v>10</v>
      </c>
      <c r="F11" s="26">
        <v>-5</v>
      </c>
      <c r="G11" s="26">
        <v>1</v>
      </c>
      <c r="H11" s="26"/>
      <c r="I11" s="26"/>
      <c r="J11" s="26"/>
      <c r="K11" s="26"/>
      <c r="L11" s="26"/>
      <c r="M11" s="26"/>
      <c r="N11" s="27"/>
      <c r="P11" s="25">
        <f t="shared" si="0"/>
        <v>10194250</v>
      </c>
    </row>
    <row r="12" spans="1:17">
      <c r="A12" s="2">
        <v>6</v>
      </c>
      <c r="B12" s="2"/>
      <c r="C12" s="24">
        <v>-6</v>
      </c>
      <c r="D12" s="26">
        <v>15</v>
      </c>
      <c r="E12" s="26">
        <v>-20</v>
      </c>
      <c r="F12" s="26">
        <v>15</v>
      </c>
      <c r="G12" s="26">
        <v>-6</v>
      </c>
      <c r="H12" s="26">
        <v>1</v>
      </c>
      <c r="I12" s="26"/>
      <c r="J12" s="26"/>
      <c r="K12" s="26"/>
      <c r="L12" s="26"/>
      <c r="M12" s="26"/>
      <c r="N12" s="27"/>
      <c r="O12" s="2" t="s">
        <v>182</v>
      </c>
      <c r="P12" s="25">
        <f t="shared" si="0"/>
        <v>90775566</v>
      </c>
      <c r="Q12" s="15" t="s">
        <v>151</v>
      </c>
    </row>
    <row r="13" spans="1:17">
      <c r="A13" s="2">
        <v>7</v>
      </c>
      <c r="B13" s="2"/>
      <c r="C13" s="24">
        <v>7</v>
      </c>
      <c r="D13" s="26">
        <v>-21</v>
      </c>
      <c r="E13" s="26">
        <v>35</v>
      </c>
      <c r="F13" s="26">
        <v>-35</v>
      </c>
      <c r="G13" s="26">
        <v>21</v>
      </c>
      <c r="H13" s="26">
        <v>-7</v>
      </c>
      <c r="I13" s="26">
        <v>1</v>
      </c>
      <c r="J13" s="26"/>
      <c r="K13" s="26"/>
      <c r="L13" s="26"/>
      <c r="M13" s="26"/>
      <c r="N13" s="27"/>
      <c r="P13" s="25">
        <f t="shared" si="0"/>
        <v>576941778</v>
      </c>
    </row>
    <row r="14" spans="1:17">
      <c r="A14" s="2">
        <v>8</v>
      </c>
      <c r="B14" s="2"/>
      <c r="C14" s="24">
        <v>-8</v>
      </c>
      <c r="D14" s="26">
        <v>28</v>
      </c>
      <c r="E14" s="26">
        <v>-56</v>
      </c>
      <c r="F14" s="26">
        <v>70</v>
      </c>
      <c r="G14" s="26">
        <f>-(21+35)</f>
        <v>-56</v>
      </c>
      <c r="H14" s="26">
        <v>28</v>
      </c>
      <c r="I14" s="26">
        <v>-8</v>
      </c>
      <c r="J14" s="26">
        <v>1</v>
      </c>
      <c r="K14" s="26"/>
      <c r="L14" s="26"/>
      <c r="M14" s="26"/>
      <c r="N14" s="27"/>
      <c r="P14" s="25">
        <f t="shared" si="0"/>
        <v>2863870080</v>
      </c>
    </row>
    <row r="15" spans="1:17">
      <c r="A15" s="2">
        <v>9</v>
      </c>
      <c r="B15" s="2"/>
      <c r="C15" s="24">
        <v>9</v>
      </c>
      <c r="D15" s="26">
        <v>-36</v>
      </c>
      <c r="E15" s="26">
        <f>28+56</f>
        <v>84</v>
      </c>
      <c r="F15" s="26">
        <f>-(56+70)</f>
        <v>-126</v>
      </c>
      <c r="G15" s="26">
        <f>70+56</f>
        <v>126</v>
      </c>
      <c r="H15" s="26">
        <f>-(28+56)</f>
        <v>-84</v>
      </c>
      <c r="I15" s="26">
        <f>28+8</f>
        <v>36</v>
      </c>
      <c r="J15" s="26">
        <v>-9</v>
      </c>
      <c r="K15" s="26">
        <v>1</v>
      </c>
      <c r="L15" s="26"/>
      <c r="M15" s="26"/>
      <c r="N15" s="27"/>
      <c r="P15" s="25">
        <f t="shared" si="0"/>
        <v>11769161895</v>
      </c>
    </row>
    <row r="16" spans="1:17">
      <c r="A16" s="2">
        <v>10</v>
      </c>
      <c r="B16" s="2"/>
      <c r="C16" s="24">
        <v>-10</v>
      </c>
      <c r="D16" s="26">
        <v>45</v>
      </c>
      <c r="E16" s="26">
        <f>-(36+84)</f>
        <v>-120</v>
      </c>
      <c r="F16" s="26">
        <f>126+84</f>
        <v>210</v>
      </c>
      <c r="G16" s="26">
        <f>-(126+126)</f>
        <v>-252</v>
      </c>
      <c r="H16" s="26">
        <f>126+84</f>
        <v>210</v>
      </c>
      <c r="I16" s="26">
        <f>-(36+84)</f>
        <v>-120</v>
      </c>
      <c r="J16" s="26">
        <f>36+9</f>
        <v>45</v>
      </c>
      <c r="K16" s="26">
        <v>-10</v>
      </c>
      <c r="L16" s="26">
        <v>1</v>
      </c>
      <c r="M16" s="26"/>
      <c r="N16" s="27"/>
      <c r="P16" s="25">
        <f t="shared" si="0"/>
        <v>41669295250</v>
      </c>
    </row>
    <row r="17" spans="1:16">
      <c r="A17" s="2">
        <v>11</v>
      </c>
      <c r="B17" s="2"/>
      <c r="C17" s="24">
        <v>11</v>
      </c>
      <c r="D17" s="26">
        <v>-55</v>
      </c>
      <c r="E17" s="26">
        <f>45+120</f>
        <v>165</v>
      </c>
      <c r="F17" s="26">
        <f>-(120+210)</f>
        <v>-330</v>
      </c>
      <c r="G17" s="26">
        <f>210+252</f>
        <v>462</v>
      </c>
      <c r="H17" s="26">
        <f>-(210+252)</f>
        <v>-462</v>
      </c>
      <c r="I17" s="26">
        <f>210+120</f>
        <v>330</v>
      </c>
      <c r="J17" s="26">
        <f>-(120+45)</f>
        <v>-165</v>
      </c>
      <c r="K17" s="26">
        <v>55</v>
      </c>
      <c r="L17" s="26">
        <v>-11</v>
      </c>
      <c r="M17" s="26">
        <v>1</v>
      </c>
      <c r="N17" s="27"/>
      <c r="P17" s="25">
        <f t="shared" si="0"/>
        <v>130772947481</v>
      </c>
    </row>
    <row r="18" spans="1:16">
      <c r="A18" s="2">
        <v>12</v>
      </c>
      <c r="B18" s="2"/>
      <c r="C18" s="24">
        <v>-12</v>
      </c>
      <c r="D18" s="26">
        <v>66</v>
      </c>
      <c r="E18" s="26">
        <f>-(55+165)</f>
        <v>-220</v>
      </c>
      <c r="F18" s="26">
        <f>165+330</f>
        <v>495</v>
      </c>
      <c r="G18" s="26">
        <f>-(330+462)</f>
        <v>-792</v>
      </c>
      <c r="H18" s="26">
        <f>462+462</f>
        <v>924</v>
      </c>
      <c r="I18" s="26">
        <f>-(462+330)</f>
        <v>-792</v>
      </c>
      <c r="J18" s="26">
        <f>330+165</f>
        <v>495</v>
      </c>
      <c r="K18" s="26">
        <f>-(165+55)</f>
        <v>-220</v>
      </c>
      <c r="L18" s="26">
        <v>66</v>
      </c>
      <c r="M18" s="26">
        <v>-12</v>
      </c>
      <c r="N18" s="27">
        <v>1</v>
      </c>
      <c r="P18" s="25">
        <f t="shared" si="0"/>
        <v>371513523888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6</vt:lpstr>
      <vt:lpstr>7</vt:lpstr>
      <vt:lpstr>8</vt:lpstr>
      <vt:lpstr>10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Pieterjan Lambein</dc:creator>
  <cp:lastModifiedBy>Bert</cp:lastModifiedBy>
  <cp:lastPrinted>2015-09-01T12:30:11Z</cp:lastPrinted>
  <dcterms:created xsi:type="dcterms:W3CDTF">2015-08-19T08:14:21Z</dcterms:created>
  <dcterms:modified xsi:type="dcterms:W3CDTF">2018-01-21T10:56:39Z</dcterms:modified>
</cp:coreProperties>
</file>