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Blad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0" i="1" l="1"/>
  <c r="E189" i="1"/>
  <c r="E187" i="1"/>
  <c r="G177" i="1"/>
  <c r="G175" i="1"/>
  <c r="E176" i="1"/>
  <c r="E174" i="1"/>
  <c r="K164" i="1"/>
  <c r="M163" i="1"/>
  <c r="K162" i="1"/>
  <c r="K160" i="1"/>
  <c r="K158" i="1"/>
  <c r="E161" i="1"/>
  <c r="E159" i="1"/>
  <c r="E143" i="1"/>
  <c r="E144" i="1" s="1"/>
  <c r="F144" i="1" s="1"/>
  <c r="F143" i="1" l="1"/>
  <c r="O91" i="1"/>
  <c r="O92" i="1" s="1"/>
  <c r="O93" i="1" s="1"/>
  <c r="O94" i="1" s="1"/>
  <c r="O95" i="1" s="1"/>
  <c r="O96" i="1" s="1"/>
  <c r="O97" i="1" s="1"/>
  <c r="O98" i="1" s="1"/>
  <c r="O99" i="1" s="1"/>
  <c r="O100" i="1" s="1"/>
  <c r="W93" i="1"/>
  <c r="W94" i="1" s="1"/>
  <c r="Y94" i="1" s="1"/>
  <c r="Y95" i="1" s="1"/>
  <c r="V93" i="1"/>
  <c r="D90" i="1"/>
  <c r="E90" i="1" s="1"/>
  <c r="F90" i="1" s="1"/>
  <c r="G90" i="1" s="1"/>
  <c r="H90" i="1" s="1"/>
  <c r="I90" i="1" s="1"/>
  <c r="J90" i="1" s="1"/>
  <c r="K90" i="1" s="1"/>
  <c r="L90" i="1" s="1"/>
  <c r="M90" i="1" s="1"/>
  <c r="T92" i="1" s="1"/>
  <c r="S71" i="1"/>
  <c r="T71" i="1" s="1"/>
  <c r="U71" i="1" s="1"/>
  <c r="S64" i="1"/>
  <c r="S65" i="1" s="1"/>
  <c r="O71" i="1"/>
  <c r="O72" i="1" s="1"/>
  <c r="O64" i="1"/>
  <c r="P64" i="1" s="1"/>
  <c r="L71" i="1"/>
  <c r="M71" i="1" s="1"/>
  <c r="H71" i="1"/>
  <c r="I71" i="1" s="1"/>
  <c r="K71" i="1"/>
  <c r="K64" i="1"/>
  <c r="K65" i="1" s="1"/>
  <c r="G64" i="1"/>
  <c r="H64" i="1"/>
  <c r="G71" i="1"/>
  <c r="G72" i="1" s="1"/>
  <c r="K27" i="1"/>
  <c r="K28" i="1" s="1"/>
  <c r="I26" i="1"/>
  <c r="H26" i="1"/>
  <c r="F26" i="1" s="1"/>
  <c r="F27" i="1" s="1"/>
  <c r="C24" i="1"/>
  <c r="C23" i="1"/>
  <c r="E23" i="1" s="1"/>
  <c r="E24" i="1" s="1"/>
  <c r="D10" i="1"/>
  <c r="E10" i="1" s="1"/>
  <c r="E11" i="1" s="1"/>
  <c r="O65" i="1" l="1"/>
  <c r="O66" i="1" s="1"/>
  <c r="O67" i="1" s="1"/>
  <c r="O68" i="1" s="1"/>
  <c r="W95" i="1"/>
  <c r="W96" i="1" s="1"/>
  <c r="Y96" i="1" s="1"/>
  <c r="Y97" i="1" s="1"/>
  <c r="W97" i="1" s="1"/>
  <c r="U93" i="1"/>
  <c r="T93" i="1" s="1"/>
  <c r="T94" i="1" s="1"/>
  <c r="U94" i="1" s="1"/>
  <c r="V94" i="1" s="1"/>
  <c r="V95" i="1" s="1"/>
  <c r="S72" i="1"/>
  <c r="S73" i="1" s="1"/>
  <c r="S74" i="1" s="1"/>
  <c r="S75" i="1" s="1"/>
  <c r="S66" i="1"/>
  <c r="T64" i="1"/>
  <c r="Q64" i="1"/>
  <c r="O73" i="1"/>
  <c r="P71" i="1"/>
  <c r="Q71" i="1" s="1"/>
  <c r="P65" i="1"/>
  <c r="K66" i="1"/>
  <c r="L64" i="1"/>
  <c r="K72" i="1"/>
  <c r="G65" i="1"/>
  <c r="H65" i="1" s="1"/>
  <c r="I64" i="1"/>
  <c r="D11" i="1"/>
  <c r="C11" i="1"/>
  <c r="H27" i="1"/>
  <c r="H28" i="1" s="1"/>
  <c r="I28" i="1"/>
  <c r="I29" i="1" s="1"/>
  <c r="I31" i="1" s="1"/>
  <c r="K30" i="1"/>
  <c r="G73" i="1"/>
  <c r="C25" i="1"/>
  <c r="W98" i="1" l="1"/>
  <c r="U95" i="1"/>
  <c r="T95" i="1" s="1"/>
  <c r="T96" i="1" s="1"/>
  <c r="T72" i="1"/>
  <c r="U72" i="1" s="1"/>
  <c r="S76" i="1"/>
  <c r="U64" i="1"/>
  <c r="S67" i="1"/>
  <c r="T65" i="1"/>
  <c r="U65" i="1" s="1"/>
  <c r="O74" i="1"/>
  <c r="P72" i="1"/>
  <c r="Q72" i="1" s="1"/>
  <c r="Q65" i="1"/>
  <c r="O69" i="1"/>
  <c r="P66" i="1"/>
  <c r="Q66" i="1" s="1"/>
  <c r="M64" i="1"/>
  <c r="K67" i="1"/>
  <c r="L65" i="1"/>
  <c r="L66" i="1" s="1"/>
  <c r="L72" i="1"/>
  <c r="M72" i="1" s="1"/>
  <c r="K73" i="1"/>
  <c r="G66" i="1"/>
  <c r="G67" i="1" s="1"/>
  <c r="G68" i="1" s="1"/>
  <c r="G69" i="1" s="1"/>
  <c r="H72" i="1"/>
  <c r="H73" i="1" s="1"/>
  <c r="K31" i="1"/>
  <c r="K32" i="1" s="1"/>
  <c r="K34" i="1" s="1"/>
  <c r="I33" i="1"/>
  <c r="H30" i="1"/>
  <c r="F28" i="1"/>
  <c r="F29" i="1" s="1"/>
  <c r="F31" i="1" s="1"/>
  <c r="E25" i="1"/>
  <c r="E26" i="1" s="1"/>
  <c r="G74" i="1"/>
  <c r="I65" i="1"/>
  <c r="H74" i="1" l="1"/>
  <c r="H75" i="1" s="1"/>
  <c r="H76" i="1" s="1"/>
  <c r="M65" i="1"/>
  <c r="U96" i="1"/>
  <c r="V96" i="1" s="1"/>
  <c r="V97" i="1" s="1"/>
  <c r="T73" i="1"/>
  <c r="S68" i="1"/>
  <c r="T66" i="1"/>
  <c r="T67" i="1" s="1"/>
  <c r="P67" i="1"/>
  <c r="O75" i="1"/>
  <c r="P73" i="1"/>
  <c r="Q73" i="1" s="1"/>
  <c r="I72" i="1"/>
  <c r="K74" i="1"/>
  <c r="L73" i="1"/>
  <c r="M73" i="1" s="1"/>
  <c r="K68" i="1"/>
  <c r="L68" i="1" s="1"/>
  <c r="L67" i="1"/>
  <c r="M66" i="1"/>
  <c r="H66" i="1"/>
  <c r="H67" i="1" s="1"/>
  <c r="H68" i="1" s="1"/>
  <c r="G75" i="1"/>
  <c r="G76" i="1" s="1"/>
  <c r="C26" i="1"/>
  <c r="C27" i="1" s="1"/>
  <c r="F33" i="1"/>
  <c r="H31" i="1"/>
  <c r="H32" i="1" s="1"/>
  <c r="H34" i="1" s="1"/>
  <c r="I66" i="1" l="1"/>
  <c r="U97" i="1"/>
  <c r="T97" i="1" s="1"/>
  <c r="T98" i="1" s="1"/>
  <c r="U73" i="1"/>
  <c r="T74" i="1"/>
  <c r="U66" i="1"/>
  <c r="U67" i="1" s="1"/>
  <c r="S69" i="1"/>
  <c r="T68" i="1"/>
  <c r="T69" i="1" s="1"/>
  <c r="O76" i="1"/>
  <c r="P74" i="1"/>
  <c r="Q74" i="1" s="1"/>
  <c r="P68" i="1"/>
  <c r="Q67" i="1"/>
  <c r="I73" i="1"/>
  <c r="I74" i="1" s="1"/>
  <c r="K75" i="1"/>
  <c r="L74" i="1"/>
  <c r="M74" i="1" s="1"/>
  <c r="K69" i="1"/>
  <c r="L69" i="1" s="1"/>
  <c r="M69" i="1" s="1"/>
  <c r="M67" i="1"/>
  <c r="M68" i="1" s="1"/>
  <c r="I67" i="1"/>
  <c r="I68" i="1" s="1"/>
  <c r="I69" i="1" s="1"/>
  <c r="E27" i="1"/>
  <c r="E28" i="1" s="1"/>
  <c r="H69" i="1"/>
  <c r="U68" i="1" l="1"/>
  <c r="U98" i="1"/>
  <c r="V98" i="1" s="1"/>
  <c r="V99" i="1" s="1"/>
  <c r="U74" i="1"/>
  <c r="T75" i="1"/>
  <c r="U69" i="1"/>
  <c r="P75" i="1"/>
  <c r="Q75" i="1" s="1"/>
  <c r="P69" i="1"/>
  <c r="Q68" i="1"/>
  <c r="L75" i="1"/>
  <c r="M75" i="1" s="1"/>
  <c r="K76" i="1"/>
  <c r="E30" i="1"/>
  <c r="C28" i="1"/>
  <c r="C29" i="1" s="1"/>
  <c r="U75" i="1" l="1"/>
  <c r="T76" i="1"/>
  <c r="U76" i="1" s="1"/>
  <c r="P76" i="1"/>
  <c r="Q76" i="1" s="1"/>
  <c r="Q69" i="1"/>
  <c r="I75" i="1"/>
  <c r="I76" i="1" s="1"/>
  <c r="L76" i="1"/>
  <c r="M76" i="1" s="1"/>
  <c r="K23" i="1"/>
</calcChain>
</file>

<file path=xl/sharedStrings.xml><?xml version="1.0" encoding="utf-8"?>
<sst xmlns="http://schemas.openxmlformats.org/spreadsheetml/2006/main" count="98" uniqueCount="92">
  <si>
    <t xml:space="preserve">                             a) Priemontbinding</t>
  </si>
  <si>
    <t xml:space="preserve"> </t>
  </si>
  <si>
    <t xml:space="preserve">                             b) Algoritme van Euclides</t>
  </si>
  <si>
    <t>1 = (-28 171 030 * 100 007 ) % 100 000 007</t>
  </si>
  <si>
    <t>1/100 007 = -28 171 030 % 100 000 007</t>
  </si>
  <si>
    <t>1/100 007 =  71 828 977</t>
  </si>
  <si>
    <t xml:space="preserve">Bepaal de grootste gemene deler en het kleinste gemeen veelvoud van 792 en 2420 . Doe dit zowel via de priemontbindingen, als via het algoritme van Euclides. </t>
  </si>
  <si>
    <t>Bereken Euler φ(21560). Doe dit zowel via priemontbinding, als via Möbius inversie.</t>
  </si>
  <si>
    <t xml:space="preserve">                             a) Factorisatie</t>
  </si>
  <si>
    <t xml:space="preserve">                             b) Priemontbinding</t>
  </si>
  <si>
    <t xml:space="preserve">                             c) Möbius inversie</t>
  </si>
  <si>
    <t xml:space="preserve">Gehele delers van 21560: </t>
  </si>
  <si>
    <t>µ</t>
  </si>
  <si>
    <t xml:space="preserve">Bepaal de kleinste primitieve wortel ω in (ℤ2017,.). </t>
  </si>
  <si>
    <t>x</t>
  </si>
  <si>
    <t xml:space="preserve">X = </t>
  </si>
  <si>
    <t xml:space="preserve">Gebruik de baby-step,giant-step techniek om de index van 4 t.o.v. ω=5 in (ℤ97,.), en de index van 23 t.o.v. ω=11 in (ℤ9973,.) te berekenen. </t>
  </si>
  <si>
    <t xml:space="preserve">w = </t>
  </si>
  <si>
    <t xml:space="preserve">z = </t>
  </si>
  <si>
    <t xml:space="preserve">I = </t>
  </si>
  <si>
    <t>1 = (11 * 53 + -6 * 97) % 97</t>
  </si>
  <si>
    <t>1 = (11 * 53) % 97</t>
  </si>
  <si>
    <t>1/53 = 11 % 97</t>
  </si>
  <si>
    <t xml:space="preserve">Bereken met het algoritme van Euclides de gemeenschappelijke factor %251 van 232x4+129x3+223x2+74x+11 en 84x3+168x2+87x+153. </t>
  </si>
  <si>
    <r>
      <t>792  = 2</t>
    </r>
    <r>
      <rPr>
        <vertAlign val="superscript"/>
        <sz val="11"/>
        <color theme="1"/>
        <rFont val="Calibri"/>
        <family val="3"/>
        <scheme val="minor"/>
      </rPr>
      <t>3</t>
    </r>
    <r>
      <rPr>
        <sz val="11"/>
        <color theme="1"/>
        <rFont val="Calibri"/>
        <family val="3"/>
        <scheme val="minor"/>
      </rPr>
      <t xml:space="preserve"> . 3</t>
    </r>
    <r>
      <rPr>
        <vertAlign val="superscript"/>
        <sz val="11"/>
        <color theme="1"/>
        <rFont val="Calibri"/>
        <family val="3"/>
        <scheme val="minor"/>
      </rPr>
      <t>2</t>
    </r>
    <r>
      <rPr>
        <sz val="11"/>
        <color theme="1"/>
        <rFont val="Calibri"/>
        <family val="3"/>
        <scheme val="minor"/>
      </rPr>
      <t xml:space="preserve"> . 11</t>
    </r>
  </si>
  <si>
    <r>
      <t>2420 = 2</t>
    </r>
    <r>
      <rPr>
        <vertAlign val="superscript"/>
        <sz val="11"/>
        <color theme="1"/>
        <rFont val="Calibri"/>
        <family val="3"/>
        <scheme val="minor"/>
      </rPr>
      <t>2</t>
    </r>
    <r>
      <rPr>
        <sz val="11"/>
        <color theme="1"/>
        <rFont val="Calibri"/>
        <family val="3"/>
        <scheme val="minor"/>
      </rPr>
      <t xml:space="preserve"> . 5 . 11</t>
    </r>
    <r>
      <rPr>
        <vertAlign val="superscript"/>
        <sz val="11"/>
        <color theme="1"/>
        <rFont val="Calibri"/>
        <family val="3"/>
        <scheme val="minor"/>
      </rPr>
      <t>2</t>
    </r>
  </si>
  <si>
    <r>
      <t>ggd(792, 2420) = 2</t>
    </r>
    <r>
      <rPr>
        <vertAlign val="superscript"/>
        <sz val="11"/>
        <color theme="1"/>
        <rFont val="Calibri"/>
        <family val="3"/>
        <scheme val="minor"/>
      </rPr>
      <t>2</t>
    </r>
    <r>
      <rPr>
        <sz val="11"/>
        <color theme="1"/>
        <rFont val="Calibri"/>
        <family val="3"/>
        <scheme val="minor"/>
      </rPr>
      <t xml:space="preserve">. 11 = </t>
    </r>
    <r>
      <rPr>
        <sz val="11"/>
        <color rgb="FF92D050"/>
        <rFont val="Calibri"/>
        <family val="3"/>
        <scheme val="minor"/>
      </rPr>
      <t>44</t>
    </r>
  </si>
  <si>
    <r>
      <t>kgv(792, 2420) = 2</t>
    </r>
    <r>
      <rPr>
        <vertAlign val="superscript"/>
        <sz val="11"/>
        <color theme="1"/>
        <rFont val="Calibri"/>
        <family val="3"/>
        <scheme val="minor"/>
      </rPr>
      <t>3</t>
    </r>
    <r>
      <rPr>
        <sz val="11"/>
        <color theme="1"/>
        <rFont val="Calibri"/>
        <family val="3"/>
        <scheme val="minor"/>
      </rPr>
      <t>. 3</t>
    </r>
    <r>
      <rPr>
        <vertAlign val="superscript"/>
        <sz val="11"/>
        <color theme="1"/>
        <rFont val="Calibri"/>
        <family val="3"/>
        <scheme val="minor"/>
      </rPr>
      <t>2</t>
    </r>
    <r>
      <rPr>
        <sz val="11"/>
        <color theme="1"/>
        <rFont val="Calibri"/>
        <family val="3"/>
        <scheme val="minor"/>
      </rPr>
      <t xml:space="preserve"> . 5 . 11</t>
    </r>
    <r>
      <rPr>
        <vertAlign val="superscript"/>
        <sz val="11"/>
        <color theme="1"/>
        <rFont val="Calibri"/>
        <family val="3"/>
        <scheme val="minor"/>
      </rPr>
      <t>2</t>
    </r>
    <r>
      <rPr>
        <sz val="11"/>
        <color theme="1"/>
        <rFont val="Calibri"/>
        <family val="3"/>
        <scheme val="minor"/>
      </rPr>
      <t xml:space="preserve"> = </t>
    </r>
    <r>
      <rPr>
        <sz val="11"/>
        <color rgb="FF92D050"/>
        <rFont val="Calibri"/>
        <family val="3"/>
        <scheme val="minor"/>
      </rPr>
      <t>43 560</t>
    </r>
  </si>
  <si>
    <r>
      <t xml:space="preserve">ggd(792, 2420) = </t>
    </r>
    <r>
      <rPr>
        <sz val="11"/>
        <color rgb="FF92D050"/>
        <rFont val="Calibri"/>
        <family val="3"/>
        <scheme val="minor"/>
      </rPr>
      <t>44</t>
    </r>
  </si>
  <si>
    <r>
      <t xml:space="preserve">kgv(792, 2420) = 792 * 2420 / 44 = </t>
    </r>
    <r>
      <rPr>
        <sz val="11"/>
        <color rgb="FF92D050"/>
        <rFont val="Calibri"/>
        <family val="3"/>
        <scheme val="minor"/>
      </rPr>
      <t>43 560</t>
    </r>
  </si>
  <si>
    <r>
      <t xml:space="preserve">Bereken, via het </t>
    </r>
    <r>
      <rPr>
        <u/>
        <sz val="11"/>
        <color theme="1"/>
        <rFont val="Calibri"/>
        <family val="3"/>
        <scheme val="minor"/>
      </rPr>
      <t>veralgemeende</t>
    </r>
    <r>
      <rPr>
        <sz val="11"/>
        <color theme="1"/>
        <rFont val="Calibri"/>
        <family val="3"/>
        <scheme val="minor"/>
      </rPr>
      <t xml:space="preserve"> algoritme van Euclides, de grootste gemene deler van 100007 en 100000007. Interpreteer de laatste controleregel modulo 100000007. Welk besluit kan je hieruit trekken ?</t>
    </r>
  </si>
  <si>
    <r>
      <t>1 = (</t>
    </r>
    <r>
      <rPr>
        <sz val="11"/>
        <color rgb="FF0070C0"/>
        <rFont val="Calibri"/>
        <family val="3"/>
        <scheme val="minor"/>
      </rPr>
      <t>-28 171 030</t>
    </r>
    <r>
      <rPr>
        <sz val="11"/>
        <color theme="1"/>
        <rFont val="Calibri"/>
        <family val="3"/>
        <scheme val="minor"/>
      </rPr>
      <t xml:space="preserve"> * 100 007 + </t>
    </r>
    <r>
      <rPr>
        <sz val="11"/>
        <color rgb="FFFF0000"/>
        <rFont val="Calibri"/>
        <family val="3"/>
        <scheme val="minor"/>
      </rPr>
      <t>28 173</t>
    </r>
    <r>
      <rPr>
        <sz val="11"/>
        <color theme="1"/>
        <rFont val="Calibri"/>
        <family val="3"/>
        <scheme val="minor"/>
      </rPr>
      <t xml:space="preserve"> * 100 000 007) % 100 000 007 </t>
    </r>
  </si>
  <si>
    <r>
      <t>71 828 977 is de multiplicatieve inverse van 100 007 in Z</t>
    </r>
    <r>
      <rPr>
        <vertAlign val="subscript"/>
        <sz val="11"/>
        <color theme="1"/>
        <rFont val="Calibri"/>
        <family val="3"/>
        <scheme val="minor"/>
      </rPr>
      <t>100 000 007</t>
    </r>
  </si>
  <si>
    <r>
      <t>21560 = 2</t>
    </r>
    <r>
      <rPr>
        <vertAlign val="superscript"/>
        <sz val="11"/>
        <color theme="1"/>
        <rFont val="Calibri"/>
        <family val="3"/>
        <scheme val="minor"/>
      </rPr>
      <t>3</t>
    </r>
    <r>
      <rPr>
        <sz val="11"/>
        <color theme="1"/>
        <rFont val="Calibri"/>
        <family val="3"/>
        <scheme val="minor"/>
      </rPr>
      <t xml:space="preserve"> . 5 . 7</t>
    </r>
    <r>
      <rPr>
        <vertAlign val="superscript"/>
        <sz val="11"/>
        <color theme="1"/>
        <rFont val="Calibri"/>
        <family val="3"/>
        <scheme val="minor"/>
      </rPr>
      <t xml:space="preserve">2 </t>
    </r>
    <r>
      <rPr>
        <sz val="11"/>
        <color theme="1"/>
        <rFont val="Calibri"/>
        <family val="3"/>
        <scheme val="minor"/>
      </rPr>
      <t>. 11</t>
    </r>
  </si>
  <si>
    <r>
      <t xml:space="preserve">φ(21560) = 21560 * (1/2) * (4/5) * (6/7) * (10/11) = </t>
    </r>
    <r>
      <rPr>
        <sz val="11"/>
        <color rgb="FF92D050"/>
        <rFont val="Calibri"/>
        <family val="3"/>
        <scheme val="minor"/>
      </rPr>
      <t>6720</t>
    </r>
  </si>
  <si>
    <t>φ(21560) = [1 * (25160/1)] - [1 * (25160/2)] - [1 * (25160/5)] 
         - [1 * (25160/7)] - [1 * (25160/11)] + [1 * (25160/10)] 
         + [1 * (25160/14)] + [1 * (25160/22)] + [1 * (25160/35)]
         - [1 * (25160/70)] + [1 * (25160/77)] - [1 * (25160/110)]
         - [1 * (25160/154)] - [1 * (25160/385)] + [1 * (25160/770)] 
         = 6720</t>
  </si>
  <si>
    <r>
      <t>Dimensionaal rooster : 2016 = 2</t>
    </r>
    <r>
      <rPr>
        <vertAlign val="superscript"/>
        <sz val="11"/>
        <color theme="1"/>
        <rFont val="Calibri"/>
        <family val="3"/>
        <scheme val="minor"/>
      </rPr>
      <t xml:space="preserve">5 </t>
    </r>
    <r>
      <rPr>
        <sz val="11"/>
        <color theme="1"/>
        <rFont val="Calibri"/>
        <family val="3"/>
        <scheme val="minor"/>
      </rPr>
      <t>. 3</t>
    </r>
    <r>
      <rPr>
        <vertAlign val="superscript"/>
        <sz val="11"/>
        <color theme="1"/>
        <rFont val="Calibri"/>
        <family val="3"/>
        <scheme val="minor"/>
      </rPr>
      <t xml:space="preserve">2 </t>
    </r>
    <r>
      <rPr>
        <sz val="11"/>
        <color theme="1"/>
        <rFont val="Calibri"/>
        <family val="3"/>
        <scheme val="minor"/>
      </rPr>
      <t>. 7</t>
    </r>
  </si>
  <si>
    <r>
      <t>x</t>
    </r>
    <r>
      <rPr>
        <vertAlign val="superscript"/>
        <sz val="11"/>
        <color theme="1"/>
        <rFont val="Calibri"/>
        <family val="3"/>
        <scheme val="minor"/>
      </rPr>
      <t>3</t>
    </r>
  </si>
  <si>
    <r>
      <t>x</t>
    </r>
    <r>
      <rPr>
        <vertAlign val="superscript"/>
        <sz val="11"/>
        <color theme="1"/>
        <rFont val="Calibri"/>
        <family val="3"/>
        <scheme val="minor"/>
      </rPr>
      <t>9</t>
    </r>
  </si>
  <si>
    <r>
      <t>x</t>
    </r>
    <r>
      <rPr>
        <vertAlign val="superscript"/>
        <sz val="11"/>
        <color theme="1"/>
        <rFont val="Calibri"/>
        <family val="3"/>
        <scheme val="minor"/>
      </rPr>
      <t>2</t>
    </r>
  </si>
  <si>
    <r>
      <t>x</t>
    </r>
    <r>
      <rPr>
        <vertAlign val="superscript"/>
        <sz val="11"/>
        <color theme="1"/>
        <rFont val="Calibri"/>
        <family val="3"/>
        <scheme val="minor"/>
      </rPr>
      <t>2.3</t>
    </r>
  </si>
  <si>
    <r>
      <t>x</t>
    </r>
    <r>
      <rPr>
        <vertAlign val="superscript"/>
        <sz val="11"/>
        <color theme="1"/>
        <rFont val="Calibri"/>
        <family val="3"/>
        <scheme val="minor"/>
      </rPr>
      <t>2.9</t>
    </r>
  </si>
  <si>
    <r>
      <t>x</t>
    </r>
    <r>
      <rPr>
        <vertAlign val="superscript"/>
        <sz val="11"/>
        <color theme="1"/>
        <rFont val="Calibri"/>
        <family val="3"/>
        <scheme val="minor"/>
      </rPr>
      <t>4</t>
    </r>
  </si>
  <si>
    <r>
      <t>x</t>
    </r>
    <r>
      <rPr>
        <vertAlign val="superscript"/>
        <sz val="11"/>
        <color theme="1"/>
        <rFont val="Calibri"/>
        <family val="3"/>
        <scheme val="minor"/>
      </rPr>
      <t>4.3</t>
    </r>
  </si>
  <si>
    <r>
      <t>x</t>
    </r>
    <r>
      <rPr>
        <vertAlign val="superscript"/>
        <sz val="11"/>
        <color theme="1"/>
        <rFont val="Calibri"/>
        <family val="3"/>
        <scheme val="minor"/>
      </rPr>
      <t>4.9</t>
    </r>
  </si>
  <si>
    <r>
      <t>x</t>
    </r>
    <r>
      <rPr>
        <vertAlign val="superscript"/>
        <sz val="11"/>
        <color theme="1"/>
        <rFont val="Calibri"/>
        <family val="3"/>
        <scheme val="minor"/>
      </rPr>
      <t>8</t>
    </r>
  </si>
  <si>
    <r>
      <t>x</t>
    </r>
    <r>
      <rPr>
        <vertAlign val="superscript"/>
        <sz val="11"/>
        <color theme="1"/>
        <rFont val="Calibri"/>
        <family val="3"/>
        <scheme val="minor"/>
      </rPr>
      <t>8.3</t>
    </r>
  </si>
  <si>
    <r>
      <t>x</t>
    </r>
    <r>
      <rPr>
        <vertAlign val="superscript"/>
        <sz val="11"/>
        <color theme="1"/>
        <rFont val="Calibri"/>
        <family val="3"/>
        <scheme val="minor"/>
      </rPr>
      <t>8.9</t>
    </r>
  </si>
  <si>
    <r>
      <t>x</t>
    </r>
    <r>
      <rPr>
        <vertAlign val="superscript"/>
        <sz val="11"/>
        <color theme="1"/>
        <rFont val="Calibri"/>
        <family val="3"/>
        <scheme val="minor"/>
      </rPr>
      <t>16</t>
    </r>
  </si>
  <si>
    <r>
      <t>x</t>
    </r>
    <r>
      <rPr>
        <vertAlign val="superscript"/>
        <sz val="11"/>
        <color theme="1"/>
        <rFont val="Calibri"/>
        <family val="3"/>
        <scheme val="minor"/>
      </rPr>
      <t>16.3</t>
    </r>
  </si>
  <si>
    <r>
      <t>x</t>
    </r>
    <r>
      <rPr>
        <vertAlign val="superscript"/>
        <sz val="11"/>
        <color theme="1"/>
        <rFont val="Calibri"/>
        <family val="3"/>
        <scheme val="minor"/>
      </rPr>
      <t>16.9</t>
    </r>
  </si>
  <si>
    <r>
      <t>x</t>
    </r>
    <r>
      <rPr>
        <vertAlign val="superscript"/>
        <sz val="11"/>
        <color theme="1"/>
        <rFont val="Calibri"/>
        <family val="3"/>
        <scheme val="minor"/>
      </rPr>
      <t>32</t>
    </r>
  </si>
  <si>
    <r>
      <rPr>
        <sz val="11"/>
        <color theme="1"/>
        <rFont val="Calibri"/>
        <family val="3"/>
        <scheme val="minor"/>
      </rPr>
      <t>x</t>
    </r>
    <r>
      <rPr>
        <sz val="11"/>
        <color theme="1"/>
        <rFont val="Calibri"/>
        <family val="3"/>
        <scheme val="minor"/>
      </rPr>
      <t>32.3</t>
    </r>
  </si>
  <si>
    <r>
      <t>x</t>
    </r>
    <r>
      <rPr>
        <vertAlign val="superscript"/>
        <sz val="11"/>
        <color theme="1"/>
        <rFont val="Calibri"/>
        <family val="3"/>
        <scheme val="minor"/>
      </rPr>
      <t>32.9</t>
    </r>
  </si>
  <si>
    <r>
      <t>x</t>
    </r>
    <r>
      <rPr>
        <vertAlign val="superscript"/>
        <sz val="11"/>
        <color theme="1"/>
        <rFont val="Calibri"/>
        <family val="3"/>
        <scheme val="minor"/>
      </rPr>
      <t>7</t>
    </r>
  </si>
  <si>
    <r>
      <t>x</t>
    </r>
    <r>
      <rPr>
        <vertAlign val="superscript"/>
        <sz val="11"/>
        <color theme="1"/>
        <rFont val="Calibri"/>
        <family val="3"/>
        <scheme val="minor"/>
      </rPr>
      <t>7.3</t>
    </r>
  </si>
  <si>
    <r>
      <t>x</t>
    </r>
    <r>
      <rPr>
        <vertAlign val="superscript"/>
        <sz val="11"/>
        <color theme="1"/>
        <rFont val="Calibri"/>
        <family val="3"/>
        <scheme val="minor"/>
      </rPr>
      <t>7.9</t>
    </r>
  </si>
  <si>
    <r>
      <t>x</t>
    </r>
    <r>
      <rPr>
        <vertAlign val="superscript"/>
        <sz val="11"/>
        <color theme="1"/>
        <rFont val="Calibri"/>
        <family val="3"/>
        <scheme val="minor"/>
      </rPr>
      <t>7.2</t>
    </r>
  </si>
  <si>
    <r>
      <t>x</t>
    </r>
    <r>
      <rPr>
        <vertAlign val="superscript"/>
        <sz val="11"/>
        <color theme="1"/>
        <rFont val="Calibri"/>
        <family val="3"/>
        <scheme val="minor"/>
      </rPr>
      <t>7.3.2</t>
    </r>
  </si>
  <si>
    <r>
      <t>x</t>
    </r>
    <r>
      <rPr>
        <vertAlign val="superscript"/>
        <sz val="11"/>
        <color theme="1"/>
        <rFont val="Calibri"/>
        <family val="3"/>
        <scheme val="minor"/>
      </rPr>
      <t>7.9.2</t>
    </r>
  </si>
  <si>
    <r>
      <t>x</t>
    </r>
    <r>
      <rPr>
        <vertAlign val="superscript"/>
        <sz val="11"/>
        <color theme="1"/>
        <rFont val="Calibri"/>
        <family val="3"/>
        <scheme val="minor"/>
      </rPr>
      <t>7.4</t>
    </r>
  </si>
  <si>
    <r>
      <t>x</t>
    </r>
    <r>
      <rPr>
        <vertAlign val="superscript"/>
        <sz val="11"/>
        <color theme="1"/>
        <rFont val="Calibri"/>
        <family val="3"/>
        <scheme val="minor"/>
      </rPr>
      <t>7.3.4</t>
    </r>
  </si>
  <si>
    <r>
      <t>x</t>
    </r>
    <r>
      <rPr>
        <vertAlign val="superscript"/>
        <sz val="11"/>
        <color theme="1"/>
        <rFont val="Calibri"/>
        <family val="3"/>
        <scheme val="minor"/>
      </rPr>
      <t>7.9.4</t>
    </r>
  </si>
  <si>
    <r>
      <t>x</t>
    </r>
    <r>
      <rPr>
        <vertAlign val="superscript"/>
        <sz val="11"/>
        <color theme="1"/>
        <rFont val="Calibri"/>
        <family val="3"/>
        <scheme val="minor"/>
      </rPr>
      <t>7.8</t>
    </r>
  </si>
  <si>
    <r>
      <t>x</t>
    </r>
    <r>
      <rPr>
        <vertAlign val="superscript"/>
        <sz val="11"/>
        <color theme="1"/>
        <rFont val="Calibri"/>
        <family val="3"/>
        <scheme val="minor"/>
      </rPr>
      <t>7.3.8</t>
    </r>
  </si>
  <si>
    <r>
      <t>x</t>
    </r>
    <r>
      <rPr>
        <vertAlign val="superscript"/>
        <sz val="11"/>
        <color theme="1"/>
        <rFont val="Calibri"/>
        <family val="3"/>
        <scheme val="minor"/>
      </rPr>
      <t>7.9.8</t>
    </r>
  </si>
  <si>
    <r>
      <t>x</t>
    </r>
    <r>
      <rPr>
        <vertAlign val="superscript"/>
        <sz val="11"/>
        <color theme="1"/>
        <rFont val="Calibri"/>
        <family val="3"/>
        <scheme val="minor"/>
      </rPr>
      <t>7.16</t>
    </r>
  </si>
  <si>
    <r>
      <t>x</t>
    </r>
    <r>
      <rPr>
        <vertAlign val="superscript"/>
        <sz val="11"/>
        <color theme="1"/>
        <rFont val="Calibri"/>
        <family val="3"/>
        <scheme val="minor"/>
      </rPr>
      <t>7.3.16</t>
    </r>
  </si>
  <si>
    <r>
      <t>x</t>
    </r>
    <r>
      <rPr>
        <vertAlign val="superscript"/>
        <sz val="11"/>
        <color theme="1"/>
        <rFont val="Calibri"/>
        <family val="3"/>
        <scheme val="minor"/>
      </rPr>
      <t>7.9.16</t>
    </r>
  </si>
  <si>
    <r>
      <t>x</t>
    </r>
    <r>
      <rPr>
        <vertAlign val="superscript"/>
        <sz val="11"/>
        <color theme="1"/>
        <rFont val="Calibri"/>
        <family val="3"/>
        <scheme val="minor"/>
      </rPr>
      <t>7.32</t>
    </r>
  </si>
  <si>
    <r>
      <t>x</t>
    </r>
    <r>
      <rPr>
        <vertAlign val="superscript"/>
        <sz val="11"/>
        <color theme="1"/>
        <rFont val="Calibri"/>
        <family val="3"/>
        <scheme val="minor"/>
      </rPr>
      <t>7.3.32</t>
    </r>
  </si>
  <si>
    <r>
      <t>x</t>
    </r>
    <r>
      <rPr>
        <vertAlign val="superscript"/>
        <sz val="11"/>
        <color theme="1"/>
        <rFont val="Calibri"/>
        <family val="3"/>
        <scheme val="minor"/>
      </rPr>
      <t>7.9.32</t>
    </r>
  </si>
  <si>
    <r>
      <t xml:space="preserve">Kleinste primitieve wortel = </t>
    </r>
    <r>
      <rPr>
        <sz val="11"/>
        <color rgb="FF92D050"/>
        <rFont val="Calibri"/>
        <family val="3"/>
        <scheme val="minor"/>
      </rPr>
      <t>5</t>
    </r>
  </si>
  <si>
    <t>Bereken in F16, door opeenvolgende vermenigvuldigingen, xi voor ∀i&lt;15, met x4+x+1 als irreducibele veelterm. Geef, met andere woorden, een overzicht van alle elementen van F16 en hun index, met betrekking tot het primitief element ω=x.</t>
  </si>
  <si>
    <t>15 = 3 * 5</t>
  </si>
  <si>
    <r>
      <t>x</t>
    </r>
    <r>
      <rPr>
        <vertAlign val="superscript"/>
        <sz val="11"/>
        <color theme="1"/>
        <rFont val="Lucida Sans Typewriter"/>
        <family val="3"/>
      </rPr>
      <t>3</t>
    </r>
  </si>
  <si>
    <r>
      <t>x</t>
    </r>
    <r>
      <rPr>
        <vertAlign val="superscript"/>
        <sz val="11"/>
        <color theme="1"/>
        <rFont val="Lucida Sans Typewriter"/>
        <family val="3"/>
      </rPr>
      <t>5</t>
    </r>
  </si>
  <si>
    <r>
      <t>x</t>
    </r>
    <r>
      <rPr>
        <vertAlign val="superscript"/>
        <sz val="11"/>
        <color theme="1"/>
        <rFont val="Lucida Sans Typewriter"/>
        <family val="3"/>
      </rPr>
      <t>3.5</t>
    </r>
  </si>
  <si>
    <r>
      <t>Welke van de veeltermen α=x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+x+1, β=x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+x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+1, γ=x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+x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+x+1, zijn irreducibel in F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 ?</t>
    </r>
  </si>
  <si>
    <r>
      <t xml:space="preserve"> F16 = x² + x, x</t>
    </r>
    <r>
      <rPr>
        <vertAlign val="superscript"/>
        <sz val="11"/>
        <color theme="1"/>
        <rFont val="Lucida Sans Typewriter"/>
        <family val="3"/>
      </rPr>
      <t>4</t>
    </r>
    <r>
      <rPr>
        <sz val="11"/>
        <color theme="1"/>
        <rFont val="Lucida Sans Typewriter"/>
        <family val="3"/>
      </rPr>
      <t xml:space="preserve"> + x, x</t>
    </r>
    <r>
      <rPr>
        <vertAlign val="superscript"/>
        <sz val="11"/>
        <color theme="1"/>
        <rFont val="Lucida Sans Typewriter"/>
        <family val="3"/>
      </rPr>
      <t>8</t>
    </r>
    <r>
      <rPr>
        <sz val="11"/>
        <color theme="1"/>
        <rFont val="Lucida Sans Typewriter"/>
        <family val="3"/>
      </rPr>
      <t xml:space="preserve"> + x</t>
    </r>
  </si>
  <si>
    <t>REDUCIBEL</t>
  </si>
  <si>
    <r>
      <t>β=x</t>
    </r>
    <r>
      <rPr>
        <vertAlign val="superscript"/>
        <sz val="11"/>
        <color theme="1"/>
        <rFont val="Lucida Sans Typewriter"/>
        <family val="3"/>
      </rPr>
      <t>4</t>
    </r>
    <r>
      <rPr>
        <sz val="11"/>
        <color theme="1"/>
        <rFont val="Lucida Sans Typewriter"/>
        <family val="3"/>
      </rPr>
      <t>+x</t>
    </r>
    <r>
      <rPr>
        <vertAlign val="superscript"/>
        <sz val="11"/>
        <color theme="1"/>
        <rFont val="Lucida Sans Typewriter"/>
        <family val="3"/>
      </rPr>
      <t>2</t>
    </r>
    <r>
      <rPr>
        <sz val="11"/>
        <color theme="1"/>
        <rFont val="Lucida Sans Typewriter"/>
        <family val="3"/>
      </rPr>
      <t>+1</t>
    </r>
  </si>
  <si>
    <r>
      <t>α=x</t>
    </r>
    <r>
      <rPr>
        <vertAlign val="superscript"/>
        <sz val="11"/>
        <color theme="1"/>
        <rFont val="Lucida Sans Typewriter"/>
        <family val="3"/>
      </rPr>
      <t>4</t>
    </r>
    <r>
      <rPr>
        <sz val="11"/>
        <color theme="1"/>
        <rFont val="Lucida Sans Typewriter"/>
        <family val="3"/>
      </rPr>
      <t>+x+1</t>
    </r>
  </si>
  <si>
    <t>NIET REDUCIBEL</t>
  </si>
  <si>
    <r>
      <t>γ=x</t>
    </r>
    <r>
      <rPr>
        <vertAlign val="superscript"/>
        <sz val="11"/>
        <color theme="1"/>
        <rFont val="Lucida Sans Typewriter"/>
        <family val="3"/>
      </rPr>
      <t>4</t>
    </r>
    <r>
      <rPr>
        <sz val="11"/>
        <color theme="1"/>
        <rFont val="Lucida Sans Typewriter"/>
        <family val="3"/>
      </rPr>
      <t>+x</t>
    </r>
    <r>
      <rPr>
        <vertAlign val="superscript"/>
        <sz val="11"/>
        <color theme="1"/>
        <rFont val="Lucida Sans Typewriter"/>
        <family val="3"/>
      </rPr>
      <t>2</t>
    </r>
    <r>
      <rPr>
        <sz val="11"/>
        <color theme="1"/>
        <rFont val="Lucida Sans Typewriter"/>
        <family val="3"/>
      </rPr>
      <t>+x+1</t>
    </r>
  </si>
  <si>
    <r>
      <t>Hoeveel monische irreducibele veeltermen zijn er in F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en in F</t>
    </r>
    <r>
      <rPr>
        <vertAlign val="subscript"/>
        <sz val="11"/>
        <color theme="1"/>
        <rFont val="Calibri"/>
        <family val="2"/>
        <scheme val="minor"/>
      </rPr>
      <t>32</t>
    </r>
  </si>
  <si>
    <r>
      <t>F</t>
    </r>
    <r>
      <rPr>
        <vertAlign val="subscript"/>
        <sz val="11"/>
        <color theme="1"/>
        <rFont val="Lucida Sans Typewriter"/>
        <family val="3"/>
      </rPr>
      <t>16</t>
    </r>
  </si>
  <si>
    <t>Delers van 16:</t>
  </si>
  <si>
    <t>1, 2, 4, 8, 16</t>
  </si>
  <si>
    <t>d</t>
  </si>
  <si>
    <t>μ(d)</t>
  </si>
  <si>
    <r>
      <t>p</t>
    </r>
    <r>
      <rPr>
        <vertAlign val="superscript"/>
        <sz val="11"/>
        <color theme="1"/>
        <rFont val="Lucida Sans Typewriter"/>
        <family val="3"/>
      </rPr>
      <t>16</t>
    </r>
    <r>
      <rPr>
        <sz val="11"/>
        <color theme="1"/>
        <rFont val="Lucida Sans Typewriter"/>
        <family val="3"/>
      </rPr>
      <t xml:space="preserve"> - p</t>
    </r>
    <r>
      <rPr>
        <vertAlign val="superscript"/>
        <sz val="11"/>
        <color theme="1"/>
        <rFont val="Lucida Sans Typewriter"/>
        <family val="3"/>
      </rPr>
      <t>8</t>
    </r>
    <r>
      <rPr>
        <sz val="11"/>
        <color theme="1"/>
        <rFont val="Lucida Sans Typewriter"/>
        <family val="3"/>
      </rPr>
      <t xml:space="preserve"> + p</t>
    </r>
    <r>
      <rPr>
        <vertAlign val="superscript"/>
        <sz val="11"/>
        <color theme="1"/>
        <rFont val="Lucida Sans Typewriter"/>
        <family val="3"/>
      </rPr>
      <t>4</t>
    </r>
    <r>
      <rPr>
        <sz val="11"/>
        <color theme="1"/>
        <rFont val="Lucida Sans Typewriter"/>
        <family val="3"/>
      </rPr>
      <t xml:space="preserve"> - p</t>
    </r>
    <r>
      <rPr>
        <vertAlign val="superscript"/>
        <sz val="11"/>
        <color theme="1"/>
        <rFont val="Lucida Sans Typewriter"/>
        <family val="3"/>
      </rPr>
      <t>2</t>
    </r>
    <r>
      <rPr>
        <sz val="11"/>
        <color theme="1"/>
        <rFont val="Lucida Sans Typewriter"/>
        <family val="3"/>
      </rPr>
      <t xml:space="preserve"> - 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</si>
</sst>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Lucida Sans Typewriter"/>
      <family val="3"/>
    </font>
    <font>
      <vertAlign val="superscript"/>
      <sz val="11"/>
      <color theme="1"/>
      <name val="Calibri"/>
      <family val="3"/>
      <scheme val="minor"/>
    </font>
    <font>
      <sz val="11"/>
      <color theme="1"/>
      <name val="Calibri"/>
      <family val="3"/>
      <scheme val="minor"/>
    </font>
    <font>
      <sz val="11"/>
      <color rgb="FF92D050"/>
      <name val="Calibri"/>
      <family val="3"/>
      <scheme val="minor"/>
    </font>
    <font>
      <u/>
      <sz val="11"/>
      <color theme="1"/>
      <name val="Calibri"/>
      <family val="3"/>
      <scheme val="minor"/>
    </font>
    <font>
      <sz val="11"/>
      <color theme="0"/>
      <name val="Lucida Sans Typewriter"/>
      <family val="3"/>
    </font>
    <font>
      <sz val="11"/>
      <color rgb="FF0070C0"/>
      <name val="Calibri"/>
      <family val="3"/>
      <scheme val="minor"/>
    </font>
    <font>
      <sz val="11"/>
      <color rgb="FFFF0000"/>
      <name val="Calibri"/>
      <family val="3"/>
      <scheme val="minor"/>
    </font>
    <font>
      <vertAlign val="subscript"/>
      <sz val="11"/>
      <color theme="1"/>
      <name val="Calibri"/>
      <family val="3"/>
      <scheme val="minor"/>
    </font>
    <font>
      <sz val="11"/>
      <color theme="1"/>
      <name val="Calibri"/>
      <family val="2"/>
      <scheme val="minor"/>
    </font>
    <font>
      <sz val="11"/>
      <color rgb="FF000000"/>
      <name val="Lucida Sans Typewriter"/>
      <family val="3"/>
    </font>
    <font>
      <vertAlign val="superscript"/>
      <sz val="11"/>
      <color theme="1"/>
      <name val="Lucida Sans Typewriter"/>
      <family val="3"/>
    </font>
    <font>
      <sz val="11"/>
      <color rgb="FF92D050"/>
      <name val="Lucida Sans Typewriter"/>
      <family val="3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Lucida Sans Typewriter"/>
      <family val="3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Fill="1"/>
    <xf numFmtId="0" fontId="1" fillId="2" borderId="0" xfId="0" applyFont="1" applyFill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6" fillId="3" borderId="0" xfId="0" applyFont="1" applyFill="1"/>
    <xf numFmtId="0" fontId="6" fillId="5" borderId="0" xfId="0" applyFont="1" applyFill="1"/>
    <xf numFmtId="0" fontId="10" fillId="0" borderId="1" xfId="0" applyFont="1" applyBorder="1"/>
    <xf numFmtId="0" fontId="1" fillId="0" borderId="0" xfId="0" applyFont="1" applyBorder="1"/>
    <xf numFmtId="0" fontId="11" fillId="0" borderId="0" xfId="0" applyFont="1" applyBorder="1"/>
    <xf numFmtId="0" fontId="11" fillId="0" borderId="0" xfId="0" applyFont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2" fillId="0" borderId="0" xfId="0" applyFont="1"/>
    <xf numFmtId="0" fontId="1" fillId="5" borderId="0" xfId="0" applyFont="1" applyFill="1"/>
    <xf numFmtId="0" fontId="1" fillId="6" borderId="0" xfId="0" applyFont="1" applyFill="1"/>
    <xf numFmtId="0" fontId="10" fillId="0" borderId="1" xfId="0" applyFont="1" applyBorder="1" applyAlignment="1">
      <alignment wrapText="1"/>
    </xf>
    <xf numFmtId="0" fontId="13" fillId="0" borderId="0" xfId="0" applyFont="1"/>
    <xf numFmtId="0" fontId="1" fillId="4" borderId="0" xfId="0" applyFont="1" applyFill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6" fillId="0" borderId="0" xfId="0" applyFont="1" applyFill="1"/>
    <xf numFmtId="0" fontId="1" fillId="0" borderId="0" xfId="0" applyFont="1" applyFill="1" applyAlignment="1"/>
    <xf numFmtId="0" fontId="1" fillId="7" borderId="0" xfId="0" applyFont="1" applyFill="1"/>
    <xf numFmtId="0" fontId="1" fillId="0" borderId="0" xfId="0" applyFont="1" applyFill="1" applyBorder="1"/>
    <xf numFmtId="0" fontId="1" fillId="6" borderId="0" xfId="0" applyFont="1" applyFill="1" applyBorder="1"/>
    <xf numFmtId="0" fontId="1" fillId="2" borderId="0" xfId="0" applyFont="1" applyFill="1" applyBorder="1"/>
    <xf numFmtId="0" fontId="6" fillId="8" borderId="0" xfId="0" applyFont="1" applyFill="1" applyBorder="1"/>
    <xf numFmtId="0" fontId="6" fillId="8" borderId="0" xfId="0" applyFont="1" applyFill="1"/>
    <xf numFmtId="17" fontId="1" fillId="0" borderId="0" xfId="0" quotePrefix="1" applyNumberFormat="1" applyFont="1"/>
  </cellXfs>
  <cellStyles count="1">
    <cellStyle name="Standaard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3"/>
  <sheetViews>
    <sheetView tabSelected="1" topLeftCell="A179" zoomScaleNormal="100" workbookViewId="0">
      <selection activeCell="B185" sqref="B185"/>
    </sheetView>
  </sheetViews>
  <sheetFormatPr defaultRowHeight="14.25" x14ac:dyDescent="0.2"/>
  <cols>
    <col min="1" max="1" width="84" style="3" bestFit="1" customWidth="1"/>
    <col min="2" max="2" width="86.5703125" style="3" bestFit="1" customWidth="1"/>
    <col min="3" max="3" width="14.28515625" style="3" bestFit="1" customWidth="1"/>
    <col min="4" max="4" width="28" style="3" bestFit="1" customWidth="1"/>
    <col min="5" max="5" width="19.5703125" style="3" bestFit="1" customWidth="1"/>
    <col min="6" max="6" width="11.5703125" style="3" bestFit="1" customWidth="1"/>
    <col min="7" max="7" width="9.140625" style="3"/>
    <col min="8" max="8" width="12.85546875" style="3" bestFit="1" customWidth="1"/>
    <col min="9" max="10" width="9.140625" style="3"/>
    <col min="11" max="11" width="12.85546875" style="3" bestFit="1" customWidth="1"/>
    <col min="12" max="16384" width="9.140625" style="3"/>
  </cols>
  <sheetData>
    <row r="1" spans="1:5" ht="42.75" x14ac:dyDescent="0.2">
      <c r="A1" s="2" t="s">
        <v>6</v>
      </c>
    </row>
    <row r="2" spans="1:5" ht="15.75" x14ac:dyDescent="0.2">
      <c r="A2" s="3" t="s">
        <v>0</v>
      </c>
      <c r="B2" s="4" t="s">
        <v>24</v>
      </c>
      <c r="C2" s="4"/>
      <c r="D2" s="4"/>
    </row>
    <row r="3" spans="1:5" ht="15.75" x14ac:dyDescent="0.2">
      <c r="B3" s="4" t="s">
        <v>25</v>
      </c>
      <c r="C3" s="4"/>
      <c r="D3" s="4"/>
    </row>
    <row r="4" spans="1:5" x14ac:dyDescent="0.2">
      <c r="C4" s="4"/>
      <c r="D4" s="4"/>
    </row>
    <row r="5" spans="1:5" ht="15.75" x14ac:dyDescent="0.2">
      <c r="B5" s="4" t="s">
        <v>26</v>
      </c>
      <c r="C5" s="4" t="s">
        <v>1</v>
      </c>
      <c r="D5" s="4"/>
    </row>
    <row r="6" spans="1:5" ht="15.75" x14ac:dyDescent="0.2">
      <c r="B6" s="3" t="s">
        <v>27</v>
      </c>
    </row>
    <row r="8" spans="1:5" x14ac:dyDescent="0.2">
      <c r="A8" s="3" t="s">
        <v>2</v>
      </c>
      <c r="C8" s="5">
        <v>792</v>
      </c>
    </row>
    <row r="9" spans="1:5" x14ac:dyDescent="0.2">
      <c r="C9" s="3">
        <v>0</v>
      </c>
      <c r="D9" s="3">
        <v>0</v>
      </c>
      <c r="E9" s="5">
        <v>2420</v>
      </c>
    </row>
    <row r="10" spans="1:5" x14ac:dyDescent="0.2">
      <c r="C10" s="5">
        <v>792</v>
      </c>
      <c r="D10" s="3">
        <f>_xlfn.FLOOR.MATH(E9/C10)</f>
        <v>3</v>
      </c>
      <c r="E10" s="3">
        <f>C10*(-D10)</f>
        <v>-2376</v>
      </c>
    </row>
    <row r="11" spans="1:5" x14ac:dyDescent="0.2">
      <c r="C11" s="3">
        <f>E11*(-D11)</f>
        <v>-792</v>
      </c>
      <c r="D11" s="3">
        <f>_xlfn.FLOOR.MATH(C10/E11)</f>
        <v>18</v>
      </c>
      <c r="E11" s="5">
        <f>E10+E9</f>
        <v>44</v>
      </c>
    </row>
    <row r="12" spans="1:5" x14ac:dyDescent="0.2">
      <c r="C12" s="5">
        <v>0</v>
      </c>
    </row>
    <row r="13" spans="1:5" x14ac:dyDescent="0.2">
      <c r="E13" s="4"/>
    </row>
    <row r="14" spans="1:5" x14ac:dyDescent="0.2">
      <c r="B14" s="3" t="s">
        <v>28</v>
      </c>
    </row>
    <row r="15" spans="1:5" x14ac:dyDescent="0.2">
      <c r="B15" s="3" t="s">
        <v>29</v>
      </c>
    </row>
    <row r="19" spans="1:24" ht="15" thickBot="1" x14ac:dyDescent="0.25"/>
    <row r="20" spans="1:24" ht="57.75" thickTop="1" x14ac:dyDescent="0.2">
      <c r="A20" s="6" t="s">
        <v>30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x14ac:dyDescent="0.2">
      <c r="C21" s="5">
        <v>100007</v>
      </c>
      <c r="F21" s="8">
        <v>1</v>
      </c>
      <c r="I21" s="9">
        <v>0</v>
      </c>
    </row>
    <row r="22" spans="1:24" x14ac:dyDescent="0.2">
      <c r="C22" s="3">
        <v>0</v>
      </c>
      <c r="D22" s="3">
        <v>0</v>
      </c>
      <c r="E22" s="5">
        <v>100000007</v>
      </c>
      <c r="F22" s="3">
        <v>0</v>
      </c>
      <c r="G22" s="3">
        <v>0</v>
      </c>
      <c r="H22" s="8">
        <v>0</v>
      </c>
      <c r="I22" s="3">
        <v>0</v>
      </c>
      <c r="J22" s="3">
        <v>0</v>
      </c>
      <c r="K22" s="9">
        <v>1</v>
      </c>
    </row>
    <row r="23" spans="1:24" x14ac:dyDescent="0.2">
      <c r="C23" s="5">
        <f>C21</f>
        <v>100007</v>
      </c>
      <c r="D23" s="3">
        <v>999</v>
      </c>
      <c r="E23" s="3">
        <f>C23*(-D23)</f>
        <v>-99906993</v>
      </c>
      <c r="F23" s="8">
        <v>1</v>
      </c>
      <c r="G23" s="3">
        <v>999</v>
      </c>
      <c r="H23" s="3">
        <v>-999</v>
      </c>
      <c r="I23" s="9">
        <v>0</v>
      </c>
      <c r="J23" s="3">
        <v>999</v>
      </c>
      <c r="K23" s="3">
        <f ca="1">-K23</f>
        <v>0</v>
      </c>
    </row>
    <row r="24" spans="1:24" x14ac:dyDescent="0.2">
      <c r="C24" s="3">
        <f>-93014</f>
        <v>-93014</v>
      </c>
      <c r="D24" s="3">
        <v>1</v>
      </c>
      <c r="E24" s="5">
        <f>E22+E23</f>
        <v>93014</v>
      </c>
      <c r="F24" s="3">
        <v>999</v>
      </c>
      <c r="G24" s="3">
        <v>1</v>
      </c>
      <c r="H24" s="8">
        <v>-999</v>
      </c>
      <c r="I24" s="3">
        <v>-1</v>
      </c>
      <c r="J24" s="3">
        <v>1</v>
      </c>
      <c r="K24" s="9">
        <v>1</v>
      </c>
    </row>
    <row r="25" spans="1:24" x14ac:dyDescent="0.2">
      <c r="C25" s="5">
        <f>C23+C24</f>
        <v>6993</v>
      </c>
      <c r="D25" s="3">
        <v>13</v>
      </c>
      <c r="E25" s="3">
        <f>D25*(-C25)</f>
        <v>-90909</v>
      </c>
      <c r="F25" s="8">
        <v>1000</v>
      </c>
      <c r="G25" s="3">
        <v>13</v>
      </c>
      <c r="H25" s="3">
        <v>-13000</v>
      </c>
      <c r="I25" s="9">
        <v>-1</v>
      </c>
      <c r="J25" s="3">
        <v>13</v>
      </c>
      <c r="K25" s="3">
        <v>13</v>
      </c>
    </row>
    <row r="26" spans="1:24" x14ac:dyDescent="0.2">
      <c r="C26" s="3">
        <f>E26*(-D26)</f>
        <v>-6315</v>
      </c>
      <c r="D26" s="3">
        <v>3</v>
      </c>
      <c r="E26" s="5">
        <f>E24+E25</f>
        <v>2105</v>
      </c>
      <c r="F26" s="3">
        <f>H26*(-G26)</f>
        <v>41997</v>
      </c>
      <c r="G26" s="3">
        <v>3</v>
      </c>
      <c r="H26" s="8">
        <f>H24+H25</f>
        <v>-13999</v>
      </c>
      <c r="I26" s="3">
        <f>K26*(-J26)</f>
        <v>-42</v>
      </c>
      <c r="J26" s="3">
        <v>3</v>
      </c>
      <c r="K26" s="9">
        <v>14</v>
      </c>
    </row>
    <row r="27" spans="1:24" x14ac:dyDescent="0.2">
      <c r="C27" s="5">
        <f>C25+C26</f>
        <v>678</v>
      </c>
      <c r="D27" s="3">
        <v>3</v>
      </c>
      <c r="E27" s="3">
        <f>C27*(-D27)</f>
        <v>-2034</v>
      </c>
      <c r="F27" s="8">
        <f>F25+F26</f>
        <v>42997</v>
      </c>
      <c r="G27" s="3">
        <v>3</v>
      </c>
      <c r="H27" s="3">
        <f>F27*(-G27)</f>
        <v>-128991</v>
      </c>
      <c r="I27" s="9">
        <v>-43</v>
      </c>
      <c r="J27" s="3">
        <v>3</v>
      </c>
      <c r="K27" s="3">
        <f>I27*(-J27)</f>
        <v>129</v>
      </c>
    </row>
    <row r="28" spans="1:24" x14ac:dyDescent="0.2">
      <c r="C28" s="3">
        <f>E28*(-D28)</f>
        <v>-639</v>
      </c>
      <c r="D28" s="3">
        <v>9</v>
      </c>
      <c r="E28" s="5">
        <f>E26+E27</f>
        <v>71</v>
      </c>
      <c r="F28" s="3">
        <f>H28*(-G28)</f>
        <v>1286910</v>
      </c>
      <c r="G28" s="3">
        <v>9</v>
      </c>
      <c r="H28" s="8">
        <f>H26+H27</f>
        <v>-142990</v>
      </c>
      <c r="I28" s="3">
        <f>K28*(-J28)</f>
        <v>-1287</v>
      </c>
      <c r="J28" s="3">
        <v>9</v>
      </c>
      <c r="K28" s="9">
        <f>K26+K27</f>
        <v>143</v>
      </c>
    </row>
    <row r="29" spans="1:24" x14ac:dyDescent="0.2">
      <c r="C29" s="5">
        <f>C27+C28</f>
        <v>39</v>
      </c>
      <c r="D29" s="3">
        <v>1</v>
      </c>
      <c r="E29" s="3">
        <v>-39</v>
      </c>
      <c r="F29" s="8">
        <f>F27+F28</f>
        <v>1329907</v>
      </c>
      <c r="G29" s="3">
        <v>1</v>
      </c>
      <c r="H29" s="3">
        <v>-1329907</v>
      </c>
      <c r="I29" s="9">
        <f>I28+I27</f>
        <v>-1330</v>
      </c>
      <c r="J29" s="3">
        <v>1</v>
      </c>
      <c r="K29" s="3">
        <v>1330</v>
      </c>
    </row>
    <row r="30" spans="1:24" x14ac:dyDescent="0.2">
      <c r="C30" s="3">
        <v>-32</v>
      </c>
      <c r="D30" s="3">
        <v>1</v>
      </c>
      <c r="E30" s="5">
        <f>E28+E29</f>
        <v>32</v>
      </c>
      <c r="F30" s="3">
        <v>1472897</v>
      </c>
      <c r="G30" s="3">
        <v>1</v>
      </c>
      <c r="H30" s="8">
        <f>H28+H29</f>
        <v>-1472897</v>
      </c>
      <c r="I30" s="3">
        <v>-1473</v>
      </c>
      <c r="J30" s="3">
        <v>1</v>
      </c>
      <c r="K30" s="9">
        <f>K28+K29</f>
        <v>1473</v>
      </c>
    </row>
    <row r="31" spans="1:24" x14ac:dyDescent="0.2">
      <c r="C31" s="5">
        <v>7</v>
      </c>
      <c r="D31" s="3">
        <v>4</v>
      </c>
      <c r="E31" s="3">
        <v>-28</v>
      </c>
      <c r="F31" s="8">
        <f>F30+F29</f>
        <v>2802804</v>
      </c>
      <c r="G31" s="3">
        <v>4</v>
      </c>
      <c r="H31" s="3">
        <f>F31*(-G31)</f>
        <v>-11211216</v>
      </c>
      <c r="I31" s="9">
        <f>I29+I30</f>
        <v>-2803</v>
      </c>
      <c r="J31" s="3">
        <v>4</v>
      </c>
      <c r="K31" s="3">
        <f>I31*(-J31)</f>
        <v>11212</v>
      </c>
    </row>
    <row r="32" spans="1:24" x14ac:dyDescent="0.2">
      <c r="C32" s="3">
        <v>-4</v>
      </c>
      <c r="D32" s="3">
        <v>1</v>
      </c>
      <c r="E32" s="5">
        <v>4</v>
      </c>
      <c r="F32" s="3">
        <v>12684113</v>
      </c>
      <c r="G32" s="3">
        <v>1</v>
      </c>
      <c r="H32" s="8">
        <f>H31+H30</f>
        <v>-12684113</v>
      </c>
      <c r="I32" s="3">
        <v>-12685</v>
      </c>
      <c r="J32" s="3">
        <v>1</v>
      </c>
      <c r="K32" s="9">
        <f>K31+K30</f>
        <v>12685</v>
      </c>
    </row>
    <row r="33" spans="1:24" x14ac:dyDescent="0.2">
      <c r="C33" s="5">
        <v>3</v>
      </c>
      <c r="D33" s="3">
        <v>1</v>
      </c>
      <c r="E33" s="3">
        <v>-3</v>
      </c>
      <c r="F33" s="8">
        <f>F32+F31</f>
        <v>15486917</v>
      </c>
      <c r="G33" s="3">
        <v>1</v>
      </c>
      <c r="H33" s="3">
        <v>-15486917</v>
      </c>
      <c r="I33" s="9">
        <f>I32+I31</f>
        <v>-15488</v>
      </c>
      <c r="J33" s="3">
        <v>1</v>
      </c>
      <c r="K33" s="3">
        <v>15488</v>
      </c>
    </row>
    <row r="34" spans="1:24" x14ac:dyDescent="0.2">
      <c r="C34" s="3">
        <v>-3</v>
      </c>
      <c r="D34" s="3">
        <v>3</v>
      </c>
      <c r="E34" s="5">
        <v>1</v>
      </c>
      <c r="G34" s="3">
        <v>3</v>
      </c>
      <c r="H34" s="8">
        <f>H32+H33</f>
        <v>-28171030</v>
      </c>
      <c r="J34" s="3">
        <v>3</v>
      </c>
      <c r="K34" s="9">
        <f>K32+K33</f>
        <v>28173</v>
      </c>
    </row>
    <row r="35" spans="1:24" x14ac:dyDescent="0.2">
      <c r="C35" s="5">
        <v>0</v>
      </c>
    </row>
    <row r="38" spans="1:24" x14ac:dyDescent="0.2">
      <c r="B38" s="3" t="s">
        <v>31</v>
      </c>
    </row>
    <row r="39" spans="1:24" x14ac:dyDescent="0.2">
      <c r="B39" s="3" t="s">
        <v>3</v>
      </c>
    </row>
    <row r="40" spans="1:24" x14ac:dyDescent="0.2">
      <c r="B40" s="3" t="s">
        <v>4</v>
      </c>
    </row>
    <row r="41" spans="1:24" x14ac:dyDescent="0.2">
      <c r="B41" s="3" t="s">
        <v>5</v>
      </c>
    </row>
    <row r="42" spans="1:24" ht="17.25" x14ac:dyDescent="0.3">
      <c r="B42" s="3" t="s">
        <v>32</v>
      </c>
    </row>
    <row r="46" spans="1:24" ht="15" thickBot="1" x14ac:dyDescent="0.25"/>
    <row r="47" spans="1:24" ht="15.75" thickTop="1" x14ac:dyDescent="0.25">
      <c r="A47" s="10" t="s">
        <v>7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9" spans="1:24" ht="15.75" x14ac:dyDescent="0.2">
      <c r="A49" s="3" t="s">
        <v>8</v>
      </c>
      <c r="B49" s="3" t="s">
        <v>33</v>
      </c>
    </row>
    <row r="51" spans="1:24" x14ac:dyDescent="0.2">
      <c r="A51" s="3" t="s">
        <v>9</v>
      </c>
      <c r="B51" s="3" t="s">
        <v>34</v>
      </c>
    </row>
    <row r="52" spans="1:24" x14ac:dyDescent="0.2">
      <c r="C52" s="11"/>
      <c r="D52" s="11"/>
      <c r="E52" s="11"/>
      <c r="F52" s="11"/>
      <c r="G52" s="11"/>
      <c r="H52" s="11"/>
    </row>
    <row r="53" spans="1:24" x14ac:dyDescent="0.2">
      <c r="A53" s="3" t="s">
        <v>10</v>
      </c>
      <c r="B53" s="3" t="s">
        <v>11</v>
      </c>
      <c r="D53" s="3">
        <v>1</v>
      </c>
      <c r="E53" s="11">
        <v>2</v>
      </c>
      <c r="F53" s="12">
        <v>5</v>
      </c>
      <c r="G53" s="11">
        <v>7</v>
      </c>
      <c r="H53" s="11">
        <v>11</v>
      </c>
      <c r="I53" s="11">
        <v>10</v>
      </c>
      <c r="J53" s="11">
        <v>14</v>
      </c>
      <c r="K53" s="3">
        <v>22</v>
      </c>
      <c r="L53" s="3">
        <v>35</v>
      </c>
      <c r="M53" s="3">
        <v>70</v>
      </c>
      <c r="N53" s="3">
        <v>77</v>
      </c>
      <c r="O53" s="3">
        <v>110</v>
      </c>
      <c r="P53" s="3">
        <v>154</v>
      </c>
      <c r="Q53" s="3">
        <v>385</v>
      </c>
      <c r="R53" s="3">
        <v>770</v>
      </c>
    </row>
    <row r="54" spans="1:24" x14ac:dyDescent="0.2">
      <c r="C54" s="13" t="s">
        <v>12</v>
      </c>
      <c r="D54" s="3">
        <v>1</v>
      </c>
      <c r="E54" s="11">
        <v>-1</v>
      </c>
      <c r="F54" s="11">
        <v>-1</v>
      </c>
      <c r="G54" s="11">
        <v>-1</v>
      </c>
      <c r="H54" s="11">
        <v>-1</v>
      </c>
      <c r="I54" s="11">
        <v>1</v>
      </c>
      <c r="J54" s="3">
        <v>1</v>
      </c>
      <c r="K54" s="3">
        <v>1</v>
      </c>
      <c r="L54" s="3">
        <v>1</v>
      </c>
      <c r="M54" s="3">
        <v>-1</v>
      </c>
      <c r="N54" s="3">
        <v>1</v>
      </c>
      <c r="O54" s="3">
        <v>-1</v>
      </c>
      <c r="P54" s="3">
        <v>-1</v>
      </c>
      <c r="Q54" s="3">
        <v>-1</v>
      </c>
      <c r="R54" s="3">
        <v>1</v>
      </c>
    </row>
    <row r="55" spans="1:24" x14ac:dyDescent="0.2">
      <c r="C55" s="11"/>
      <c r="D55" s="11"/>
      <c r="E55" s="11"/>
      <c r="F55" s="11"/>
      <c r="G55" s="11"/>
      <c r="H55" s="11"/>
    </row>
    <row r="56" spans="1:24" x14ac:dyDescent="0.2">
      <c r="C56" s="11"/>
      <c r="D56" s="11"/>
      <c r="E56" s="11"/>
      <c r="F56" s="11"/>
      <c r="G56" s="11"/>
      <c r="H56" s="11"/>
    </row>
    <row r="57" spans="1:24" ht="128.25" x14ac:dyDescent="0.2">
      <c r="B57" s="2" t="s">
        <v>35</v>
      </c>
      <c r="C57" s="11"/>
      <c r="D57" s="11"/>
      <c r="E57" s="11"/>
      <c r="F57" s="11"/>
      <c r="G57" s="11"/>
      <c r="H57" s="11"/>
    </row>
    <row r="58" spans="1:24" ht="15" thickBot="1" x14ac:dyDescent="0.25">
      <c r="C58" s="11"/>
      <c r="D58" s="11"/>
      <c r="E58" s="11"/>
      <c r="F58" s="11"/>
      <c r="G58" s="11"/>
      <c r="H58" s="11"/>
    </row>
    <row r="59" spans="1:24" ht="15.75" thickTop="1" x14ac:dyDescent="0.25">
      <c r="A59" s="10" t="s">
        <v>13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2" spans="1:24" ht="15" customHeight="1" x14ac:dyDescent="0.2">
      <c r="C62" s="3">
        <v>2017</v>
      </c>
      <c r="G62" s="14">
        <v>2</v>
      </c>
      <c r="H62" s="14"/>
      <c r="I62" s="14"/>
      <c r="K62" s="14">
        <v>3</v>
      </c>
      <c r="L62" s="14"/>
      <c r="M62" s="14"/>
      <c r="O62" s="14">
        <v>4</v>
      </c>
      <c r="P62" s="14"/>
      <c r="Q62" s="14"/>
      <c r="S62" s="15">
        <v>5</v>
      </c>
      <c r="T62" s="15"/>
      <c r="U62" s="15"/>
    </row>
    <row r="64" spans="1:24" ht="15.75" x14ac:dyDescent="0.2">
      <c r="B64" s="3" t="s">
        <v>36</v>
      </c>
      <c r="C64" s="3" t="s">
        <v>14</v>
      </c>
      <c r="D64" s="3" t="s">
        <v>37</v>
      </c>
      <c r="E64" s="3" t="s">
        <v>38</v>
      </c>
      <c r="G64" s="3">
        <f>G62</f>
        <v>2</v>
      </c>
      <c r="H64" s="3">
        <f>MOD(G64*G64*G64,$C$62)</f>
        <v>8</v>
      </c>
      <c r="I64" s="3">
        <f>MOD(H64*H64*H64,$C$62)</f>
        <v>512</v>
      </c>
      <c r="K64" s="3">
        <f>K62</f>
        <v>3</v>
      </c>
      <c r="L64" s="3">
        <f>MOD(K64*K64*K64,$C$62)</f>
        <v>27</v>
      </c>
      <c r="M64" s="3">
        <f>MOD(L64*L64*L64,$C$62)</f>
        <v>1530</v>
      </c>
      <c r="O64" s="3">
        <f>O62</f>
        <v>4</v>
      </c>
      <c r="P64" s="3">
        <f>MOD(O64*O64*O64,$C$62)</f>
        <v>64</v>
      </c>
      <c r="Q64" s="3">
        <f>MOD(P64*P64*P64,$C$62)</f>
        <v>1951</v>
      </c>
      <c r="S64" s="3">
        <f>S62</f>
        <v>5</v>
      </c>
      <c r="T64" s="3">
        <f>MOD(S64*S64*S64,$C$62)</f>
        <v>125</v>
      </c>
      <c r="U64" s="3">
        <f>MOD(T64*T64*T64,$C$62)</f>
        <v>669</v>
      </c>
    </row>
    <row r="65" spans="2:21" ht="15.75" x14ac:dyDescent="0.2">
      <c r="C65" s="3" t="s">
        <v>39</v>
      </c>
      <c r="D65" s="3" t="s">
        <v>40</v>
      </c>
      <c r="E65" s="3" t="s">
        <v>41</v>
      </c>
      <c r="G65" s="3">
        <f>MOD(G64*G64,$C$62)</f>
        <v>4</v>
      </c>
      <c r="H65" s="3">
        <f>MOD(G64 * G65*H64,$C$62)</f>
        <v>64</v>
      </c>
      <c r="I65" s="3">
        <f>MOD(H64 * H65*I64,$C$62)</f>
        <v>1951</v>
      </c>
      <c r="K65" s="3">
        <f>MOD(K64*K64,$C$62)</f>
        <v>9</v>
      </c>
      <c r="L65" s="3">
        <f>MOD(K64 * K65*L64,$C$62)</f>
        <v>729</v>
      </c>
      <c r="M65" s="3">
        <f>MOD(L64 * L65*M64,$C$62)</f>
        <v>1180</v>
      </c>
      <c r="O65" s="3">
        <f>MOD(O64*O64,$C$62)</f>
        <v>16</v>
      </c>
      <c r="P65" s="3">
        <f>MOD(O64 * O65*P64,$C$62)</f>
        <v>62</v>
      </c>
      <c r="Q65" s="3">
        <f>MOD(P64 * P65*Q64,$C$62)</f>
        <v>322</v>
      </c>
      <c r="S65" s="3">
        <f>MOD(S64*S64,$C$62)</f>
        <v>25</v>
      </c>
      <c r="T65" s="3">
        <f>MOD(S64 * S65*T64,$C$62)</f>
        <v>1506</v>
      </c>
      <c r="U65" s="3">
        <f>MOD(T64 * T65*U64,$C$62)</f>
        <v>1804</v>
      </c>
    </row>
    <row r="66" spans="2:21" ht="15.75" x14ac:dyDescent="0.2">
      <c r="C66" s="3" t="s">
        <v>42</v>
      </c>
      <c r="D66" s="3" t="s">
        <v>43</v>
      </c>
      <c r="E66" s="3" t="s">
        <v>44</v>
      </c>
      <c r="G66" s="3">
        <f t="shared" ref="G66:G69" si="0">MOD(G65*G65,$C$62)</f>
        <v>16</v>
      </c>
      <c r="H66" s="3">
        <f t="shared" ref="H66:I69" si="1">MOD(G65 * G66*H65,$C$62)</f>
        <v>62</v>
      </c>
      <c r="I66" s="3">
        <f t="shared" si="1"/>
        <v>322</v>
      </c>
      <c r="K66" s="3">
        <f t="shared" ref="K66:K69" si="2">MOD(K65*K65,$C$62)</f>
        <v>81</v>
      </c>
      <c r="L66" s="3">
        <f t="shared" ref="L66:L69" si="3">MOD(K65 * K66*L65,$C$62)</f>
        <v>970</v>
      </c>
      <c r="M66" s="3">
        <f t="shared" ref="M66:M69" si="4">MOD(L65 * L66*M65,$C$62)</f>
        <v>670</v>
      </c>
      <c r="O66" s="3">
        <f t="shared" ref="O66:O69" si="5">MOD(O65*O65,$C$62)</f>
        <v>256</v>
      </c>
      <c r="P66" s="3">
        <f t="shared" ref="P66:P69" si="6">MOD(O65 * O66*P65,$C$62)</f>
        <v>1827</v>
      </c>
      <c r="Q66" s="3">
        <f t="shared" ref="Q66:Q69" si="7">MOD(P65 * P66*Q65,$C$62)</f>
        <v>817</v>
      </c>
      <c r="S66" s="3">
        <f t="shared" ref="S66:S69" si="8">MOD(S65*S65,$C$62)</f>
        <v>625</v>
      </c>
      <c r="T66" s="3">
        <f t="shared" ref="T66:T69" si="9">MOD(S65 * S66*T65,$C$62)</f>
        <v>928</v>
      </c>
      <c r="U66" s="3">
        <f t="shared" ref="U66:U69" si="10">MOD(T65 * T66*U65,$C$62)</f>
        <v>995</v>
      </c>
    </row>
    <row r="67" spans="2:21" ht="15.75" x14ac:dyDescent="0.2">
      <c r="C67" s="3" t="s">
        <v>45</v>
      </c>
      <c r="D67" s="3" t="s">
        <v>46</v>
      </c>
      <c r="E67" s="3" t="s">
        <v>47</v>
      </c>
      <c r="G67" s="3">
        <f t="shared" si="0"/>
        <v>256</v>
      </c>
      <c r="H67" s="3">
        <f t="shared" si="1"/>
        <v>1827</v>
      </c>
      <c r="I67" s="3">
        <f t="shared" si="1"/>
        <v>817</v>
      </c>
      <c r="K67" s="3">
        <f t="shared" si="2"/>
        <v>510</v>
      </c>
      <c r="L67" s="3">
        <f t="shared" si="3"/>
        <v>978</v>
      </c>
      <c r="M67" s="3">
        <f t="shared" si="4"/>
        <v>1126</v>
      </c>
      <c r="O67" s="3">
        <f t="shared" si="5"/>
        <v>992</v>
      </c>
      <c r="P67" s="3">
        <f t="shared" si="6"/>
        <v>1811</v>
      </c>
      <c r="Q67" s="3">
        <f t="shared" si="7"/>
        <v>1879</v>
      </c>
      <c r="S67" s="3">
        <f t="shared" si="8"/>
        <v>1344</v>
      </c>
      <c r="T67" s="3">
        <f t="shared" si="9"/>
        <v>1942</v>
      </c>
      <c r="U67" s="3">
        <f t="shared" si="10"/>
        <v>1695</v>
      </c>
    </row>
    <row r="68" spans="2:21" ht="15.75" x14ac:dyDescent="0.2">
      <c r="C68" s="3" t="s">
        <v>48</v>
      </c>
      <c r="D68" s="3" t="s">
        <v>49</v>
      </c>
      <c r="E68" s="3" t="s">
        <v>50</v>
      </c>
      <c r="G68" s="3">
        <f t="shared" si="0"/>
        <v>992</v>
      </c>
      <c r="H68" s="3">
        <f t="shared" si="1"/>
        <v>1811</v>
      </c>
      <c r="I68" s="3">
        <f t="shared" si="1"/>
        <v>1879</v>
      </c>
      <c r="K68" s="3">
        <f t="shared" si="2"/>
        <v>1924</v>
      </c>
      <c r="L68" s="3">
        <f t="shared" si="3"/>
        <v>426</v>
      </c>
      <c r="M68" s="3">
        <f t="shared" si="4"/>
        <v>1200</v>
      </c>
      <c r="O68" s="3">
        <f t="shared" si="5"/>
        <v>1785</v>
      </c>
      <c r="P68" s="3">
        <f t="shared" si="6"/>
        <v>79</v>
      </c>
      <c r="Q68" s="3">
        <f t="shared" si="7"/>
        <v>891</v>
      </c>
      <c r="S68" s="3">
        <f t="shared" si="8"/>
        <v>1121</v>
      </c>
      <c r="T68" s="3">
        <f t="shared" si="9"/>
        <v>1591</v>
      </c>
      <c r="U68" s="3">
        <f t="shared" si="10"/>
        <v>817</v>
      </c>
    </row>
    <row r="69" spans="2:21" ht="15.75" x14ac:dyDescent="0.2">
      <c r="C69" s="3" t="s">
        <v>51</v>
      </c>
      <c r="D69" s="16" t="s">
        <v>52</v>
      </c>
      <c r="E69" s="3" t="s">
        <v>53</v>
      </c>
      <c r="G69" s="3">
        <f t="shared" si="0"/>
        <v>1785</v>
      </c>
      <c r="H69" s="3">
        <f t="shared" si="1"/>
        <v>79</v>
      </c>
      <c r="I69" s="3">
        <f t="shared" si="1"/>
        <v>891</v>
      </c>
      <c r="K69" s="3">
        <f t="shared" si="2"/>
        <v>581</v>
      </c>
      <c r="L69" s="3">
        <f t="shared" si="3"/>
        <v>1963</v>
      </c>
      <c r="M69" s="3">
        <f t="shared" si="4"/>
        <v>1879</v>
      </c>
      <c r="O69" s="3">
        <f t="shared" si="5"/>
        <v>1382</v>
      </c>
      <c r="P69" s="3">
        <f t="shared" si="6"/>
        <v>190</v>
      </c>
      <c r="Q69" s="3">
        <f t="shared" si="7"/>
        <v>1200</v>
      </c>
      <c r="S69" s="3">
        <f t="shared" si="8"/>
        <v>50</v>
      </c>
      <c r="T69" s="3">
        <f t="shared" si="9"/>
        <v>1963</v>
      </c>
      <c r="U69" s="3">
        <f t="shared" si="10"/>
        <v>1879</v>
      </c>
    </row>
    <row r="71" spans="2:21" ht="15.75" x14ac:dyDescent="0.2">
      <c r="C71" s="3" t="s">
        <v>54</v>
      </c>
      <c r="D71" s="3" t="s">
        <v>55</v>
      </c>
      <c r="E71" s="3" t="s">
        <v>56</v>
      </c>
      <c r="G71" s="3">
        <f>MOD(G62*G62*G62*G62*G62*G62*G62,$C$62)</f>
        <v>128</v>
      </c>
      <c r="H71" s="3">
        <f>MOD(G71*G71*G71,$C$62)</f>
        <v>1489</v>
      </c>
      <c r="I71" s="3">
        <f>MOD(H71*H71*H71,$C$62)</f>
        <v>691</v>
      </c>
      <c r="K71" s="3">
        <f>MOD(K62*K62*K62*K62*K62*K62*K62,$C$62)</f>
        <v>170</v>
      </c>
      <c r="L71" s="3">
        <f>MOD(K71*K71*K71,$C$62)</f>
        <v>1605</v>
      </c>
      <c r="M71" s="3">
        <f>MOD(L71*L71*L71,$C$62)</f>
        <v>913</v>
      </c>
      <c r="O71" s="3">
        <f>MOD(O62*O62*O62*O62*O62*O62*O62,$C$62)</f>
        <v>248</v>
      </c>
      <c r="P71" s="3">
        <f>MOD(O71*O71*O71,$C$62)</f>
        <v>438</v>
      </c>
      <c r="Q71" s="3">
        <f>MOD(P71*P71*P71,$C$62)</f>
        <v>1469</v>
      </c>
      <c r="S71" s="3">
        <f>MOD(S62*S62*S62*S62*S62*S62*S62,$C$62)</f>
        <v>1479</v>
      </c>
      <c r="T71" s="3">
        <f>MOD(S71*S71*S71,$C$62)</f>
        <v>1613</v>
      </c>
      <c r="U71" s="3">
        <f>MOD(T71*T71*T71,$C$62)</f>
        <v>500</v>
      </c>
    </row>
    <row r="72" spans="2:21" ht="15.75" x14ac:dyDescent="0.2">
      <c r="C72" s="3" t="s">
        <v>57</v>
      </c>
      <c r="D72" s="3" t="s">
        <v>58</v>
      </c>
      <c r="E72" s="3" t="s">
        <v>59</v>
      </c>
      <c r="G72" s="3">
        <f>MOD(G71*G71,$C$62)</f>
        <v>248</v>
      </c>
      <c r="H72" s="3">
        <f>MOD(G72*G71*H71,$C$62)</f>
        <v>438</v>
      </c>
      <c r="I72" s="3">
        <f>MOD(H72*H71*I71,$C$62)</f>
        <v>1469</v>
      </c>
      <c r="K72" s="3">
        <f>MOD(K71*K71,$C$62)</f>
        <v>662</v>
      </c>
      <c r="L72" s="3">
        <f>MOD(K72*K71*L71,$C$62)</f>
        <v>316</v>
      </c>
      <c r="M72" s="3">
        <f>MOD(L72*L71*M71,$C$62)</f>
        <v>548</v>
      </c>
      <c r="O72" s="3">
        <f>MOD(O71*O71,$C$62)</f>
        <v>994</v>
      </c>
      <c r="P72" s="3">
        <f>MOD(O72*O71*P71,$C$62)</f>
        <v>229</v>
      </c>
      <c r="Q72" s="3">
        <f>MOD(P72*P71*Q71,$C$62)</f>
        <v>1788</v>
      </c>
      <c r="S72" s="3">
        <f>MOD(S71*S71,$C$62)</f>
        <v>1013</v>
      </c>
      <c r="T72" s="3">
        <f>MOD(S72*S71*T71,$C$62)</f>
        <v>1856</v>
      </c>
      <c r="U72" s="3">
        <f>MOD(T72*T71*U71,$C$62)</f>
        <v>1909</v>
      </c>
    </row>
    <row r="73" spans="2:21" ht="15.75" x14ac:dyDescent="0.2">
      <c r="C73" s="3" t="s">
        <v>60</v>
      </c>
      <c r="D73" s="3" t="s">
        <v>61</v>
      </c>
      <c r="E73" s="3" t="s">
        <v>62</v>
      </c>
      <c r="G73" s="3">
        <f t="shared" ref="G73:G76" si="11">MOD(G72*G72,$C$62)</f>
        <v>994</v>
      </c>
      <c r="H73" s="3">
        <f t="shared" ref="H73:H76" si="12">MOD(G73*G72*H72,$C$62)</f>
        <v>229</v>
      </c>
      <c r="I73" s="3">
        <f t="shared" ref="I73:I76" si="13">MOD(H73*H72*I72,$C$62)</f>
        <v>1788</v>
      </c>
      <c r="K73" s="3">
        <f t="shared" ref="K73:K76" si="14">MOD(K72*K72,$C$62)</f>
        <v>555</v>
      </c>
      <c r="L73" s="3">
        <f t="shared" ref="L73:L76" si="15">MOD(K73*K72*L72,$C$62)</f>
        <v>1023</v>
      </c>
      <c r="M73" s="3">
        <f t="shared" ref="M73:M76" si="16">MOD(L73*L72*M72,$C$62)</f>
        <v>1788</v>
      </c>
      <c r="O73" s="3">
        <f t="shared" ref="O73:O76" si="17">MOD(O72*O72,$C$62)</f>
        <v>1723</v>
      </c>
      <c r="P73" s="3">
        <f t="shared" ref="P73:P76" si="18">MOD(O73*O72*P72,$C$62)</f>
        <v>2016</v>
      </c>
      <c r="Q73" s="3">
        <f t="shared" ref="Q73:Q76" si="19">MOD(P73*P72*Q72,$C$62)</f>
        <v>2016</v>
      </c>
      <c r="S73" s="3">
        <f t="shared" ref="S73:S76" si="20">MOD(S72*S72,$C$62)</f>
        <v>1533</v>
      </c>
      <c r="T73" s="3">
        <f t="shared" ref="T73:T76" si="21">MOD(S73*S72*T72,$C$62)</f>
        <v>1717</v>
      </c>
      <c r="U73" s="3">
        <f t="shared" ref="U73:U76" si="22">MOD(T73*T72*U72,$C$62)</f>
        <v>1579</v>
      </c>
    </row>
    <row r="74" spans="2:21" ht="15.75" x14ac:dyDescent="0.2">
      <c r="C74" s="3" t="s">
        <v>63</v>
      </c>
      <c r="D74" s="3" t="s">
        <v>64</v>
      </c>
      <c r="E74" s="3" t="s">
        <v>65</v>
      </c>
      <c r="G74" s="3">
        <f t="shared" si="11"/>
        <v>1723</v>
      </c>
      <c r="H74" s="3">
        <f t="shared" si="12"/>
        <v>2016</v>
      </c>
      <c r="I74" s="3">
        <f t="shared" si="13"/>
        <v>2016</v>
      </c>
      <c r="K74" s="3">
        <f t="shared" si="14"/>
        <v>1441</v>
      </c>
      <c r="L74" s="3">
        <f t="shared" si="15"/>
        <v>1723</v>
      </c>
      <c r="M74" s="3">
        <f t="shared" si="16"/>
        <v>2016</v>
      </c>
      <c r="O74" s="3">
        <f t="shared" si="17"/>
        <v>1722</v>
      </c>
      <c r="P74" s="17">
        <f t="shared" si="18"/>
        <v>1</v>
      </c>
      <c r="Q74" s="17">
        <f t="shared" si="19"/>
        <v>1</v>
      </c>
      <c r="S74" s="3">
        <f t="shared" si="20"/>
        <v>284</v>
      </c>
      <c r="T74" s="3">
        <f t="shared" si="21"/>
        <v>1252</v>
      </c>
      <c r="U74" s="3">
        <f t="shared" si="22"/>
        <v>229</v>
      </c>
    </row>
    <row r="75" spans="2:21" ht="15.75" x14ac:dyDescent="0.2">
      <c r="C75" s="3" t="s">
        <v>66</v>
      </c>
      <c r="D75" s="3" t="s">
        <v>67</v>
      </c>
      <c r="E75" s="3" t="s">
        <v>68</v>
      </c>
      <c r="G75" s="3">
        <f t="shared" si="11"/>
        <v>1722</v>
      </c>
      <c r="H75" s="17">
        <f t="shared" si="12"/>
        <v>1</v>
      </c>
      <c r="I75" s="17">
        <f t="shared" si="13"/>
        <v>1</v>
      </c>
      <c r="K75" s="3">
        <f t="shared" si="14"/>
        <v>988</v>
      </c>
      <c r="L75" s="4">
        <f t="shared" si="15"/>
        <v>1722</v>
      </c>
      <c r="M75" s="17">
        <f t="shared" si="16"/>
        <v>1</v>
      </c>
      <c r="O75" s="3">
        <f t="shared" si="17"/>
        <v>294</v>
      </c>
      <c r="P75" s="17">
        <f t="shared" si="18"/>
        <v>1</v>
      </c>
      <c r="Q75" s="17">
        <f t="shared" si="19"/>
        <v>1</v>
      </c>
      <c r="S75" s="3">
        <f t="shared" si="20"/>
        <v>1993</v>
      </c>
      <c r="T75" s="4">
        <f t="shared" si="21"/>
        <v>295</v>
      </c>
      <c r="U75" s="3">
        <f t="shared" si="22"/>
        <v>2016</v>
      </c>
    </row>
    <row r="76" spans="2:21" ht="15.75" x14ac:dyDescent="0.2">
      <c r="C76" s="3" t="s">
        <v>69</v>
      </c>
      <c r="D76" s="3" t="s">
        <v>70</v>
      </c>
      <c r="E76" s="3" t="s">
        <v>71</v>
      </c>
      <c r="G76" s="3">
        <f t="shared" si="11"/>
        <v>294</v>
      </c>
      <c r="H76" s="17">
        <f t="shared" si="12"/>
        <v>1</v>
      </c>
      <c r="I76" s="17">
        <f t="shared" si="13"/>
        <v>1</v>
      </c>
      <c r="K76" s="3">
        <f t="shared" si="14"/>
        <v>1933</v>
      </c>
      <c r="L76" s="4">
        <f t="shared" si="15"/>
        <v>294</v>
      </c>
      <c r="M76" s="17">
        <f t="shared" si="16"/>
        <v>1</v>
      </c>
      <c r="O76" s="3">
        <f t="shared" si="17"/>
        <v>1722</v>
      </c>
      <c r="P76" s="17">
        <f t="shared" si="18"/>
        <v>1</v>
      </c>
      <c r="Q76" s="17">
        <f t="shared" si="19"/>
        <v>1</v>
      </c>
      <c r="S76" s="3">
        <f t="shared" si="20"/>
        <v>576</v>
      </c>
      <c r="T76" s="4">
        <f t="shared" si="21"/>
        <v>294</v>
      </c>
      <c r="U76" s="18">
        <f t="shared" si="22"/>
        <v>1</v>
      </c>
    </row>
    <row r="79" spans="2:21" x14ac:dyDescent="0.2">
      <c r="B79" s="3" t="s">
        <v>72</v>
      </c>
    </row>
    <row r="82" spans="1:28" ht="15" thickBot="1" x14ac:dyDescent="0.25"/>
    <row r="83" spans="1:28" ht="30.75" thickTop="1" x14ac:dyDescent="0.25">
      <c r="A83" s="19" t="s">
        <v>16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1:28" x14ac:dyDescent="0.2">
      <c r="C84" s="3" t="s">
        <v>17</v>
      </c>
      <c r="D84" s="3">
        <v>5</v>
      </c>
    </row>
    <row r="85" spans="1:28" x14ac:dyDescent="0.2">
      <c r="C85" s="3" t="s">
        <v>18</v>
      </c>
      <c r="D85" s="3">
        <v>97</v>
      </c>
    </row>
    <row r="86" spans="1:28" x14ac:dyDescent="0.2">
      <c r="C86" s="3" t="s">
        <v>15</v>
      </c>
      <c r="D86" s="3">
        <v>4</v>
      </c>
    </row>
    <row r="87" spans="1:28" x14ac:dyDescent="0.2">
      <c r="C87" s="3" t="s">
        <v>19</v>
      </c>
      <c r="D87" s="20">
        <v>68</v>
      </c>
    </row>
    <row r="89" spans="1:28" x14ac:dyDescent="0.2">
      <c r="D89" s="3">
        <v>1</v>
      </c>
      <c r="E89" s="3">
        <v>2</v>
      </c>
      <c r="F89" s="3">
        <v>3</v>
      </c>
      <c r="G89" s="3">
        <v>4</v>
      </c>
      <c r="H89" s="3">
        <v>5</v>
      </c>
      <c r="I89" s="3">
        <v>6</v>
      </c>
      <c r="J89" s="3">
        <v>7</v>
      </c>
      <c r="K89" s="3">
        <v>8</v>
      </c>
      <c r="L89" s="3">
        <v>9</v>
      </c>
      <c r="M89" s="3">
        <v>10</v>
      </c>
    </row>
    <row r="90" spans="1:28" x14ac:dyDescent="0.2">
      <c r="D90" s="3">
        <f>MOD(D84,D85)</f>
        <v>5</v>
      </c>
      <c r="E90" s="3">
        <f>MOD(D90*$D$84,$D$85)</f>
        <v>25</v>
      </c>
      <c r="F90" s="3">
        <f t="shared" ref="F90:M90" si="23">MOD(E90*$D$84,$D$85)</f>
        <v>28</v>
      </c>
      <c r="G90" s="3">
        <f t="shared" si="23"/>
        <v>43</v>
      </c>
      <c r="H90" s="3">
        <f t="shared" si="23"/>
        <v>21</v>
      </c>
      <c r="I90" s="3">
        <f t="shared" si="23"/>
        <v>8</v>
      </c>
      <c r="J90" s="3">
        <f t="shared" si="23"/>
        <v>40</v>
      </c>
      <c r="K90" s="21">
        <f t="shared" si="23"/>
        <v>6</v>
      </c>
      <c r="L90" s="3">
        <f t="shared" si="23"/>
        <v>30</v>
      </c>
      <c r="M90" s="3">
        <f t="shared" si="23"/>
        <v>53</v>
      </c>
      <c r="O90" s="3">
        <v>4</v>
      </c>
      <c r="P90" s="3">
        <v>0</v>
      </c>
    </row>
    <row r="91" spans="1:28" x14ac:dyDescent="0.2">
      <c r="O91" s="3">
        <f t="shared" ref="O91:O100" si="24">MOD(O90*11,$D$85)</f>
        <v>44</v>
      </c>
      <c r="P91" s="3">
        <v>10</v>
      </c>
    </row>
    <row r="92" spans="1:28" x14ac:dyDescent="0.2">
      <c r="O92" s="3">
        <f t="shared" si="24"/>
        <v>96</v>
      </c>
      <c r="P92" s="3">
        <v>20</v>
      </c>
      <c r="T92" s="5">
        <f>M90</f>
        <v>53</v>
      </c>
      <c r="W92" s="8">
        <v>1</v>
      </c>
      <c r="Z92" s="9">
        <v>0</v>
      </c>
    </row>
    <row r="93" spans="1:28" x14ac:dyDescent="0.2">
      <c r="O93" s="3">
        <f t="shared" si="24"/>
        <v>86</v>
      </c>
      <c r="P93" s="3">
        <v>30</v>
      </c>
      <c r="T93" s="3">
        <f>V93*(-U93)</f>
        <v>0</v>
      </c>
      <c r="U93" s="3">
        <f>_xlfn.FLOOR.MATH(T92/V93)</f>
        <v>0</v>
      </c>
      <c r="V93" s="5">
        <f>D85</f>
        <v>97</v>
      </c>
      <c r="W93" s="3">
        <f>Y93*(-X93)</f>
        <v>0</v>
      </c>
      <c r="X93" s="3">
        <v>0</v>
      </c>
      <c r="Y93" s="8">
        <v>0</v>
      </c>
      <c r="Z93" s="3">
        <v>0</v>
      </c>
      <c r="AA93" s="3">
        <v>0</v>
      </c>
      <c r="AB93" s="9">
        <v>1</v>
      </c>
    </row>
    <row r="94" spans="1:28" x14ac:dyDescent="0.2">
      <c r="O94" s="3">
        <f t="shared" si="24"/>
        <v>73</v>
      </c>
      <c r="P94" s="3">
        <v>40</v>
      </c>
      <c r="T94" s="5">
        <f>T92+T93</f>
        <v>53</v>
      </c>
      <c r="U94" s="3">
        <f>_xlfn.FLOOR.MATH(V93/T94)</f>
        <v>1</v>
      </c>
      <c r="V94" s="3">
        <f>T94*(-U94)</f>
        <v>-53</v>
      </c>
      <c r="W94" s="8">
        <f>W92+W93</f>
        <v>1</v>
      </c>
      <c r="X94" s="3">
        <v>1</v>
      </c>
      <c r="Y94" s="3">
        <f>W94*(-X94)</f>
        <v>-1</v>
      </c>
      <c r="Z94" s="9">
        <v>0</v>
      </c>
      <c r="AA94" s="3">
        <v>1</v>
      </c>
      <c r="AB94" s="3">
        <v>0</v>
      </c>
    </row>
    <row r="95" spans="1:28" x14ac:dyDescent="0.2">
      <c r="O95" s="3">
        <f t="shared" si="24"/>
        <v>27</v>
      </c>
      <c r="P95" s="3">
        <v>50</v>
      </c>
      <c r="T95" s="3">
        <f>V95*(-U95)</f>
        <v>-44</v>
      </c>
      <c r="U95" s="3">
        <f>_xlfn.FLOOR.MATH(T94/V95)</f>
        <v>1</v>
      </c>
      <c r="V95" s="5">
        <f>V93+V94</f>
        <v>44</v>
      </c>
      <c r="W95" s="3">
        <f>Y95*(-X95)</f>
        <v>1</v>
      </c>
      <c r="X95" s="3">
        <v>1</v>
      </c>
      <c r="Y95" s="8">
        <f>Y93+Y94</f>
        <v>-1</v>
      </c>
      <c r="Z95" s="3">
        <v>-1</v>
      </c>
      <c r="AA95" s="3">
        <v>1</v>
      </c>
      <c r="AB95" s="9">
        <v>1</v>
      </c>
    </row>
    <row r="96" spans="1:28" x14ac:dyDescent="0.2">
      <c r="K96" s="20">
        <v>68</v>
      </c>
      <c r="O96" s="21">
        <f t="shared" si="24"/>
        <v>6</v>
      </c>
      <c r="P96" s="3">
        <v>60</v>
      </c>
      <c r="T96" s="5">
        <f>T94+T95</f>
        <v>9</v>
      </c>
      <c r="U96" s="3">
        <f>_xlfn.FLOOR.MATH(V95/T96)</f>
        <v>4</v>
      </c>
      <c r="V96" s="3">
        <f>T96*(-U96)</f>
        <v>-36</v>
      </c>
      <c r="W96" s="8">
        <f>W94+W95</f>
        <v>2</v>
      </c>
      <c r="X96" s="3">
        <v>4</v>
      </c>
      <c r="Y96" s="3">
        <f>W96*(-X96)</f>
        <v>-8</v>
      </c>
      <c r="Z96" s="9">
        <v>-1</v>
      </c>
      <c r="AA96" s="3">
        <v>4</v>
      </c>
      <c r="AB96" s="3">
        <v>4</v>
      </c>
    </row>
    <row r="97" spans="3:32" x14ac:dyDescent="0.2">
      <c r="O97" s="3">
        <f t="shared" si="24"/>
        <v>66</v>
      </c>
      <c r="P97" s="3">
        <v>70</v>
      </c>
      <c r="T97" s="3">
        <f>V97*(-U97)</f>
        <v>-8</v>
      </c>
      <c r="U97" s="3">
        <f>_xlfn.FLOOR.MATH(T96/V97)</f>
        <v>1</v>
      </c>
      <c r="V97" s="5">
        <f>V95+V96</f>
        <v>8</v>
      </c>
      <c r="W97" s="3">
        <f>Y97*(-X97)</f>
        <v>9</v>
      </c>
      <c r="X97" s="3">
        <v>1</v>
      </c>
      <c r="Y97" s="8">
        <f t="shared" ref="Y97" si="25">Y95+Y96</f>
        <v>-9</v>
      </c>
      <c r="Z97" s="3">
        <v>-5</v>
      </c>
      <c r="AA97" s="3">
        <v>1</v>
      </c>
      <c r="AB97" s="9">
        <v>5</v>
      </c>
    </row>
    <row r="98" spans="3:32" x14ac:dyDescent="0.2">
      <c r="O98" s="3">
        <f t="shared" si="24"/>
        <v>47</v>
      </c>
      <c r="P98" s="3">
        <v>80</v>
      </c>
      <c r="T98" s="5">
        <f>T96+T97</f>
        <v>1</v>
      </c>
      <c r="U98" s="3">
        <f>_xlfn.FLOOR.MATH(V97/T98)</f>
        <v>8</v>
      </c>
      <c r="V98" s="3">
        <f>T98*(-U98)</f>
        <v>-8</v>
      </c>
      <c r="W98" s="8">
        <f>W96+W97</f>
        <v>11</v>
      </c>
      <c r="Z98" s="9">
        <v>-6</v>
      </c>
      <c r="AB98" s="4"/>
    </row>
    <row r="99" spans="3:32" x14ac:dyDescent="0.2">
      <c r="O99" s="3">
        <f t="shared" si="24"/>
        <v>32</v>
      </c>
      <c r="P99" s="3">
        <v>90</v>
      </c>
      <c r="V99" s="5">
        <f>V97+V98</f>
        <v>0</v>
      </c>
    </row>
    <row r="100" spans="3:32" x14ac:dyDescent="0.2">
      <c r="O100" s="3">
        <f t="shared" si="24"/>
        <v>61</v>
      </c>
      <c r="P100" s="3">
        <v>100</v>
      </c>
    </row>
    <row r="101" spans="3:32" x14ac:dyDescent="0.2">
      <c r="S101" s="22" t="s">
        <v>20</v>
      </c>
      <c r="T101" s="22"/>
      <c r="U101" s="22"/>
      <c r="V101" s="23"/>
    </row>
    <row r="102" spans="3:32" x14ac:dyDescent="0.2">
      <c r="S102" s="24" t="s">
        <v>21</v>
      </c>
      <c r="T102" s="24"/>
      <c r="U102" s="24"/>
    </row>
    <row r="103" spans="3:32" x14ac:dyDescent="0.2">
      <c r="S103" s="24" t="s">
        <v>22</v>
      </c>
      <c r="T103" s="24"/>
      <c r="U103" s="24"/>
    </row>
    <row r="107" spans="3:32" x14ac:dyDescent="0.2">
      <c r="C107" s="3" t="s">
        <v>17</v>
      </c>
      <c r="D107" s="3">
        <v>11</v>
      </c>
    </row>
    <row r="108" spans="3:32" x14ac:dyDescent="0.2">
      <c r="C108" s="3" t="s">
        <v>18</v>
      </c>
      <c r="D108" s="3">
        <v>9973</v>
      </c>
    </row>
    <row r="109" spans="3:32" x14ac:dyDescent="0.2">
      <c r="C109" s="3" t="s">
        <v>15</v>
      </c>
      <c r="D109" s="3">
        <v>23</v>
      </c>
    </row>
    <row r="110" spans="3:32" x14ac:dyDescent="0.2">
      <c r="C110" s="3" t="s">
        <v>19</v>
      </c>
    </row>
    <row r="111" spans="3:32" x14ac:dyDescent="0.2"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spans="3:32" x14ac:dyDescent="0.2"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spans="1:32" x14ac:dyDescent="0.2"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spans="1:32" x14ac:dyDescent="0.2"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spans="1:32" x14ac:dyDescent="0.2"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25"/>
      <c r="X115" s="4"/>
      <c r="Y115" s="4"/>
      <c r="Z115" s="25"/>
      <c r="AA115" s="4"/>
      <c r="AB115" s="4"/>
      <c r="AC115" s="4"/>
      <c r="AD115" s="4"/>
      <c r="AE115" s="4"/>
      <c r="AF115" s="4"/>
    </row>
    <row r="116" spans="1:32" x14ac:dyDescent="0.2"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25"/>
      <c r="Z116" s="4"/>
      <c r="AA116" s="4"/>
      <c r="AB116" s="25"/>
      <c r="AC116" s="4"/>
      <c r="AD116" s="4"/>
      <c r="AE116" s="4"/>
      <c r="AF116" s="4"/>
    </row>
    <row r="117" spans="1:32" x14ac:dyDescent="0.2"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25"/>
      <c r="X117" s="4"/>
      <c r="Y117" s="4"/>
      <c r="Z117" s="25"/>
      <c r="AA117" s="4"/>
      <c r="AB117" s="4"/>
      <c r="AC117" s="4"/>
      <c r="AD117" s="4"/>
      <c r="AE117" s="4"/>
      <c r="AF117" s="4"/>
    </row>
    <row r="118" spans="1:32" x14ac:dyDescent="0.2"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25"/>
      <c r="Z118" s="4"/>
      <c r="AA118" s="4"/>
      <c r="AB118" s="25"/>
      <c r="AC118" s="4"/>
      <c r="AD118" s="4"/>
      <c r="AE118" s="4"/>
      <c r="AF118" s="4"/>
    </row>
    <row r="119" spans="1:32" x14ac:dyDescent="0.2"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25"/>
      <c r="X119" s="4"/>
      <c r="Y119" s="4"/>
      <c r="Z119" s="25"/>
      <c r="AA119" s="4"/>
      <c r="AB119" s="4"/>
      <c r="AC119" s="4"/>
      <c r="AD119" s="4"/>
      <c r="AE119" s="4"/>
      <c r="AF119" s="4"/>
    </row>
    <row r="120" spans="1:32" x14ac:dyDescent="0.2"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25"/>
      <c r="Z120" s="4"/>
      <c r="AA120" s="4"/>
      <c r="AB120" s="25"/>
      <c r="AC120" s="4"/>
      <c r="AD120" s="4"/>
      <c r="AE120" s="4"/>
      <c r="AF120" s="4"/>
    </row>
    <row r="121" spans="1:32" x14ac:dyDescent="0.2"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25"/>
      <c r="X121" s="4"/>
      <c r="Y121" s="4"/>
      <c r="Z121" s="25"/>
      <c r="AA121" s="4"/>
      <c r="AB121" s="4"/>
      <c r="AC121" s="4"/>
      <c r="AD121" s="4"/>
      <c r="AE121" s="4"/>
      <c r="AF121" s="4"/>
    </row>
    <row r="122" spans="1:32" x14ac:dyDescent="0.2"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25"/>
      <c r="Z122" s="4"/>
      <c r="AA122" s="4"/>
      <c r="AB122" s="25"/>
      <c r="AC122" s="4"/>
      <c r="AD122" s="4"/>
      <c r="AE122" s="4"/>
      <c r="AF122" s="4"/>
    </row>
    <row r="123" spans="1:32" ht="15" thickBot="1" x14ac:dyDescent="0.25"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25"/>
      <c r="X123" s="4"/>
      <c r="Y123" s="4"/>
      <c r="Z123" s="25"/>
      <c r="AA123" s="4"/>
      <c r="AB123" s="4"/>
      <c r="AC123" s="4"/>
      <c r="AD123" s="4"/>
      <c r="AE123" s="4"/>
      <c r="AF123" s="4"/>
    </row>
    <row r="124" spans="1:32" ht="30.75" thickTop="1" x14ac:dyDescent="0.25">
      <c r="A124" s="19" t="s">
        <v>23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25"/>
      <c r="Z124" s="4"/>
      <c r="AA124" s="4"/>
      <c r="AB124" s="25"/>
      <c r="AC124" s="4"/>
      <c r="AD124" s="4"/>
      <c r="AE124" s="4"/>
      <c r="AF124" s="4"/>
    </row>
    <row r="125" spans="1:32" x14ac:dyDescent="0.2"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25"/>
      <c r="X125" s="4"/>
      <c r="Y125" s="4"/>
      <c r="Z125" s="25"/>
      <c r="AA125" s="4"/>
      <c r="AB125" s="4"/>
      <c r="AC125" s="4"/>
      <c r="AD125" s="4"/>
      <c r="AE125" s="4"/>
      <c r="AF125" s="4"/>
    </row>
    <row r="126" spans="1:32" x14ac:dyDescent="0.2"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25"/>
      <c r="Z126" s="4"/>
      <c r="AA126" s="4"/>
      <c r="AB126" s="25"/>
      <c r="AC126" s="4"/>
      <c r="AD126" s="4"/>
      <c r="AE126" s="4"/>
      <c r="AF126" s="4"/>
    </row>
    <row r="127" spans="1:32" x14ac:dyDescent="0.2"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25"/>
      <c r="X127" s="4"/>
      <c r="Y127" s="4"/>
      <c r="Z127" s="25"/>
      <c r="AA127" s="4"/>
      <c r="AB127" s="4"/>
      <c r="AC127" s="4"/>
      <c r="AD127" s="4"/>
      <c r="AE127" s="4"/>
      <c r="AF127" s="4"/>
    </row>
    <row r="128" spans="1:32" x14ac:dyDescent="0.2"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32" x14ac:dyDescent="0.2"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32" x14ac:dyDescent="0.2">
      <c r="M130" s="4"/>
      <c r="N130" s="4"/>
      <c r="O130" s="4"/>
      <c r="P130" s="4"/>
      <c r="Q130" s="4"/>
      <c r="R130" s="4"/>
      <c r="S130" s="26"/>
      <c r="T130" s="26"/>
      <c r="U130" s="26"/>
      <c r="V130" s="26"/>
      <c r="W130" s="26"/>
      <c r="X130" s="26"/>
      <c r="Y130" s="4"/>
      <c r="Z130" s="4"/>
      <c r="AA130" s="4"/>
      <c r="AB130" s="4"/>
      <c r="AC130" s="4"/>
      <c r="AD130" s="4"/>
      <c r="AE130" s="4"/>
      <c r="AF130" s="4"/>
    </row>
    <row r="131" spans="1:32" x14ac:dyDescent="0.2"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32" x14ac:dyDescent="0.2"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32" x14ac:dyDescent="0.2"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32" x14ac:dyDescent="0.2"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32" x14ac:dyDescent="0.2"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32" x14ac:dyDescent="0.2"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40" spans="1:32" ht="15" thickBot="1" x14ac:dyDescent="0.25"/>
    <row r="141" spans="1:32" ht="45.75" thickTop="1" x14ac:dyDescent="0.25">
      <c r="A141" s="19" t="s">
        <v>73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 spans="1:32" x14ac:dyDescent="0.2">
      <c r="C142" s="3">
        <v>16</v>
      </c>
      <c r="E142" s="14">
        <v>2</v>
      </c>
      <c r="F142" s="14"/>
      <c r="G142" s="14"/>
    </row>
    <row r="143" spans="1:32" ht="15.75" x14ac:dyDescent="0.2">
      <c r="C143" s="3" t="s">
        <v>14</v>
      </c>
      <c r="D143" s="3" t="s">
        <v>76</v>
      </c>
      <c r="E143" s="3">
        <f>E142</f>
        <v>2</v>
      </c>
      <c r="F143" s="3">
        <f>MOD(E143*E143*E143*E143*E143,$C$142)</f>
        <v>0</v>
      </c>
    </row>
    <row r="144" spans="1:32" ht="15.75" x14ac:dyDescent="0.2">
      <c r="B144" s="3" t="s">
        <v>74</v>
      </c>
      <c r="C144" s="3" t="s">
        <v>75</v>
      </c>
      <c r="D144" s="3" t="s">
        <v>77</v>
      </c>
      <c r="E144" s="3">
        <f>MOD(E143*E143*E143,$C$142)</f>
        <v>8</v>
      </c>
      <c r="F144" s="3">
        <f>MOD(E144*E144*E144*E144*E144,$C$142)</f>
        <v>0</v>
      </c>
    </row>
    <row r="152" spans="1:24" ht="15" thickBot="1" x14ac:dyDescent="0.25"/>
    <row r="153" spans="1:24" ht="19.5" thickTop="1" x14ac:dyDescent="0.35">
      <c r="A153" s="1" t="s">
        <v>78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 spans="1:24" ht="15.75" x14ac:dyDescent="0.2">
      <c r="B154" s="3" t="s">
        <v>79</v>
      </c>
    </row>
    <row r="155" spans="1:24" ht="15.75" x14ac:dyDescent="0.2">
      <c r="C155" s="3" t="s">
        <v>82</v>
      </c>
      <c r="D155" s="27" t="s">
        <v>80</v>
      </c>
      <c r="F155" s="4"/>
      <c r="G155" s="4"/>
    </row>
    <row r="156" spans="1:24" x14ac:dyDescent="0.2">
      <c r="F156" s="4"/>
      <c r="G156" s="4"/>
    </row>
    <row r="157" spans="1:24" x14ac:dyDescent="0.2">
      <c r="C157" s="5">
        <v>110</v>
      </c>
      <c r="G157" s="5">
        <v>10010</v>
      </c>
      <c r="K157" s="5">
        <v>100000010</v>
      </c>
    </row>
    <row r="158" spans="1:24" x14ac:dyDescent="0.2">
      <c r="C158" s="3">
        <v>0</v>
      </c>
      <c r="D158" s="3">
        <v>0</v>
      </c>
      <c r="E158" s="5">
        <v>10011</v>
      </c>
      <c r="G158" s="3">
        <v>0</v>
      </c>
      <c r="H158" s="3">
        <v>0</v>
      </c>
      <c r="I158" s="5">
        <v>10011</v>
      </c>
      <c r="K158" s="3">
        <f>L158*M158</f>
        <v>100110000</v>
      </c>
      <c r="L158" s="3">
        <v>10000</v>
      </c>
      <c r="M158" s="5">
        <v>10011</v>
      </c>
    </row>
    <row r="159" spans="1:24" x14ac:dyDescent="0.2">
      <c r="C159" s="5">
        <v>110</v>
      </c>
      <c r="D159" s="3">
        <v>100</v>
      </c>
      <c r="E159" s="3">
        <f>C159*D159</f>
        <v>11000</v>
      </c>
      <c r="G159" s="5">
        <v>10010</v>
      </c>
      <c r="H159" s="3">
        <v>1</v>
      </c>
      <c r="I159" s="3">
        <v>10010</v>
      </c>
      <c r="K159" s="5">
        <v>110010</v>
      </c>
      <c r="L159" s="3">
        <v>0</v>
      </c>
      <c r="M159" s="3">
        <v>0</v>
      </c>
    </row>
    <row r="160" spans="1:24" x14ac:dyDescent="0.2">
      <c r="C160" s="3">
        <v>0</v>
      </c>
      <c r="D160" s="3">
        <v>0</v>
      </c>
      <c r="E160" s="30">
        <v>1011</v>
      </c>
      <c r="I160" s="18">
        <v>1</v>
      </c>
      <c r="K160" s="3">
        <f>M160*L160</f>
        <v>100110</v>
      </c>
      <c r="L160" s="3">
        <v>10</v>
      </c>
      <c r="M160" s="5">
        <v>10011</v>
      </c>
    </row>
    <row r="161" spans="3:13" x14ac:dyDescent="0.2">
      <c r="C161" s="5">
        <v>110</v>
      </c>
      <c r="D161" s="4">
        <v>10</v>
      </c>
      <c r="E161" s="4">
        <f>C161*D161</f>
        <v>1100</v>
      </c>
      <c r="K161" s="5">
        <v>10100</v>
      </c>
      <c r="L161" s="3">
        <v>0</v>
      </c>
      <c r="M161" s="3">
        <v>0</v>
      </c>
    </row>
    <row r="162" spans="3:13" x14ac:dyDescent="0.2">
      <c r="C162" s="4">
        <v>0</v>
      </c>
      <c r="D162" s="4">
        <v>0</v>
      </c>
      <c r="E162" s="5">
        <v>111</v>
      </c>
      <c r="K162" s="3">
        <f>M162*L162</f>
        <v>10011</v>
      </c>
      <c r="L162" s="3">
        <v>1</v>
      </c>
      <c r="M162" s="5">
        <v>10011</v>
      </c>
    </row>
    <row r="163" spans="3:13" x14ac:dyDescent="0.2">
      <c r="C163" s="30">
        <v>110</v>
      </c>
      <c r="D163" s="28">
        <v>1</v>
      </c>
      <c r="E163" s="28">
        <v>110</v>
      </c>
      <c r="K163" s="5">
        <v>111</v>
      </c>
      <c r="L163" s="3">
        <v>100</v>
      </c>
      <c r="M163" s="3">
        <f>K163*L163</f>
        <v>11100</v>
      </c>
    </row>
    <row r="164" spans="3:13" x14ac:dyDescent="0.2">
      <c r="C164" s="28"/>
      <c r="D164" s="28"/>
      <c r="E164" s="29">
        <v>1</v>
      </c>
      <c r="K164" s="3">
        <f>M164*L164</f>
        <v>110</v>
      </c>
      <c r="L164" s="3">
        <v>10</v>
      </c>
      <c r="M164" s="5">
        <v>11</v>
      </c>
    </row>
    <row r="165" spans="3:13" x14ac:dyDescent="0.2">
      <c r="C165" s="28"/>
      <c r="D165" s="28"/>
      <c r="E165" s="28"/>
      <c r="K165" s="18">
        <v>1</v>
      </c>
    </row>
    <row r="166" spans="3:13" x14ac:dyDescent="0.2">
      <c r="C166" s="28"/>
      <c r="D166" s="28"/>
      <c r="E166" s="28"/>
    </row>
    <row r="167" spans="3:13" x14ac:dyDescent="0.2">
      <c r="C167" s="28"/>
      <c r="D167" s="28"/>
      <c r="E167" s="28"/>
    </row>
    <row r="168" spans="3:13" x14ac:dyDescent="0.2">
      <c r="C168" s="28"/>
      <c r="D168" s="28"/>
      <c r="E168" s="28"/>
    </row>
    <row r="169" spans="3:13" x14ac:dyDescent="0.2">
      <c r="C169" s="28"/>
      <c r="D169" s="28"/>
      <c r="E169" s="28"/>
    </row>
    <row r="170" spans="3:13" ht="15.75" x14ac:dyDescent="0.2">
      <c r="C170" s="28" t="s">
        <v>81</v>
      </c>
      <c r="D170" s="31" t="s">
        <v>83</v>
      </c>
      <c r="E170" s="28"/>
    </row>
    <row r="171" spans="3:13" x14ac:dyDescent="0.2">
      <c r="C171" s="28"/>
      <c r="D171" s="28"/>
      <c r="E171" s="28"/>
    </row>
    <row r="172" spans="3:13" x14ac:dyDescent="0.2">
      <c r="C172" s="30">
        <v>110</v>
      </c>
      <c r="D172" s="28"/>
      <c r="E172" s="28"/>
      <c r="G172" s="5">
        <v>10010</v>
      </c>
    </row>
    <row r="173" spans="3:13" x14ac:dyDescent="0.2">
      <c r="C173" s="3">
        <v>0</v>
      </c>
      <c r="D173" s="3">
        <v>0</v>
      </c>
      <c r="E173" s="5">
        <v>10101</v>
      </c>
      <c r="G173" s="3">
        <v>0</v>
      </c>
      <c r="H173" s="3">
        <v>0</v>
      </c>
      <c r="I173" s="5">
        <v>10101</v>
      </c>
    </row>
    <row r="174" spans="3:13" x14ac:dyDescent="0.2">
      <c r="C174" s="5">
        <v>110</v>
      </c>
      <c r="D174" s="3">
        <v>100</v>
      </c>
      <c r="E174" s="3">
        <f>D174*C174</f>
        <v>11000</v>
      </c>
      <c r="G174" s="5">
        <v>10010</v>
      </c>
      <c r="H174" s="3">
        <v>1</v>
      </c>
      <c r="I174" s="3">
        <v>10010</v>
      </c>
    </row>
    <row r="175" spans="3:13" x14ac:dyDescent="0.2">
      <c r="C175" s="3">
        <v>0</v>
      </c>
      <c r="D175" s="3">
        <v>0</v>
      </c>
      <c r="E175" s="5">
        <v>1101</v>
      </c>
      <c r="G175" s="3">
        <f>H175*I175</f>
        <v>11100</v>
      </c>
      <c r="H175" s="3">
        <v>100</v>
      </c>
      <c r="I175" s="5">
        <v>111</v>
      </c>
    </row>
    <row r="176" spans="3:13" x14ac:dyDescent="0.2">
      <c r="C176" s="5">
        <v>110</v>
      </c>
      <c r="D176" s="3">
        <v>10</v>
      </c>
      <c r="E176" s="3">
        <f>D176*C176</f>
        <v>1100</v>
      </c>
      <c r="G176" s="5">
        <v>1110</v>
      </c>
      <c r="H176" s="3">
        <v>0</v>
      </c>
      <c r="I176" s="3">
        <v>0</v>
      </c>
    </row>
    <row r="177" spans="3:9" x14ac:dyDescent="0.2">
      <c r="E177" s="18">
        <v>1</v>
      </c>
      <c r="G177" s="3">
        <f>I177*H177</f>
        <v>1110</v>
      </c>
      <c r="H177" s="3">
        <v>10</v>
      </c>
      <c r="I177" s="5">
        <v>111</v>
      </c>
    </row>
    <row r="178" spans="3:9" x14ac:dyDescent="0.2">
      <c r="G178" s="17">
        <v>0</v>
      </c>
    </row>
    <row r="183" spans="3:9" ht="15.75" x14ac:dyDescent="0.2">
      <c r="C183" s="3" t="s">
        <v>84</v>
      </c>
      <c r="D183" s="32" t="s">
        <v>83</v>
      </c>
    </row>
    <row r="185" spans="3:9" x14ac:dyDescent="0.2">
      <c r="C185" s="5">
        <v>110</v>
      </c>
    </row>
    <row r="186" spans="3:9" x14ac:dyDescent="0.2">
      <c r="C186" s="3">
        <v>0</v>
      </c>
      <c r="D186" s="3">
        <v>0</v>
      </c>
      <c r="E186" s="5">
        <v>10111</v>
      </c>
    </row>
    <row r="187" spans="3:9" x14ac:dyDescent="0.2">
      <c r="C187" s="5">
        <v>110</v>
      </c>
      <c r="D187" s="3">
        <v>100</v>
      </c>
      <c r="E187" s="3">
        <f>D187*C187</f>
        <v>11000</v>
      </c>
    </row>
    <row r="188" spans="3:9" x14ac:dyDescent="0.2">
      <c r="C188" s="3">
        <v>0</v>
      </c>
      <c r="D188" s="3">
        <v>0</v>
      </c>
      <c r="E188" s="5">
        <v>1111</v>
      </c>
    </row>
    <row r="189" spans="3:9" x14ac:dyDescent="0.2">
      <c r="C189" s="5">
        <v>110</v>
      </c>
      <c r="D189" s="3">
        <v>10</v>
      </c>
      <c r="E189" s="3">
        <f>D189*C189</f>
        <v>1100</v>
      </c>
    </row>
    <row r="190" spans="3:9" x14ac:dyDescent="0.2">
      <c r="C190" s="3">
        <f>D190*E190</f>
        <v>110</v>
      </c>
      <c r="D190" s="3">
        <v>10</v>
      </c>
      <c r="E190" s="5">
        <v>11</v>
      </c>
    </row>
    <row r="191" spans="3:9" x14ac:dyDescent="0.2">
      <c r="C191" s="17">
        <v>0</v>
      </c>
    </row>
    <row r="195" spans="1:24" ht="15" thickBot="1" x14ac:dyDescent="0.25"/>
    <row r="196" spans="1:24" ht="18.75" thickTop="1" x14ac:dyDescent="0.35">
      <c r="A196" s="1" t="s">
        <v>85</v>
      </c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 spans="1:24" ht="17.25" x14ac:dyDescent="0.3">
      <c r="C197" s="3" t="s">
        <v>86</v>
      </c>
      <c r="D197" s="3" t="s">
        <v>87</v>
      </c>
      <c r="E197" s="3" t="s">
        <v>88</v>
      </c>
    </row>
    <row r="199" spans="1:24" x14ac:dyDescent="0.2">
      <c r="D199" s="33"/>
      <c r="E199" s="3" t="s">
        <v>89</v>
      </c>
      <c r="F199" s="3">
        <v>16</v>
      </c>
      <c r="G199" s="3">
        <v>8</v>
      </c>
      <c r="H199" s="3">
        <v>4</v>
      </c>
      <c r="I199" s="3">
        <v>2</v>
      </c>
      <c r="J199" s="3">
        <v>1</v>
      </c>
    </row>
    <row r="200" spans="1:24" ht="15" x14ac:dyDescent="0.25">
      <c r="E200" t="s">
        <v>90</v>
      </c>
      <c r="F200" s="3">
        <v>1</v>
      </c>
      <c r="G200" s="3">
        <v>-1</v>
      </c>
      <c r="H200" s="3">
        <v>1</v>
      </c>
      <c r="I200" s="3">
        <v>-1</v>
      </c>
      <c r="J200" s="3">
        <v>-1</v>
      </c>
    </row>
    <row r="203" spans="1:24" ht="15.75" x14ac:dyDescent="0.2">
      <c r="D203" s="3" t="s">
        <v>91</v>
      </c>
    </row>
  </sheetData>
  <mergeCells count="8">
    <mergeCell ref="E142:G142"/>
    <mergeCell ref="S101:U101"/>
    <mergeCell ref="S102:U102"/>
    <mergeCell ref="S103:U103"/>
    <mergeCell ref="G62:I62"/>
    <mergeCell ref="K62:M62"/>
    <mergeCell ref="O62:Q62"/>
    <mergeCell ref="S62:U62"/>
  </mergeCells>
  <conditionalFormatting sqref="D210:D219 O210:O220 D221:O222 E223:O231 D223:D250 O232:O250">
    <cfRule type="duplicateValues" dxfId="2" priority="3"/>
  </conditionalFormatting>
  <conditionalFormatting sqref="D210:O250">
    <cfRule type="duplicateValues" dxfId="1" priority="2"/>
  </conditionalFormatting>
  <conditionalFormatting sqref="D90:O100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2017-10-17T07:45:05Z</dcterms:modified>
</cp:coreProperties>
</file>