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9" i="1" l="1"/>
  <c r="E238" i="1"/>
  <c r="E236" i="1"/>
  <c r="G226" i="1"/>
  <c r="G224" i="1"/>
  <c r="E225" i="1"/>
  <c r="E223" i="1"/>
  <c r="K213" i="1"/>
  <c r="M212" i="1"/>
  <c r="K211" i="1"/>
  <c r="K209" i="1"/>
  <c r="K207" i="1"/>
  <c r="E210" i="1"/>
  <c r="E208" i="1"/>
  <c r="E192" i="1"/>
  <c r="E193" i="1" s="1"/>
  <c r="F193" i="1" s="1"/>
  <c r="F192" i="1" l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W142" i="1"/>
  <c r="W143" i="1" s="1"/>
  <c r="Y143" i="1" s="1"/>
  <c r="Y144" i="1" s="1"/>
  <c r="V142" i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T141" i="1" s="1"/>
  <c r="S120" i="1"/>
  <c r="T120" i="1" s="1"/>
  <c r="U120" i="1" s="1"/>
  <c r="S113" i="1"/>
  <c r="S114" i="1" s="1"/>
  <c r="O120" i="1"/>
  <c r="O121" i="1" s="1"/>
  <c r="O113" i="1"/>
  <c r="P113" i="1" s="1"/>
  <c r="L120" i="1"/>
  <c r="M120" i="1" s="1"/>
  <c r="H120" i="1"/>
  <c r="I120" i="1" s="1"/>
  <c r="K120" i="1"/>
  <c r="K113" i="1"/>
  <c r="K114" i="1" s="1"/>
  <c r="G113" i="1"/>
  <c r="H113" i="1"/>
  <c r="G120" i="1"/>
  <c r="G121" i="1" s="1"/>
  <c r="K76" i="1"/>
  <c r="K77" i="1" s="1"/>
  <c r="I75" i="1"/>
  <c r="H75" i="1"/>
  <c r="F75" i="1" s="1"/>
  <c r="F76" i="1" s="1"/>
  <c r="C73" i="1"/>
  <c r="C72" i="1"/>
  <c r="E72" i="1" s="1"/>
  <c r="E73" i="1" s="1"/>
  <c r="D59" i="1"/>
  <c r="E59" i="1" s="1"/>
  <c r="E60" i="1" s="1"/>
  <c r="O114" i="1" l="1"/>
  <c r="O115" i="1" s="1"/>
  <c r="O116" i="1" s="1"/>
  <c r="O117" i="1" s="1"/>
  <c r="W144" i="1"/>
  <c r="W145" i="1" s="1"/>
  <c r="Y145" i="1" s="1"/>
  <c r="Y146" i="1" s="1"/>
  <c r="W146" i="1" s="1"/>
  <c r="U142" i="1"/>
  <c r="T142" i="1" s="1"/>
  <c r="T143" i="1" s="1"/>
  <c r="U143" i="1" s="1"/>
  <c r="V143" i="1" s="1"/>
  <c r="V144" i="1" s="1"/>
  <c r="S121" i="1"/>
  <c r="S122" i="1" s="1"/>
  <c r="S123" i="1" s="1"/>
  <c r="S124" i="1" s="1"/>
  <c r="S115" i="1"/>
  <c r="T113" i="1"/>
  <c r="Q113" i="1"/>
  <c r="O122" i="1"/>
  <c r="P120" i="1"/>
  <c r="Q120" i="1" s="1"/>
  <c r="P114" i="1"/>
  <c r="K115" i="1"/>
  <c r="L113" i="1"/>
  <c r="K121" i="1"/>
  <c r="G114" i="1"/>
  <c r="H114" i="1" s="1"/>
  <c r="I113" i="1"/>
  <c r="D60" i="1"/>
  <c r="C60" i="1"/>
  <c r="H76" i="1"/>
  <c r="H77" i="1" s="1"/>
  <c r="I77" i="1"/>
  <c r="I78" i="1" s="1"/>
  <c r="I80" i="1" s="1"/>
  <c r="K79" i="1"/>
  <c r="G122" i="1"/>
  <c r="C74" i="1"/>
  <c r="W147" i="1" l="1"/>
  <c r="U144" i="1"/>
  <c r="T144" i="1" s="1"/>
  <c r="T145" i="1" s="1"/>
  <c r="T121" i="1"/>
  <c r="U121" i="1" s="1"/>
  <c r="S125" i="1"/>
  <c r="U113" i="1"/>
  <c r="S116" i="1"/>
  <c r="T114" i="1"/>
  <c r="U114" i="1" s="1"/>
  <c r="O123" i="1"/>
  <c r="P121" i="1"/>
  <c r="Q121" i="1" s="1"/>
  <c r="Q114" i="1"/>
  <c r="O118" i="1"/>
  <c r="P115" i="1"/>
  <c r="M113" i="1"/>
  <c r="K116" i="1"/>
  <c r="L114" i="1"/>
  <c r="L115" i="1" s="1"/>
  <c r="L121" i="1"/>
  <c r="M121" i="1" s="1"/>
  <c r="K122" i="1"/>
  <c r="G115" i="1"/>
  <c r="G116" i="1" s="1"/>
  <c r="G117" i="1" s="1"/>
  <c r="G118" i="1" s="1"/>
  <c r="H121" i="1"/>
  <c r="H122" i="1" s="1"/>
  <c r="K80" i="1"/>
  <c r="K81" i="1" s="1"/>
  <c r="K83" i="1" s="1"/>
  <c r="I82" i="1"/>
  <c r="H79" i="1"/>
  <c r="F77" i="1"/>
  <c r="F78" i="1" s="1"/>
  <c r="F80" i="1" s="1"/>
  <c r="E74" i="1"/>
  <c r="E75" i="1" s="1"/>
  <c r="G123" i="1"/>
  <c r="I114" i="1"/>
  <c r="Q115" i="1" l="1"/>
  <c r="H123" i="1"/>
  <c r="M114" i="1"/>
  <c r="M115" i="1" s="1"/>
  <c r="U145" i="1"/>
  <c r="V145" i="1" s="1"/>
  <c r="V146" i="1" s="1"/>
  <c r="T122" i="1"/>
  <c r="S117" i="1"/>
  <c r="T115" i="1"/>
  <c r="T116" i="1" s="1"/>
  <c r="P116" i="1"/>
  <c r="O124" i="1"/>
  <c r="P122" i="1"/>
  <c r="Q122" i="1" s="1"/>
  <c r="I121" i="1"/>
  <c r="K123" i="1"/>
  <c r="L122" i="1"/>
  <c r="M122" i="1" s="1"/>
  <c r="K117" i="1"/>
  <c r="L116" i="1"/>
  <c r="H115" i="1"/>
  <c r="H116" i="1" s="1"/>
  <c r="H117" i="1" s="1"/>
  <c r="G124" i="1"/>
  <c r="G125" i="1" s="1"/>
  <c r="C75" i="1"/>
  <c r="C76" i="1" s="1"/>
  <c r="F82" i="1"/>
  <c r="H80" i="1"/>
  <c r="H81" i="1" s="1"/>
  <c r="H83" i="1" s="1"/>
  <c r="L117" i="1" l="1"/>
  <c r="H124" i="1"/>
  <c r="H125" i="1" s="1"/>
  <c r="I115" i="1"/>
  <c r="I116" i="1" s="1"/>
  <c r="I117" i="1" s="1"/>
  <c r="I118" i="1" s="1"/>
  <c r="U146" i="1"/>
  <c r="T146" i="1" s="1"/>
  <c r="T147" i="1" s="1"/>
  <c r="U122" i="1"/>
  <c r="T123" i="1"/>
  <c r="U115" i="1"/>
  <c r="U116" i="1" s="1"/>
  <c r="S118" i="1"/>
  <c r="T117" i="1"/>
  <c r="T118" i="1" s="1"/>
  <c r="O125" i="1"/>
  <c r="P123" i="1"/>
  <c r="Q123" i="1" s="1"/>
  <c r="P117" i="1"/>
  <c r="Q116" i="1"/>
  <c r="I122" i="1"/>
  <c r="I123" i="1" s="1"/>
  <c r="K124" i="1"/>
  <c r="L123" i="1"/>
  <c r="M123" i="1" s="1"/>
  <c r="K118" i="1"/>
  <c r="L118" i="1" s="1"/>
  <c r="M116" i="1"/>
  <c r="M117" i="1" s="1"/>
  <c r="E76" i="1"/>
  <c r="E77" i="1" s="1"/>
  <c r="H118" i="1"/>
  <c r="M118" i="1" l="1"/>
  <c r="U117" i="1"/>
  <c r="U147" i="1"/>
  <c r="V147" i="1" s="1"/>
  <c r="V148" i="1" s="1"/>
  <c r="U123" i="1"/>
  <c r="T124" i="1"/>
  <c r="U118" i="1"/>
  <c r="P124" i="1"/>
  <c r="Q124" i="1" s="1"/>
  <c r="P118" i="1"/>
  <c r="Q117" i="1"/>
  <c r="L124" i="1"/>
  <c r="M124" i="1" s="1"/>
  <c r="K125" i="1"/>
  <c r="E79" i="1"/>
  <c r="C77" i="1"/>
  <c r="C78" i="1" s="1"/>
  <c r="U124" i="1" l="1"/>
  <c r="T125" i="1"/>
  <c r="U125" i="1" s="1"/>
  <c r="P125" i="1"/>
  <c r="Q125" i="1" s="1"/>
  <c r="Q118" i="1"/>
  <c r="I124" i="1"/>
  <c r="I125" i="1" s="1"/>
  <c r="L125" i="1"/>
  <c r="M125" i="1" s="1"/>
  <c r="K72" i="1"/>
</calcChain>
</file>

<file path=xl/sharedStrings.xml><?xml version="1.0" encoding="utf-8"?>
<sst xmlns="http://schemas.openxmlformats.org/spreadsheetml/2006/main" count="103" uniqueCount="97">
  <si>
    <t xml:space="preserve">                             a) Priemontbinding</t>
  </si>
  <si>
    <t xml:space="preserve"> </t>
  </si>
  <si>
    <t xml:space="preserve">                             b) Algoritme van Euclides</t>
  </si>
  <si>
    <t>1 = (-28 171 030 * 100 007 ) % 100 000 007</t>
  </si>
  <si>
    <t>1/100 007 = -28 171 030 % 100 000 007</t>
  </si>
  <si>
    <t>1/100 007 =  71 828 977</t>
  </si>
  <si>
    <t xml:space="preserve">Bepaal de grootste gemene deler en het kleinste gemeen veelvoud van 792 en 2420 . Doe dit zowel via de priemontbindingen, als via het algoritme van Euclides. </t>
  </si>
  <si>
    <t>Bereken Euler φ(21560). Doe dit zowel via priemontbinding, als via Möbius inversie.</t>
  </si>
  <si>
    <t xml:space="preserve">                             a) Factorisatie</t>
  </si>
  <si>
    <t xml:space="preserve">                             b) Priemontbinding</t>
  </si>
  <si>
    <t xml:space="preserve">                             c) Möbius inversie</t>
  </si>
  <si>
    <t xml:space="preserve">Gehele delers van 21560: </t>
  </si>
  <si>
    <t>µ</t>
  </si>
  <si>
    <t xml:space="preserve">Bepaal de kleinste primitieve wortel ω in (ℤ2017,.). </t>
  </si>
  <si>
    <t>x</t>
  </si>
  <si>
    <t xml:space="preserve">X = </t>
  </si>
  <si>
    <t xml:space="preserve">Gebruik de baby-step,giant-step techniek om de index van 4 t.o.v. ω=5 in (ℤ97,.), en de index van 23 t.o.v. ω=11 in (ℤ9973,.) te berekenen. </t>
  </si>
  <si>
    <t xml:space="preserve">w = </t>
  </si>
  <si>
    <t xml:space="preserve">z = </t>
  </si>
  <si>
    <t xml:space="preserve">I = </t>
  </si>
  <si>
    <t>1 = (11 * 53 + -6 * 97) % 97</t>
  </si>
  <si>
    <t>1 = (11 * 53) % 97</t>
  </si>
  <si>
    <t>1/53 = 11 % 97</t>
  </si>
  <si>
    <t xml:space="preserve">Bereken met het algoritme van Euclides de gemeenschappelijke factor %251 van 232x4+129x3+223x2+74x+11 en 84x3+168x2+87x+153. </t>
  </si>
  <si>
    <r>
      <t>792  = 2</t>
    </r>
    <r>
      <rPr>
        <vertAlign val="superscript"/>
        <sz val="11"/>
        <color theme="1"/>
        <rFont val="Calibri"/>
        <family val="3"/>
        <scheme val="minor"/>
      </rPr>
      <t>3</t>
    </r>
    <r>
      <rPr>
        <sz val="11"/>
        <color theme="1"/>
        <rFont val="Calibri"/>
        <family val="3"/>
        <scheme val="minor"/>
      </rPr>
      <t xml:space="preserve"> . 3</t>
    </r>
    <r>
      <rPr>
        <vertAlign val="superscript"/>
        <sz val="11"/>
        <color theme="1"/>
        <rFont val="Calibri"/>
        <family val="3"/>
        <scheme val="minor"/>
      </rPr>
      <t>2</t>
    </r>
    <r>
      <rPr>
        <sz val="11"/>
        <color theme="1"/>
        <rFont val="Calibri"/>
        <family val="3"/>
        <scheme val="minor"/>
      </rPr>
      <t xml:space="preserve"> . 11</t>
    </r>
  </si>
  <si>
    <r>
      <t>2420 = 2</t>
    </r>
    <r>
      <rPr>
        <vertAlign val="superscript"/>
        <sz val="11"/>
        <color theme="1"/>
        <rFont val="Calibri"/>
        <family val="3"/>
        <scheme val="minor"/>
      </rPr>
      <t>2</t>
    </r>
    <r>
      <rPr>
        <sz val="11"/>
        <color theme="1"/>
        <rFont val="Calibri"/>
        <family val="3"/>
        <scheme val="minor"/>
      </rPr>
      <t xml:space="preserve"> . 5 . 11</t>
    </r>
    <r>
      <rPr>
        <vertAlign val="superscript"/>
        <sz val="11"/>
        <color theme="1"/>
        <rFont val="Calibri"/>
        <family val="3"/>
        <scheme val="minor"/>
      </rPr>
      <t>2</t>
    </r>
  </si>
  <si>
    <r>
      <t>ggd(792, 2420) = 2</t>
    </r>
    <r>
      <rPr>
        <vertAlign val="superscript"/>
        <sz val="11"/>
        <color theme="1"/>
        <rFont val="Calibri"/>
        <family val="3"/>
        <scheme val="minor"/>
      </rPr>
      <t>2</t>
    </r>
    <r>
      <rPr>
        <sz val="11"/>
        <color theme="1"/>
        <rFont val="Calibri"/>
        <family val="3"/>
        <scheme val="minor"/>
      </rPr>
      <t xml:space="preserve">. 11 = </t>
    </r>
    <r>
      <rPr>
        <sz val="11"/>
        <color rgb="FF92D050"/>
        <rFont val="Calibri"/>
        <family val="3"/>
        <scheme val="minor"/>
      </rPr>
      <t>44</t>
    </r>
  </si>
  <si>
    <r>
      <t>kgv(792, 2420) = 2</t>
    </r>
    <r>
      <rPr>
        <vertAlign val="superscript"/>
        <sz val="11"/>
        <color theme="1"/>
        <rFont val="Calibri"/>
        <family val="3"/>
        <scheme val="minor"/>
      </rPr>
      <t>3</t>
    </r>
    <r>
      <rPr>
        <sz val="11"/>
        <color theme="1"/>
        <rFont val="Calibri"/>
        <family val="3"/>
        <scheme val="minor"/>
      </rPr>
      <t>. 3</t>
    </r>
    <r>
      <rPr>
        <vertAlign val="superscript"/>
        <sz val="11"/>
        <color theme="1"/>
        <rFont val="Calibri"/>
        <family val="3"/>
        <scheme val="minor"/>
      </rPr>
      <t>2</t>
    </r>
    <r>
      <rPr>
        <sz val="11"/>
        <color theme="1"/>
        <rFont val="Calibri"/>
        <family val="3"/>
        <scheme val="minor"/>
      </rPr>
      <t xml:space="preserve"> . 5 . 11</t>
    </r>
    <r>
      <rPr>
        <vertAlign val="superscript"/>
        <sz val="11"/>
        <color theme="1"/>
        <rFont val="Calibri"/>
        <family val="3"/>
        <scheme val="minor"/>
      </rPr>
      <t>2</t>
    </r>
    <r>
      <rPr>
        <sz val="11"/>
        <color theme="1"/>
        <rFont val="Calibri"/>
        <family val="3"/>
        <scheme val="minor"/>
      </rPr>
      <t xml:space="preserve"> = </t>
    </r>
    <r>
      <rPr>
        <sz val="11"/>
        <color rgb="FF92D050"/>
        <rFont val="Calibri"/>
        <family val="3"/>
        <scheme val="minor"/>
      </rPr>
      <t>43 560</t>
    </r>
  </si>
  <si>
    <r>
      <t xml:space="preserve">ggd(792, 2420) = </t>
    </r>
    <r>
      <rPr>
        <sz val="11"/>
        <color rgb="FF92D050"/>
        <rFont val="Calibri"/>
        <family val="3"/>
        <scheme val="minor"/>
      </rPr>
      <t>44</t>
    </r>
  </si>
  <si>
    <r>
      <t xml:space="preserve">kgv(792, 2420) = 792 * 2420 / 44 = </t>
    </r>
    <r>
      <rPr>
        <sz val="11"/>
        <color rgb="FF92D050"/>
        <rFont val="Calibri"/>
        <family val="3"/>
        <scheme val="minor"/>
      </rPr>
      <t>43 560</t>
    </r>
  </si>
  <si>
    <r>
      <t xml:space="preserve">Bereken, via het </t>
    </r>
    <r>
      <rPr>
        <u/>
        <sz val="11"/>
        <color theme="1"/>
        <rFont val="Calibri"/>
        <family val="3"/>
        <scheme val="minor"/>
      </rPr>
      <t>veralgemeende</t>
    </r>
    <r>
      <rPr>
        <sz val="11"/>
        <color theme="1"/>
        <rFont val="Calibri"/>
        <family val="3"/>
        <scheme val="minor"/>
      </rPr>
      <t xml:space="preserve"> algoritme van Euclides, de grootste gemene deler van 100007 en 100000007. Interpreteer de laatste controleregel modulo 100000007. Welk besluit kan je hieruit trekken ?</t>
    </r>
  </si>
  <si>
    <r>
      <t>1 = (</t>
    </r>
    <r>
      <rPr>
        <sz val="11"/>
        <color rgb="FF0070C0"/>
        <rFont val="Calibri"/>
        <family val="3"/>
        <scheme val="minor"/>
      </rPr>
      <t>-28 171 030</t>
    </r>
    <r>
      <rPr>
        <sz val="11"/>
        <color theme="1"/>
        <rFont val="Calibri"/>
        <family val="3"/>
        <scheme val="minor"/>
      </rPr>
      <t xml:space="preserve"> * 100 007 + </t>
    </r>
    <r>
      <rPr>
        <sz val="11"/>
        <color rgb="FFFF0000"/>
        <rFont val="Calibri"/>
        <family val="3"/>
        <scheme val="minor"/>
      </rPr>
      <t>28 173</t>
    </r>
    <r>
      <rPr>
        <sz val="11"/>
        <color theme="1"/>
        <rFont val="Calibri"/>
        <family val="3"/>
        <scheme val="minor"/>
      </rPr>
      <t xml:space="preserve"> * 100 000 007) % 100 000 007 </t>
    </r>
  </si>
  <si>
    <r>
      <t>71 828 977 is de multiplicatieve inverse van 100 007 in Z</t>
    </r>
    <r>
      <rPr>
        <vertAlign val="subscript"/>
        <sz val="11"/>
        <color theme="1"/>
        <rFont val="Calibri"/>
        <family val="3"/>
        <scheme val="minor"/>
      </rPr>
      <t>100 000 007</t>
    </r>
  </si>
  <si>
    <r>
      <t>21560 = 2</t>
    </r>
    <r>
      <rPr>
        <vertAlign val="superscript"/>
        <sz val="11"/>
        <color theme="1"/>
        <rFont val="Calibri"/>
        <family val="3"/>
        <scheme val="minor"/>
      </rPr>
      <t>3</t>
    </r>
    <r>
      <rPr>
        <sz val="11"/>
        <color theme="1"/>
        <rFont val="Calibri"/>
        <family val="3"/>
        <scheme val="minor"/>
      </rPr>
      <t xml:space="preserve"> . 5 . 7</t>
    </r>
    <r>
      <rPr>
        <vertAlign val="superscript"/>
        <sz val="11"/>
        <color theme="1"/>
        <rFont val="Calibri"/>
        <family val="3"/>
        <scheme val="minor"/>
      </rPr>
      <t xml:space="preserve">2 </t>
    </r>
    <r>
      <rPr>
        <sz val="11"/>
        <color theme="1"/>
        <rFont val="Calibri"/>
        <family val="3"/>
        <scheme val="minor"/>
      </rPr>
      <t>. 11</t>
    </r>
  </si>
  <si>
    <r>
      <t xml:space="preserve">φ(21560) = 21560 * (1/2) * (4/5) * (6/7) * (10/11) = </t>
    </r>
    <r>
      <rPr>
        <sz val="11"/>
        <color rgb="FF92D050"/>
        <rFont val="Calibri"/>
        <family val="3"/>
        <scheme val="minor"/>
      </rPr>
      <t>6720</t>
    </r>
  </si>
  <si>
    <t>φ(21560) = [1 * (25160/1)] - [1 * (25160/2)] - [1 * (25160/5)] 
         - [1 * (25160/7)] - [1 * (25160/11)] + [1 * (25160/10)] 
         + [1 * (25160/14)] + [1 * (25160/22)] + [1 * (25160/35)]
         - [1 * (25160/70)] + [1 * (25160/77)] - [1 * (25160/110)]
         - [1 * (25160/154)] - [1 * (25160/385)] + [1 * (25160/770)] 
         = 6720</t>
  </si>
  <si>
    <r>
      <t>Dimensionaal rooster : 2016 = 2</t>
    </r>
    <r>
      <rPr>
        <vertAlign val="superscript"/>
        <sz val="11"/>
        <color theme="1"/>
        <rFont val="Calibri"/>
        <family val="3"/>
        <scheme val="minor"/>
      </rPr>
      <t xml:space="preserve">5 </t>
    </r>
    <r>
      <rPr>
        <sz val="11"/>
        <color theme="1"/>
        <rFont val="Calibri"/>
        <family val="3"/>
        <scheme val="minor"/>
      </rPr>
      <t>. 3</t>
    </r>
    <r>
      <rPr>
        <vertAlign val="superscript"/>
        <sz val="11"/>
        <color theme="1"/>
        <rFont val="Calibri"/>
        <family val="3"/>
        <scheme val="minor"/>
      </rPr>
      <t xml:space="preserve">2 </t>
    </r>
    <r>
      <rPr>
        <sz val="11"/>
        <color theme="1"/>
        <rFont val="Calibri"/>
        <family val="3"/>
        <scheme val="minor"/>
      </rPr>
      <t>. 7</t>
    </r>
  </si>
  <si>
    <r>
      <t>x</t>
    </r>
    <r>
      <rPr>
        <vertAlign val="superscript"/>
        <sz val="11"/>
        <color theme="1"/>
        <rFont val="Calibri"/>
        <family val="3"/>
        <scheme val="minor"/>
      </rPr>
      <t>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</si>
  <si>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</si>
  <si>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2</t>
    </r>
  </si>
  <si>
    <r>
      <t>x</t>
    </r>
    <r>
      <rPr>
        <vertAlign val="superscript"/>
        <sz val="11"/>
        <color theme="1"/>
        <rFont val="Calibri"/>
        <family val="3"/>
        <scheme val="minor"/>
      </rPr>
      <t>2.3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</si>
  <si>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2.9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</si>
  <si>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4</t>
    </r>
  </si>
  <si>
    <r>
      <t>x</t>
    </r>
    <r>
      <rPr>
        <vertAlign val="superscript"/>
        <sz val="11"/>
        <color theme="1"/>
        <rFont val="Calibri"/>
        <family val="3"/>
        <scheme val="minor"/>
      </rPr>
      <t>4.3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</si>
  <si>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4.9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</si>
  <si>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8</t>
    </r>
  </si>
  <si>
    <r>
      <t>x</t>
    </r>
    <r>
      <rPr>
        <vertAlign val="superscript"/>
        <sz val="11"/>
        <color theme="1"/>
        <rFont val="Calibri"/>
        <family val="3"/>
        <scheme val="minor"/>
      </rPr>
      <t>8.3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</si>
  <si>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8.9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</si>
  <si>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16</t>
    </r>
  </si>
  <si>
    <r>
      <t>x</t>
    </r>
    <r>
      <rPr>
        <vertAlign val="superscript"/>
        <sz val="11"/>
        <color theme="1"/>
        <rFont val="Calibri"/>
        <family val="3"/>
        <scheme val="minor"/>
      </rPr>
      <t>16.3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</si>
  <si>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16.9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</si>
  <si>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32</t>
    </r>
  </si>
  <si>
    <r>
      <rPr>
        <sz val="11"/>
        <color theme="1"/>
        <rFont val="Calibri"/>
        <family val="3"/>
        <scheme val="minor"/>
      </rPr>
      <t>x</t>
    </r>
    <r>
      <rPr>
        <sz val="11"/>
        <color theme="1"/>
        <rFont val="Calibri"/>
        <family val="3"/>
        <scheme val="minor"/>
      </rPr>
      <t>32.3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</si>
  <si>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32.9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</si>
  <si>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</si>
  <si>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</si>
  <si>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7.9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</si>
  <si>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7.2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</si>
  <si>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7.3.2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</si>
  <si>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7.9.2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</si>
  <si>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7.4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</si>
  <si>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7.3.4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</si>
  <si>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7.9.4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</si>
  <si>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7.8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</si>
  <si>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7.3.8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</si>
  <si>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7.9.8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</si>
  <si>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7.16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</si>
  <si>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7.3.16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</si>
  <si>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7.9.16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</si>
  <si>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7.32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</si>
  <si>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7.3.32</t>
    </r>
  </si>
  <si>
    <r>
      <t>x</t>
    </r>
    <r>
      <rPr>
        <vertAlign val="superscript"/>
        <sz val="11"/>
        <color theme="1"/>
        <rFont val="Calibri"/>
        <family val="3"/>
        <scheme val="minor"/>
      </rPr>
      <t>7.9.32</t>
    </r>
  </si>
  <si>
    <r>
      <t xml:space="preserve">Kleinste primitieve wortel = </t>
    </r>
    <r>
      <rPr>
        <sz val="11"/>
        <color rgb="FF92D050"/>
        <rFont val="Calibri"/>
        <family val="3"/>
        <scheme val="minor"/>
      </rPr>
      <t>5</t>
    </r>
  </si>
  <si>
    <t>Bereken in F16, door opeenvolgende vermenigvuldigingen, xi voor ∀i&lt;15, met x4+x+1 als irreducibele veelterm. Geef, met andere woorden, een overzicht van alle elementen van F16 en hun index, met betrekking tot het primitief element ω=x.</t>
  </si>
  <si>
    <t>15 = 3 * 5</t>
  </si>
  <si>
    <r>
      <t>x</t>
    </r>
    <r>
      <rPr>
        <vertAlign val="superscript"/>
        <sz val="11"/>
        <color theme="1"/>
        <rFont val="Lucida Sans Typewriter"/>
        <family val="3"/>
      </rPr>
      <t>3</t>
    </r>
  </si>
  <si>
    <r>
      <t>x</t>
    </r>
    <r>
      <rPr>
        <vertAlign val="superscript"/>
        <sz val="11"/>
        <color theme="1"/>
        <rFont val="Lucida Sans Typewriter"/>
        <family val="3"/>
      </rPr>
      <t>5</t>
    </r>
  </si>
  <si>
    <r>
      <t>x</t>
    </r>
    <r>
      <rPr>
        <vertAlign val="superscript"/>
        <sz val="11"/>
        <color theme="1"/>
        <rFont val="Lucida Sans Typewriter"/>
        <family val="3"/>
      </rPr>
      <t>3.5</t>
    </r>
  </si>
  <si>
    <r>
      <t>Welke van de veeltermen α=x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+x+1, β=x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+1, γ=x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+x+1, zijn irreducibel in F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 ?</t>
    </r>
  </si>
  <si>
    <r>
      <t xml:space="preserve"> F16 = x² + x, x</t>
    </r>
    <r>
      <rPr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3"/>
      </rPr>
      <t xml:space="preserve"> + x, x</t>
    </r>
    <r>
      <rPr>
        <vertAlign val="superscript"/>
        <sz val="11"/>
        <color theme="1"/>
        <rFont val="Lucida Sans Typewriter"/>
        <family val="3"/>
      </rPr>
      <t>8</t>
    </r>
    <r>
      <rPr>
        <sz val="11"/>
        <color theme="1"/>
        <rFont val="Lucida Sans Typewriter"/>
        <family val="3"/>
      </rPr>
      <t xml:space="preserve"> + x</t>
    </r>
  </si>
  <si>
    <t>REDUCIBEL</t>
  </si>
  <si>
    <r>
      <t>β=x</t>
    </r>
    <r>
      <rPr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3"/>
      </rPr>
      <t>+x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>+1</t>
    </r>
  </si>
  <si>
    <r>
      <t>α=x</t>
    </r>
    <r>
      <rPr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3"/>
      </rPr>
      <t>+x+1</t>
    </r>
  </si>
  <si>
    <t>NIET REDUCIBEL</t>
  </si>
  <si>
    <r>
      <t>γ=x</t>
    </r>
    <r>
      <rPr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3"/>
      </rPr>
      <t>+x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>+x+1</t>
    </r>
  </si>
  <si>
    <r>
      <t>Hoeveel monische irreducibele veeltermen zijn er in F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en in F</t>
    </r>
    <r>
      <rPr>
        <vertAlign val="subscript"/>
        <sz val="11"/>
        <color theme="1"/>
        <rFont val="Calibri"/>
        <family val="2"/>
        <scheme val="minor"/>
      </rPr>
      <t>32</t>
    </r>
  </si>
  <si>
    <r>
      <t>F</t>
    </r>
    <r>
      <rPr>
        <vertAlign val="subscript"/>
        <sz val="11"/>
        <color theme="1"/>
        <rFont val="Lucida Sans Typewriter"/>
        <family val="3"/>
      </rPr>
      <t>16</t>
    </r>
  </si>
  <si>
    <t>Delers van 16:</t>
  </si>
  <si>
    <t>1, 2, 4, 8, 16</t>
  </si>
  <si>
    <t>d</t>
  </si>
  <si>
    <t>μ(d)</t>
  </si>
  <si>
    <r>
      <t>p</t>
    </r>
    <r>
      <rPr>
        <vertAlign val="superscript"/>
        <sz val="11"/>
        <color theme="1"/>
        <rFont val="Lucida Sans Typewriter"/>
        <family val="3"/>
      </rPr>
      <t>16</t>
    </r>
    <r>
      <rPr>
        <sz val="11"/>
        <color theme="1"/>
        <rFont val="Lucida Sans Typewriter"/>
        <family val="3"/>
      </rPr>
      <t xml:space="preserve"> - p</t>
    </r>
    <r>
      <rPr>
        <vertAlign val="superscript"/>
        <sz val="11"/>
        <color theme="1"/>
        <rFont val="Lucida Sans Typewriter"/>
        <family val="3"/>
      </rPr>
      <t>8</t>
    </r>
    <r>
      <rPr>
        <sz val="11"/>
        <color theme="1"/>
        <rFont val="Lucida Sans Typewriter"/>
        <family val="3"/>
      </rPr>
      <t xml:space="preserve"> + p</t>
    </r>
    <r>
      <rPr>
        <vertAlign val="superscript"/>
        <sz val="11"/>
        <color theme="1"/>
        <rFont val="Lucida Sans Typewriter"/>
        <family val="3"/>
      </rPr>
      <t>4</t>
    </r>
    <r>
      <rPr>
        <sz val="11"/>
        <color theme="1"/>
        <rFont val="Lucida Sans Typewriter"/>
        <family val="3"/>
      </rPr>
      <t xml:space="preserve"> - p</t>
    </r>
    <r>
      <rPr>
        <vertAlign val="superscript"/>
        <sz val="11"/>
        <color theme="1"/>
        <rFont val="Lucida Sans Typewriter"/>
        <family val="3"/>
      </rPr>
      <t>2</t>
    </r>
    <r>
      <rPr>
        <sz val="11"/>
        <color theme="1"/>
        <rFont val="Lucida Sans Typewriter"/>
        <family val="3"/>
      </rPr>
      <t xml:space="preserve"> - p</t>
    </r>
  </si>
  <si>
    <t>VELDEN</t>
  </si>
  <si>
    <t>GRAFEN</t>
  </si>
  <si>
    <t>1. Teken het complement van de lijngraaf van K5.</t>
  </si>
  <si>
    <t>K5</t>
  </si>
  <si>
    <t>Lijngraaf 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</si>
</sst>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vertAlign val="superscript"/>
      <sz val="11"/>
      <color theme="1"/>
      <name val="Calibri"/>
      <family val="3"/>
      <scheme val="minor"/>
    </font>
    <font>
      <sz val="11"/>
      <color theme="1"/>
      <name val="Calibri"/>
      <family val="3"/>
      <scheme val="minor"/>
    </font>
    <font>
      <sz val="11"/>
      <color rgb="FF92D050"/>
      <name val="Calibri"/>
      <family val="3"/>
      <scheme val="minor"/>
    </font>
    <font>
      <u/>
      <sz val="11"/>
      <color theme="1"/>
      <name val="Calibri"/>
      <family val="3"/>
      <scheme val="minor"/>
    </font>
    <font>
      <sz val="11"/>
      <color theme="0"/>
      <name val="Lucida Sans Typewriter"/>
      <family val="3"/>
    </font>
    <font>
      <sz val="11"/>
      <color rgb="FF0070C0"/>
      <name val="Calibri"/>
      <family val="3"/>
      <scheme val="minor"/>
    </font>
    <font>
      <sz val="11"/>
      <color rgb="FFFF0000"/>
      <name val="Calibri"/>
      <family val="3"/>
      <scheme val="minor"/>
    </font>
    <font>
      <vertAlign val="subscript"/>
      <sz val="11"/>
      <color theme="1"/>
      <name val="Calibri"/>
      <family val="3"/>
      <scheme val="minor"/>
    </font>
    <font>
      <sz val="11"/>
      <color theme="1"/>
      <name val="Calibri"/>
      <family val="2"/>
      <scheme val="minor"/>
    </font>
    <font>
      <sz val="11"/>
      <color rgb="FF000000"/>
      <name val="Lucida Sans Typewriter"/>
      <family val="3"/>
    </font>
    <font>
      <vertAlign val="superscript"/>
      <sz val="11"/>
      <color theme="1"/>
      <name val="Lucida Sans Typewriter"/>
      <family val="3"/>
    </font>
    <font>
      <sz val="11"/>
      <color rgb="FF92D050"/>
      <name val="Lucida Sans Typewriter"/>
      <family val="3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Lucida Sans Typewriter"/>
      <family val="3"/>
    </font>
    <font>
      <u/>
      <sz val="300"/>
      <color theme="1"/>
      <name val="Lucida Sans Typewriter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6" fillId="3" borderId="0" xfId="0" applyFont="1" applyFill="1"/>
    <xf numFmtId="0" fontId="6" fillId="5" borderId="0" xfId="0" applyFont="1" applyFill="1"/>
    <xf numFmtId="0" fontId="10" fillId="0" borderId="1" xfId="0" applyFont="1" applyBorder="1"/>
    <xf numFmtId="0" fontId="1" fillId="0" borderId="0" xfId="0" applyFont="1" applyBorder="1"/>
    <xf numFmtId="0" fontId="11" fillId="0" borderId="0" xfId="0" applyFont="1" applyBorder="1"/>
    <xf numFmtId="0" fontId="11" fillId="0" borderId="0" xfId="0" applyFo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2" fillId="0" borderId="0" xfId="0" applyFont="1"/>
    <xf numFmtId="0" fontId="1" fillId="5" borderId="0" xfId="0" applyFont="1" applyFill="1"/>
    <xf numFmtId="0" fontId="1" fillId="6" borderId="0" xfId="0" applyFont="1" applyFill="1"/>
    <xf numFmtId="0" fontId="10" fillId="0" borderId="1" xfId="0" applyFont="1" applyBorder="1" applyAlignment="1">
      <alignment wrapText="1"/>
    </xf>
    <xf numFmtId="0" fontId="13" fillId="0" borderId="0" xfId="0" applyFont="1"/>
    <xf numFmtId="0" fontId="1" fillId="4" borderId="0" xfId="0" applyFont="1" applyFill="1"/>
    <xf numFmtId="0" fontId="1" fillId="0" borderId="0" xfId="0" applyFont="1" applyAlignment="1"/>
    <xf numFmtId="0" fontId="1" fillId="0" borderId="0" xfId="0" applyFont="1"/>
    <xf numFmtId="0" fontId="6" fillId="0" borderId="0" xfId="0" applyFont="1" applyFill="1"/>
    <xf numFmtId="0" fontId="1" fillId="0" borderId="0" xfId="0" applyFont="1" applyFill="1" applyAlignment="1"/>
    <xf numFmtId="0" fontId="1" fillId="7" borderId="0" xfId="0" applyFont="1" applyFill="1"/>
    <xf numFmtId="0" fontId="1" fillId="0" borderId="0" xfId="0" applyFont="1" applyFill="1" applyBorder="1"/>
    <xf numFmtId="0" fontId="1" fillId="6" borderId="0" xfId="0" applyFont="1" applyFill="1" applyBorder="1"/>
    <xf numFmtId="0" fontId="1" fillId="2" borderId="0" xfId="0" applyFont="1" applyFill="1" applyBorder="1"/>
    <xf numFmtId="0" fontId="6" fillId="8" borderId="0" xfId="0" applyFont="1" applyFill="1" applyBorder="1"/>
    <xf numFmtId="0" fontId="6" fillId="8" borderId="0" xfId="0" applyFont="1" applyFill="1"/>
    <xf numFmtId="17" fontId="1" fillId="0" borderId="0" xfId="0" quotePrefix="1" applyNumberFormat="1" applyFont="1"/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quotePrefix="1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1019175</xdr:colOff>
      <xdr:row>49</xdr:row>
      <xdr:rowOff>217393</xdr:rowOff>
    </xdr:from>
    <xdr:to>
      <xdr:col>47</xdr:col>
      <xdr:colOff>1450258</xdr:colOff>
      <xdr:row>59</xdr:row>
      <xdr:rowOff>19267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D3D3F3E-641D-4B31-8334-A464B8A46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86525" y="9085168"/>
          <a:ext cx="2107483" cy="2125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89"/>
  <sheetViews>
    <sheetView tabSelected="1" topLeftCell="AO47" zoomScaleNormal="100" workbookViewId="0">
      <selection activeCell="AT63" sqref="AT63"/>
    </sheetView>
  </sheetViews>
  <sheetFormatPr defaultRowHeight="14.25" x14ac:dyDescent="0.2"/>
  <cols>
    <col min="1" max="1" width="84" style="3" bestFit="1" customWidth="1"/>
    <col min="2" max="2" width="86.5703125" style="3" bestFit="1" customWidth="1"/>
    <col min="3" max="3" width="14.28515625" style="3" bestFit="1" customWidth="1"/>
    <col min="4" max="4" width="28" style="3" bestFit="1" customWidth="1"/>
    <col min="5" max="5" width="19.5703125" style="3" bestFit="1" customWidth="1"/>
    <col min="6" max="6" width="11.5703125" style="3" bestFit="1" customWidth="1"/>
    <col min="7" max="7" width="9.140625" style="3"/>
    <col min="8" max="8" width="12.85546875" style="3" bestFit="1" customWidth="1"/>
    <col min="9" max="10" width="9.140625" style="3"/>
    <col min="11" max="11" width="12.85546875" style="3" bestFit="1" customWidth="1"/>
    <col min="12" max="45" width="9.140625" style="3"/>
    <col min="46" max="46" width="45.42578125" style="3" bestFit="1" customWidth="1"/>
    <col min="47" max="48" width="25.140625" style="3" customWidth="1"/>
    <col min="49" max="49" width="50.28515625" style="3" customWidth="1"/>
    <col min="50" max="50" width="108.5703125" style="3" customWidth="1"/>
    <col min="51" max="16384" width="9.140625" style="3"/>
  </cols>
  <sheetData>
    <row r="1" spans="1:50" ht="14.25" customHeight="1" x14ac:dyDescent="0.2">
      <c r="A1" s="34" t="s">
        <v>92</v>
      </c>
      <c r="B1" s="33"/>
      <c r="C1" s="33"/>
      <c r="D1" s="33"/>
      <c r="E1" s="33"/>
      <c r="AT1" s="34" t="s">
        <v>93</v>
      </c>
      <c r="AU1" s="34"/>
      <c r="AV1" s="34"/>
      <c r="AW1" s="34"/>
      <c r="AX1" s="34"/>
    </row>
    <row r="2" spans="1:50" x14ac:dyDescent="0.2">
      <c r="A2" s="33"/>
      <c r="B2" s="33"/>
      <c r="C2" s="33"/>
      <c r="D2" s="33"/>
      <c r="E2" s="33"/>
      <c r="AT2" s="34"/>
      <c r="AU2" s="34"/>
      <c r="AV2" s="34"/>
      <c r="AW2" s="34"/>
      <c r="AX2" s="34"/>
    </row>
    <row r="3" spans="1:50" x14ac:dyDescent="0.2">
      <c r="A3" s="33"/>
      <c r="B3" s="33"/>
      <c r="C3" s="33"/>
      <c r="D3" s="33"/>
      <c r="E3" s="33"/>
      <c r="AT3" s="34"/>
      <c r="AU3" s="34"/>
      <c r="AV3" s="34"/>
      <c r="AW3" s="34"/>
      <c r="AX3" s="34"/>
    </row>
    <row r="4" spans="1:50" x14ac:dyDescent="0.2">
      <c r="A4" s="33"/>
      <c r="B4" s="33"/>
      <c r="C4" s="33"/>
      <c r="D4" s="33"/>
      <c r="E4" s="33"/>
      <c r="AT4" s="34"/>
      <c r="AU4" s="34"/>
      <c r="AV4" s="34"/>
      <c r="AW4" s="34"/>
      <c r="AX4" s="34"/>
    </row>
    <row r="5" spans="1:50" x14ac:dyDescent="0.2">
      <c r="A5" s="33"/>
      <c r="B5" s="33"/>
      <c r="C5" s="33"/>
      <c r="D5" s="33"/>
      <c r="E5" s="33"/>
      <c r="AT5" s="34"/>
      <c r="AU5" s="34"/>
      <c r="AV5" s="34"/>
      <c r="AW5" s="34"/>
      <c r="AX5" s="34"/>
    </row>
    <row r="6" spans="1:50" x14ac:dyDescent="0.2">
      <c r="A6" s="33"/>
      <c r="B6" s="33"/>
      <c r="C6" s="33"/>
      <c r="D6" s="33"/>
      <c r="E6" s="33"/>
      <c r="AT6" s="34"/>
      <c r="AU6" s="34"/>
      <c r="AV6" s="34"/>
      <c r="AW6" s="34"/>
      <c r="AX6" s="34"/>
    </row>
    <row r="7" spans="1:50" x14ac:dyDescent="0.2">
      <c r="A7" s="33"/>
      <c r="B7" s="33"/>
      <c r="C7" s="33"/>
      <c r="D7" s="33"/>
      <c r="E7" s="33"/>
      <c r="AT7" s="34"/>
      <c r="AU7" s="34"/>
      <c r="AV7" s="34"/>
      <c r="AW7" s="34"/>
      <c r="AX7" s="34"/>
    </row>
    <row r="8" spans="1:50" x14ac:dyDescent="0.2">
      <c r="A8" s="33"/>
      <c r="B8" s="33"/>
      <c r="C8" s="33"/>
      <c r="D8" s="33"/>
      <c r="E8" s="33"/>
      <c r="AT8" s="34"/>
      <c r="AU8" s="34"/>
      <c r="AV8" s="34"/>
      <c r="AW8" s="34"/>
      <c r="AX8" s="34"/>
    </row>
    <row r="9" spans="1:50" x14ac:dyDescent="0.2">
      <c r="A9" s="33"/>
      <c r="B9" s="33"/>
      <c r="C9" s="33"/>
      <c r="D9" s="33"/>
      <c r="E9" s="33"/>
      <c r="AT9" s="34"/>
      <c r="AU9" s="34"/>
      <c r="AV9" s="34"/>
      <c r="AW9" s="34"/>
      <c r="AX9" s="34"/>
    </row>
    <row r="10" spans="1:50" x14ac:dyDescent="0.2">
      <c r="A10" s="33"/>
      <c r="B10" s="33"/>
      <c r="C10" s="33"/>
      <c r="D10" s="33"/>
      <c r="E10" s="33"/>
      <c r="AT10" s="34"/>
      <c r="AU10" s="34"/>
      <c r="AV10" s="34"/>
      <c r="AW10" s="34"/>
      <c r="AX10" s="34"/>
    </row>
    <row r="11" spans="1:50" x14ac:dyDescent="0.2">
      <c r="A11" s="33"/>
      <c r="B11" s="33"/>
      <c r="C11" s="33"/>
      <c r="D11" s="33"/>
      <c r="E11" s="33"/>
      <c r="AT11" s="34"/>
      <c r="AU11" s="34"/>
      <c r="AV11" s="34"/>
      <c r="AW11" s="34"/>
      <c r="AX11" s="34"/>
    </row>
    <row r="12" spans="1:50" x14ac:dyDescent="0.2">
      <c r="A12" s="33"/>
      <c r="B12" s="33"/>
      <c r="C12" s="33"/>
      <c r="D12" s="33"/>
      <c r="E12" s="33"/>
      <c r="AT12" s="34"/>
      <c r="AU12" s="34"/>
      <c r="AV12" s="34"/>
      <c r="AW12" s="34"/>
      <c r="AX12" s="34"/>
    </row>
    <row r="13" spans="1:50" x14ac:dyDescent="0.2">
      <c r="A13" s="33"/>
      <c r="B13" s="33"/>
      <c r="C13" s="33"/>
      <c r="D13" s="33"/>
      <c r="E13" s="33"/>
      <c r="AT13" s="34"/>
      <c r="AU13" s="34"/>
      <c r="AV13" s="34"/>
      <c r="AW13" s="34"/>
      <c r="AX13" s="34"/>
    </row>
    <row r="14" spans="1:50" x14ac:dyDescent="0.2">
      <c r="A14" s="33"/>
      <c r="B14" s="33"/>
      <c r="C14" s="33"/>
      <c r="D14" s="33"/>
      <c r="E14" s="33"/>
      <c r="AT14" s="34"/>
      <c r="AU14" s="34"/>
      <c r="AV14" s="34"/>
      <c r="AW14" s="34"/>
      <c r="AX14" s="34"/>
    </row>
    <row r="15" spans="1:50" x14ac:dyDescent="0.2">
      <c r="A15" s="33"/>
      <c r="B15" s="33"/>
      <c r="C15" s="33"/>
      <c r="D15" s="33"/>
      <c r="E15" s="33"/>
      <c r="AT15" s="34"/>
      <c r="AU15" s="34"/>
      <c r="AV15" s="34"/>
      <c r="AW15" s="34"/>
      <c r="AX15" s="34"/>
    </row>
    <row r="16" spans="1:50" x14ac:dyDescent="0.2">
      <c r="A16" s="33"/>
      <c r="B16" s="33"/>
      <c r="C16" s="33"/>
      <c r="D16" s="33"/>
      <c r="E16" s="33"/>
      <c r="AT16" s="34"/>
      <c r="AU16" s="34"/>
      <c r="AV16" s="34"/>
      <c r="AW16" s="34"/>
      <c r="AX16" s="34"/>
    </row>
    <row r="17" spans="1:50" x14ac:dyDescent="0.2">
      <c r="A17" s="33"/>
      <c r="B17" s="33"/>
      <c r="C17" s="33"/>
      <c r="D17" s="33"/>
      <c r="E17" s="33"/>
      <c r="AT17" s="34"/>
      <c r="AU17" s="34"/>
      <c r="AV17" s="34"/>
      <c r="AW17" s="34"/>
      <c r="AX17" s="34"/>
    </row>
    <row r="18" spans="1:50" x14ac:dyDescent="0.2">
      <c r="A18" s="33"/>
      <c r="B18" s="33"/>
      <c r="C18" s="33"/>
      <c r="D18" s="33"/>
      <c r="E18" s="33"/>
      <c r="AT18" s="34"/>
      <c r="AU18" s="34"/>
      <c r="AV18" s="34"/>
      <c r="AW18" s="34"/>
      <c r="AX18" s="34"/>
    </row>
    <row r="19" spans="1:50" x14ac:dyDescent="0.2">
      <c r="A19" s="33"/>
      <c r="B19" s="33"/>
      <c r="C19" s="33"/>
      <c r="D19" s="33"/>
      <c r="E19" s="33"/>
      <c r="AT19" s="34"/>
      <c r="AU19" s="34"/>
      <c r="AV19" s="34"/>
      <c r="AW19" s="34"/>
      <c r="AX19" s="34"/>
    </row>
    <row r="20" spans="1:50" x14ac:dyDescent="0.2">
      <c r="A20" s="33"/>
      <c r="B20" s="33"/>
      <c r="C20" s="33"/>
      <c r="D20" s="33"/>
      <c r="E20" s="33"/>
      <c r="AT20" s="34"/>
      <c r="AU20" s="34"/>
      <c r="AV20" s="34"/>
      <c r="AW20" s="34"/>
      <c r="AX20" s="34"/>
    </row>
    <row r="21" spans="1:50" x14ac:dyDescent="0.2">
      <c r="A21" s="33"/>
      <c r="B21" s="33"/>
      <c r="C21" s="33"/>
      <c r="D21" s="33"/>
      <c r="E21" s="33"/>
      <c r="AT21" s="34"/>
      <c r="AU21" s="34"/>
      <c r="AV21" s="34"/>
      <c r="AW21" s="34"/>
      <c r="AX21" s="34"/>
    </row>
    <row r="22" spans="1:50" x14ac:dyDescent="0.2">
      <c r="A22" s="33"/>
      <c r="B22" s="33"/>
      <c r="C22" s="33"/>
      <c r="D22" s="33"/>
      <c r="E22" s="33"/>
      <c r="AT22" s="34"/>
      <c r="AU22" s="34"/>
      <c r="AV22" s="34"/>
      <c r="AW22" s="34"/>
      <c r="AX22" s="34"/>
    </row>
    <row r="23" spans="1:50" x14ac:dyDescent="0.2">
      <c r="A23" s="33"/>
      <c r="B23" s="33"/>
      <c r="C23" s="33"/>
      <c r="D23" s="33"/>
      <c r="E23" s="33"/>
      <c r="AT23" s="34"/>
      <c r="AU23" s="34"/>
      <c r="AV23" s="34"/>
      <c r="AW23" s="34"/>
      <c r="AX23" s="34"/>
    </row>
    <row r="24" spans="1:50" x14ac:dyDescent="0.2">
      <c r="A24" s="33"/>
      <c r="B24" s="33"/>
      <c r="C24" s="33"/>
      <c r="D24" s="33"/>
      <c r="E24" s="33"/>
      <c r="AT24" s="34"/>
      <c r="AU24" s="34"/>
      <c r="AV24" s="34"/>
      <c r="AW24" s="34"/>
      <c r="AX24" s="34"/>
    </row>
    <row r="25" spans="1:50" x14ac:dyDescent="0.2">
      <c r="A25" s="33"/>
      <c r="B25" s="33"/>
      <c r="C25" s="33"/>
      <c r="D25" s="33"/>
      <c r="E25" s="33"/>
      <c r="AT25" s="34"/>
      <c r="AU25" s="34"/>
      <c r="AV25" s="34"/>
      <c r="AW25" s="34"/>
      <c r="AX25" s="34"/>
    </row>
    <row r="26" spans="1:50" x14ac:dyDescent="0.2">
      <c r="A26" s="33"/>
      <c r="B26" s="33"/>
      <c r="C26" s="33"/>
      <c r="D26" s="33"/>
      <c r="E26" s="33"/>
      <c r="AT26" s="34"/>
      <c r="AU26" s="34"/>
      <c r="AV26" s="34"/>
      <c r="AW26" s="34"/>
      <c r="AX26" s="34"/>
    </row>
    <row r="27" spans="1:50" x14ac:dyDescent="0.2">
      <c r="A27" s="33"/>
      <c r="B27" s="33"/>
      <c r="C27" s="33"/>
      <c r="D27" s="33"/>
      <c r="E27" s="33"/>
      <c r="AT27" s="34"/>
      <c r="AU27" s="34"/>
      <c r="AV27" s="34"/>
      <c r="AW27" s="34"/>
      <c r="AX27" s="34"/>
    </row>
    <row r="28" spans="1:50" x14ac:dyDescent="0.2">
      <c r="A28" s="33"/>
      <c r="B28" s="33"/>
      <c r="C28" s="33"/>
      <c r="D28" s="33"/>
      <c r="E28" s="33"/>
      <c r="AT28" s="34"/>
      <c r="AU28" s="34"/>
      <c r="AV28" s="34"/>
      <c r="AW28" s="34"/>
      <c r="AX28" s="34"/>
    </row>
    <row r="29" spans="1:50" x14ac:dyDescent="0.2">
      <c r="A29" s="33"/>
      <c r="B29" s="33"/>
      <c r="C29" s="33"/>
      <c r="D29" s="33"/>
      <c r="E29" s="33"/>
      <c r="AT29" s="34"/>
      <c r="AU29" s="34"/>
      <c r="AV29" s="34"/>
      <c r="AW29" s="34"/>
      <c r="AX29" s="34"/>
    </row>
    <row r="30" spans="1:50" x14ac:dyDescent="0.2">
      <c r="A30" s="33"/>
      <c r="B30" s="33"/>
      <c r="C30" s="33"/>
      <c r="D30" s="33"/>
      <c r="E30" s="33"/>
      <c r="AT30" s="34"/>
      <c r="AU30" s="34"/>
      <c r="AV30" s="34"/>
      <c r="AW30" s="34"/>
      <c r="AX30" s="34"/>
    </row>
    <row r="31" spans="1:50" x14ac:dyDescent="0.2">
      <c r="A31" s="33"/>
      <c r="B31" s="33"/>
      <c r="C31" s="33"/>
      <c r="D31" s="33"/>
      <c r="E31" s="33"/>
      <c r="AT31" s="34"/>
      <c r="AU31" s="34"/>
      <c r="AV31" s="34"/>
      <c r="AW31" s="34"/>
      <c r="AX31" s="34"/>
    </row>
    <row r="32" spans="1:50" x14ac:dyDescent="0.2">
      <c r="A32" s="33"/>
      <c r="B32" s="33"/>
      <c r="C32" s="33"/>
      <c r="D32" s="33"/>
      <c r="E32" s="33"/>
      <c r="AT32" s="34"/>
      <c r="AU32" s="34"/>
      <c r="AV32" s="34"/>
      <c r="AW32" s="34"/>
      <c r="AX32" s="34"/>
    </row>
    <row r="33" spans="1:50" x14ac:dyDescent="0.2">
      <c r="A33" s="33"/>
      <c r="B33" s="33"/>
      <c r="C33" s="33"/>
      <c r="D33" s="33"/>
      <c r="E33" s="33"/>
      <c r="AT33" s="34"/>
      <c r="AU33" s="34"/>
      <c r="AV33" s="34"/>
      <c r="AW33" s="34"/>
      <c r="AX33" s="34"/>
    </row>
    <row r="34" spans="1:50" x14ac:dyDescent="0.2">
      <c r="A34" s="33"/>
      <c r="B34" s="33"/>
      <c r="C34" s="33"/>
      <c r="D34" s="33"/>
      <c r="E34" s="33"/>
      <c r="AT34" s="34"/>
      <c r="AU34" s="34"/>
      <c r="AV34" s="34"/>
      <c r="AW34" s="34"/>
      <c r="AX34" s="34"/>
    </row>
    <row r="35" spans="1:50" x14ac:dyDescent="0.2">
      <c r="A35" s="33"/>
      <c r="B35" s="33"/>
      <c r="C35" s="33"/>
      <c r="D35" s="33"/>
      <c r="E35" s="33"/>
      <c r="AT35" s="34"/>
      <c r="AU35" s="34"/>
      <c r="AV35" s="34"/>
      <c r="AW35" s="34"/>
      <c r="AX35" s="34"/>
    </row>
    <row r="36" spans="1:50" x14ac:dyDescent="0.2">
      <c r="A36" s="33"/>
      <c r="B36" s="33"/>
      <c r="C36" s="33"/>
      <c r="D36" s="33"/>
      <c r="E36" s="33"/>
      <c r="AT36" s="34"/>
      <c r="AU36" s="34"/>
      <c r="AV36" s="34"/>
      <c r="AW36" s="34"/>
      <c r="AX36" s="34"/>
    </row>
    <row r="37" spans="1:50" x14ac:dyDescent="0.2">
      <c r="A37" s="33"/>
      <c r="B37" s="33"/>
      <c r="C37" s="33"/>
      <c r="D37" s="33"/>
      <c r="E37" s="33"/>
      <c r="AT37" s="34"/>
      <c r="AU37" s="34"/>
      <c r="AV37" s="34"/>
      <c r="AW37" s="34"/>
      <c r="AX37" s="34"/>
    </row>
    <row r="38" spans="1:50" x14ac:dyDescent="0.2">
      <c r="A38" s="33"/>
      <c r="B38" s="33"/>
      <c r="C38" s="33"/>
      <c r="D38" s="33"/>
      <c r="E38" s="33"/>
      <c r="AT38" s="34"/>
      <c r="AU38" s="34"/>
      <c r="AV38" s="34"/>
      <c r="AW38" s="34"/>
      <c r="AX38" s="34"/>
    </row>
    <row r="39" spans="1:50" x14ac:dyDescent="0.2">
      <c r="A39" s="33"/>
      <c r="B39" s="33"/>
      <c r="C39" s="33"/>
      <c r="D39" s="33"/>
      <c r="E39" s="33"/>
      <c r="AT39" s="34"/>
      <c r="AU39" s="34"/>
      <c r="AV39" s="34"/>
      <c r="AW39" s="34"/>
      <c r="AX39" s="34"/>
    </row>
    <row r="40" spans="1:50" x14ac:dyDescent="0.2">
      <c r="A40" s="33"/>
      <c r="B40" s="33"/>
      <c r="C40" s="33"/>
      <c r="D40" s="33"/>
      <c r="E40" s="33"/>
      <c r="AT40" s="34"/>
      <c r="AU40" s="34"/>
      <c r="AV40" s="34"/>
      <c r="AW40" s="34"/>
      <c r="AX40" s="34"/>
    </row>
    <row r="41" spans="1:50" x14ac:dyDescent="0.2">
      <c r="A41" s="33"/>
      <c r="B41" s="33"/>
      <c r="C41" s="33"/>
      <c r="D41" s="33"/>
      <c r="E41" s="33"/>
      <c r="AT41" s="34"/>
      <c r="AU41" s="34"/>
      <c r="AV41" s="34"/>
      <c r="AW41" s="34"/>
      <c r="AX41" s="34"/>
    </row>
    <row r="42" spans="1:50" x14ac:dyDescent="0.2">
      <c r="A42" s="33"/>
      <c r="B42" s="33"/>
      <c r="C42" s="33"/>
      <c r="D42" s="33"/>
      <c r="E42" s="33"/>
      <c r="AT42" s="34"/>
      <c r="AU42" s="34"/>
      <c r="AV42" s="34"/>
      <c r="AW42" s="34"/>
      <c r="AX42" s="34"/>
    </row>
    <row r="43" spans="1:50" x14ac:dyDescent="0.2">
      <c r="A43" s="33"/>
      <c r="B43" s="33"/>
      <c r="C43" s="33"/>
      <c r="D43" s="33"/>
      <c r="E43" s="33"/>
      <c r="AT43" s="34"/>
      <c r="AU43" s="34"/>
      <c r="AV43" s="34"/>
      <c r="AW43" s="34"/>
      <c r="AX43" s="34"/>
    </row>
    <row r="44" spans="1:50" x14ac:dyDescent="0.2">
      <c r="A44" s="33"/>
      <c r="B44" s="33"/>
      <c r="C44" s="33"/>
      <c r="D44" s="33"/>
      <c r="E44" s="33"/>
      <c r="AT44" s="34"/>
      <c r="AU44" s="34"/>
      <c r="AV44" s="34"/>
      <c r="AW44" s="34"/>
      <c r="AX44" s="34"/>
    </row>
    <row r="45" spans="1:50" x14ac:dyDescent="0.2">
      <c r="A45" s="33"/>
      <c r="B45" s="33"/>
      <c r="C45" s="33"/>
      <c r="D45" s="33"/>
      <c r="E45" s="33"/>
      <c r="AT45" s="34"/>
      <c r="AU45" s="34"/>
      <c r="AV45" s="34"/>
      <c r="AW45" s="34"/>
      <c r="AX45" s="34"/>
    </row>
    <row r="46" spans="1:50" x14ac:dyDescent="0.2">
      <c r="A46" s="33"/>
      <c r="B46" s="33"/>
      <c r="C46" s="33"/>
      <c r="D46" s="33"/>
      <c r="E46" s="33"/>
      <c r="AT46" s="34"/>
      <c r="AU46" s="34"/>
      <c r="AV46" s="34"/>
      <c r="AW46" s="34"/>
      <c r="AX46" s="34"/>
    </row>
    <row r="47" spans="1:50" x14ac:dyDescent="0.2">
      <c r="A47" s="33"/>
      <c r="B47" s="33"/>
      <c r="C47" s="33"/>
      <c r="D47" s="33"/>
      <c r="E47" s="33"/>
      <c r="AT47" s="34"/>
      <c r="AU47" s="34"/>
      <c r="AV47" s="34"/>
      <c r="AW47" s="34"/>
      <c r="AX47" s="34"/>
    </row>
    <row r="48" spans="1:50" x14ac:dyDescent="0.2">
      <c r="A48" s="33"/>
      <c r="B48" s="33"/>
      <c r="C48" s="33"/>
      <c r="D48" s="33"/>
      <c r="E48" s="33"/>
      <c r="AT48" s="34"/>
      <c r="AU48" s="34"/>
      <c r="AV48" s="34"/>
      <c r="AW48" s="34"/>
      <c r="AX48" s="34"/>
    </row>
    <row r="49" spans="1:50" x14ac:dyDescent="0.2">
      <c r="A49" s="33"/>
      <c r="B49" s="33"/>
      <c r="C49" s="33"/>
      <c r="D49" s="33"/>
      <c r="E49" s="33"/>
      <c r="AT49" s="34"/>
      <c r="AU49" s="34"/>
      <c r="AV49" s="34"/>
      <c r="AW49" s="34"/>
      <c r="AX49" s="34"/>
    </row>
    <row r="50" spans="1:50" ht="42.75" x14ac:dyDescent="0.2">
      <c r="A50" s="2" t="s">
        <v>6</v>
      </c>
    </row>
    <row r="51" spans="1:50" ht="17.25" x14ac:dyDescent="0.25">
      <c r="A51" s="3" t="s">
        <v>0</v>
      </c>
      <c r="B51" s="4" t="s">
        <v>24</v>
      </c>
      <c r="C51" s="4"/>
      <c r="D51" s="4"/>
      <c r="AT51" s="35" t="s">
        <v>94</v>
      </c>
      <c r="AU51"/>
    </row>
    <row r="52" spans="1:50" ht="17.25" x14ac:dyDescent="0.25">
      <c r="B52" s="4" t="s">
        <v>25</v>
      </c>
      <c r="C52" s="4"/>
      <c r="D52" s="4"/>
    </row>
    <row r="53" spans="1:50" x14ac:dyDescent="0.2">
      <c r="C53" s="4"/>
      <c r="D53" s="4"/>
      <c r="AU53" s="3" t="s">
        <v>95</v>
      </c>
      <c r="AV53" s="22"/>
      <c r="AW53" s="22"/>
    </row>
    <row r="54" spans="1:50" ht="17.25" x14ac:dyDescent="0.25">
      <c r="B54" s="4" t="s">
        <v>26</v>
      </c>
      <c r="C54" s="4" t="s">
        <v>1</v>
      </c>
      <c r="D54" s="4"/>
      <c r="AV54" s="22"/>
      <c r="AW54" s="22"/>
    </row>
    <row r="55" spans="1:50" ht="17.25" x14ac:dyDescent="0.25">
      <c r="B55" s="3" t="s">
        <v>27</v>
      </c>
      <c r="AV55" s="22"/>
      <c r="AW55" s="22"/>
    </row>
    <row r="56" spans="1:50" x14ac:dyDescent="0.2">
      <c r="AV56" s="22"/>
      <c r="AW56" s="22"/>
    </row>
    <row r="57" spans="1:50" x14ac:dyDescent="0.2">
      <c r="A57" s="3" t="s">
        <v>2</v>
      </c>
      <c r="C57" s="5">
        <v>792</v>
      </c>
      <c r="AV57" s="22"/>
      <c r="AW57" s="22"/>
    </row>
    <row r="58" spans="1:50" x14ac:dyDescent="0.2">
      <c r="C58" s="3">
        <v>0</v>
      </c>
      <c r="D58" s="3">
        <v>0</v>
      </c>
      <c r="E58" s="5">
        <v>2420</v>
      </c>
    </row>
    <row r="59" spans="1:50" x14ac:dyDescent="0.2">
      <c r="C59" s="5">
        <v>792</v>
      </c>
      <c r="D59" s="3">
        <f>_xlfn.FLOOR.MATH(E58/C59)</f>
        <v>3</v>
      </c>
      <c r="E59" s="3">
        <f>C59*(-D59)</f>
        <v>-2376</v>
      </c>
    </row>
    <row r="60" spans="1:50" x14ac:dyDescent="0.2">
      <c r="C60" s="3">
        <f>E60*(-D60)</f>
        <v>-792</v>
      </c>
      <c r="D60" s="3">
        <f>_xlfn.FLOOR.MATH(C59/E60)</f>
        <v>18</v>
      </c>
      <c r="E60" s="5">
        <f>E59+E58</f>
        <v>44</v>
      </c>
    </row>
    <row r="61" spans="1:50" x14ac:dyDescent="0.2">
      <c r="C61" s="5">
        <v>0</v>
      </c>
    </row>
    <row r="62" spans="1:50" ht="15" customHeight="1" x14ac:dyDescent="0.2">
      <c r="E62" s="4"/>
    </row>
    <row r="63" spans="1:50" ht="15" x14ac:dyDescent="0.25">
      <c r="B63" s="3" t="s">
        <v>28</v>
      </c>
      <c r="AU63" s="3" t="s">
        <v>96</v>
      </c>
    </row>
    <row r="64" spans="1:50" ht="15" x14ac:dyDescent="0.25">
      <c r="B64" s="3" t="s">
        <v>29</v>
      </c>
    </row>
    <row r="68" spans="1:24" ht="15" thickBot="1" x14ac:dyDescent="0.25"/>
    <row r="69" spans="1:24" ht="45.75" thickTop="1" x14ac:dyDescent="0.25">
      <c r="A69" s="6" t="s">
        <v>30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2">
      <c r="C70" s="5">
        <v>100007</v>
      </c>
      <c r="F70" s="8">
        <v>1</v>
      </c>
      <c r="I70" s="9">
        <v>0</v>
      </c>
    </row>
    <row r="71" spans="1:24" x14ac:dyDescent="0.2">
      <c r="C71" s="3">
        <v>0</v>
      </c>
      <c r="D71" s="3">
        <v>0</v>
      </c>
      <c r="E71" s="5">
        <v>100000007</v>
      </c>
      <c r="F71" s="3">
        <v>0</v>
      </c>
      <c r="G71" s="3">
        <v>0</v>
      </c>
      <c r="H71" s="8">
        <v>0</v>
      </c>
      <c r="I71" s="3">
        <v>0</v>
      </c>
      <c r="J71" s="3">
        <v>0</v>
      </c>
      <c r="K71" s="9">
        <v>1</v>
      </c>
    </row>
    <row r="72" spans="1:24" x14ac:dyDescent="0.2">
      <c r="C72" s="5">
        <f>C70</f>
        <v>100007</v>
      </c>
      <c r="D72" s="3">
        <v>999</v>
      </c>
      <c r="E72" s="3">
        <f>C72*(-D72)</f>
        <v>-99906993</v>
      </c>
      <c r="F72" s="8">
        <v>1</v>
      </c>
      <c r="G72" s="3">
        <v>999</v>
      </c>
      <c r="H72" s="3">
        <v>-999</v>
      </c>
      <c r="I72" s="9">
        <v>0</v>
      </c>
      <c r="J72" s="3">
        <v>999</v>
      </c>
      <c r="K72" s="3">
        <f ca="1">-K72</f>
        <v>0</v>
      </c>
    </row>
    <row r="73" spans="1:24" x14ac:dyDescent="0.2">
      <c r="C73" s="3">
        <f>-93014</f>
        <v>-93014</v>
      </c>
      <c r="D73" s="3">
        <v>1</v>
      </c>
      <c r="E73" s="5">
        <f>E71+E72</f>
        <v>93014</v>
      </c>
      <c r="F73" s="3">
        <v>999</v>
      </c>
      <c r="G73" s="3">
        <v>1</v>
      </c>
      <c r="H73" s="8">
        <v>-999</v>
      </c>
      <c r="I73" s="3">
        <v>-1</v>
      </c>
      <c r="J73" s="3">
        <v>1</v>
      </c>
      <c r="K73" s="9">
        <v>1</v>
      </c>
    </row>
    <row r="74" spans="1:24" x14ac:dyDescent="0.2">
      <c r="C74" s="5">
        <f>C72+C73</f>
        <v>6993</v>
      </c>
      <c r="D74" s="3">
        <v>13</v>
      </c>
      <c r="E74" s="3">
        <f>D74*(-C74)</f>
        <v>-90909</v>
      </c>
      <c r="F74" s="8">
        <v>1000</v>
      </c>
      <c r="G74" s="3">
        <v>13</v>
      </c>
      <c r="H74" s="3">
        <v>-13000</v>
      </c>
      <c r="I74" s="9">
        <v>-1</v>
      </c>
      <c r="J74" s="3">
        <v>13</v>
      </c>
      <c r="K74" s="3">
        <v>13</v>
      </c>
    </row>
    <row r="75" spans="1:24" x14ac:dyDescent="0.2">
      <c r="C75" s="3">
        <f>E75*(-D75)</f>
        <v>-6315</v>
      </c>
      <c r="D75" s="3">
        <v>3</v>
      </c>
      <c r="E75" s="5">
        <f>E73+E74</f>
        <v>2105</v>
      </c>
      <c r="F75" s="3">
        <f>H75*(-G75)</f>
        <v>41997</v>
      </c>
      <c r="G75" s="3">
        <v>3</v>
      </c>
      <c r="H75" s="8">
        <f>H73+H74</f>
        <v>-13999</v>
      </c>
      <c r="I75" s="3">
        <f>K75*(-J75)</f>
        <v>-42</v>
      </c>
      <c r="J75" s="3">
        <v>3</v>
      </c>
      <c r="K75" s="9">
        <v>14</v>
      </c>
    </row>
    <row r="76" spans="1:24" x14ac:dyDescent="0.2">
      <c r="C76" s="5">
        <f>C74+C75</f>
        <v>678</v>
      </c>
      <c r="D76" s="3">
        <v>3</v>
      </c>
      <c r="E76" s="3">
        <f>C76*(-D76)</f>
        <v>-2034</v>
      </c>
      <c r="F76" s="8">
        <f>F74+F75</f>
        <v>42997</v>
      </c>
      <c r="G76" s="3">
        <v>3</v>
      </c>
      <c r="H76" s="3">
        <f>F76*(-G76)</f>
        <v>-128991</v>
      </c>
      <c r="I76" s="9">
        <v>-43</v>
      </c>
      <c r="J76" s="3">
        <v>3</v>
      </c>
      <c r="K76" s="3">
        <f>I76*(-J76)</f>
        <v>129</v>
      </c>
    </row>
    <row r="77" spans="1:24" x14ac:dyDescent="0.2">
      <c r="C77" s="3">
        <f>E77*(-D77)</f>
        <v>-639</v>
      </c>
      <c r="D77" s="3">
        <v>9</v>
      </c>
      <c r="E77" s="5">
        <f>E75+E76</f>
        <v>71</v>
      </c>
      <c r="F77" s="3">
        <f>H77*(-G77)</f>
        <v>1286910</v>
      </c>
      <c r="G77" s="3">
        <v>9</v>
      </c>
      <c r="H77" s="8">
        <f>H75+H76</f>
        <v>-142990</v>
      </c>
      <c r="I77" s="3">
        <f>K77*(-J77)</f>
        <v>-1287</v>
      </c>
      <c r="J77" s="3">
        <v>9</v>
      </c>
      <c r="K77" s="9">
        <f>K75+K76</f>
        <v>143</v>
      </c>
    </row>
    <row r="78" spans="1:24" x14ac:dyDescent="0.2">
      <c r="C78" s="5">
        <f>C76+C77</f>
        <v>39</v>
      </c>
      <c r="D78" s="3">
        <v>1</v>
      </c>
      <c r="E78" s="3">
        <v>-39</v>
      </c>
      <c r="F78" s="8">
        <f>F76+F77</f>
        <v>1329907</v>
      </c>
      <c r="G78" s="3">
        <v>1</v>
      </c>
      <c r="H78" s="3">
        <v>-1329907</v>
      </c>
      <c r="I78" s="9">
        <f>I77+I76</f>
        <v>-1330</v>
      </c>
      <c r="J78" s="3">
        <v>1</v>
      </c>
      <c r="K78" s="3">
        <v>1330</v>
      </c>
    </row>
    <row r="79" spans="1:24" x14ac:dyDescent="0.2">
      <c r="C79" s="3">
        <v>-32</v>
      </c>
      <c r="D79" s="3">
        <v>1</v>
      </c>
      <c r="E79" s="5">
        <f>E77+E78</f>
        <v>32</v>
      </c>
      <c r="F79" s="3">
        <v>1472897</v>
      </c>
      <c r="G79" s="3">
        <v>1</v>
      </c>
      <c r="H79" s="8">
        <f>H77+H78</f>
        <v>-1472897</v>
      </c>
      <c r="I79" s="3">
        <v>-1473</v>
      </c>
      <c r="J79" s="3">
        <v>1</v>
      </c>
      <c r="K79" s="9">
        <f>K77+K78</f>
        <v>1473</v>
      </c>
    </row>
    <row r="80" spans="1:24" x14ac:dyDescent="0.2">
      <c r="C80" s="5">
        <v>7</v>
      </c>
      <c r="D80" s="3">
        <v>4</v>
      </c>
      <c r="E80" s="3">
        <v>-28</v>
      </c>
      <c r="F80" s="8">
        <f>F79+F78</f>
        <v>2802804</v>
      </c>
      <c r="G80" s="3">
        <v>4</v>
      </c>
      <c r="H80" s="3">
        <f>F80*(-G80)</f>
        <v>-11211216</v>
      </c>
      <c r="I80" s="9">
        <f>I78+I79</f>
        <v>-2803</v>
      </c>
      <c r="J80" s="3">
        <v>4</v>
      </c>
      <c r="K80" s="3">
        <f>I80*(-J80)</f>
        <v>11212</v>
      </c>
    </row>
    <row r="81" spans="1:24" x14ac:dyDescent="0.2">
      <c r="C81" s="3">
        <v>-4</v>
      </c>
      <c r="D81" s="3">
        <v>1</v>
      </c>
      <c r="E81" s="5">
        <v>4</v>
      </c>
      <c r="F81" s="3">
        <v>12684113</v>
      </c>
      <c r="G81" s="3">
        <v>1</v>
      </c>
      <c r="H81" s="8">
        <f>H80+H79</f>
        <v>-12684113</v>
      </c>
      <c r="I81" s="3">
        <v>-12685</v>
      </c>
      <c r="J81" s="3">
        <v>1</v>
      </c>
      <c r="K81" s="9">
        <f>K80+K79</f>
        <v>12685</v>
      </c>
    </row>
    <row r="82" spans="1:24" x14ac:dyDescent="0.2">
      <c r="C82" s="5">
        <v>3</v>
      </c>
      <c r="D82" s="3">
        <v>1</v>
      </c>
      <c r="E82" s="3">
        <v>-3</v>
      </c>
      <c r="F82" s="8">
        <f>F81+F80</f>
        <v>15486917</v>
      </c>
      <c r="G82" s="3">
        <v>1</v>
      </c>
      <c r="H82" s="3">
        <v>-15486917</v>
      </c>
      <c r="I82" s="9">
        <f>I81+I80</f>
        <v>-15488</v>
      </c>
      <c r="J82" s="3">
        <v>1</v>
      </c>
      <c r="K82" s="3">
        <v>15488</v>
      </c>
    </row>
    <row r="83" spans="1:24" x14ac:dyDescent="0.2">
      <c r="C83" s="3">
        <v>-3</v>
      </c>
      <c r="D83" s="3">
        <v>3</v>
      </c>
      <c r="E83" s="5">
        <v>1</v>
      </c>
      <c r="G83" s="3">
        <v>3</v>
      </c>
      <c r="H83" s="8">
        <f>H81+H82</f>
        <v>-28171030</v>
      </c>
      <c r="J83" s="3">
        <v>3</v>
      </c>
      <c r="K83" s="9">
        <f>K81+K82</f>
        <v>28173</v>
      </c>
    </row>
    <row r="84" spans="1:24" x14ac:dyDescent="0.2">
      <c r="C84" s="5">
        <v>0</v>
      </c>
    </row>
    <row r="87" spans="1:24" ht="15" x14ac:dyDescent="0.25">
      <c r="B87" s="3" t="s">
        <v>31</v>
      </c>
    </row>
    <row r="88" spans="1:24" x14ac:dyDescent="0.2">
      <c r="B88" s="3" t="s">
        <v>3</v>
      </c>
    </row>
    <row r="89" spans="1:24" x14ac:dyDescent="0.2">
      <c r="B89" s="3" t="s">
        <v>4</v>
      </c>
    </row>
    <row r="90" spans="1:24" x14ac:dyDescent="0.2">
      <c r="B90" s="3" t="s">
        <v>5</v>
      </c>
    </row>
    <row r="91" spans="1:24" ht="18" x14ac:dyDescent="0.35">
      <c r="B91" s="3" t="s">
        <v>32</v>
      </c>
    </row>
    <row r="95" spans="1:24" ht="15" thickBot="1" x14ac:dyDescent="0.25"/>
    <row r="96" spans="1:24" ht="15.75" thickTop="1" x14ac:dyDescent="0.25">
      <c r="A96" s="10" t="s">
        <v>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8" spans="1:32" ht="17.25" x14ac:dyDescent="0.25">
      <c r="A98" s="3" t="s">
        <v>8</v>
      </c>
      <c r="B98" s="3" t="s">
        <v>33</v>
      </c>
    </row>
    <row r="99" spans="1:32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1:32" ht="15" x14ac:dyDescent="0.25">
      <c r="A100" s="23" t="s">
        <v>9</v>
      </c>
      <c r="B100" s="23" t="s">
        <v>34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32" x14ac:dyDescent="0.2">
      <c r="A101" s="23"/>
      <c r="B101" s="23"/>
      <c r="C101" s="11"/>
      <c r="D101" s="11"/>
      <c r="E101" s="11"/>
      <c r="F101" s="11"/>
      <c r="G101" s="11"/>
      <c r="H101" s="11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1:32" x14ac:dyDescent="0.2">
      <c r="A102" s="23" t="s">
        <v>10</v>
      </c>
      <c r="B102" s="23" t="s">
        <v>11</v>
      </c>
      <c r="C102" s="23"/>
      <c r="D102" s="23">
        <v>1</v>
      </c>
      <c r="E102" s="11">
        <v>2</v>
      </c>
      <c r="F102" s="12">
        <v>5</v>
      </c>
      <c r="G102" s="11">
        <v>7</v>
      </c>
      <c r="H102" s="11">
        <v>11</v>
      </c>
      <c r="I102" s="11">
        <v>10</v>
      </c>
      <c r="J102" s="11">
        <v>14</v>
      </c>
      <c r="K102" s="23">
        <v>22</v>
      </c>
      <c r="L102" s="23">
        <v>35</v>
      </c>
      <c r="M102" s="23">
        <v>70</v>
      </c>
      <c r="N102" s="23">
        <v>77</v>
      </c>
      <c r="O102" s="23">
        <v>110</v>
      </c>
      <c r="P102" s="23">
        <v>154</v>
      </c>
      <c r="Q102" s="23">
        <v>385</v>
      </c>
      <c r="R102" s="23">
        <v>770</v>
      </c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1:32" x14ac:dyDescent="0.2">
      <c r="A103" s="23"/>
      <c r="B103" s="23"/>
      <c r="C103" s="13" t="s">
        <v>12</v>
      </c>
      <c r="D103" s="23">
        <v>1</v>
      </c>
      <c r="E103" s="11">
        <v>-1</v>
      </c>
      <c r="F103" s="11">
        <v>-1</v>
      </c>
      <c r="G103" s="11">
        <v>-1</v>
      </c>
      <c r="H103" s="11">
        <v>-1</v>
      </c>
      <c r="I103" s="11">
        <v>1</v>
      </c>
      <c r="J103" s="23">
        <v>1</v>
      </c>
      <c r="K103" s="23">
        <v>1</v>
      </c>
      <c r="L103" s="23">
        <v>1</v>
      </c>
      <c r="M103" s="23">
        <v>-1</v>
      </c>
      <c r="N103" s="23">
        <v>1</v>
      </c>
      <c r="O103" s="23">
        <v>-1</v>
      </c>
      <c r="P103" s="23">
        <v>-1</v>
      </c>
      <c r="Q103" s="23">
        <v>-1</v>
      </c>
      <c r="R103" s="23">
        <v>1</v>
      </c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32" x14ac:dyDescent="0.2">
      <c r="A104" s="23"/>
      <c r="B104" s="23"/>
      <c r="C104" s="11"/>
      <c r="D104" s="11"/>
      <c r="E104" s="11"/>
      <c r="F104" s="11"/>
      <c r="G104" s="11"/>
      <c r="H104" s="11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1:32" x14ac:dyDescent="0.2">
      <c r="A105" s="23"/>
      <c r="B105" s="23"/>
      <c r="C105" s="11"/>
      <c r="D105" s="11"/>
      <c r="E105" s="11"/>
      <c r="F105" s="11"/>
      <c r="G105" s="11"/>
      <c r="H105" s="11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32" ht="128.25" x14ac:dyDescent="0.2">
      <c r="A106" s="23"/>
      <c r="B106" s="2" t="s">
        <v>35</v>
      </c>
      <c r="C106" s="11"/>
      <c r="D106" s="11"/>
      <c r="E106" s="11"/>
      <c r="F106" s="11"/>
      <c r="G106" s="11"/>
      <c r="H106" s="11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1:32" ht="15" thickBot="1" x14ac:dyDescent="0.25">
      <c r="A107" s="23"/>
      <c r="B107" s="23"/>
      <c r="C107" s="11"/>
      <c r="D107" s="11"/>
      <c r="E107" s="11"/>
      <c r="F107" s="11"/>
      <c r="G107" s="11"/>
      <c r="H107" s="11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32" ht="15.75" thickTop="1" x14ac:dyDescent="0.25">
      <c r="A108" s="10" t="s">
        <v>13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3"/>
      <c r="Z108" s="23"/>
      <c r="AA108" s="23"/>
      <c r="AB108" s="23"/>
      <c r="AC108" s="23"/>
    </row>
    <row r="109" spans="1:32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1:32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1:32" x14ac:dyDescent="0.2">
      <c r="A111" s="23"/>
      <c r="B111" s="23"/>
      <c r="C111" s="23">
        <v>2017</v>
      </c>
      <c r="D111" s="23"/>
      <c r="E111" s="23"/>
      <c r="F111" s="23"/>
      <c r="G111" s="14">
        <v>2</v>
      </c>
      <c r="H111" s="14"/>
      <c r="I111" s="14"/>
      <c r="J111" s="23"/>
      <c r="K111" s="14">
        <v>3</v>
      </c>
      <c r="L111" s="14"/>
      <c r="M111" s="14"/>
      <c r="N111" s="23"/>
      <c r="O111" s="14">
        <v>4</v>
      </c>
      <c r="P111" s="14"/>
      <c r="Q111" s="14"/>
      <c r="R111" s="23"/>
      <c r="S111" s="15">
        <v>5</v>
      </c>
      <c r="T111" s="15"/>
      <c r="U111" s="15"/>
      <c r="V111" s="23"/>
      <c r="W111" s="23"/>
      <c r="X111" s="23"/>
      <c r="Y111" s="23"/>
      <c r="Z111" s="23"/>
      <c r="AA111" s="23"/>
      <c r="AB111" s="23"/>
      <c r="AC111" s="23"/>
      <c r="AD111" s="4"/>
      <c r="AE111" s="4"/>
      <c r="AF111" s="4"/>
    </row>
    <row r="112" spans="1:32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4"/>
      <c r="AE112" s="4"/>
      <c r="AF112" s="4"/>
    </row>
    <row r="113" spans="1:32" ht="17.25" x14ac:dyDescent="0.25">
      <c r="A113" s="23"/>
      <c r="B113" s="23" t="s">
        <v>36</v>
      </c>
      <c r="C113" s="23" t="s">
        <v>14</v>
      </c>
      <c r="D113" s="23" t="s">
        <v>37</v>
      </c>
      <c r="E113" s="23" t="s">
        <v>38</v>
      </c>
      <c r="F113" s="23"/>
      <c r="G113" s="23">
        <f>G111</f>
        <v>2</v>
      </c>
      <c r="H113" s="23">
        <f>MOD(G113*G113*G113,$C$111)</f>
        <v>8</v>
      </c>
      <c r="I113" s="23">
        <f>MOD(H113*H113*H113,$C$111)</f>
        <v>512</v>
      </c>
      <c r="J113" s="23"/>
      <c r="K113" s="23">
        <f>K111</f>
        <v>3</v>
      </c>
      <c r="L113" s="23">
        <f>MOD(K113*K113*K113,$C$111)</f>
        <v>27</v>
      </c>
      <c r="M113" s="23">
        <f>MOD(L113*L113*L113,$C$111)</f>
        <v>1530</v>
      </c>
      <c r="N113" s="23"/>
      <c r="O113" s="23">
        <f>O111</f>
        <v>4</v>
      </c>
      <c r="P113" s="23">
        <f>MOD(O113*O113*O113,$C$111)</f>
        <v>64</v>
      </c>
      <c r="Q113" s="23">
        <f>MOD(P113*P113*P113,$C$111)</f>
        <v>1951</v>
      </c>
      <c r="R113" s="23"/>
      <c r="S113" s="23">
        <f>S111</f>
        <v>5</v>
      </c>
      <c r="T113" s="23">
        <f>MOD(S113*S113*S113,$C$111)</f>
        <v>125</v>
      </c>
      <c r="U113" s="23">
        <f>MOD(T113*T113*T113,$C$111)</f>
        <v>669</v>
      </c>
      <c r="V113" s="23"/>
      <c r="W113" s="23"/>
      <c r="X113" s="23"/>
      <c r="Y113" s="23"/>
      <c r="Z113" s="23"/>
      <c r="AA113" s="23"/>
      <c r="AB113" s="23"/>
      <c r="AC113" s="23"/>
      <c r="AD113" s="4"/>
      <c r="AE113" s="4"/>
      <c r="AF113" s="4"/>
    </row>
    <row r="114" spans="1:32" ht="17.25" x14ac:dyDescent="0.25">
      <c r="A114" s="23"/>
      <c r="B114" s="23"/>
      <c r="C114" s="23" t="s">
        <v>39</v>
      </c>
      <c r="D114" s="23" t="s">
        <v>40</v>
      </c>
      <c r="E114" s="23" t="s">
        <v>41</v>
      </c>
      <c r="F114" s="23"/>
      <c r="G114" s="23">
        <f>MOD(G113*G113,$C$111)</f>
        <v>4</v>
      </c>
      <c r="H114" s="23">
        <f>MOD(G113 * G114*H113,$C$111)</f>
        <v>64</v>
      </c>
      <c r="I114" s="23">
        <f>MOD(H113 * H114*I113,$C$111)</f>
        <v>1951</v>
      </c>
      <c r="J114" s="23"/>
      <c r="K114" s="23">
        <f>MOD(K113*K113,$C$111)</f>
        <v>9</v>
      </c>
      <c r="L114" s="23">
        <f>MOD(K113 * K114*L113,$C$111)</f>
        <v>729</v>
      </c>
      <c r="M114" s="23">
        <f>MOD(L113 * L114*M113,$C$111)</f>
        <v>1180</v>
      </c>
      <c r="N114" s="23"/>
      <c r="O114" s="23">
        <f>MOD(O113*O113,$C$111)</f>
        <v>16</v>
      </c>
      <c r="P114" s="23">
        <f>MOD(O113 * O114*P113,$C$111)</f>
        <v>62</v>
      </c>
      <c r="Q114" s="23">
        <f>MOD(P113 * P114*Q113,$C$111)</f>
        <v>322</v>
      </c>
      <c r="R114" s="23"/>
      <c r="S114" s="23">
        <f>MOD(S113*S113,$C$111)</f>
        <v>25</v>
      </c>
      <c r="T114" s="23">
        <f>MOD(S113 * S114*T113,$C$111)</f>
        <v>1506</v>
      </c>
      <c r="U114" s="23">
        <f>MOD(T113 * T114*U113,$C$111)</f>
        <v>1804</v>
      </c>
      <c r="V114" s="23"/>
      <c r="W114" s="23"/>
      <c r="X114" s="23"/>
      <c r="Y114" s="23"/>
      <c r="Z114" s="23"/>
      <c r="AA114" s="23"/>
      <c r="AB114" s="23"/>
      <c r="AC114" s="23"/>
      <c r="AD114" s="4"/>
      <c r="AE114" s="4"/>
      <c r="AF114" s="4"/>
    </row>
    <row r="115" spans="1:32" ht="17.25" x14ac:dyDescent="0.25">
      <c r="A115" s="23"/>
      <c r="B115" s="23"/>
      <c r="C115" s="23" t="s">
        <v>42</v>
      </c>
      <c r="D115" s="23" t="s">
        <v>43</v>
      </c>
      <c r="E115" s="23" t="s">
        <v>44</v>
      </c>
      <c r="F115" s="23"/>
      <c r="G115" s="23">
        <f>MOD(G114*G114,$C$111)</f>
        <v>16</v>
      </c>
      <c r="H115" s="23">
        <f>MOD(G114 * G115*H114,$C$111)</f>
        <v>62</v>
      </c>
      <c r="I115" s="23">
        <f>MOD(H114 * H115*I114,$C$111)</f>
        <v>322</v>
      </c>
      <c r="J115" s="23"/>
      <c r="K115" s="23">
        <f>MOD(K114*K114,$C$111)</f>
        <v>81</v>
      </c>
      <c r="L115" s="23">
        <f>MOD(K114 * K115*L114,$C$111)</f>
        <v>970</v>
      </c>
      <c r="M115" s="23">
        <f>MOD(L114 * L115*M114,$C$111)</f>
        <v>670</v>
      </c>
      <c r="N115" s="23"/>
      <c r="O115" s="23">
        <f>MOD(O114*O114,$C$111)</f>
        <v>256</v>
      </c>
      <c r="P115" s="23">
        <f>MOD(O114 * O115*P114,$C$111)</f>
        <v>1827</v>
      </c>
      <c r="Q115" s="23">
        <f>MOD(P114 * P115*Q114,$C$111)</f>
        <v>817</v>
      </c>
      <c r="R115" s="23"/>
      <c r="S115" s="23">
        <f>MOD(S114*S114,$C$111)</f>
        <v>625</v>
      </c>
      <c r="T115" s="23">
        <f>MOD(S114 * S115*T114,$C$111)</f>
        <v>928</v>
      </c>
      <c r="U115" s="23">
        <f>MOD(T114 * T115*U114,$C$111)</f>
        <v>995</v>
      </c>
      <c r="V115" s="23"/>
      <c r="W115" s="23"/>
      <c r="X115" s="23"/>
      <c r="Y115" s="23"/>
      <c r="Z115" s="23"/>
      <c r="AA115" s="23"/>
      <c r="AB115" s="23"/>
      <c r="AC115" s="23"/>
      <c r="AD115" s="4"/>
      <c r="AE115" s="4"/>
      <c r="AF115" s="4"/>
    </row>
    <row r="116" spans="1:32" ht="17.25" x14ac:dyDescent="0.25">
      <c r="A116" s="23"/>
      <c r="B116" s="23"/>
      <c r="C116" s="23" t="s">
        <v>45</v>
      </c>
      <c r="D116" s="23" t="s">
        <v>46</v>
      </c>
      <c r="E116" s="23" t="s">
        <v>47</v>
      </c>
      <c r="F116" s="23"/>
      <c r="G116" s="23">
        <f>MOD(G115*G115,$C$111)</f>
        <v>256</v>
      </c>
      <c r="H116" s="23">
        <f>MOD(G115 * G116*H115,$C$111)</f>
        <v>1827</v>
      </c>
      <c r="I116" s="23">
        <f>MOD(H115 * H116*I115,$C$111)</f>
        <v>817</v>
      </c>
      <c r="J116" s="23"/>
      <c r="K116" s="23">
        <f>MOD(K115*K115,$C$111)</f>
        <v>510</v>
      </c>
      <c r="L116" s="23">
        <f>MOD(K115 * K116*L115,$C$111)</f>
        <v>978</v>
      </c>
      <c r="M116" s="23">
        <f>MOD(L115 * L116*M115,$C$111)</f>
        <v>1126</v>
      </c>
      <c r="N116" s="23"/>
      <c r="O116" s="23">
        <f>MOD(O115*O115,$C$111)</f>
        <v>992</v>
      </c>
      <c r="P116" s="23">
        <f>MOD(O115 * O116*P115,$C$111)</f>
        <v>1811</v>
      </c>
      <c r="Q116" s="23">
        <f>MOD(P115 * P116*Q115,$C$111)</f>
        <v>1879</v>
      </c>
      <c r="R116" s="23"/>
      <c r="S116" s="23">
        <f>MOD(S115*S115,$C$111)</f>
        <v>1344</v>
      </c>
      <c r="T116" s="23">
        <f>MOD(S115 * S116*T115,$C$111)</f>
        <v>1942</v>
      </c>
      <c r="U116" s="23">
        <f>MOD(T115 * T116*U115,$C$111)</f>
        <v>1695</v>
      </c>
      <c r="V116" s="23"/>
      <c r="W116" s="23"/>
      <c r="X116" s="23"/>
      <c r="Y116" s="23"/>
      <c r="Z116" s="23"/>
      <c r="AA116" s="23"/>
      <c r="AB116" s="23"/>
      <c r="AC116" s="23"/>
      <c r="AD116" s="4"/>
      <c r="AE116" s="4"/>
      <c r="AF116" s="4"/>
    </row>
    <row r="117" spans="1:32" ht="17.25" x14ac:dyDescent="0.25">
      <c r="A117" s="23"/>
      <c r="B117" s="23"/>
      <c r="C117" s="23" t="s">
        <v>48</v>
      </c>
      <c r="D117" s="23" t="s">
        <v>49</v>
      </c>
      <c r="E117" s="23" t="s">
        <v>50</v>
      </c>
      <c r="F117" s="23"/>
      <c r="G117" s="23">
        <f>MOD(G116*G116,$C$111)</f>
        <v>992</v>
      </c>
      <c r="H117" s="23">
        <f>MOD(G116 * G117*H116,$C$111)</f>
        <v>1811</v>
      </c>
      <c r="I117" s="23">
        <f>MOD(H116 * H117*I116,$C$111)</f>
        <v>1879</v>
      </c>
      <c r="J117" s="23"/>
      <c r="K117" s="23">
        <f>MOD(K116*K116,$C$111)</f>
        <v>1924</v>
      </c>
      <c r="L117" s="23">
        <f>MOD(K116 * K117*L116,$C$111)</f>
        <v>426</v>
      </c>
      <c r="M117" s="23">
        <f>MOD(L116 * L117*M116,$C$111)</f>
        <v>1200</v>
      </c>
      <c r="N117" s="23"/>
      <c r="O117" s="23">
        <f>MOD(O116*O116,$C$111)</f>
        <v>1785</v>
      </c>
      <c r="P117" s="23">
        <f>MOD(O116 * O117*P116,$C$111)</f>
        <v>79</v>
      </c>
      <c r="Q117" s="23">
        <f>MOD(P116 * P117*Q116,$C$111)</f>
        <v>891</v>
      </c>
      <c r="R117" s="23"/>
      <c r="S117" s="23">
        <f>MOD(S116*S116,$C$111)</f>
        <v>1121</v>
      </c>
      <c r="T117" s="23">
        <f>MOD(S116 * S117*T116,$C$111)</f>
        <v>1591</v>
      </c>
      <c r="U117" s="23">
        <f>MOD(T116 * T117*U116,$C$111)</f>
        <v>817</v>
      </c>
      <c r="V117" s="23"/>
      <c r="W117" s="23"/>
      <c r="X117" s="23"/>
      <c r="Y117" s="23"/>
      <c r="Z117" s="23"/>
      <c r="AA117" s="23"/>
      <c r="AB117" s="23"/>
      <c r="AC117" s="23"/>
      <c r="AD117" s="4"/>
      <c r="AE117" s="4"/>
      <c r="AF117" s="4"/>
    </row>
    <row r="118" spans="1:32" ht="17.25" x14ac:dyDescent="0.25">
      <c r="A118" s="23"/>
      <c r="B118" s="23"/>
      <c r="C118" s="23" t="s">
        <v>51</v>
      </c>
      <c r="D118" s="16" t="s">
        <v>52</v>
      </c>
      <c r="E118" s="23" t="s">
        <v>53</v>
      </c>
      <c r="F118" s="23"/>
      <c r="G118" s="23">
        <f>MOD(G117*G117,$C$111)</f>
        <v>1785</v>
      </c>
      <c r="H118" s="23">
        <f>MOD(G117 * G118*H117,$C$111)</f>
        <v>79</v>
      </c>
      <c r="I118" s="23">
        <f>MOD(H117 * H118*I117,$C$111)</f>
        <v>891</v>
      </c>
      <c r="J118" s="23"/>
      <c r="K118" s="23">
        <f>MOD(K117*K117,$C$111)</f>
        <v>581</v>
      </c>
      <c r="L118" s="23">
        <f>MOD(K117 * K118*L117,$C$111)</f>
        <v>1963</v>
      </c>
      <c r="M118" s="23">
        <f>MOD(L117 * L118*M117,$C$111)</f>
        <v>1879</v>
      </c>
      <c r="N118" s="23"/>
      <c r="O118" s="23">
        <f>MOD(O117*O117,$C$111)</f>
        <v>1382</v>
      </c>
      <c r="P118" s="23">
        <f>MOD(O117 * O118*P117,$C$111)</f>
        <v>190</v>
      </c>
      <c r="Q118" s="23">
        <f>MOD(P117 * P118*Q117,$C$111)</f>
        <v>1200</v>
      </c>
      <c r="R118" s="23"/>
      <c r="S118" s="23">
        <f>MOD(S117*S117,$C$111)</f>
        <v>50</v>
      </c>
      <c r="T118" s="23">
        <f>MOD(S117 * S118*T117,$C$111)</f>
        <v>1963</v>
      </c>
      <c r="U118" s="23">
        <f>MOD(T117 * T118*U117,$C$111)</f>
        <v>1879</v>
      </c>
      <c r="V118" s="23"/>
      <c r="W118" s="23"/>
      <c r="X118" s="23"/>
      <c r="Y118" s="23"/>
      <c r="Z118" s="23"/>
      <c r="AA118" s="23"/>
      <c r="AB118" s="23"/>
      <c r="AC118" s="23"/>
      <c r="AD118" s="4"/>
      <c r="AE118" s="4"/>
      <c r="AF118" s="4"/>
    </row>
    <row r="119" spans="1:32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4"/>
      <c r="AE119" s="4"/>
      <c r="AF119" s="4"/>
    </row>
    <row r="120" spans="1:32" ht="17.25" x14ac:dyDescent="0.25">
      <c r="A120" s="23"/>
      <c r="B120" s="23"/>
      <c r="C120" s="23" t="s">
        <v>54</v>
      </c>
      <c r="D120" s="23" t="s">
        <v>55</v>
      </c>
      <c r="E120" s="23" t="s">
        <v>56</v>
      </c>
      <c r="F120" s="23"/>
      <c r="G120" s="23">
        <f>MOD(G111*G111*G111*G111*G111*G111*G111,$C$111)</f>
        <v>128</v>
      </c>
      <c r="H120" s="23">
        <f>MOD(G120*G120*G120,$C$111)</f>
        <v>1489</v>
      </c>
      <c r="I120" s="23">
        <f>MOD(H120*H120*H120,$C$111)</f>
        <v>691</v>
      </c>
      <c r="J120" s="23"/>
      <c r="K120" s="23">
        <f>MOD(K111*K111*K111*K111*K111*K111*K111,$C$111)</f>
        <v>170</v>
      </c>
      <c r="L120" s="23">
        <f>MOD(K120*K120*K120,$C$111)</f>
        <v>1605</v>
      </c>
      <c r="M120" s="23">
        <f>MOD(L120*L120*L120,$C$111)</f>
        <v>913</v>
      </c>
      <c r="N120" s="23"/>
      <c r="O120" s="23">
        <f>MOD(O111*O111*O111*O111*O111*O111*O111,$C$111)</f>
        <v>248</v>
      </c>
      <c r="P120" s="23">
        <f>MOD(O120*O120*O120,$C$111)</f>
        <v>438</v>
      </c>
      <c r="Q120" s="23">
        <f>MOD(P120*P120*P120,$C$111)</f>
        <v>1469</v>
      </c>
      <c r="R120" s="23"/>
      <c r="S120" s="23">
        <f>MOD(S111*S111*S111*S111*S111*S111*S111,$C$111)</f>
        <v>1479</v>
      </c>
      <c r="T120" s="23">
        <f>MOD(S120*S120*S120,$C$111)</f>
        <v>1613</v>
      </c>
      <c r="U120" s="23">
        <f>MOD(T120*T120*T120,$C$111)</f>
        <v>500</v>
      </c>
      <c r="V120" s="23"/>
      <c r="W120" s="23"/>
      <c r="X120" s="23"/>
      <c r="Y120" s="23"/>
      <c r="Z120" s="23"/>
      <c r="AA120" s="23"/>
      <c r="AB120" s="23"/>
      <c r="AC120" s="23"/>
      <c r="AD120" s="4"/>
      <c r="AE120" s="4"/>
      <c r="AF120" s="4"/>
    </row>
    <row r="121" spans="1:32" ht="17.25" x14ac:dyDescent="0.25">
      <c r="A121" s="23"/>
      <c r="B121" s="23"/>
      <c r="C121" s="23" t="s">
        <v>57</v>
      </c>
      <c r="D121" s="23" t="s">
        <v>58</v>
      </c>
      <c r="E121" s="23" t="s">
        <v>59</v>
      </c>
      <c r="F121" s="23"/>
      <c r="G121" s="23">
        <f>MOD(G120*G120,$C$111)</f>
        <v>248</v>
      </c>
      <c r="H121" s="23">
        <f>MOD(G121*G120*H120,$C$111)</f>
        <v>438</v>
      </c>
      <c r="I121" s="23">
        <f>MOD(H121*H120*I120,$C$111)</f>
        <v>1469</v>
      </c>
      <c r="J121" s="23"/>
      <c r="K121" s="23">
        <f>MOD(K120*K120,$C$111)</f>
        <v>662</v>
      </c>
      <c r="L121" s="23">
        <f>MOD(K121*K120*L120,$C$111)</f>
        <v>316</v>
      </c>
      <c r="M121" s="23">
        <f>MOD(L121*L120*M120,$C$111)</f>
        <v>548</v>
      </c>
      <c r="N121" s="23"/>
      <c r="O121" s="23">
        <f>MOD(O120*O120,$C$111)</f>
        <v>994</v>
      </c>
      <c r="P121" s="23">
        <f>MOD(O121*O120*P120,$C$111)</f>
        <v>229</v>
      </c>
      <c r="Q121" s="23">
        <f>MOD(P121*P120*Q120,$C$111)</f>
        <v>1788</v>
      </c>
      <c r="R121" s="23"/>
      <c r="S121" s="23">
        <f>MOD(S120*S120,$C$111)</f>
        <v>1013</v>
      </c>
      <c r="T121" s="23">
        <f>MOD(S121*S120*T120,$C$111)</f>
        <v>1856</v>
      </c>
      <c r="U121" s="23">
        <f>MOD(T121*T120*U120,$C$111)</f>
        <v>1909</v>
      </c>
      <c r="V121" s="23"/>
      <c r="W121" s="23"/>
      <c r="X121" s="23"/>
      <c r="Y121" s="23"/>
      <c r="Z121" s="23"/>
      <c r="AA121" s="23"/>
      <c r="AB121" s="23"/>
      <c r="AC121" s="23"/>
      <c r="AD121" s="4"/>
      <c r="AE121" s="4"/>
      <c r="AF121" s="4"/>
    </row>
    <row r="122" spans="1:32" ht="17.25" x14ac:dyDescent="0.25">
      <c r="A122" s="23"/>
      <c r="B122" s="23"/>
      <c r="C122" s="23" t="s">
        <v>60</v>
      </c>
      <c r="D122" s="23" t="s">
        <v>61</v>
      </c>
      <c r="E122" s="23" t="s">
        <v>62</v>
      </c>
      <c r="F122" s="23"/>
      <c r="G122" s="23">
        <f>MOD(G121*G121,$C$111)</f>
        <v>994</v>
      </c>
      <c r="H122" s="23">
        <f>MOD(G122*G121*H121,$C$111)</f>
        <v>229</v>
      </c>
      <c r="I122" s="23">
        <f>MOD(H122*H121*I121,$C$111)</f>
        <v>1788</v>
      </c>
      <c r="J122" s="23"/>
      <c r="K122" s="23">
        <f>MOD(K121*K121,$C$111)</f>
        <v>555</v>
      </c>
      <c r="L122" s="23">
        <f>MOD(K122*K121*L121,$C$111)</f>
        <v>1023</v>
      </c>
      <c r="M122" s="23">
        <f>MOD(L122*L121*M121,$C$111)</f>
        <v>1788</v>
      </c>
      <c r="N122" s="23"/>
      <c r="O122" s="23">
        <f>MOD(O121*O121,$C$111)</f>
        <v>1723</v>
      </c>
      <c r="P122" s="23">
        <f>MOD(O122*O121*P121,$C$111)</f>
        <v>2016</v>
      </c>
      <c r="Q122" s="23">
        <f>MOD(P122*P121*Q121,$C$111)</f>
        <v>2016</v>
      </c>
      <c r="R122" s="23"/>
      <c r="S122" s="23">
        <f>MOD(S121*S121,$C$111)</f>
        <v>1533</v>
      </c>
      <c r="T122" s="23">
        <f>MOD(S122*S121*T121,$C$111)</f>
        <v>1717</v>
      </c>
      <c r="U122" s="23">
        <f>MOD(T122*T121*U121,$C$111)</f>
        <v>1579</v>
      </c>
      <c r="V122" s="23"/>
      <c r="W122" s="23"/>
      <c r="X122" s="23"/>
      <c r="Y122" s="23"/>
      <c r="Z122" s="23"/>
      <c r="AA122" s="23"/>
      <c r="AB122" s="23"/>
      <c r="AC122" s="23"/>
      <c r="AD122" s="4"/>
      <c r="AE122" s="4"/>
      <c r="AF122" s="4"/>
    </row>
    <row r="123" spans="1:32" ht="17.25" x14ac:dyDescent="0.25">
      <c r="A123" s="23"/>
      <c r="B123" s="23"/>
      <c r="C123" s="23" t="s">
        <v>63</v>
      </c>
      <c r="D123" s="23" t="s">
        <v>64</v>
      </c>
      <c r="E123" s="23" t="s">
        <v>65</v>
      </c>
      <c r="F123" s="23"/>
      <c r="G123" s="23">
        <f>MOD(G122*G122,$C$111)</f>
        <v>1723</v>
      </c>
      <c r="H123" s="23">
        <f>MOD(G123*G122*H122,$C$111)</f>
        <v>2016</v>
      </c>
      <c r="I123" s="23">
        <f>MOD(H123*H122*I122,$C$111)</f>
        <v>2016</v>
      </c>
      <c r="J123" s="23"/>
      <c r="K123" s="23">
        <f>MOD(K122*K122,$C$111)</f>
        <v>1441</v>
      </c>
      <c r="L123" s="23">
        <f>MOD(K123*K122*L122,$C$111)</f>
        <v>1723</v>
      </c>
      <c r="M123" s="23">
        <f>MOD(L123*L122*M122,$C$111)</f>
        <v>2016</v>
      </c>
      <c r="N123" s="23"/>
      <c r="O123" s="23">
        <f>MOD(O122*O122,$C$111)</f>
        <v>1722</v>
      </c>
      <c r="P123" s="17">
        <f>MOD(O123*O122*P122,$C$111)</f>
        <v>1</v>
      </c>
      <c r="Q123" s="17">
        <f>MOD(P123*P122*Q122,$C$111)</f>
        <v>1</v>
      </c>
      <c r="R123" s="23"/>
      <c r="S123" s="23">
        <f>MOD(S122*S122,$C$111)</f>
        <v>284</v>
      </c>
      <c r="T123" s="23">
        <f>MOD(S123*S122*T122,$C$111)</f>
        <v>1252</v>
      </c>
      <c r="U123" s="23">
        <f>MOD(T123*T122*U122,$C$111)</f>
        <v>229</v>
      </c>
      <c r="V123" s="23"/>
      <c r="W123" s="23"/>
      <c r="X123" s="23"/>
      <c r="Y123" s="23"/>
      <c r="Z123" s="23"/>
      <c r="AA123" s="23"/>
      <c r="AB123" s="23"/>
      <c r="AC123" s="23"/>
      <c r="AD123" s="4"/>
      <c r="AE123" s="4"/>
      <c r="AF123" s="4"/>
    </row>
    <row r="124" spans="1:32" ht="17.25" x14ac:dyDescent="0.25">
      <c r="A124" s="23"/>
      <c r="B124" s="23"/>
      <c r="C124" s="23" t="s">
        <v>66</v>
      </c>
      <c r="D124" s="23" t="s">
        <v>67</v>
      </c>
      <c r="E124" s="23" t="s">
        <v>68</v>
      </c>
      <c r="F124" s="23"/>
      <c r="G124" s="23">
        <f>MOD(G123*G123,$C$111)</f>
        <v>1722</v>
      </c>
      <c r="H124" s="17">
        <f>MOD(G124*G123*H123,$C$111)</f>
        <v>1</v>
      </c>
      <c r="I124" s="17">
        <f>MOD(H124*H123*I123,$C$111)</f>
        <v>1</v>
      </c>
      <c r="J124" s="23"/>
      <c r="K124" s="23">
        <f>MOD(K123*K123,$C$111)</f>
        <v>988</v>
      </c>
      <c r="L124" s="4">
        <f>MOD(K124*K123*L123,$C$111)</f>
        <v>1722</v>
      </c>
      <c r="M124" s="17">
        <f>MOD(L124*L123*M123,$C$111)</f>
        <v>1</v>
      </c>
      <c r="N124" s="23"/>
      <c r="O124" s="23">
        <f>MOD(O123*O123,$C$111)</f>
        <v>294</v>
      </c>
      <c r="P124" s="17">
        <f>MOD(O124*O123*P123,$C$111)</f>
        <v>1</v>
      </c>
      <c r="Q124" s="17">
        <f>MOD(P124*P123*Q123,$C$111)</f>
        <v>1</v>
      </c>
      <c r="R124" s="23"/>
      <c r="S124" s="23">
        <f>MOD(S123*S123,$C$111)</f>
        <v>1993</v>
      </c>
      <c r="T124" s="4">
        <f>MOD(S124*S123*T123,$C$111)</f>
        <v>295</v>
      </c>
      <c r="U124" s="23">
        <f>MOD(T124*T123*U123,$C$111)</f>
        <v>2016</v>
      </c>
      <c r="V124" s="23"/>
      <c r="W124" s="23"/>
      <c r="X124" s="23"/>
      <c r="Y124" s="23"/>
      <c r="Z124" s="23"/>
      <c r="AA124" s="23"/>
      <c r="AB124" s="23"/>
      <c r="AC124" s="23"/>
      <c r="AD124" s="4"/>
      <c r="AE124" s="4"/>
      <c r="AF124" s="4"/>
    </row>
    <row r="125" spans="1:32" ht="17.25" x14ac:dyDescent="0.25">
      <c r="A125" s="23"/>
      <c r="B125" s="23"/>
      <c r="C125" s="23" t="s">
        <v>69</v>
      </c>
      <c r="D125" s="23" t="s">
        <v>70</v>
      </c>
      <c r="E125" s="23" t="s">
        <v>71</v>
      </c>
      <c r="F125" s="23"/>
      <c r="G125" s="23">
        <f>MOD(G124*G124,$C$111)</f>
        <v>294</v>
      </c>
      <c r="H125" s="17">
        <f>MOD(G125*G124*H124,$C$111)</f>
        <v>1</v>
      </c>
      <c r="I125" s="17">
        <f>MOD(H125*H124*I124,$C$111)</f>
        <v>1</v>
      </c>
      <c r="J125" s="23"/>
      <c r="K125" s="23">
        <f>MOD(K124*K124,$C$111)</f>
        <v>1933</v>
      </c>
      <c r="L125" s="4">
        <f>MOD(K125*K124*L124,$C$111)</f>
        <v>294</v>
      </c>
      <c r="M125" s="17">
        <f>MOD(L125*L124*M124,$C$111)</f>
        <v>1</v>
      </c>
      <c r="N125" s="23"/>
      <c r="O125" s="23">
        <f>MOD(O124*O124,$C$111)</f>
        <v>1722</v>
      </c>
      <c r="P125" s="17">
        <f>MOD(O125*O124*P124,$C$111)</f>
        <v>1</v>
      </c>
      <c r="Q125" s="17">
        <f>MOD(P125*P124*Q124,$C$111)</f>
        <v>1</v>
      </c>
      <c r="R125" s="23"/>
      <c r="S125" s="23">
        <f>MOD(S124*S124,$C$111)</f>
        <v>576</v>
      </c>
      <c r="T125" s="4">
        <f>MOD(S125*S124*T124,$C$111)</f>
        <v>294</v>
      </c>
      <c r="U125" s="18">
        <f>MOD(T125*T124*U124,$C$111)</f>
        <v>1</v>
      </c>
      <c r="V125" s="23"/>
      <c r="W125" s="23"/>
      <c r="X125" s="23"/>
      <c r="Y125" s="23"/>
      <c r="Z125" s="23"/>
      <c r="AA125" s="23"/>
      <c r="AB125" s="23"/>
      <c r="AC125" s="23"/>
      <c r="AD125" s="4"/>
      <c r="AE125" s="4"/>
      <c r="AF125" s="4"/>
    </row>
    <row r="126" spans="1:32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4"/>
      <c r="AE126" s="4"/>
      <c r="AF126" s="4"/>
    </row>
    <row r="127" spans="1:32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4"/>
      <c r="AE127" s="4"/>
      <c r="AF127" s="4"/>
    </row>
    <row r="128" spans="1:32" ht="15" x14ac:dyDescent="0.25">
      <c r="A128" s="23"/>
      <c r="B128" s="23" t="s">
        <v>72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4"/>
      <c r="AE128" s="4"/>
      <c r="AF128" s="4"/>
    </row>
    <row r="129" spans="1:32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4"/>
      <c r="AE129" s="4"/>
      <c r="AF129" s="4"/>
    </row>
    <row r="130" spans="1:32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4"/>
      <c r="AE130" s="4"/>
      <c r="AF130" s="4"/>
    </row>
    <row r="131" spans="1:32" ht="15" thickBo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4"/>
      <c r="AE131" s="4"/>
      <c r="AF131" s="4"/>
    </row>
    <row r="132" spans="1:32" ht="30.75" thickTop="1" x14ac:dyDescent="0.25">
      <c r="A132" s="19" t="s">
        <v>16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23"/>
      <c r="Z132" s="23"/>
      <c r="AA132" s="23"/>
      <c r="AB132" s="23"/>
      <c r="AC132" s="23"/>
      <c r="AD132" s="4"/>
      <c r="AE132" s="4"/>
      <c r="AF132" s="4"/>
    </row>
    <row r="133" spans="1:32" x14ac:dyDescent="0.2">
      <c r="A133" s="23"/>
      <c r="B133" s="23"/>
      <c r="C133" s="23" t="s">
        <v>17</v>
      </c>
      <c r="D133" s="23">
        <v>5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4"/>
      <c r="AE133" s="4"/>
      <c r="AF133" s="4"/>
    </row>
    <row r="134" spans="1:32" x14ac:dyDescent="0.2">
      <c r="A134" s="23"/>
      <c r="B134" s="23"/>
      <c r="C134" s="23" t="s">
        <v>18</v>
      </c>
      <c r="D134" s="23">
        <v>97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4"/>
      <c r="AE134" s="4"/>
      <c r="AF134" s="4"/>
    </row>
    <row r="135" spans="1:32" x14ac:dyDescent="0.2">
      <c r="A135" s="23"/>
      <c r="B135" s="23"/>
      <c r="C135" s="23" t="s">
        <v>15</v>
      </c>
      <c r="D135" s="23">
        <v>4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4"/>
      <c r="AE135" s="4"/>
      <c r="AF135" s="4"/>
    </row>
    <row r="136" spans="1:32" x14ac:dyDescent="0.2">
      <c r="A136" s="23"/>
      <c r="B136" s="23"/>
      <c r="C136" s="23" t="s">
        <v>19</v>
      </c>
      <c r="D136" s="20">
        <v>68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4"/>
      <c r="AE136" s="4"/>
      <c r="AF136" s="4"/>
    </row>
    <row r="137" spans="1:32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spans="1:32" x14ac:dyDescent="0.2">
      <c r="A138" s="23"/>
      <c r="B138" s="23"/>
      <c r="C138" s="23"/>
      <c r="D138" s="23">
        <v>1</v>
      </c>
      <c r="E138" s="23">
        <v>2</v>
      </c>
      <c r="F138" s="23">
        <v>3</v>
      </c>
      <c r="G138" s="23">
        <v>4</v>
      </c>
      <c r="H138" s="23">
        <v>5</v>
      </c>
      <c r="I138" s="23">
        <v>6</v>
      </c>
      <c r="J138" s="23">
        <v>7</v>
      </c>
      <c r="K138" s="23">
        <v>8</v>
      </c>
      <c r="L138" s="23">
        <v>9</v>
      </c>
      <c r="M138" s="23">
        <v>10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spans="1:32" x14ac:dyDescent="0.2">
      <c r="A139" s="23"/>
      <c r="B139" s="23"/>
      <c r="C139" s="23"/>
      <c r="D139" s="23">
        <f>MOD(D133,D134)</f>
        <v>5</v>
      </c>
      <c r="E139" s="23">
        <f>MOD(D139*$D$133,$D$134)</f>
        <v>25</v>
      </c>
      <c r="F139" s="23">
        <f>MOD(E139*$D$133,$D$134)</f>
        <v>28</v>
      </c>
      <c r="G139" s="23">
        <f>MOD(F139*$D$133,$D$134)</f>
        <v>43</v>
      </c>
      <c r="H139" s="23">
        <f>MOD(G139*$D$133,$D$134)</f>
        <v>21</v>
      </c>
      <c r="I139" s="23">
        <f>MOD(H139*$D$133,$D$134)</f>
        <v>8</v>
      </c>
      <c r="J139" s="23">
        <f>MOD(I139*$D$133,$D$134)</f>
        <v>40</v>
      </c>
      <c r="K139" s="21">
        <f>MOD(J139*$D$133,$D$134)</f>
        <v>6</v>
      </c>
      <c r="L139" s="23">
        <f>MOD(K139*$D$133,$D$134)</f>
        <v>30</v>
      </c>
      <c r="M139" s="23">
        <f>MOD(L139*$D$133,$D$134)</f>
        <v>53</v>
      </c>
      <c r="N139" s="23"/>
      <c r="O139" s="23">
        <v>4</v>
      </c>
      <c r="P139" s="23">
        <v>0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spans="1:32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>
        <f>MOD(O139*11,$D$134)</f>
        <v>44</v>
      </c>
      <c r="P140" s="23">
        <v>10</v>
      </c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spans="1:32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>
        <f>MOD(O140*11,$D$134)</f>
        <v>96</v>
      </c>
      <c r="P141" s="23">
        <v>20</v>
      </c>
      <c r="Q141" s="23"/>
      <c r="R141" s="23"/>
      <c r="S141" s="23"/>
      <c r="T141" s="5">
        <f>M139</f>
        <v>53</v>
      </c>
      <c r="U141" s="23"/>
      <c r="V141" s="23"/>
      <c r="W141" s="8">
        <v>1</v>
      </c>
      <c r="X141" s="23"/>
      <c r="Y141" s="23"/>
      <c r="Z141" s="9">
        <v>0</v>
      </c>
      <c r="AA141" s="23"/>
      <c r="AB141" s="23"/>
      <c r="AC141" s="23"/>
    </row>
    <row r="142" spans="1:32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>
        <f>MOD(O141*11,$D$134)</f>
        <v>86</v>
      </c>
      <c r="P142" s="23">
        <v>30</v>
      </c>
      <c r="Q142" s="23"/>
      <c r="R142" s="23"/>
      <c r="S142" s="23"/>
      <c r="T142" s="23">
        <f>V142*(-U142)</f>
        <v>0</v>
      </c>
      <c r="U142" s="23">
        <f>_xlfn.FLOOR.MATH(T141/V142)</f>
        <v>0</v>
      </c>
      <c r="V142" s="5">
        <f>D134</f>
        <v>97</v>
      </c>
      <c r="W142" s="23">
        <f>Y142*(-X142)</f>
        <v>0</v>
      </c>
      <c r="X142" s="23">
        <v>0</v>
      </c>
      <c r="Y142" s="8">
        <v>0</v>
      </c>
      <c r="Z142" s="23">
        <v>0</v>
      </c>
      <c r="AA142" s="23">
        <v>0</v>
      </c>
      <c r="AB142" s="9">
        <v>1</v>
      </c>
      <c r="AC142" s="23"/>
    </row>
    <row r="143" spans="1:32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>
        <f>MOD(O142*11,$D$134)</f>
        <v>73</v>
      </c>
      <c r="P143" s="23">
        <v>40</v>
      </c>
      <c r="Q143" s="23"/>
      <c r="R143" s="23"/>
      <c r="S143" s="23"/>
      <c r="T143" s="5">
        <f>T141+T142</f>
        <v>53</v>
      </c>
      <c r="U143" s="23">
        <f>_xlfn.FLOOR.MATH(V142/T143)</f>
        <v>1</v>
      </c>
      <c r="V143" s="23">
        <f>T143*(-U143)</f>
        <v>-53</v>
      </c>
      <c r="W143" s="8">
        <f>W141+W142</f>
        <v>1</v>
      </c>
      <c r="X143" s="23">
        <v>1</v>
      </c>
      <c r="Y143" s="23">
        <f>W143*(-X143)</f>
        <v>-1</v>
      </c>
      <c r="Z143" s="9">
        <v>0</v>
      </c>
      <c r="AA143" s="23">
        <v>1</v>
      </c>
      <c r="AB143" s="23">
        <v>0</v>
      </c>
      <c r="AC143" s="23"/>
    </row>
    <row r="144" spans="1:32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>
        <f>MOD(O143*11,$D$134)</f>
        <v>27</v>
      </c>
      <c r="P144" s="23">
        <v>50</v>
      </c>
      <c r="Q144" s="23"/>
      <c r="R144" s="23"/>
      <c r="S144" s="23"/>
      <c r="T144" s="23">
        <f>V144*(-U144)</f>
        <v>-44</v>
      </c>
      <c r="U144" s="23">
        <f>_xlfn.FLOOR.MATH(T143/V144)</f>
        <v>1</v>
      </c>
      <c r="V144" s="5">
        <f>V142+V143</f>
        <v>44</v>
      </c>
      <c r="W144" s="23">
        <f>Y144*(-X144)</f>
        <v>1</v>
      </c>
      <c r="X144" s="23">
        <v>1</v>
      </c>
      <c r="Y144" s="8">
        <f>Y142+Y143</f>
        <v>-1</v>
      </c>
      <c r="Z144" s="23">
        <v>-1</v>
      </c>
      <c r="AA144" s="23">
        <v>1</v>
      </c>
      <c r="AB144" s="9">
        <v>1</v>
      </c>
      <c r="AC144" s="23"/>
    </row>
    <row r="145" spans="1:29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0">
        <v>68</v>
      </c>
      <c r="L145" s="23"/>
      <c r="M145" s="23"/>
      <c r="N145" s="23"/>
      <c r="O145" s="21">
        <f>MOD(O144*11,$D$134)</f>
        <v>6</v>
      </c>
      <c r="P145" s="23">
        <v>60</v>
      </c>
      <c r="Q145" s="23"/>
      <c r="R145" s="23"/>
      <c r="S145" s="23"/>
      <c r="T145" s="5">
        <f>T143+T144</f>
        <v>9</v>
      </c>
      <c r="U145" s="23">
        <f>_xlfn.FLOOR.MATH(V144/T145)</f>
        <v>4</v>
      </c>
      <c r="V145" s="23">
        <f>T145*(-U145)</f>
        <v>-36</v>
      </c>
      <c r="W145" s="8">
        <f>W143+W144</f>
        <v>2</v>
      </c>
      <c r="X145" s="23">
        <v>4</v>
      </c>
      <c r="Y145" s="23">
        <f>W145*(-X145)</f>
        <v>-8</v>
      </c>
      <c r="Z145" s="9">
        <v>-1</v>
      </c>
      <c r="AA145" s="23">
        <v>4</v>
      </c>
      <c r="AB145" s="23">
        <v>4</v>
      </c>
      <c r="AC145" s="23"/>
    </row>
    <row r="146" spans="1:29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>
        <f>MOD(O145*11,$D$134)</f>
        <v>66</v>
      </c>
      <c r="P146" s="23">
        <v>70</v>
      </c>
      <c r="Q146" s="23"/>
      <c r="R146" s="23"/>
      <c r="S146" s="23"/>
      <c r="T146" s="23">
        <f>V146*(-U146)</f>
        <v>-8</v>
      </c>
      <c r="U146" s="23">
        <f>_xlfn.FLOOR.MATH(T145/V146)</f>
        <v>1</v>
      </c>
      <c r="V146" s="5">
        <f>V144+V145</f>
        <v>8</v>
      </c>
      <c r="W146" s="23">
        <f>Y146*(-X146)</f>
        <v>9</v>
      </c>
      <c r="X146" s="23">
        <v>1</v>
      </c>
      <c r="Y146" s="8">
        <f t="shared" ref="Y146" si="0">Y144+Y145</f>
        <v>-9</v>
      </c>
      <c r="Z146" s="23">
        <v>-5</v>
      </c>
      <c r="AA146" s="23">
        <v>1</v>
      </c>
      <c r="AB146" s="9">
        <v>5</v>
      </c>
      <c r="AC146" s="23"/>
    </row>
    <row r="147" spans="1:29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>
        <f>MOD(O146*11,$D$134)</f>
        <v>47</v>
      </c>
      <c r="P147" s="23">
        <v>80</v>
      </c>
      <c r="Q147" s="23"/>
      <c r="R147" s="23"/>
      <c r="S147" s="23"/>
      <c r="T147" s="5">
        <f>T145+T146</f>
        <v>1</v>
      </c>
      <c r="U147" s="23">
        <f>_xlfn.FLOOR.MATH(V146/T147)</f>
        <v>8</v>
      </c>
      <c r="V147" s="23">
        <f>T147*(-U147)</f>
        <v>-8</v>
      </c>
      <c r="W147" s="8">
        <f>W145+W146</f>
        <v>11</v>
      </c>
      <c r="X147" s="23"/>
      <c r="Y147" s="23"/>
      <c r="Z147" s="9">
        <v>-6</v>
      </c>
      <c r="AA147" s="23"/>
      <c r="AB147" s="4"/>
      <c r="AC147" s="23"/>
    </row>
    <row r="148" spans="1:29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>
        <f>MOD(O147*11,$D$134)</f>
        <v>32</v>
      </c>
      <c r="P148" s="23">
        <v>90</v>
      </c>
      <c r="Q148" s="23"/>
      <c r="R148" s="23"/>
      <c r="S148" s="23"/>
      <c r="T148" s="23"/>
      <c r="U148" s="23"/>
      <c r="V148" s="5">
        <f>V146+V147</f>
        <v>0</v>
      </c>
      <c r="W148" s="23"/>
      <c r="X148" s="23"/>
      <c r="Y148" s="23"/>
      <c r="Z148" s="23"/>
      <c r="AA148" s="23"/>
      <c r="AB148" s="23"/>
      <c r="AC148" s="23"/>
    </row>
    <row r="149" spans="1:29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>
        <f>MOD(O148*11,$D$134)</f>
        <v>61</v>
      </c>
      <c r="P149" s="23">
        <v>100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 spans="1:29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2" t="s">
        <v>20</v>
      </c>
      <c r="T150" s="22"/>
      <c r="U150" s="22"/>
      <c r="V150" s="22"/>
      <c r="W150" s="23"/>
      <c r="X150" s="23"/>
      <c r="Y150" s="23"/>
      <c r="Z150" s="23"/>
      <c r="AA150" s="23"/>
      <c r="AB150" s="23"/>
      <c r="AC150" s="23"/>
    </row>
    <row r="151" spans="1:29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 t="s">
        <v>21</v>
      </c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 spans="1:29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 t="s">
        <v>22</v>
      </c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 spans="1:29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 spans="1:29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x14ac:dyDescent="0.2">
      <c r="A156" s="23"/>
      <c r="B156" s="23"/>
      <c r="C156" s="23" t="s">
        <v>17</v>
      </c>
      <c r="D156" s="23">
        <v>11</v>
      </c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 spans="1:29" x14ac:dyDescent="0.2">
      <c r="A157" s="23"/>
      <c r="B157" s="23"/>
      <c r="C157" s="23" t="s">
        <v>18</v>
      </c>
      <c r="D157" s="23">
        <v>9973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 spans="1:29" x14ac:dyDescent="0.2">
      <c r="A158" s="23"/>
      <c r="B158" s="23"/>
      <c r="C158" s="23" t="s">
        <v>15</v>
      </c>
      <c r="D158" s="23">
        <v>23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 spans="1:29" x14ac:dyDescent="0.2">
      <c r="A159" s="23"/>
      <c r="B159" s="23"/>
      <c r="C159" s="23" t="s">
        <v>19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 spans="1:29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24"/>
      <c r="X164" s="4"/>
      <c r="Y164" s="4"/>
      <c r="Z164" s="24"/>
      <c r="AA164" s="4"/>
      <c r="AB164" s="4"/>
      <c r="AC164" s="4"/>
    </row>
    <row r="165" spans="1:29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24"/>
      <c r="Z165" s="4"/>
      <c r="AA165" s="4"/>
      <c r="AB165" s="24"/>
      <c r="AC165" s="4"/>
    </row>
    <row r="166" spans="1:29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24"/>
      <c r="X166" s="4"/>
      <c r="Y166" s="4"/>
      <c r="Z166" s="24"/>
      <c r="AA166" s="4"/>
      <c r="AB166" s="4"/>
      <c r="AC166" s="4"/>
    </row>
    <row r="167" spans="1:29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24"/>
      <c r="Z167" s="4"/>
      <c r="AA167" s="4"/>
      <c r="AB167" s="24"/>
      <c r="AC167" s="4"/>
    </row>
    <row r="168" spans="1:29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24"/>
      <c r="X168" s="4"/>
      <c r="Y168" s="4"/>
      <c r="Z168" s="24"/>
      <c r="AA168" s="4"/>
      <c r="AB168" s="4"/>
      <c r="AC168" s="4"/>
    </row>
    <row r="169" spans="1:29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24"/>
      <c r="Z169" s="4"/>
      <c r="AA169" s="4"/>
      <c r="AB169" s="24"/>
      <c r="AC169" s="4"/>
    </row>
    <row r="170" spans="1:29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24"/>
      <c r="X170" s="4"/>
      <c r="Y170" s="4"/>
      <c r="Z170" s="24"/>
      <c r="AA170" s="4"/>
      <c r="AB170" s="4"/>
      <c r="AC170" s="4"/>
    </row>
    <row r="171" spans="1:29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24"/>
      <c r="Z171" s="4"/>
      <c r="AA171" s="4"/>
      <c r="AB171" s="24"/>
      <c r="AC171" s="4"/>
    </row>
    <row r="172" spans="1:29" ht="15" thickBo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24"/>
      <c r="X172" s="4"/>
      <c r="Y172" s="4"/>
      <c r="Z172" s="24"/>
      <c r="AA172" s="4"/>
      <c r="AB172" s="4"/>
      <c r="AC172" s="4"/>
    </row>
    <row r="173" spans="1:29" ht="30.75" thickTop="1" x14ac:dyDescent="0.25">
      <c r="A173" s="19" t="s">
        <v>23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24"/>
      <c r="Z173" s="4"/>
      <c r="AA173" s="4"/>
      <c r="AB173" s="24"/>
      <c r="AC173" s="4"/>
    </row>
    <row r="174" spans="1:29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24"/>
      <c r="X174" s="4"/>
      <c r="Y174" s="4"/>
      <c r="Z174" s="24"/>
      <c r="AA174" s="4"/>
      <c r="AB174" s="4"/>
      <c r="AC174" s="4"/>
    </row>
    <row r="175" spans="1:29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24"/>
      <c r="Z175" s="4"/>
      <c r="AA175" s="4"/>
      <c r="AB175" s="24"/>
      <c r="AC175" s="4"/>
    </row>
    <row r="176" spans="1:29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24"/>
      <c r="X176" s="4"/>
      <c r="Y176" s="4"/>
      <c r="Z176" s="24"/>
      <c r="AA176" s="4"/>
      <c r="AB176" s="4"/>
      <c r="AC176" s="4"/>
    </row>
    <row r="177" spans="1:29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4"/>
      <c r="N179" s="4"/>
      <c r="O179" s="4"/>
      <c r="P179" s="4"/>
      <c r="Q179" s="4"/>
      <c r="R179" s="4"/>
      <c r="S179" s="25"/>
      <c r="T179" s="25"/>
      <c r="U179" s="25"/>
      <c r="V179" s="25"/>
      <c r="W179" s="25"/>
      <c r="X179" s="25"/>
      <c r="Y179" s="4"/>
      <c r="Z179" s="4"/>
      <c r="AA179" s="4"/>
      <c r="AB179" s="4"/>
      <c r="AC179" s="4"/>
    </row>
    <row r="180" spans="1:29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spans="1:29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 spans="1:29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 spans="1:29" ht="15" thickBo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 spans="1:29" ht="45.75" thickTop="1" x14ac:dyDescent="0.25">
      <c r="A190" s="19" t="s">
        <v>73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23"/>
      <c r="Z190" s="23"/>
      <c r="AA190" s="23"/>
      <c r="AB190" s="23"/>
      <c r="AC190" s="23"/>
    </row>
    <row r="191" spans="1:29" x14ac:dyDescent="0.2">
      <c r="A191" s="23"/>
      <c r="B191" s="23"/>
      <c r="C191" s="23">
        <v>16</v>
      </c>
      <c r="D191" s="23"/>
      <c r="E191" s="14">
        <v>2</v>
      </c>
      <c r="F191" s="14"/>
      <c r="G191" s="1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spans="1:29" ht="15.75" x14ac:dyDescent="0.2">
      <c r="A192" s="23"/>
      <c r="B192" s="23"/>
      <c r="C192" s="23" t="s">
        <v>14</v>
      </c>
      <c r="D192" s="23" t="s">
        <v>76</v>
      </c>
      <c r="E192" s="23">
        <f>E191</f>
        <v>2</v>
      </c>
      <c r="F192" s="23">
        <f>MOD(E192*E192*E192*E192*E192,$C$191)</f>
        <v>0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</row>
    <row r="193" spans="1:29" ht="15.75" x14ac:dyDescent="0.2">
      <c r="A193" s="23"/>
      <c r="B193" s="23" t="s">
        <v>74</v>
      </c>
      <c r="C193" s="23" t="s">
        <v>75</v>
      </c>
      <c r="D193" s="23" t="s">
        <v>77</v>
      </c>
      <c r="E193" s="23">
        <f>MOD(E192*E192*E192,$C$191)</f>
        <v>8</v>
      </c>
      <c r="F193" s="23">
        <f>MOD(E193*E193*E193*E193*E193,$C$191)</f>
        <v>0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</row>
    <row r="194" spans="1:29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</row>
    <row r="195" spans="1:29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</row>
    <row r="196" spans="1:29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</row>
    <row r="197" spans="1:29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</row>
    <row r="198" spans="1:29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</row>
    <row r="199" spans="1:29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</row>
    <row r="200" spans="1:29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</row>
    <row r="201" spans="1:29" ht="15" thickBo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</row>
    <row r="202" spans="1:29" ht="19.5" thickTop="1" x14ac:dyDescent="0.35">
      <c r="A202" s="1" t="s">
        <v>78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23"/>
      <c r="Z202" s="23"/>
      <c r="AA202" s="23"/>
      <c r="AB202" s="23"/>
      <c r="AC202" s="23"/>
    </row>
    <row r="203" spans="1:29" ht="15.75" x14ac:dyDescent="0.2">
      <c r="A203" s="23"/>
      <c r="B203" s="23" t="s">
        <v>79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</row>
    <row r="204" spans="1:29" ht="15.75" x14ac:dyDescent="0.2">
      <c r="A204" s="23"/>
      <c r="B204" s="23"/>
      <c r="C204" s="23" t="s">
        <v>82</v>
      </c>
      <c r="D204" s="26" t="s">
        <v>80</v>
      </c>
      <c r="E204" s="23"/>
      <c r="F204" s="4"/>
      <c r="G204" s="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</row>
    <row r="205" spans="1:29" x14ac:dyDescent="0.2">
      <c r="A205" s="23"/>
      <c r="B205" s="23"/>
      <c r="C205" s="23"/>
      <c r="D205" s="23"/>
      <c r="E205" s="23"/>
      <c r="F205" s="4"/>
      <c r="G205" s="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</row>
    <row r="206" spans="1:29" x14ac:dyDescent="0.2">
      <c r="A206" s="23"/>
      <c r="B206" s="23"/>
      <c r="C206" s="5">
        <v>110</v>
      </c>
      <c r="D206" s="23"/>
      <c r="E206" s="23"/>
      <c r="F206" s="23"/>
      <c r="G206" s="5">
        <v>10010</v>
      </c>
      <c r="H206" s="23"/>
      <c r="I206" s="23"/>
      <c r="J206" s="23"/>
      <c r="K206" s="5">
        <v>100000010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</row>
    <row r="207" spans="1:29" x14ac:dyDescent="0.2">
      <c r="A207" s="23"/>
      <c r="B207" s="23"/>
      <c r="C207" s="23">
        <v>0</v>
      </c>
      <c r="D207" s="23">
        <v>0</v>
      </c>
      <c r="E207" s="5">
        <v>10011</v>
      </c>
      <c r="F207" s="23"/>
      <c r="G207" s="23">
        <v>0</v>
      </c>
      <c r="H207" s="23">
        <v>0</v>
      </c>
      <c r="I207" s="5">
        <v>10011</v>
      </c>
      <c r="J207" s="23"/>
      <c r="K207" s="23">
        <f>L207*M207</f>
        <v>100110000</v>
      </c>
      <c r="L207" s="23">
        <v>10000</v>
      </c>
      <c r="M207" s="5">
        <v>10011</v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</row>
    <row r="208" spans="1:29" x14ac:dyDescent="0.2">
      <c r="A208" s="23"/>
      <c r="B208" s="23"/>
      <c r="C208" s="5">
        <v>110</v>
      </c>
      <c r="D208" s="23">
        <v>100</v>
      </c>
      <c r="E208" s="23">
        <f>C208*D208</f>
        <v>11000</v>
      </c>
      <c r="F208" s="23"/>
      <c r="G208" s="5">
        <v>10010</v>
      </c>
      <c r="H208" s="23">
        <v>1</v>
      </c>
      <c r="I208" s="23">
        <v>10010</v>
      </c>
      <c r="J208" s="23"/>
      <c r="K208" s="5">
        <v>110010</v>
      </c>
      <c r="L208" s="23">
        <v>0</v>
      </c>
      <c r="M208" s="23">
        <v>0</v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</row>
    <row r="209" spans="1:29" x14ac:dyDescent="0.2">
      <c r="A209" s="23"/>
      <c r="B209" s="23"/>
      <c r="C209" s="23">
        <v>0</v>
      </c>
      <c r="D209" s="23">
        <v>0</v>
      </c>
      <c r="E209" s="29">
        <v>1011</v>
      </c>
      <c r="F209" s="23"/>
      <c r="G209" s="23"/>
      <c r="H209" s="23"/>
      <c r="I209" s="18">
        <v>1</v>
      </c>
      <c r="J209" s="23"/>
      <c r="K209" s="23">
        <f>M209*L209</f>
        <v>100110</v>
      </c>
      <c r="L209" s="23">
        <v>10</v>
      </c>
      <c r="M209" s="5">
        <v>10011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</row>
    <row r="210" spans="1:29" x14ac:dyDescent="0.2">
      <c r="A210" s="23"/>
      <c r="B210" s="23"/>
      <c r="C210" s="5">
        <v>110</v>
      </c>
      <c r="D210" s="4">
        <v>10</v>
      </c>
      <c r="E210" s="4">
        <f>C210*D210</f>
        <v>1100</v>
      </c>
      <c r="F210" s="23"/>
      <c r="G210" s="23"/>
      <c r="H210" s="23"/>
      <c r="I210" s="23"/>
      <c r="J210" s="23"/>
      <c r="K210" s="5">
        <v>10100</v>
      </c>
      <c r="L210" s="23">
        <v>0</v>
      </c>
      <c r="M210" s="23">
        <v>0</v>
      </c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</row>
    <row r="211" spans="1:29" x14ac:dyDescent="0.2">
      <c r="A211" s="23"/>
      <c r="B211" s="23"/>
      <c r="C211" s="4">
        <v>0</v>
      </c>
      <c r="D211" s="4">
        <v>0</v>
      </c>
      <c r="E211" s="5">
        <v>111</v>
      </c>
      <c r="F211" s="23"/>
      <c r="G211" s="23"/>
      <c r="H211" s="23"/>
      <c r="I211" s="23"/>
      <c r="J211" s="23"/>
      <c r="K211" s="23">
        <f>M211*L211</f>
        <v>10011</v>
      </c>
      <c r="L211" s="23">
        <v>1</v>
      </c>
      <c r="M211" s="5">
        <v>10011</v>
      </c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</row>
    <row r="212" spans="1:29" x14ac:dyDescent="0.2">
      <c r="A212" s="23"/>
      <c r="B212" s="23"/>
      <c r="C212" s="29">
        <v>110</v>
      </c>
      <c r="D212" s="27">
        <v>1</v>
      </c>
      <c r="E212" s="27">
        <v>110</v>
      </c>
      <c r="F212" s="23"/>
      <c r="G212" s="23"/>
      <c r="H212" s="23"/>
      <c r="I212" s="23"/>
      <c r="J212" s="23"/>
      <c r="K212" s="5">
        <v>111</v>
      </c>
      <c r="L212" s="23">
        <v>100</v>
      </c>
      <c r="M212" s="23">
        <f>K212*L212</f>
        <v>11100</v>
      </c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</row>
    <row r="213" spans="1:29" x14ac:dyDescent="0.2">
      <c r="A213" s="23"/>
      <c r="B213" s="23"/>
      <c r="C213" s="27"/>
      <c r="D213" s="27"/>
      <c r="E213" s="28">
        <v>1</v>
      </c>
      <c r="F213" s="23"/>
      <c r="G213" s="23"/>
      <c r="H213" s="23"/>
      <c r="I213" s="23"/>
      <c r="J213" s="23"/>
      <c r="K213" s="23">
        <f>M213*L213</f>
        <v>110</v>
      </c>
      <c r="L213" s="23">
        <v>10</v>
      </c>
      <c r="M213" s="5">
        <v>11</v>
      </c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1:29" x14ac:dyDescent="0.2">
      <c r="A214" s="23"/>
      <c r="B214" s="23"/>
      <c r="C214" s="27"/>
      <c r="D214" s="27"/>
      <c r="E214" s="27"/>
      <c r="F214" s="23"/>
      <c r="G214" s="23"/>
      <c r="H214" s="23"/>
      <c r="I214" s="23"/>
      <c r="J214" s="23"/>
      <c r="K214" s="18">
        <v>1</v>
      </c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</row>
    <row r="215" spans="1:29" x14ac:dyDescent="0.2">
      <c r="A215" s="23"/>
      <c r="B215" s="23"/>
      <c r="C215" s="27"/>
      <c r="D215" s="27"/>
      <c r="E215" s="27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</row>
    <row r="216" spans="1:29" x14ac:dyDescent="0.2">
      <c r="A216" s="23"/>
      <c r="B216" s="23"/>
      <c r="C216" s="27"/>
      <c r="D216" s="27"/>
      <c r="E216" s="27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</row>
    <row r="217" spans="1:29" x14ac:dyDescent="0.2">
      <c r="A217" s="23"/>
      <c r="B217" s="23"/>
      <c r="C217" s="27"/>
      <c r="D217" s="27"/>
      <c r="E217" s="27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</row>
    <row r="218" spans="1:29" x14ac:dyDescent="0.2">
      <c r="A218" s="23"/>
      <c r="B218" s="23"/>
      <c r="C218" s="27"/>
      <c r="D218" s="27"/>
      <c r="E218" s="27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</row>
    <row r="219" spans="1:29" ht="15.75" x14ac:dyDescent="0.2">
      <c r="A219" s="23"/>
      <c r="B219" s="23"/>
      <c r="C219" s="27" t="s">
        <v>81</v>
      </c>
      <c r="D219" s="30" t="s">
        <v>83</v>
      </c>
      <c r="E219" s="27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</row>
    <row r="220" spans="1:29" x14ac:dyDescent="0.2">
      <c r="A220" s="23"/>
      <c r="B220" s="23"/>
      <c r="C220" s="27"/>
      <c r="D220" s="27"/>
      <c r="E220" s="27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</row>
    <row r="221" spans="1:29" x14ac:dyDescent="0.2">
      <c r="A221" s="23"/>
      <c r="B221" s="23"/>
      <c r="C221" s="29">
        <v>110</v>
      </c>
      <c r="D221" s="27"/>
      <c r="E221" s="27"/>
      <c r="F221" s="23"/>
      <c r="G221" s="5">
        <v>10010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</row>
    <row r="222" spans="1:29" x14ac:dyDescent="0.2">
      <c r="A222" s="23"/>
      <c r="B222" s="23"/>
      <c r="C222" s="23">
        <v>0</v>
      </c>
      <c r="D222" s="23">
        <v>0</v>
      </c>
      <c r="E222" s="5">
        <v>10101</v>
      </c>
      <c r="F222" s="23"/>
      <c r="G222" s="23">
        <v>0</v>
      </c>
      <c r="H222" s="23">
        <v>0</v>
      </c>
      <c r="I222" s="5">
        <v>10101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</row>
    <row r="223" spans="1:29" x14ac:dyDescent="0.2">
      <c r="A223" s="23"/>
      <c r="B223" s="23"/>
      <c r="C223" s="5">
        <v>110</v>
      </c>
      <c r="D223" s="23">
        <v>100</v>
      </c>
      <c r="E223" s="23">
        <f>D223*C223</f>
        <v>11000</v>
      </c>
      <c r="F223" s="23"/>
      <c r="G223" s="5">
        <v>10010</v>
      </c>
      <c r="H223" s="23">
        <v>1</v>
      </c>
      <c r="I223" s="23">
        <v>10010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</row>
    <row r="224" spans="1:29" x14ac:dyDescent="0.2">
      <c r="A224" s="23"/>
      <c r="B224" s="23"/>
      <c r="C224" s="23">
        <v>0</v>
      </c>
      <c r="D224" s="23">
        <v>0</v>
      </c>
      <c r="E224" s="5">
        <v>1101</v>
      </c>
      <c r="F224" s="23"/>
      <c r="G224" s="23">
        <f>H224*I224</f>
        <v>11100</v>
      </c>
      <c r="H224" s="23">
        <v>100</v>
      </c>
      <c r="I224" s="5">
        <v>111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</row>
    <row r="225" spans="1:29" x14ac:dyDescent="0.2">
      <c r="A225" s="23"/>
      <c r="B225" s="23"/>
      <c r="C225" s="5">
        <v>110</v>
      </c>
      <c r="D225" s="23">
        <v>10</v>
      </c>
      <c r="E225" s="23">
        <f>D225*C225</f>
        <v>1100</v>
      </c>
      <c r="F225" s="23"/>
      <c r="G225" s="5">
        <v>1110</v>
      </c>
      <c r="H225" s="23">
        <v>0</v>
      </c>
      <c r="I225" s="23">
        <v>0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</row>
    <row r="226" spans="1:29" x14ac:dyDescent="0.2">
      <c r="A226" s="23"/>
      <c r="B226" s="23"/>
      <c r="C226" s="23"/>
      <c r="D226" s="23"/>
      <c r="E226" s="18">
        <v>1</v>
      </c>
      <c r="F226" s="23"/>
      <c r="G226" s="23">
        <f>I226*H226</f>
        <v>1110</v>
      </c>
      <c r="H226" s="23">
        <v>10</v>
      </c>
      <c r="I226" s="5">
        <v>111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</row>
    <row r="227" spans="1:29" x14ac:dyDescent="0.2">
      <c r="A227" s="23"/>
      <c r="B227" s="23"/>
      <c r="C227" s="23"/>
      <c r="D227" s="23"/>
      <c r="E227" s="23"/>
      <c r="F227" s="23"/>
      <c r="G227" s="17">
        <v>0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</row>
    <row r="228" spans="1:29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spans="1:29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 spans="1:29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</row>
    <row r="231" spans="1:29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</row>
    <row r="232" spans="1:29" ht="15.75" x14ac:dyDescent="0.2">
      <c r="A232" s="23"/>
      <c r="B232" s="23"/>
      <c r="C232" s="23" t="s">
        <v>84</v>
      </c>
      <c r="D232" s="31" t="s">
        <v>83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</row>
    <row r="233" spans="1:29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</row>
    <row r="234" spans="1:29" x14ac:dyDescent="0.2">
      <c r="A234" s="23"/>
      <c r="B234" s="23"/>
      <c r="C234" s="5">
        <v>110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</row>
    <row r="235" spans="1:29" x14ac:dyDescent="0.2">
      <c r="A235" s="23"/>
      <c r="B235" s="23"/>
      <c r="C235" s="23">
        <v>0</v>
      </c>
      <c r="D235" s="23">
        <v>0</v>
      </c>
      <c r="E235" s="5">
        <v>10111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</row>
    <row r="236" spans="1:29" x14ac:dyDescent="0.2">
      <c r="A236" s="23"/>
      <c r="B236" s="23"/>
      <c r="C236" s="5">
        <v>110</v>
      </c>
      <c r="D236" s="23">
        <v>100</v>
      </c>
      <c r="E236" s="23">
        <f>D236*C236</f>
        <v>11000</v>
      </c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</row>
    <row r="237" spans="1:29" x14ac:dyDescent="0.2">
      <c r="A237" s="23"/>
      <c r="B237" s="23"/>
      <c r="C237" s="23">
        <v>0</v>
      </c>
      <c r="D237" s="23">
        <v>0</v>
      </c>
      <c r="E237" s="5">
        <v>1111</v>
      </c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</row>
    <row r="238" spans="1:29" x14ac:dyDescent="0.2">
      <c r="A238" s="23"/>
      <c r="B238" s="23"/>
      <c r="C238" s="5">
        <v>110</v>
      </c>
      <c r="D238" s="23">
        <v>10</v>
      </c>
      <c r="E238" s="23">
        <f>D238*C238</f>
        <v>1100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</row>
    <row r="239" spans="1:29" x14ac:dyDescent="0.2">
      <c r="A239" s="23"/>
      <c r="B239" s="23"/>
      <c r="C239" s="23">
        <f>D239*E239</f>
        <v>110</v>
      </c>
      <c r="D239" s="23">
        <v>10</v>
      </c>
      <c r="E239" s="5">
        <v>11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</row>
    <row r="240" spans="1:29" x14ac:dyDescent="0.2">
      <c r="A240" s="23"/>
      <c r="B240" s="23"/>
      <c r="C240" s="17">
        <v>0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</row>
    <row r="241" spans="1:29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</row>
    <row r="242" spans="1:29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</row>
    <row r="243" spans="1:29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</row>
    <row r="244" spans="1:29" ht="15" thickBo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</row>
    <row r="245" spans="1:29" ht="18.75" thickTop="1" x14ac:dyDescent="0.35">
      <c r="A245" s="1" t="s">
        <v>85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23"/>
      <c r="Z245" s="23"/>
      <c r="AA245" s="23"/>
      <c r="AB245" s="23"/>
      <c r="AC245" s="23"/>
    </row>
    <row r="246" spans="1:29" ht="17.25" x14ac:dyDescent="0.3">
      <c r="A246" s="23"/>
      <c r="B246" s="23"/>
      <c r="C246" s="23" t="s">
        <v>86</v>
      </c>
      <c r="D246" s="23" t="s">
        <v>87</v>
      </c>
      <c r="E246" s="23" t="s">
        <v>88</v>
      </c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</row>
    <row r="247" spans="1:29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</row>
    <row r="248" spans="1:29" x14ac:dyDescent="0.2">
      <c r="A248" s="23"/>
      <c r="B248" s="23"/>
      <c r="C248" s="23"/>
      <c r="D248" s="32"/>
      <c r="E248" s="23" t="s">
        <v>89</v>
      </c>
      <c r="F248" s="23">
        <v>16</v>
      </c>
      <c r="G248" s="23">
        <v>8</v>
      </c>
      <c r="H248" s="23">
        <v>4</v>
      </c>
      <c r="I248" s="23">
        <v>2</v>
      </c>
      <c r="J248" s="23">
        <v>1</v>
      </c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</row>
    <row r="249" spans="1:29" ht="15" x14ac:dyDescent="0.25">
      <c r="A249" s="23"/>
      <c r="B249" s="23"/>
      <c r="C249" s="23"/>
      <c r="D249" s="23"/>
      <c r="E249" t="s">
        <v>90</v>
      </c>
      <c r="F249" s="23">
        <v>1</v>
      </c>
      <c r="G249" s="23">
        <v>-1</v>
      </c>
      <c r="H249" s="23">
        <v>1</v>
      </c>
      <c r="I249" s="23">
        <v>-1</v>
      </c>
      <c r="J249" s="23">
        <v>-1</v>
      </c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spans="1:29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</row>
    <row r="251" spans="1:29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</row>
    <row r="252" spans="1:29" ht="15.75" x14ac:dyDescent="0.2">
      <c r="A252" s="23"/>
      <c r="B252" s="23"/>
      <c r="C252" s="23"/>
      <c r="D252" s="23" t="s">
        <v>91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</row>
    <row r="253" spans="1:29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</row>
    <row r="254" spans="1:29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</row>
    <row r="255" spans="1:29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spans="1:29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</row>
    <row r="257" spans="1:29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</row>
    <row r="258" spans="1:29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</row>
    <row r="259" spans="1:29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spans="1:29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</row>
    <row r="261" spans="1:29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</row>
    <row r="262" spans="1:29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</row>
    <row r="263" spans="1:29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</row>
    <row r="264" spans="1:29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</row>
    <row r="265" spans="1:29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</row>
    <row r="266" spans="1:29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</row>
    <row r="267" spans="1:29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</row>
    <row r="268" spans="1:29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</row>
    <row r="269" spans="1:29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</row>
    <row r="270" spans="1:29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</row>
    <row r="271" spans="1:29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</row>
    <row r="272" spans="1:29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</row>
    <row r="273" spans="1:29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</row>
    <row r="274" spans="1:29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</row>
    <row r="275" spans="1:29" x14ac:dyDescent="0.2">
      <c r="A275" s="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</row>
    <row r="276" spans="1:29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</row>
    <row r="277" spans="1:29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</row>
    <row r="278" spans="1:29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</row>
    <row r="279" spans="1:29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</row>
    <row r="280" spans="1:29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</row>
    <row r="281" spans="1:29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</row>
    <row r="282" spans="1:29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</row>
    <row r="283" spans="1:29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</row>
    <row r="284" spans="1:29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</row>
    <row r="285" spans="1:29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</row>
    <row r="286" spans="1:29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</row>
    <row r="287" spans="1:29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</row>
    <row r="288" spans="1:29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</row>
    <row r="289" spans="1:29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</row>
  </sheetData>
  <mergeCells count="2">
    <mergeCell ref="A1:E49"/>
    <mergeCell ref="AT1:AX49"/>
  </mergeCells>
  <conditionalFormatting sqref="D259:D268 O259:O269 D270:O271 E272:O280 D272:D289 O281:O289">
    <cfRule type="duplicateValues" dxfId="2" priority="3"/>
  </conditionalFormatting>
  <conditionalFormatting sqref="D139:O149">
    <cfRule type="duplicateValues" dxfId="1" priority="1"/>
  </conditionalFormatting>
  <conditionalFormatting sqref="D259:O289">
    <cfRule type="duplicateValues" dxfId="0" priority="9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2017-10-31T10:29:03Z</dcterms:modified>
</cp:coreProperties>
</file>