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Rahmenbedingungen" sheetId="1" r:id="rId1"/>
    <sheet name="Ergebnisse" sheetId="2" r:id="rId2"/>
    <sheet name="Tabelle3" sheetId="3" r:id="rId3"/>
  </sheets>
  <definedNames>
    <definedName name="results" localSheetId="1">Ergebnisse!$G$2:$K$12</definedName>
    <definedName name="results_1" localSheetId="1">Ergebnisse!#REF!</definedName>
    <definedName name="results_2" localSheetId="1">Ergebnisse!#REF!</definedName>
    <definedName name="results_3" localSheetId="1">Ergebnisse!$A$21:$E$31</definedName>
    <definedName name="results_4" localSheetId="1">Ergebnisse!#REF!</definedName>
    <definedName name="results_5" localSheetId="1">Ergebnisse!#REF!</definedName>
    <definedName name="results_6" localSheetId="1">Ergebnisse!#REF!</definedName>
    <definedName name="results_7" localSheetId="1">Ergebnisse!#REF!</definedName>
    <definedName name="results_8" localSheetId="1">Ergebnisse!#REF!</definedName>
    <definedName name="results_9" localSheetId="1">Ergebnisse!$A$34:$E$43</definedName>
  </definedNames>
  <calcPr calcId="145621"/>
</workbook>
</file>

<file path=xl/calcChain.xml><?xml version="1.0" encoding="utf-8"?>
<calcChain xmlns="http://schemas.openxmlformats.org/spreadsheetml/2006/main">
  <c r="E4" i="2" l="1"/>
  <c r="E5" i="2"/>
  <c r="E6" i="2"/>
  <c r="E7" i="2"/>
  <c r="E3" i="2"/>
  <c r="B6" i="1" l="1"/>
  <c r="B21" i="1" l="1"/>
  <c r="B15" i="1"/>
  <c r="B11" i="1"/>
  <c r="B20" i="1" l="1"/>
  <c r="B19" i="1"/>
  <c r="B14" i="1"/>
  <c r="B9" i="1"/>
  <c r="B17" i="1" s="1"/>
  <c r="B13" i="1"/>
</calcChain>
</file>

<file path=xl/connections.xml><?xml version="1.0" encoding="utf-8"?>
<connections xmlns="http://schemas.openxmlformats.org/spreadsheetml/2006/main">
  <connection id="1" name="results" type="6" refreshedVersion="4" background="1" saveData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  <connection id="2" name="results1" type="6" refreshedVersion="4" background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  <connection id="3" name="results2" type="6" refreshedVersion="4" background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  <connection id="4" name="results3" type="6" refreshedVersion="4" background="1" saveData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  <connection id="5" name="results4" type="6" refreshedVersion="4" background="1" saveData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  <connection id="6" name="results5" type="6" refreshedVersion="4" background="1" saveData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  <connection id="7" name="results6" type="6" refreshedVersion="4" background="1" saveData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  <connection id="8" name="results7" type="6" refreshedVersion="4" background="1" saveData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  <connection id="9" name="results8" type="6" refreshedVersion="4" background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  <connection id="10" name="results9" type="6" refreshedVersion="4" background="1" saveData="1">
    <textPr codePage="850" sourceFile="C:\Users\ukdns\Documents\Wolfgang Nguyen\Hiwi\Simulation\MaleicAcid\Ergebnis\MaleicAcid_Elektrosorption_190603\result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<sst xmlns="http://schemas.openxmlformats.org/spreadsheetml/2006/main" count="49" uniqueCount="37">
  <si>
    <t>mmol/L</t>
  </si>
  <si>
    <t>Konzentration Maleinsäure</t>
  </si>
  <si>
    <t>Volumenstrom</t>
  </si>
  <si>
    <t>mL/min</t>
  </si>
  <si>
    <t>mL</t>
  </si>
  <si>
    <t>Molare Masse Wasser</t>
  </si>
  <si>
    <t>g/mol</t>
  </si>
  <si>
    <t>Dichte Wasser</t>
  </si>
  <si>
    <t>g/L</t>
  </si>
  <si>
    <t>mol</t>
  </si>
  <si>
    <t>Porenvolumen der Elektroden</t>
  </si>
  <si>
    <t>g</t>
  </si>
  <si>
    <t>mL/g</t>
  </si>
  <si>
    <t>Stoffmenge Wasser in der Zelle</t>
  </si>
  <si>
    <t>Stoffmenge Wasser in den Elektroden</t>
  </si>
  <si>
    <t>Masse der Elektroden</t>
  </si>
  <si>
    <t>m3/s</t>
  </si>
  <si>
    <t>L</t>
  </si>
  <si>
    <t>Wasservolumen im Einfluss</t>
  </si>
  <si>
    <t>Wasservolumen in der Zelle</t>
  </si>
  <si>
    <t>Stoffmenge Maleinsäure in der Zelle</t>
  </si>
  <si>
    <t>Stoffmenge Wasser im Einfluss</t>
  </si>
  <si>
    <t>Stoffmenge Maleinsäure im Einfluss</t>
  </si>
  <si>
    <t>Stoffmenge Natrium in der Zelle</t>
  </si>
  <si>
    <t>Konzentration Natrium</t>
  </si>
  <si>
    <t>mol/L</t>
  </si>
  <si>
    <t>Stoffmenge Natrium im Einfluss</t>
  </si>
  <si>
    <t>Spannung in V</t>
  </si>
  <si>
    <t>Stromstärke in mA</t>
  </si>
  <si>
    <t>SAC in mmol/g</t>
  </si>
  <si>
    <t>ASAR mmol/(g*min)</t>
  </si>
  <si>
    <t>Experiment</t>
  </si>
  <si>
    <t>Stromstaerke in A</t>
  </si>
  <si>
    <t>SAC</t>
  </si>
  <si>
    <t>ASAR</t>
  </si>
  <si>
    <t>Adsorptionszeit</t>
  </si>
  <si>
    <t>mmol/(g*s)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</si>
</sst>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8575">
              <a:noFill/>
            </a:ln>
          </c:spPr>
          <c:xVal>
            <c:numRef>
              <c:f>Ergebnisse!$C$3:$C$7</c:f>
              <c:numCache>
                <c:formatCode>General</c:formatCode>
                <c:ptCount val="5"/>
                <c:pt idx="0">
                  <c:v>8.8056998966304464E-2</c:v>
                </c:pt>
                <c:pt idx="1">
                  <c:v>5.2501281732508516E-2</c:v>
                </c:pt>
                <c:pt idx="2">
                  <c:v>3.209465287793125E-2</c:v>
                </c:pt>
                <c:pt idx="3">
                  <c:v>9.8935400444431307E-3</c:v>
                </c:pt>
                <c:pt idx="4">
                  <c:v>1.6091976976533719E-2</c:v>
                </c:pt>
              </c:numCache>
            </c:numRef>
          </c:xVal>
          <c:yVal>
            <c:numRef>
              <c:f>Ergebnisse!$E$3:$E$7</c:f>
              <c:numCache>
                <c:formatCode>General</c:formatCode>
                <c:ptCount val="5"/>
                <c:pt idx="0">
                  <c:v>1.430582817542786E-5</c:v>
                </c:pt>
                <c:pt idx="1">
                  <c:v>2.102822955516377E-5</c:v>
                </c:pt>
                <c:pt idx="2">
                  <c:v>2.9394207488713667E-5</c:v>
                </c:pt>
                <c:pt idx="3">
                  <c:v>3.7789551235765238E-5</c:v>
                </c:pt>
                <c:pt idx="4">
                  <c:v>4.3252062739148429E-5</c:v>
                </c:pt>
              </c:numCache>
            </c:numRef>
          </c:yVal>
          <c:smooth val="0"/>
        </c:ser>
        <c:ser>
          <c:idx val="1"/>
          <c:order val="1"/>
          <c:tx>
            <c:v>Simulation</c:v>
          </c:tx>
          <c:spPr>
            <a:ln w="28575">
              <a:noFill/>
            </a:ln>
          </c:spPr>
          <c:xVal>
            <c:numRef>
              <c:f>Ergebnisse!$H$3:$H$11</c:f>
              <c:numCache>
                <c:formatCode>General</c:formatCode>
                <c:ptCount val="9"/>
                <c:pt idx="0">
                  <c:v>5.1912399999999997E-2</c:v>
                </c:pt>
                <c:pt idx="1">
                  <c:v>8.1968200000000005E-2</c:v>
                </c:pt>
                <c:pt idx="2">
                  <c:v>8.7491600000000003E-2</c:v>
                </c:pt>
                <c:pt idx="3">
                  <c:v>3.2687099999999997E-2</c:v>
                </c:pt>
                <c:pt idx="4">
                  <c:v>2.0210100000000002E-2</c:v>
                </c:pt>
                <c:pt idx="5">
                  <c:v>1.3964300000000001E-2</c:v>
                </c:pt>
                <c:pt idx="6">
                  <c:v>9.214E-3</c:v>
                </c:pt>
                <c:pt idx="7">
                  <c:v>5.1452299999999998E-3</c:v>
                </c:pt>
                <c:pt idx="8">
                  <c:v>1.6775099999999999E-3</c:v>
                </c:pt>
              </c:numCache>
            </c:numRef>
          </c:xVal>
          <c:yVal>
            <c:numRef>
              <c:f>Ergebnisse!$I$3:$I$11</c:f>
              <c:numCache>
                <c:formatCode>0.00E+00</c:formatCode>
                <c:ptCount val="9"/>
                <c:pt idx="0">
                  <c:v>1.0382499999999999E-5</c:v>
                </c:pt>
                <c:pt idx="1">
                  <c:v>1.6393599999999998E-5</c:v>
                </c:pt>
                <c:pt idx="2">
                  <c:v>2.61846E-5</c:v>
                </c:pt>
                <c:pt idx="3">
                  <c:v>4.4041600000000002E-5</c:v>
                </c:pt>
                <c:pt idx="4">
                  <c:v>5.5803600000000002E-5</c:v>
                </c:pt>
                <c:pt idx="5">
                  <c:v>6.3774899999999998E-5</c:v>
                </c:pt>
                <c:pt idx="6">
                  <c:v>6.7465200000000006E-5</c:v>
                </c:pt>
                <c:pt idx="7">
                  <c:v>6.3847099999999994E-5</c:v>
                </c:pt>
                <c:pt idx="8">
                  <c:v>4.4971500000000001E-5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6656"/>
        <c:axId val="55167232"/>
      </c:scatterChart>
      <c:valAx>
        <c:axId val="5516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167232"/>
        <c:crosses val="autoZero"/>
        <c:crossBetween val="midCat"/>
      </c:valAx>
      <c:valAx>
        <c:axId val="55167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166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15</xdr:row>
      <xdr:rowOff>52387</xdr:rowOff>
    </xdr:from>
    <xdr:to>
      <xdr:col>9</xdr:col>
      <xdr:colOff>571500</xdr:colOff>
      <xdr:row>30</xdr:row>
      <xdr:rowOff>28575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_9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_3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B33" sqref="B33:B36"/>
    </sheetView>
  </sheetViews>
  <sheetFormatPr baseColWidth="10" defaultRowHeight="15" x14ac:dyDescent="0.25"/>
  <cols>
    <col min="1" max="1" width="35" bestFit="1" customWidth="1"/>
    <col min="2" max="2" width="17.42578125" bestFit="1" customWidth="1"/>
    <col min="3" max="3" width="13.5703125" bestFit="1" customWidth="1"/>
    <col min="4" max="4" width="14" bestFit="1" customWidth="1"/>
    <col min="5" max="5" width="19.140625" bestFit="1" customWidth="1"/>
  </cols>
  <sheetData>
    <row r="1" spans="1:3" x14ac:dyDescent="0.25">
      <c r="A1" t="s">
        <v>1</v>
      </c>
      <c r="B1">
        <v>10</v>
      </c>
      <c r="C1" t="s">
        <v>0</v>
      </c>
    </row>
    <row r="2" spans="1:3" x14ac:dyDescent="0.25">
      <c r="A2" t="s">
        <v>19</v>
      </c>
      <c r="B2">
        <v>10.8</v>
      </c>
      <c r="C2" t="s">
        <v>4</v>
      </c>
    </row>
    <row r="3" spans="1:3" x14ac:dyDescent="0.25">
      <c r="A3" t="s">
        <v>5</v>
      </c>
      <c r="B3">
        <v>18</v>
      </c>
      <c r="C3" t="s">
        <v>6</v>
      </c>
    </row>
    <row r="4" spans="1:3" x14ac:dyDescent="0.25">
      <c r="A4" t="s">
        <v>7</v>
      </c>
      <c r="B4">
        <v>997</v>
      </c>
      <c r="C4" t="s">
        <v>8</v>
      </c>
    </row>
    <row r="5" spans="1:3" x14ac:dyDescent="0.25">
      <c r="A5" t="s">
        <v>2</v>
      </c>
      <c r="B5">
        <v>10</v>
      </c>
      <c r="C5" t="s">
        <v>3</v>
      </c>
    </row>
    <row r="6" spans="1:3" x14ac:dyDescent="0.25">
      <c r="B6">
        <f>B5/1000/1000/60</f>
        <v>1.6666666666666668E-7</v>
      </c>
      <c r="C6" t="s">
        <v>16</v>
      </c>
    </row>
    <row r="7" spans="1:3" x14ac:dyDescent="0.25">
      <c r="A7" t="s">
        <v>10</v>
      </c>
      <c r="B7">
        <v>0.61750000000000005</v>
      </c>
      <c r="C7" t="s">
        <v>12</v>
      </c>
    </row>
    <row r="8" spans="1:3" x14ac:dyDescent="0.25">
      <c r="A8" t="s">
        <v>15</v>
      </c>
      <c r="B8">
        <v>1.66</v>
      </c>
      <c r="C8" t="s">
        <v>11</v>
      </c>
    </row>
    <row r="9" spans="1:3" x14ac:dyDescent="0.25">
      <c r="A9" t="s">
        <v>10</v>
      </c>
      <c r="B9">
        <f>B7*B8</f>
        <v>1.02505</v>
      </c>
      <c r="C9" t="s">
        <v>4</v>
      </c>
    </row>
    <row r="10" spans="1:3" x14ac:dyDescent="0.25">
      <c r="A10" t="s">
        <v>18</v>
      </c>
      <c r="B10">
        <v>100</v>
      </c>
      <c r="C10" t="s">
        <v>17</v>
      </c>
    </row>
    <row r="11" spans="1:3" x14ac:dyDescent="0.25">
      <c r="A11" t="s">
        <v>24</v>
      </c>
      <c r="B11">
        <f>5*7.13/1000/2</f>
        <v>1.7825000000000001E-2</v>
      </c>
      <c r="C11" t="s">
        <v>25</v>
      </c>
    </row>
    <row r="13" spans="1:3" x14ac:dyDescent="0.25">
      <c r="A13" t="s">
        <v>13</v>
      </c>
      <c r="B13">
        <f>B2/1000*B4/B3</f>
        <v>0.59819999999999995</v>
      </c>
      <c r="C13" t="s">
        <v>9</v>
      </c>
    </row>
    <row r="14" spans="1:3" x14ac:dyDescent="0.25">
      <c r="A14" t="s">
        <v>20</v>
      </c>
      <c r="B14">
        <f>B1/1000*B2/1000</f>
        <v>1.0800000000000001E-4</v>
      </c>
      <c r="C14" t="s">
        <v>9</v>
      </c>
    </row>
    <row r="15" spans="1:3" x14ac:dyDescent="0.25">
      <c r="A15" t="s">
        <v>23</v>
      </c>
      <c r="B15">
        <f>B11*B2/1000</f>
        <v>1.9251000000000001E-4</v>
      </c>
      <c r="C15" t="s">
        <v>9</v>
      </c>
    </row>
    <row r="17" spans="1:14" x14ac:dyDescent="0.25">
      <c r="A17" t="s">
        <v>14</v>
      </c>
      <c r="B17">
        <f>B9/1000*B4/B3</f>
        <v>5.6776380555555561E-2</v>
      </c>
      <c r="C17" t="s">
        <v>9</v>
      </c>
    </row>
    <row r="19" spans="1:14" x14ac:dyDescent="0.25">
      <c r="A19" t="s">
        <v>21</v>
      </c>
      <c r="B19">
        <f>B10*B4/B3</f>
        <v>5538.8888888888887</v>
      </c>
      <c r="C19" t="s">
        <v>9</v>
      </c>
    </row>
    <row r="20" spans="1:14" x14ac:dyDescent="0.25">
      <c r="A20" t="s">
        <v>22</v>
      </c>
      <c r="B20">
        <f>B1/1000*B10</f>
        <v>1</v>
      </c>
      <c r="C20" t="s">
        <v>9</v>
      </c>
    </row>
    <row r="21" spans="1:14" x14ac:dyDescent="0.25">
      <c r="A21" t="s">
        <v>26</v>
      </c>
      <c r="B21">
        <f>B11*B10</f>
        <v>1.7825</v>
      </c>
      <c r="C21" t="s">
        <v>9</v>
      </c>
    </row>
    <row r="26" spans="1:14" x14ac:dyDescent="0.25">
      <c r="G26" s="1"/>
      <c r="H26" s="1"/>
      <c r="I26" s="1"/>
      <c r="J26" s="1"/>
      <c r="K26" s="1"/>
      <c r="L26" s="1"/>
      <c r="M26" s="2"/>
      <c r="N26" s="1"/>
    </row>
    <row r="27" spans="1:14" x14ac:dyDescent="0.25">
      <c r="G27" s="1"/>
      <c r="H27" s="1"/>
      <c r="I27" s="1"/>
      <c r="J27" s="1"/>
      <c r="K27" s="1"/>
      <c r="L27" s="1"/>
      <c r="M27" s="1"/>
      <c r="N27" s="1"/>
    </row>
    <row r="28" spans="1:14" x14ac:dyDescent="0.25">
      <c r="G28" s="1"/>
      <c r="H28" s="1"/>
      <c r="I28" s="1"/>
      <c r="J28" s="1"/>
      <c r="K28" s="1"/>
      <c r="L28" s="1"/>
      <c r="M28" s="1"/>
      <c r="N28" s="1"/>
    </row>
    <row r="29" spans="1:14" x14ac:dyDescent="0.25">
      <c r="G29" s="1"/>
      <c r="H29" s="1"/>
      <c r="I29" s="1"/>
      <c r="J29" s="1"/>
      <c r="K29" s="1"/>
      <c r="L29" s="1"/>
      <c r="M29" s="1"/>
      <c r="N29" s="1"/>
    </row>
    <row r="30" spans="1:14" x14ac:dyDescent="0.25">
      <c r="G30" s="1"/>
      <c r="H30" s="1"/>
      <c r="I30" s="1"/>
      <c r="J30" s="1"/>
      <c r="K30" s="1"/>
      <c r="L30" s="1"/>
      <c r="M30" s="1"/>
      <c r="N30" s="1"/>
    </row>
    <row r="31" spans="1:14" x14ac:dyDescent="0.25">
      <c r="G31" s="1"/>
      <c r="H31" s="1"/>
      <c r="I31" s="1"/>
      <c r="J31" s="1"/>
      <c r="K31" s="1"/>
      <c r="L31" s="1"/>
      <c r="M31" s="1"/>
      <c r="N3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13" sqref="B13"/>
    </sheetView>
  </sheetViews>
  <sheetFormatPr baseColWidth="10" defaultRowHeight="15" x14ac:dyDescent="0.25"/>
  <cols>
    <col min="1" max="1" width="16.85546875" bestFit="1" customWidth="1"/>
    <col min="2" max="2" width="11" customWidth="1"/>
    <col min="3" max="3" width="8.28515625" customWidth="1"/>
    <col min="4" max="4" width="15" customWidth="1"/>
    <col min="5" max="5" width="12" bestFit="1" customWidth="1"/>
    <col min="7" max="7" width="16.85546875" bestFit="1" customWidth="1"/>
    <col min="8" max="8" width="11" customWidth="1"/>
    <col min="9" max="9" width="8.28515625" customWidth="1"/>
    <col min="10" max="10" width="15" bestFit="1" customWidth="1"/>
  </cols>
  <sheetData>
    <row r="1" spans="1:10" x14ac:dyDescent="0.25">
      <c r="A1" s="3" t="s">
        <v>31</v>
      </c>
    </row>
    <row r="2" spans="1:10" x14ac:dyDescent="0.25">
      <c r="A2" t="s">
        <v>28</v>
      </c>
      <c r="B2" t="s">
        <v>27</v>
      </c>
      <c r="C2" t="s">
        <v>29</v>
      </c>
      <c r="D2" t="s">
        <v>30</v>
      </c>
      <c r="E2" t="s">
        <v>36</v>
      </c>
      <c r="G2" t="s">
        <v>32</v>
      </c>
      <c r="H2" t="s">
        <v>33</v>
      </c>
      <c r="I2" t="s">
        <v>34</v>
      </c>
      <c r="J2" t="s">
        <v>35</v>
      </c>
    </row>
    <row r="3" spans="1:10" x14ac:dyDescent="0.25">
      <c r="A3">
        <v>20</v>
      </c>
      <c r="B3">
        <v>1.28</v>
      </c>
      <c r="C3">
        <v>8.8056998966304464E-2</v>
      </c>
      <c r="D3">
        <v>8.5834969052567159E-4</v>
      </c>
      <c r="E3">
        <f>D3/60</f>
        <v>1.430582817542786E-5</v>
      </c>
      <c r="G3">
        <v>0.04</v>
      </c>
      <c r="H3">
        <v>5.1912399999999997E-2</v>
      </c>
      <c r="I3" s="4">
        <v>1.0382499999999999E-5</v>
      </c>
      <c r="J3">
        <v>5000</v>
      </c>
    </row>
    <row r="4" spans="1:10" x14ac:dyDescent="0.25">
      <c r="A4">
        <v>40</v>
      </c>
      <c r="B4">
        <v>1.36</v>
      </c>
      <c r="C4">
        <v>5.2501281732508516E-2</v>
      </c>
      <c r="D4">
        <v>1.2616937733098263E-3</v>
      </c>
      <c r="E4">
        <f t="shared" ref="E4:E7" si="0">D4/60</f>
        <v>2.102822955516377E-5</v>
      </c>
      <c r="G4">
        <v>0.06</v>
      </c>
      <c r="H4">
        <v>8.1968200000000005E-2</v>
      </c>
      <c r="I4" s="4">
        <v>1.6393599999999998E-5</v>
      </c>
      <c r="J4">
        <v>5000</v>
      </c>
    </row>
    <row r="5" spans="1:10" x14ac:dyDescent="0.25">
      <c r="A5">
        <v>80</v>
      </c>
      <c r="B5">
        <v>1.52</v>
      </c>
      <c r="C5">
        <v>3.209465287793125E-2</v>
      </c>
      <c r="D5">
        <v>1.7636524493228199E-3</v>
      </c>
      <c r="E5">
        <f t="shared" si="0"/>
        <v>2.9394207488713667E-5</v>
      </c>
      <c r="G5">
        <v>0.08</v>
      </c>
      <c r="H5">
        <v>8.7491600000000003E-2</v>
      </c>
      <c r="I5" s="4">
        <v>2.61846E-5</v>
      </c>
      <c r="J5">
        <v>3341.33</v>
      </c>
    </row>
    <row r="6" spans="1:10" x14ac:dyDescent="0.25">
      <c r="A6">
        <v>160</v>
      </c>
      <c r="B6">
        <v>1.58</v>
      </c>
      <c r="C6">
        <v>9.8935400444431307E-3</v>
      </c>
      <c r="D6">
        <v>2.2673730741459143E-3</v>
      </c>
      <c r="E6">
        <f t="shared" si="0"/>
        <v>3.7789551235765238E-5</v>
      </c>
      <c r="G6">
        <v>0.1</v>
      </c>
      <c r="H6">
        <v>3.2687099999999997E-2</v>
      </c>
      <c r="I6" s="4">
        <v>4.4041600000000002E-5</v>
      </c>
      <c r="J6">
        <v>742.18799999999999</v>
      </c>
    </row>
    <row r="7" spans="1:10" x14ac:dyDescent="0.25">
      <c r="A7">
        <v>192</v>
      </c>
      <c r="C7">
        <v>1.6091976976533719E-2</v>
      </c>
      <c r="D7">
        <v>2.5951237643489057E-3</v>
      </c>
      <c r="E7">
        <f t="shared" si="0"/>
        <v>4.3252062739148429E-5</v>
      </c>
      <c r="G7">
        <v>0.12</v>
      </c>
      <c r="H7">
        <v>2.0210100000000002E-2</v>
      </c>
      <c r="I7" s="4">
        <v>5.5803600000000002E-5</v>
      </c>
      <c r="J7">
        <v>362.16500000000002</v>
      </c>
    </row>
    <row r="8" spans="1:10" x14ac:dyDescent="0.25">
      <c r="G8">
        <v>0.14000000000000001</v>
      </c>
      <c r="H8">
        <v>1.3964300000000001E-2</v>
      </c>
      <c r="I8" s="4">
        <v>6.3774899999999998E-5</v>
      </c>
      <c r="J8">
        <v>218.96199999999999</v>
      </c>
    </row>
    <row r="9" spans="1:10" x14ac:dyDescent="0.25">
      <c r="G9">
        <v>0.16</v>
      </c>
      <c r="H9">
        <v>9.214E-3</v>
      </c>
      <c r="I9" s="4">
        <v>6.7465200000000006E-5</v>
      </c>
      <c r="J9">
        <v>136.57400000000001</v>
      </c>
    </row>
    <row r="10" spans="1:10" x14ac:dyDescent="0.25">
      <c r="G10">
        <v>0.18</v>
      </c>
      <c r="H10">
        <v>5.1452299999999998E-3</v>
      </c>
      <c r="I10" s="4">
        <v>6.3847099999999994E-5</v>
      </c>
      <c r="J10">
        <v>80.586799999999997</v>
      </c>
    </row>
    <row r="11" spans="1:10" x14ac:dyDescent="0.25">
      <c r="G11">
        <v>0.2</v>
      </c>
      <c r="H11">
        <v>1.6775099999999999E-3</v>
      </c>
      <c r="I11" s="4">
        <v>4.4971500000000001E-5</v>
      </c>
      <c r="J11">
        <v>37.301600000000001</v>
      </c>
    </row>
    <row r="12" spans="1:10" x14ac:dyDescent="0.25">
      <c r="I12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4" spans="1:4" x14ac:dyDescent="0.25">
      <c r="A34" t="s">
        <v>32</v>
      </c>
      <c r="B34" t="s">
        <v>33</v>
      </c>
      <c r="C34" t="s">
        <v>34</v>
      </c>
      <c r="D34" t="s">
        <v>35</v>
      </c>
    </row>
    <row r="35" spans="1:4" x14ac:dyDescent="0.25">
      <c r="A35">
        <v>0.04</v>
      </c>
      <c r="B35">
        <v>5.1912399999999997E-2</v>
      </c>
      <c r="C35" s="4">
        <v>1.0382499999999999E-5</v>
      </c>
      <c r="D35">
        <v>5000</v>
      </c>
    </row>
    <row r="36" spans="1:4" x14ac:dyDescent="0.25">
      <c r="A36">
        <v>0.06</v>
      </c>
      <c r="B36">
        <v>8.1968200000000005E-2</v>
      </c>
      <c r="C36" s="4">
        <v>1.6393599999999998E-5</v>
      </c>
      <c r="D36">
        <v>5000</v>
      </c>
    </row>
    <row r="37" spans="1:4" x14ac:dyDescent="0.25">
      <c r="A37">
        <v>0.08</v>
      </c>
      <c r="B37">
        <v>8.7491600000000003E-2</v>
      </c>
      <c r="C37" s="4">
        <v>2.61846E-5</v>
      </c>
      <c r="D37">
        <v>3341.33</v>
      </c>
    </row>
    <row r="38" spans="1:4" x14ac:dyDescent="0.25">
      <c r="A38">
        <v>0.1</v>
      </c>
      <c r="B38">
        <v>3.2687099999999997E-2</v>
      </c>
      <c r="C38" s="4">
        <v>4.4041600000000002E-5</v>
      </c>
      <c r="D38">
        <v>742.18799999999999</v>
      </c>
    </row>
    <row r="39" spans="1:4" x14ac:dyDescent="0.25">
      <c r="A39">
        <v>0.12</v>
      </c>
      <c r="B39">
        <v>2.0210100000000002E-2</v>
      </c>
      <c r="C39" s="4">
        <v>5.5803600000000002E-5</v>
      </c>
      <c r="D39">
        <v>362.16500000000002</v>
      </c>
    </row>
    <row r="40" spans="1:4" x14ac:dyDescent="0.25">
      <c r="A40">
        <v>0.14000000000000001</v>
      </c>
      <c r="B40">
        <v>1.3964300000000001E-2</v>
      </c>
      <c r="C40" s="4">
        <v>6.3774899999999998E-5</v>
      </c>
      <c r="D40">
        <v>218.96199999999999</v>
      </c>
    </row>
    <row r="41" spans="1:4" x14ac:dyDescent="0.25">
      <c r="A41">
        <v>0.16</v>
      </c>
      <c r="B41">
        <v>9.214E-3</v>
      </c>
      <c r="C41" s="4">
        <v>6.7465200000000006E-5</v>
      </c>
      <c r="D41">
        <v>136.57400000000001</v>
      </c>
    </row>
    <row r="42" spans="1:4" x14ac:dyDescent="0.25">
      <c r="A42">
        <v>0.18</v>
      </c>
      <c r="B42">
        <v>5.1452299999999998E-3</v>
      </c>
      <c r="C42" s="4">
        <v>6.3847099999999994E-5</v>
      </c>
      <c r="D42">
        <v>80.586799999999997</v>
      </c>
    </row>
    <row r="43" spans="1:4" x14ac:dyDescent="0.25">
      <c r="A43">
        <v>0.2</v>
      </c>
      <c r="B43">
        <v>1.6775099999999999E-3</v>
      </c>
      <c r="C43" s="4">
        <v>4.4971500000000001E-5</v>
      </c>
      <c r="D43">
        <v>37.301600000000001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Rahmenbedingungen</vt:lpstr>
      <vt:lpstr>Ergebnisse</vt:lpstr>
      <vt:lpstr>Tabelle3</vt:lpstr>
      <vt:lpstr>Ergebnisse!results</vt:lpstr>
      <vt:lpstr>Ergebnisse!results_3</vt:lpstr>
      <vt:lpstr>Ergebnisse!results_9</vt:lpstr>
    </vt:vector>
  </TitlesOfParts>
  <Company>Karlsruhe Institute of Technology (KIT)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Nguyen</dc:creator>
  <cp:lastModifiedBy>Wolfgang Nguyen</cp:lastModifiedBy>
  <dcterms:created xsi:type="dcterms:W3CDTF">2019-05-28T07:37:51Z</dcterms:created>
  <dcterms:modified xsi:type="dcterms:W3CDTF">2019-06-04T11:57:46Z</dcterms:modified>
</cp:coreProperties>
</file>