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tro 5\OneDrive\Área de Trabalho\"/>
    </mc:Choice>
  </mc:AlternateContent>
  <xr:revisionPtr revIDLastSave="0" documentId="8_{AC3EB048-3BE5-4855-AF72-94C9EDD04314}" xr6:coauthVersionLast="47" xr6:coauthVersionMax="47" xr10:uidLastSave="{00000000-0000-0000-0000-000000000000}"/>
  <bookViews>
    <workbookView xWindow="-120" yWindow="-120" windowWidth="29040" windowHeight="15720" tabRatio="623" activeTab="2" xr2:uid="{CA1FE139-6038-42C8-A66A-1ADF34139E8C}"/>
  </bookViews>
  <sheets>
    <sheet name="Fluxo de CAIXA" sheetId="1" r:id="rId1"/>
    <sheet name="BASE" sheetId="3" state="hidden" r:id="rId2"/>
    <sheet name="DASHBOARD" sheetId="4" r:id="rId3"/>
    <sheet name="CAIXINHA" sheetId="6" state="hidden" r:id="rId4"/>
  </sheets>
  <definedNames>
    <definedName name="SegmentaçãodeDados_Mês">#N/A</definedName>
  </definedNames>
  <calcPr calcId="191029"/>
  <pivotCaches>
    <pivotCache cacheId="2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<sst xmlns="http://schemas.openxmlformats.org/spreadsheetml/2006/main" count="162" uniqueCount="36">
  <si>
    <t>Data</t>
  </si>
  <si>
    <t xml:space="preserve">Tipo </t>
  </si>
  <si>
    <t>Descrição</t>
  </si>
  <si>
    <t>Valor</t>
  </si>
  <si>
    <t>Operação bancaria</t>
  </si>
  <si>
    <t>Status</t>
  </si>
  <si>
    <t>SAÍDA</t>
  </si>
  <si>
    <t>ENTRADA</t>
  </si>
  <si>
    <t>OI</t>
  </si>
  <si>
    <t>CLARO</t>
  </si>
  <si>
    <t>ACADEMIA</t>
  </si>
  <si>
    <t>FACULDADE</t>
  </si>
  <si>
    <t>PSICÓLOGA</t>
  </si>
  <si>
    <t>SALÁRIO</t>
  </si>
  <si>
    <t>PLANO DE  SAÚDE</t>
  </si>
  <si>
    <t>Categoria</t>
  </si>
  <si>
    <t>Despesa pessoal</t>
  </si>
  <si>
    <t>Despesa família</t>
  </si>
  <si>
    <t>VIVO</t>
  </si>
  <si>
    <t>Salário</t>
  </si>
  <si>
    <t>Ganho extra</t>
  </si>
  <si>
    <t>AULA LECIONADA</t>
  </si>
  <si>
    <t>Pix</t>
  </si>
  <si>
    <t>Depósito</t>
  </si>
  <si>
    <t>Pagamento de boleto</t>
  </si>
  <si>
    <t>PL</t>
  </si>
  <si>
    <t>PAGO</t>
  </si>
  <si>
    <t>RECEBIDO</t>
  </si>
  <si>
    <t>Rótulos de Linha</t>
  </si>
  <si>
    <t>Total Geral</t>
  </si>
  <si>
    <t>Soma de Valor</t>
  </si>
  <si>
    <t>Mês</t>
  </si>
  <si>
    <t>Data de lançamento</t>
  </si>
  <si>
    <t>Depósito reservado</t>
  </si>
  <si>
    <t>Total de reserva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</si>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</sst>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3" fillId="3" borderId="0" xfId="0" applyFont="1" applyFill="1"/>
    <xf numFmtId="44" fontId="0" fillId="0" borderId="0" xfId="1" applyFont="1"/>
  </cellXfs>
  <cellStyles count="2">
    <cellStyle name="Moeda" xfId="1" builtinId="4"/>
    <cellStyle name="Normal" xfId="0" builtinId="0"/>
  </cellStyles>
  <dxfs count="12"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1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Light2 2" pivot="0" table="0" count="10" xr9:uid="{CFC0BA80-7E0B-48FD-8491-625B7F236FD0}">
      <tableStyleElement type="wholeTable" dxfId="1"/>
      <tableStyleElement type="headerRow" dxfId="0"/>
    </tableStyle>
  </tableStyles>
  <colors>
    <mruColors>
      <color rgb="FF990033"/>
    </mruColors>
  </colors>
  <extLst>
    <ext xmlns:x14="http://schemas.microsoft.com/office/spreadsheetml/2009/9/main" uri="{46F421CA-312F-682f-3DD2-61675219B42D}">
      <x14:dxfs count="8">
        <dxf>
          <font>
            <color theme="3" tint="0.89996032593768116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3" tint="0.24994659260841701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20651875362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[Controle.xlsx]BASE!Tabela dinâmica2</c:name>
    <c:fmtId val="9"/>
  </c:pivotSource>
  <c:chart>
    <c:autoTitleDeleted val="1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50000">
                <a:srgbClr val="FF0000">
                  <a:shade val="67500"/>
                  <a:satMod val="115000"/>
                </a:srgbClr>
              </a:gs>
              <a:gs pos="100000">
                <a:srgbClr val="FF0000">
                  <a:shade val="100000"/>
                  <a:satMod val="115000"/>
                </a:srgbClr>
              </a:gs>
            </a:gsLst>
            <a:path path="circle">
              <a:fillToRect l="100000" b="100000"/>
            </a:path>
            <a:tileRect t="-100000" r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127580927384076"/>
          <c:y val="8.7962962962962965E-2"/>
          <c:w val="0.79872419072615919"/>
          <c:h val="0.64066637503645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path path="circle">
                <a:fillToRect l="100000" b="100000"/>
              </a:path>
              <a:tileRect t="-100000" r="-100000"/>
            </a:gradFill>
            <a:ln>
              <a:noFill/>
            </a:ln>
            <a:effectLst/>
          </c:spPr>
          <c:invertIfNegative val="0"/>
          <c:cat>
            <c:strRef>
              <c:f>BASE!$A$4:$A$11</c:f>
              <c:strCache>
                <c:ptCount val="7"/>
                <c:pt idx="0">
                  <c:v>ACADEMIA</c:v>
                </c:pt>
                <c:pt idx="1">
                  <c:v>CLARO</c:v>
                </c:pt>
                <c:pt idx="2">
                  <c:v>FACULDADE</c:v>
                </c:pt>
                <c:pt idx="3">
                  <c:v>OI</c:v>
                </c:pt>
                <c:pt idx="4">
                  <c:v>PLANO DE  SAÚDE</c:v>
                </c:pt>
                <c:pt idx="5">
                  <c:v>PSICÓLOGA</c:v>
                </c:pt>
                <c:pt idx="6">
                  <c:v>VIVO</c:v>
                </c:pt>
              </c:strCache>
            </c:strRef>
          </c:cat>
          <c:val>
            <c:numRef>
              <c:f>BASE!$B$4:$B$11</c:f>
              <c:numCache>
                <c:formatCode>_("R$"* #,##0.00_);_("R$"* \(#,##0.00\);_("R$"* "-"??_);_(@_)</c:formatCode>
                <c:ptCount val="7"/>
                <c:pt idx="0">
                  <c:v>945</c:v>
                </c:pt>
                <c:pt idx="1">
                  <c:v>814</c:v>
                </c:pt>
                <c:pt idx="2">
                  <c:v>1836</c:v>
                </c:pt>
                <c:pt idx="3">
                  <c:v>508</c:v>
                </c:pt>
                <c:pt idx="4">
                  <c:v>7971</c:v>
                </c:pt>
                <c:pt idx="5">
                  <c:v>1620</c:v>
                </c:pt>
                <c:pt idx="6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0-4419-A9FA-9C68DD02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870063"/>
        <c:axId val="1190871983"/>
      </c:barChart>
      <c:catAx>
        <c:axId val="11908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871983"/>
        <c:crosses val="autoZero"/>
        <c:auto val="1"/>
        <c:lblAlgn val="ctr"/>
        <c:lblOffset val="100"/>
        <c:noMultiLvlLbl val="0"/>
      </c:catAx>
      <c:valAx>
        <c:axId val="1190871983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8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[Controle.xlsx]BASE!Tabela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772373453318337E-2"/>
          <c:y val="2.9114074502200014E-2"/>
          <c:w val="0.86497462817147852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BASE!$E$27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</c:dPt>
          <c:cat>
            <c:strRef>
              <c:f>BASE!$D$28:$D$31</c:f>
              <c:strCache>
                <c:ptCount val="3"/>
                <c:pt idx="0">
                  <c:v>AULA LECIONADA</c:v>
                </c:pt>
                <c:pt idx="1">
                  <c:v>PL</c:v>
                </c:pt>
                <c:pt idx="2">
                  <c:v>SALÁRIO</c:v>
                </c:pt>
              </c:strCache>
            </c:strRef>
          </c:cat>
          <c:val>
            <c:numRef>
              <c:f>BASE!$E$28:$E$31</c:f>
              <c:numCache>
                <c:formatCode>General</c:formatCode>
                <c:ptCount val="3"/>
                <c:pt idx="0">
                  <c:v>700</c:v>
                </c:pt>
                <c:pt idx="1">
                  <c:v>8000</c:v>
                </c:pt>
                <c:pt idx="2">
                  <c:v>20500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9-4F30-B943-6ECC0724C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898383"/>
        <c:axId val="1190877743"/>
      </c:barChart>
      <c:catAx>
        <c:axId val="119089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877743"/>
        <c:crosses val="autoZero"/>
        <c:auto val="1"/>
        <c:lblAlgn val="ctr"/>
        <c:lblOffset val="100"/>
        <c:noMultiLvlLbl val="0"/>
      </c:catAx>
      <c:valAx>
        <c:axId val="119087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89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CAIXINHA!$C$16</c:f>
              <c:numCache>
                <c:formatCode>_("R$"* #,##0.00_);_("R$"* \(#,##0.00\);_("R$"* "-"??_);_(@_)</c:formatCode>
                <c:ptCount val="1"/>
                <c:pt idx="0">
                  <c:v>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1-459F-8C05-7E8545AA2D3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CAIXINHA!$C$17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1-459F-8C05-7E8545AA2D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387519"/>
        <c:axId val="96388479"/>
      </c:barChart>
      <c:catAx>
        <c:axId val="963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388479"/>
        <c:crosses val="autoZero"/>
        <c:auto val="1"/>
        <c:lblAlgn val="ctr"/>
        <c:lblOffset val="100"/>
        <c:noMultiLvlLbl val="0"/>
      </c:catAx>
      <c:valAx>
        <c:axId val="963884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63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CAIXINHA!$C$16</c:f>
              <c:numCache>
                <c:formatCode>_("R$"* #,##0.00_);_("R$"* \(#,##0.00\);_("R$"* "-"??_);_(@_)</c:formatCode>
                <c:ptCount val="1"/>
                <c:pt idx="0">
                  <c:v>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7-4741-8810-E244FAA739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CAIXINHA!$C$17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7-4741-8810-E244FAA7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87519"/>
        <c:axId val="96388479"/>
      </c:barChart>
      <c:catAx>
        <c:axId val="963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388479"/>
        <c:crosses val="autoZero"/>
        <c:auto val="1"/>
        <c:lblAlgn val="ctr"/>
        <c:lblOffset val="100"/>
        <c:noMultiLvlLbl val="0"/>
      </c:catAx>
      <c:valAx>
        <c:axId val="9638847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3875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'Fluxo de CAIXA'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91700</xdr:colOff>
      <xdr:row>4</xdr:row>
      <xdr:rowOff>0</xdr:rowOff>
    </xdr:from>
    <xdr:to>
      <xdr:col>11</xdr:col>
      <xdr:colOff>44824</xdr:colOff>
      <xdr:row>23</xdr:row>
      <xdr:rowOff>2720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47E27700-E17E-4E36-AECA-E708D8DB0730}"/>
            </a:ext>
          </a:extLst>
        </xdr:cNvPr>
        <xdr:cNvGrpSpPr/>
      </xdr:nvGrpSpPr>
      <xdr:grpSpPr>
        <a:xfrm>
          <a:off x="1529975" y="1895475"/>
          <a:ext cx="6049124" cy="3622220"/>
          <a:chOff x="1792036" y="3414883"/>
          <a:chExt cx="6399465" cy="381323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582F12B4-C492-8344-9F50-E45BD0BD8FED}"/>
              </a:ext>
            </a:extLst>
          </xdr:cNvPr>
          <xdr:cNvGrpSpPr/>
        </xdr:nvGrpSpPr>
        <xdr:grpSpPr>
          <a:xfrm>
            <a:off x="1792036" y="3414883"/>
            <a:ext cx="6399465" cy="3813230"/>
            <a:chOff x="3657601" y="3123690"/>
            <a:chExt cx="6461351" cy="3813230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7DD7AFCF-2F94-C535-574B-92E08466B355}"/>
                </a:ext>
              </a:extLst>
            </xdr:cNvPr>
            <xdr:cNvGrpSpPr/>
          </xdr:nvGrpSpPr>
          <xdr:grpSpPr>
            <a:xfrm>
              <a:off x="3657601" y="3123690"/>
              <a:ext cx="6461351" cy="3813230"/>
              <a:chOff x="1564325" y="200876"/>
              <a:chExt cx="6491104" cy="3813230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CFAB9E72-6BC1-9B7D-7C73-989137B4FE48}"/>
                  </a:ext>
                </a:extLst>
              </xdr:cNvPr>
              <xdr:cNvGrpSpPr/>
            </xdr:nvGrpSpPr>
            <xdr:grpSpPr>
              <a:xfrm>
                <a:off x="1564325" y="200876"/>
                <a:ext cx="6491104" cy="3813230"/>
                <a:chOff x="1550718" y="187269"/>
                <a:chExt cx="6491104" cy="3813230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AB2F44CF-060E-A69D-1F0B-9AD436965D7D}"/>
                    </a:ext>
                  </a:extLst>
                </xdr:cNvPr>
                <xdr:cNvSpPr/>
              </xdr:nvSpPr>
              <xdr:spPr>
                <a:xfrm>
                  <a:off x="1551497" y="198436"/>
                  <a:ext cx="6470479" cy="3802063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50C0B080-CA01-434D-8E5D-3B153ADF926A}"/>
                    </a:ext>
                  </a:extLst>
                </xdr:cNvPr>
                <xdr:cNvSpPr/>
              </xdr:nvSpPr>
              <xdr:spPr>
                <a:xfrm>
                  <a:off x="1550718" y="187269"/>
                  <a:ext cx="6491104" cy="764144"/>
                </a:xfrm>
                <a:prstGeom prst="round2SameRect">
                  <a:avLst/>
                </a:prstGeom>
                <a:solidFill>
                  <a:schemeClr val="tx1">
                    <a:lumMod val="85000"/>
                    <a:lumOff val="1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E5797C44-3708-4535-9913-F96782BB6E4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24340" y="1094524"/>
              <a:ext cx="4628697" cy="276729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A4A30957-40C9-90A0-A618-8156E5FFC923}"/>
                </a:ext>
              </a:extLst>
            </xdr:cNvPr>
            <xdr:cNvSpPr txBox="1"/>
          </xdr:nvSpPr>
          <xdr:spPr>
            <a:xfrm>
              <a:off x="4430460" y="3324236"/>
              <a:ext cx="1581150" cy="3571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kern="1200">
                  <a:solidFill>
                    <a:schemeClr val="bg1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Gastos</a:t>
              </a:r>
            </a:p>
          </xdr:txBody>
        </xdr:sp>
      </xdr:grpSp>
      <xdr:pic>
        <xdr:nvPicPr>
          <xdr:cNvPr id="21" name="Gráfico 20" descr="Dinheiro voador estrutura de tópicos">
            <a:extLst>
              <a:ext uri="{FF2B5EF4-FFF2-40B4-BE49-F238E27FC236}">
                <a16:creationId xmlns:a16="http://schemas.microsoft.com/office/drawing/2014/main" id="{9F38199A-CAC5-F3F7-2EA1-12EFA47AA7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73452" y="3414883"/>
            <a:ext cx="696686" cy="69668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82638</xdr:colOff>
      <xdr:row>25</xdr:row>
      <xdr:rowOff>33618</xdr:rowOff>
    </xdr:from>
    <xdr:to>
      <xdr:col>18</xdr:col>
      <xdr:colOff>0</xdr:colOff>
      <xdr:row>41</xdr:row>
      <xdr:rowOff>142875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9A6195B4-F12E-6F23-DDA1-A3A8D4740A4F}"/>
            </a:ext>
          </a:extLst>
        </xdr:cNvPr>
        <xdr:cNvGrpSpPr/>
      </xdr:nvGrpSpPr>
      <xdr:grpSpPr>
        <a:xfrm>
          <a:off x="1520913" y="5929593"/>
          <a:ext cx="10280562" cy="3157257"/>
          <a:chOff x="1914499" y="8073400"/>
          <a:chExt cx="10326826" cy="3157257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2F3EB16A-CA13-D030-D6C8-3618D50171DD}"/>
              </a:ext>
            </a:extLst>
          </xdr:cNvPr>
          <xdr:cNvGrpSpPr/>
        </xdr:nvGrpSpPr>
        <xdr:grpSpPr>
          <a:xfrm>
            <a:off x="1914499" y="8118444"/>
            <a:ext cx="10326826" cy="3112213"/>
            <a:chOff x="1787953" y="7406790"/>
            <a:chExt cx="10280562" cy="3112213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D559A1C1-3358-1F14-623F-6A589C2227FD}"/>
                </a:ext>
              </a:extLst>
            </xdr:cNvPr>
            <xdr:cNvGrpSpPr/>
          </xdr:nvGrpSpPr>
          <xdr:grpSpPr>
            <a:xfrm>
              <a:off x="1787953" y="7406790"/>
              <a:ext cx="10280562" cy="3112213"/>
              <a:chOff x="1822652" y="4232244"/>
              <a:chExt cx="10326826" cy="3112213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E4C66314-098C-61EA-431F-8BC2E8308B07}"/>
                  </a:ext>
                </a:extLst>
              </xdr:cNvPr>
              <xdr:cNvGrpSpPr/>
            </xdr:nvGrpSpPr>
            <xdr:grpSpPr>
              <a:xfrm>
                <a:off x="1822652" y="4232244"/>
                <a:ext cx="10326826" cy="3112213"/>
                <a:chOff x="1389063" y="4246563"/>
                <a:chExt cx="10328671" cy="3085703"/>
              </a:xfrm>
            </xdr:grpSpPr>
            <xdr:sp macro="" textlink="">
              <xdr:nvSpPr>
                <xdr:cNvPr id="7" name="Retângulo: Cantos Arredondados 6">
                  <a:extLst>
                    <a:ext uri="{FF2B5EF4-FFF2-40B4-BE49-F238E27FC236}">
                      <a16:creationId xmlns:a16="http://schemas.microsoft.com/office/drawing/2014/main" id="{A6756DED-A27E-5941-7CF4-73CAD429E369}"/>
                    </a:ext>
                  </a:extLst>
                </xdr:cNvPr>
                <xdr:cNvSpPr/>
              </xdr:nvSpPr>
              <xdr:spPr>
                <a:xfrm>
                  <a:off x="1408907" y="4316016"/>
                  <a:ext cx="10298790" cy="301625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83C6728F-1E16-203C-921C-8C6DB2C38250}"/>
                    </a:ext>
                  </a:extLst>
                </xdr:cNvPr>
                <xdr:cNvSpPr/>
              </xdr:nvSpPr>
              <xdr:spPr>
                <a:xfrm>
                  <a:off x="1389063" y="4246563"/>
                  <a:ext cx="10328671" cy="555625"/>
                </a:xfrm>
                <a:prstGeom prst="round2SameRect">
                  <a:avLst/>
                </a:prstGeom>
                <a:solidFill>
                  <a:schemeClr val="tx1">
                    <a:lumMod val="85000"/>
                    <a:lumOff val="1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32CFE5AF-229D-4599-987C-154E09DB264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33275" y="5028690"/>
              <a:ext cx="8989218" cy="221138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01A5664B-4252-4DE0-A51A-18F365C76D4E}"/>
                </a:ext>
              </a:extLst>
            </xdr:cNvPr>
            <xdr:cNvSpPr txBox="1"/>
          </xdr:nvSpPr>
          <xdr:spPr>
            <a:xfrm>
              <a:off x="2540125" y="7518628"/>
              <a:ext cx="2819399" cy="3571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kern="1200">
                  <a:solidFill>
                    <a:schemeClr val="bg1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Recebimentos</a:t>
              </a:r>
            </a:p>
          </xdr:txBody>
        </xdr:sp>
      </xdr:grpSp>
      <xdr:pic>
        <xdr:nvPicPr>
          <xdr:cNvPr id="23" name="Gráfico 22" descr="Dinheiro com preenchimento sólido">
            <a:extLst>
              <a:ext uri="{FF2B5EF4-FFF2-40B4-BE49-F238E27FC236}">
                <a16:creationId xmlns:a16="http://schemas.microsoft.com/office/drawing/2014/main" id="{ADE2F6BF-4C74-DDCD-C35E-F36881C900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93773" y="8073400"/>
            <a:ext cx="574221" cy="57422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13</xdr:row>
      <xdr:rowOff>36019</xdr:rowOff>
    </xdr:from>
    <xdr:to>
      <xdr:col>0</xdr:col>
      <xdr:colOff>1308652</xdr:colOff>
      <xdr:row>27</xdr:row>
      <xdr:rowOff>36019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D68E27D3-4910-4C6E-944D-AB5B700A2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45994"/>
              <a:ext cx="1308652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89647</xdr:colOff>
      <xdr:row>0</xdr:row>
      <xdr:rowOff>212912</xdr:rowOff>
    </xdr:from>
    <xdr:to>
      <xdr:col>20</xdr:col>
      <xdr:colOff>358588</xdr:colOff>
      <xdr:row>1</xdr:row>
      <xdr:rowOff>145677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EDD4C9B4-F3D4-CEC8-8DE7-39553E916BB6}"/>
            </a:ext>
          </a:extLst>
        </xdr:cNvPr>
        <xdr:cNvSpPr/>
      </xdr:nvSpPr>
      <xdr:spPr>
        <a:xfrm>
          <a:off x="1524000" y="212912"/>
          <a:ext cx="11766176" cy="125505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515471</xdr:colOff>
      <xdr:row>0</xdr:row>
      <xdr:rowOff>560294</xdr:rowOff>
    </xdr:from>
    <xdr:to>
      <xdr:col>10</xdr:col>
      <xdr:colOff>6204</xdr:colOff>
      <xdr:row>0</xdr:row>
      <xdr:rowOff>917481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1033D38B-2E39-4920-9DE0-770FCFF05A77}"/>
            </a:ext>
          </a:extLst>
        </xdr:cNvPr>
        <xdr:cNvSpPr txBox="1"/>
      </xdr:nvSpPr>
      <xdr:spPr>
        <a:xfrm>
          <a:off x="3160059" y="560294"/>
          <a:ext cx="3726557" cy="357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kern="1200">
              <a:solidFill>
                <a:srgbClr val="002060"/>
              </a:solidFill>
              <a:latin typeface="Aharoni" panose="02010803020104030203" pitchFamily="2" charset="-79"/>
              <a:cs typeface="Aharoni" panose="02010803020104030203" pitchFamily="2" charset="-79"/>
            </a:rPr>
            <a:t>Hora</a:t>
          </a:r>
          <a:r>
            <a:rPr lang="pt-BR" sz="2800" kern="1200" baseline="0">
              <a:solidFill>
                <a:srgbClr val="00206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 ver o fluxo!</a:t>
          </a:r>
          <a:endParaRPr lang="pt-BR" sz="2800" kern="1200">
            <a:solidFill>
              <a:srgbClr val="00206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11</xdr:col>
      <xdr:colOff>414618</xdr:colOff>
      <xdr:row>0</xdr:row>
      <xdr:rowOff>717176</xdr:rowOff>
    </xdr:from>
    <xdr:to>
      <xdr:col>18</xdr:col>
      <xdr:colOff>392206</xdr:colOff>
      <xdr:row>0</xdr:row>
      <xdr:rowOff>1042147</xdr:rowOff>
    </xdr:to>
    <xdr:sp macro="" textlink="">
      <xdr:nvSpPr>
        <xdr:cNvPr id="32" name="Retângulo 3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C06C98-1C27-FCA3-5788-C9322C98913A}"/>
            </a:ext>
          </a:extLst>
        </xdr:cNvPr>
        <xdr:cNvSpPr/>
      </xdr:nvSpPr>
      <xdr:spPr>
        <a:xfrm>
          <a:off x="7900147" y="717176"/>
          <a:ext cx="4213412" cy="32497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18</xdr:col>
      <xdr:colOff>504265</xdr:colOff>
      <xdr:row>0</xdr:row>
      <xdr:rowOff>555810</xdr:rowOff>
    </xdr:from>
    <xdr:to>
      <xdr:col>19</xdr:col>
      <xdr:colOff>571500</xdr:colOff>
      <xdr:row>0</xdr:row>
      <xdr:rowOff>1228163</xdr:rowOff>
    </xdr:to>
    <xdr:pic>
      <xdr:nvPicPr>
        <xdr:cNvPr id="34" name="Gráfico 33" descr="Lupa com preenchimento sólido">
          <a:extLst>
            <a:ext uri="{FF2B5EF4-FFF2-40B4-BE49-F238E27FC236}">
              <a16:creationId xmlns:a16="http://schemas.microsoft.com/office/drawing/2014/main" id="{CE88707D-5A31-BEF1-5F26-8919693CB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225618" y="555810"/>
          <a:ext cx="672353" cy="672353"/>
        </a:xfrm>
        <a:prstGeom prst="rect">
          <a:avLst/>
        </a:prstGeom>
      </xdr:spPr>
    </xdr:pic>
    <xdr:clientData/>
  </xdr:twoCellAnchor>
  <xdr:twoCellAnchor>
    <xdr:from>
      <xdr:col>11</xdr:col>
      <xdr:colOff>403412</xdr:colOff>
      <xdr:row>0</xdr:row>
      <xdr:rowOff>728382</xdr:rowOff>
    </xdr:from>
    <xdr:to>
      <xdr:col>14</xdr:col>
      <xdr:colOff>493059</xdr:colOff>
      <xdr:row>0</xdr:row>
      <xdr:rowOff>974913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D288185E-2D61-D41E-63B4-2ADAC29ED215}"/>
            </a:ext>
          </a:extLst>
        </xdr:cNvPr>
        <xdr:cNvSpPr txBox="1"/>
      </xdr:nvSpPr>
      <xdr:spPr>
        <a:xfrm>
          <a:off x="7888941" y="728382"/>
          <a:ext cx="1905000" cy="2465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kern="1200">
              <a:solidFill>
                <a:srgbClr val="002060"/>
              </a:solidFill>
            </a:rPr>
            <a:t>Pesquisar:</a:t>
          </a:r>
        </a:p>
      </xdr:txBody>
    </xdr:sp>
    <xdr:clientData/>
  </xdr:twoCellAnchor>
  <xdr:twoCellAnchor>
    <xdr:from>
      <xdr:col>1</xdr:col>
      <xdr:colOff>347382</xdr:colOff>
      <xdr:row>0</xdr:row>
      <xdr:rowOff>50887</xdr:rowOff>
    </xdr:from>
    <xdr:to>
      <xdr:col>3</xdr:col>
      <xdr:colOff>246530</xdr:colOff>
      <xdr:row>0</xdr:row>
      <xdr:rowOff>1262447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CD199B0-2C5E-0FC2-1CE4-C94E24A12232}"/>
            </a:ext>
          </a:extLst>
        </xdr:cNvPr>
        <xdr:cNvGrpSpPr/>
      </xdr:nvGrpSpPr>
      <xdr:grpSpPr>
        <a:xfrm>
          <a:off x="1785657" y="50887"/>
          <a:ext cx="1118348" cy="1211560"/>
          <a:chOff x="1781735" y="50887"/>
          <a:chExt cx="1109383" cy="1211560"/>
        </a:xfrm>
      </xdr:grpSpPr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C99E0DCD-EA1F-3110-C034-3FFA2C9F54D1}"/>
              </a:ext>
            </a:extLst>
          </xdr:cNvPr>
          <xdr:cNvSpPr/>
        </xdr:nvSpPr>
        <xdr:spPr>
          <a:xfrm>
            <a:off x="1848971" y="369794"/>
            <a:ext cx="1042147" cy="818029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36" name="Imagem 35" descr="Mascoteria – Mascotes e Personagens 3D – Mascotes incríveis ...">
            <a:extLst>
              <a:ext uri="{FF2B5EF4-FFF2-40B4-BE49-F238E27FC236}">
                <a16:creationId xmlns:a16="http://schemas.microsoft.com/office/drawing/2014/main" id="{871E4899-AB43-440D-8A2F-5F8DB811BF3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81735" y="50887"/>
            <a:ext cx="957302" cy="12115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67233</xdr:colOff>
      <xdr:row>10</xdr:row>
      <xdr:rowOff>67235</xdr:rowOff>
    </xdr:from>
    <xdr:to>
      <xdr:col>0</xdr:col>
      <xdr:colOff>1277469</xdr:colOff>
      <xdr:row>12</xdr:row>
      <xdr:rowOff>100853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BECD0EB4-0234-D4BA-076D-762A4D5AC53F}"/>
            </a:ext>
          </a:extLst>
        </xdr:cNvPr>
        <xdr:cNvSpPr/>
      </xdr:nvSpPr>
      <xdr:spPr>
        <a:xfrm>
          <a:off x="67233" y="3104029"/>
          <a:ext cx="1210236" cy="414618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     Money App</a:t>
          </a:r>
        </a:p>
      </xdr:txBody>
    </xdr:sp>
    <xdr:clientData/>
  </xdr:twoCellAnchor>
  <xdr:twoCellAnchor editAs="oneCell">
    <xdr:from>
      <xdr:col>0</xdr:col>
      <xdr:colOff>190502</xdr:colOff>
      <xdr:row>4</xdr:row>
      <xdr:rowOff>112062</xdr:rowOff>
    </xdr:from>
    <xdr:to>
      <xdr:col>0</xdr:col>
      <xdr:colOff>1104902</xdr:colOff>
      <xdr:row>9</xdr:row>
      <xdr:rowOff>73962</xdr:rowOff>
    </xdr:to>
    <xdr:pic>
      <xdr:nvPicPr>
        <xdr:cNvPr id="40" name="Gráfico 39" descr="Dólar com preenchimento sólido">
          <a:extLst>
            <a:ext uri="{FF2B5EF4-FFF2-40B4-BE49-F238E27FC236}">
              <a16:creationId xmlns:a16="http://schemas.microsoft.com/office/drawing/2014/main" id="{48F185EB-54DD-5FBF-CAAD-ABEC62B6A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90502" y="2005856"/>
          <a:ext cx="914400" cy="914400"/>
        </a:xfrm>
        <a:prstGeom prst="rect">
          <a:avLst/>
        </a:prstGeom>
      </xdr:spPr>
    </xdr:pic>
    <xdr:clientData/>
  </xdr:twoCellAnchor>
  <xdr:twoCellAnchor>
    <xdr:from>
      <xdr:col>12</xdr:col>
      <xdr:colOff>236720</xdr:colOff>
      <xdr:row>4</xdr:row>
      <xdr:rowOff>11206</xdr:rowOff>
    </xdr:from>
    <xdr:to>
      <xdr:col>20</xdr:col>
      <xdr:colOff>448235</xdr:colOff>
      <xdr:row>20</xdr:row>
      <xdr:rowOff>11206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1FF41ECB-D905-DC70-2267-A855949C2673}"/>
            </a:ext>
          </a:extLst>
        </xdr:cNvPr>
        <xdr:cNvGrpSpPr/>
      </xdr:nvGrpSpPr>
      <xdr:grpSpPr>
        <a:xfrm>
          <a:off x="8380595" y="1906681"/>
          <a:ext cx="5088315" cy="3048000"/>
          <a:chOff x="3657600" y="3123690"/>
          <a:chExt cx="6461351" cy="3813230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F778FA6C-EA89-2F2E-E7B0-44E3F8DEB484}"/>
              </a:ext>
            </a:extLst>
          </xdr:cNvPr>
          <xdr:cNvGrpSpPr/>
        </xdr:nvGrpSpPr>
        <xdr:grpSpPr>
          <a:xfrm>
            <a:off x="3657600" y="3123690"/>
            <a:ext cx="6461351" cy="3813230"/>
            <a:chOff x="1550717" y="187269"/>
            <a:chExt cx="6491104" cy="3813230"/>
          </a:xfrm>
        </xdr:grpSpPr>
        <xdr:sp macro="" textlink="">
          <xdr:nvSpPr>
            <xdr:cNvPr id="48" name="Retângulo: Cantos Arredondados 47">
              <a:extLst>
                <a:ext uri="{FF2B5EF4-FFF2-40B4-BE49-F238E27FC236}">
                  <a16:creationId xmlns:a16="http://schemas.microsoft.com/office/drawing/2014/main" id="{2C18ABB9-82FA-8F2A-E241-416649B473BE}"/>
                </a:ext>
              </a:extLst>
            </xdr:cNvPr>
            <xdr:cNvSpPr/>
          </xdr:nvSpPr>
          <xdr:spPr>
            <a:xfrm>
              <a:off x="1551497" y="198436"/>
              <a:ext cx="6470479" cy="380206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9" name="Retângulo: Cantos Superiores Arredondados 48">
              <a:extLst>
                <a:ext uri="{FF2B5EF4-FFF2-40B4-BE49-F238E27FC236}">
                  <a16:creationId xmlns:a16="http://schemas.microsoft.com/office/drawing/2014/main" id="{5CEEBB42-862E-2870-FA09-AF8955BFB6BD}"/>
                </a:ext>
              </a:extLst>
            </xdr:cNvPr>
            <xdr:cNvSpPr/>
          </xdr:nvSpPr>
          <xdr:spPr>
            <a:xfrm>
              <a:off x="1550717" y="187269"/>
              <a:ext cx="6491104" cy="764144"/>
            </a:xfrm>
            <a:prstGeom prst="round2SameRect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5CECA1C3-730D-47FC-02B2-2C763FA98760}"/>
              </a:ext>
            </a:extLst>
          </xdr:cNvPr>
          <xdr:cNvSpPr txBox="1"/>
        </xdr:nvSpPr>
        <xdr:spPr>
          <a:xfrm>
            <a:off x="4587305" y="3249863"/>
            <a:ext cx="2662432" cy="509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800" kern="12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Economiasos</a:t>
            </a:r>
          </a:p>
        </xdr:txBody>
      </xdr:sp>
    </xdr:grpSp>
    <xdr:clientData/>
  </xdr:twoCellAnchor>
  <xdr:twoCellAnchor editAs="oneCell">
    <xdr:from>
      <xdr:col>12</xdr:col>
      <xdr:colOff>369793</xdr:colOff>
      <xdr:row>4</xdr:row>
      <xdr:rowOff>49306</xdr:rowOff>
    </xdr:from>
    <xdr:to>
      <xdr:col>13</xdr:col>
      <xdr:colOff>298075</xdr:colOff>
      <xdr:row>7</xdr:row>
      <xdr:rowOff>11206</xdr:rowOff>
    </xdr:to>
    <xdr:pic>
      <xdr:nvPicPr>
        <xdr:cNvPr id="51" name="Gráfico 50" descr="Cofrinho estrutura de tópicos">
          <a:extLst>
            <a:ext uri="{FF2B5EF4-FFF2-40B4-BE49-F238E27FC236}">
              <a16:creationId xmlns:a16="http://schemas.microsoft.com/office/drawing/2014/main" id="{726BA862-5879-175F-29AD-ED94938B4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460440" y="1943100"/>
          <a:ext cx="533400" cy="533400"/>
        </a:xfrm>
        <a:prstGeom prst="rect">
          <a:avLst/>
        </a:prstGeom>
      </xdr:spPr>
    </xdr:pic>
    <xdr:clientData/>
  </xdr:twoCellAnchor>
  <xdr:twoCellAnchor>
    <xdr:from>
      <xdr:col>13</xdr:col>
      <xdr:colOff>32221</xdr:colOff>
      <xdr:row>8</xdr:row>
      <xdr:rowOff>103094</xdr:rowOff>
    </xdr:from>
    <xdr:to>
      <xdr:col>20</xdr:col>
      <xdr:colOff>0</xdr:colOff>
      <xdr:row>19</xdr:row>
      <xdr:rowOff>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5EC09A96-D0A7-40AA-8ECB-AAA580324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11</xdr:row>
      <xdr:rowOff>52387</xdr:rowOff>
    </xdr:from>
    <xdr:to>
      <xdr:col>14</xdr:col>
      <xdr:colOff>180975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AF3D7C-D50A-C1F5-261D-422C4A384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ro 5" refreshedDate="45668.708760300928" createdVersion="8" refreshedVersion="8" minRefreshableVersion="3" recordCount="27" xr:uid="{03D2A97E-666B-4429-BC85-CBF262328DDB}">
  <cacheSource type="worksheet">
    <worksheetSource name="Controle"/>
  </cacheSource>
  <cacheFields count="8">
    <cacheField name="Data" numFmtId="14">
      <sharedItems containsNonDate="0" containsDate="1" containsString="0" containsBlank="1" minDate="2023-01-10T00:00:00" maxDate="2023-03-26T00:00:00"/>
    </cacheField>
    <cacheField name="Mês" numFmtId="1">
      <sharedItems containsString="0" containsBlank="1" containsNumber="1" containsInteger="1" minValue="1" maxValue="3" count="4">
        <n v="1"/>
        <n v="2"/>
        <n v="3"/>
        <m/>
      </sharedItems>
    </cacheField>
    <cacheField name="Tipo " numFmtId="0">
      <sharedItems containsBlank="1" count="3">
        <s v="SAÍDA"/>
        <s v="ENTRADA"/>
        <m/>
      </sharedItems>
    </cacheField>
    <cacheField name="Categoria" numFmtId="0">
      <sharedItems containsBlank="1"/>
    </cacheField>
    <cacheField name="Descrição" numFmtId="0">
      <sharedItems containsBlank="1" count="11">
        <s v="OI"/>
        <s v="CLARO"/>
        <s v="ACADEMIA"/>
        <s v="FACULDADE"/>
        <s v="PSICÓLOGA"/>
        <s v="VIVO"/>
        <s v="SALÁRIO"/>
        <s v="PLANO DE  SAÚDE"/>
        <s v="AULA LECIONADA"/>
        <s v="PL"/>
        <m/>
      </sharedItems>
    </cacheField>
    <cacheField name="Valor" numFmtId="44">
      <sharedItems containsString="0" containsBlank="1" containsNumber="1" containsInteger="1" minValue="169" maxValue="8000"/>
    </cacheField>
    <cacheField name="Operação banca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9186771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3-01-10T00:00:00"/>
    <x v="0"/>
    <x v="0"/>
    <s v="Despesa família"/>
    <x v="0"/>
    <n v="169"/>
    <s v="Pix"/>
    <s v="PAGO"/>
  </r>
  <r>
    <d v="2023-01-10T00:00:00"/>
    <x v="0"/>
    <x v="0"/>
    <s v="Despesa família"/>
    <x v="1"/>
    <n v="267"/>
    <s v="Pix"/>
    <s v="PAGO"/>
  </r>
  <r>
    <d v="2023-01-10T00:00:00"/>
    <x v="0"/>
    <x v="0"/>
    <s v="Despesa pessoal"/>
    <x v="2"/>
    <n v="315"/>
    <s v="Pix"/>
    <s v="PAGO"/>
  </r>
  <r>
    <d v="2023-01-10T00:00:00"/>
    <x v="0"/>
    <x v="0"/>
    <s v="Despesa pessoal"/>
    <x v="3"/>
    <n v="612"/>
    <s v="Pagamento de boleto"/>
    <s v="PAGO"/>
  </r>
  <r>
    <d v="2023-01-10T00:00:00"/>
    <x v="0"/>
    <x v="0"/>
    <s v="Despesa pessoal"/>
    <x v="4"/>
    <n v="540"/>
    <s v="Pix"/>
    <s v="PAGO"/>
  </r>
  <r>
    <d v="2023-01-10T00:00:00"/>
    <x v="0"/>
    <x v="0"/>
    <s v="Despesa pessoal"/>
    <x v="5"/>
    <n v="268"/>
    <s v="Pix"/>
    <s v="PAGO"/>
  </r>
  <r>
    <d v="2023-01-20T00:00:00"/>
    <x v="0"/>
    <x v="1"/>
    <s v="Salário"/>
    <x v="6"/>
    <n v="7000"/>
    <s v="Depósito"/>
    <s v="RECEBIDO"/>
  </r>
  <r>
    <d v="2023-01-25T00:00:00"/>
    <x v="0"/>
    <x v="0"/>
    <s v="Despesa família"/>
    <x v="7"/>
    <n v="2657"/>
    <s v="Pagamento de boleto"/>
    <s v="PAGO"/>
  </r>
  <r>
    <d v="2023-01-30T00:00:00"/>
    <x v="1"/>
    <x v="1"/>
    <s v="Ganho extra"/>
    <x v="8"/>
    <n v="700"/>
    <s v="Depósito"/>
    <s v="RECEBIDO"/>
  </r>
  <r>
    <d v="2023-02-10T00:00:00"/>
    <x v="1"/>
    <x v="0"/>
    <s v="Despesa família"/>
    <x v="0"/>
    <n v="169"/>
    <s v="Pix"/>
    <s v="PAGO"/>
  </r>
  <r>
    <d v="2023-02-10T00:00:00"/>
    <x v="1"/>
    <x v="0"/>
    <s v="Despesa família"/>
    <x v="1"/>
    <n v="280"/>
    <s v="Pix"/>
    <s v="PAGO"/>
  </r>
  <r>
    <d v="2023-02-10T00:00:00"/>
    <x v="1"/>
    <x v="0"/>
    <s v="Despesa pessoal"/>
    <x v="2"/>
    <n v="315"/>
    <s v="Pix"/>
    <s v="PAGO"/>
  </r>
  <r>
    <d v="2023-02-10T00:00:00"/>
    <x v="1"/>
    <x v="0"/>
    <s v="Despesa pessoal"/>
    <x v="3"/>
    <n v="612"/>
    <s v="Pagamento de boleto"/>
    <s v="PAGO"/>
  </r>
  <r>
    <d v="2023-02-10T00:00:00"/>
    <x v="1"/>
    <x v="0"/>
    <s v="Despesa pessoal"/>
    <x v="4"/>
    <n v="540"/>
    <s v="Pix"/>
    <s v="PAGO"/>
  </r>
  <r>
    <d v="2023-02-10T00:00:00"/>
    <x v="1"/>
    <x v="0"/>
    <s v="Despesa pessoal"/>
    <x v="5"/>
    <n v="268"/>
    <s v="Pix"/>
    <s v="PAGO"/>
  </r>
  <r>
    <d v="2023-02-20T00:00:00"/>
    <x v="1"/>
    <x v="1"/>
    <s v="Salário"/>
    <x v="6"/>
    <n v="6500"/>
    <s v="Depósito"/>
    <s v="RECEBIDO"/>
  </r>
  <r>
    <d v="2023-02-25T00:00:00"/>
    <x v="2"/>
    <x v="0"/>
    <s v="Despesa família"/>
    <x v="7"/>
    <n v="2657"/>
    <s v="Pagamento de boleto"/>
    <s v="PAGO"/>
  </r>
  <r>
    <d v="2023-03-10T00:00:00"/>
    <x v="2"/>
    <x v="0"/>
    <s v="Despesa família"/>
    <x v="0"/>
    <n v="170"/>
    <s v="Pix"/>
    <s v="PAGO"/>
  </r>
  <r>
    <d v="2023-03-10T00:00:00"/>
    <x v="2"/>
    <x v="0"/>
    <s v="Despesa família"/>
    <x v="1"/>
    <n v="267"/>
    <s v="Pix"/>
    <s v="PAGO"/>
  </r>
  <r>
    <d v="2023-03-10T00:00:00"/>
    <x v="2"/>
    <x v="0"/>
    <s v="Despesa pessoal"/>
    <x v="2"/>
    <n v="315"/>
    <s v="Pix"/>
    <s v="PAGO"/>
  </r>
  <r>
    <d v="2023-03-10T00:00:00"/>
    <x v="2"/>
    <x v="0"/>
    <s v="Despesa pessoal"/>
    <x v="3"/>
    <n v="612"/>
    <s v="Pagamento de boleto"/>
    <s v="PAGO"/>
  </r>
  <r>
    <d v="2023-03-10T00:00:00"/>
    <x v="2"/>
    <x v="0"/>
    <s v="Despesa pessoal"/>
    <x v="4"/>
    <n v="540"/>
    <s v="Pix"/>
    <s v="PAGO"/>
  </r>
  <r>
    <d v="2023-03-10T00:00:00"/>
    <x v="2"/>
    <x v="0"/>
    <s v="Despesa pessoal"/>
    <x v="5"/>
    <n v="268"/>
    <s v="Pix"/>
    <s v="PAGO"/>
  </r>
  <r>
    <d v="2023-03-20T00:00:00"/>
    <x v="2"/>
    <x v="1"/>
    <s v="Despesa família"/>
    <x v="9"/>
    <n v="8000"/>
    <s v="Depósito"/>
    <s v="RECEBIDO"/>
  </r>
  <r>
    <d v="2023-03-20T00:00:00"/>
    <x v="2"/>
    <x v="1"/>
    <s v="Salário"/>
    <x v="6"/>
    <n v="7000"/>
    <s v="Depósito"/>
    <s v="RECEBIDO"/>
  </r>
  <r>
    <d v="2023-03-25T00:00:00"/>
    <x v="0"/>
    <x v="0"/>
    <s v="Despesa família"/>
    <x v="7"/>
    <n v="2657"/>
    <s v="Pagamento de boleto"/>
    <s v="PAGO"/>
  </r>
  <r>
    <m/>
    <x v="3"/>
    <x v="2"/>
    <m/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A98E-40E1-4F2D-8A95-6501F0CCD5A7}" name="Tabela dinâmica4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27:E31" firstHeaderRow="1" firstDataRow="1" firstDataCol="1" rowPageCount="1" colPageCount="1"/>
  <pivotFields count="8">
    <pivotField showAll="0"/>
    <pivotField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axis="axisRow" showAll="0">
      <items count="12">
        <item x="2"/>
        <item x="8"/>
        <item x="1"/>
        <item x="3"/>
        <item x="0"/>
        <item x="9"/>
        <item x="7"/>
        <item x="4"/>
        <item x="6"/>
        <item x="5"/>
        <item x="10"/>
        <item t="default"/>
      </items>
    </pivotField>
    <pivotField dataField="1" showAll="0"/>
    <pivotField showAll="0"/>
    <pivotField showAll="0"/>
  </pivotFields>
  <rowFields count="1">
    <field x="4"/>
  </rowFields>
  <rowItems count="4">
    <i>
      <x v="1"/>
    </i>
    <i>
      <x v="5"/>
    </i>
    <i>
      <x v="8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C469E-9312-4F0F-B212-756D516A75B2}" name="Tabela dinâmica2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11" firstHeaderRow="1" firstDataRow="1" firstDataCol="1" rowPageCount="1" colPageCount="1"/>
  <pivotFields count="8">
    <pivotField showAll="0"/>
    <pivotField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axis="axisRow" showAll="0">
      <items count="12">
        <item x="2"/>
        <item x="8"/>
        <item x="1"/>
        <item x="3"/>
        <item x="0"/>
        <item x="9"/>
        <item x="7"/>
        <item x="4"/>
        <item x="6"/>
        <item x="5"/>
        <item x="10"/>
        <item t="default"/>
      </items>
    </pivotField>
    <pivotField dataField="1" showAll="0"/>
    <pivotField showAll="0"/>
    <pivotField showAll="0"/>
  </pivotFields>
  <rowFields count="1">
    <field x="4"/>
  </rowFields>
  <rowItems count="8">
    <i>
      <x/>
    </i>
    <i>
      <x v="2"/>
    </i>
    <i>
      <x v="3"/>
    </i>
    <i>
      <x v="4"/>
    </i>
    <i>
      <x v="6"/>
    </i>
    <i>
      <x v="7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formats count="2">
    <format dxfId="4">
      <pivotArea collapsedLevelsAreSubtotals="1" fieldPosition="0">
        <references count="1">
          <reference field="4" count="0"/>
        </references>
      </pivotArea>
    </format>
    <format dxfId="3">
      <pivotArea grandRow="1" outline="0" collapsedLevelsAreSubtotals="1" fieldPosition="0"/>
    </format>
  </formats>
  <chartFormats count="2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C392494-5A47-4698-89F5-91C7883A5771}" sourceName="Mês">
  <pivotTables>
    <pivotTable tabId="3" name="Tabela dinâmica2"/>
    <pivotTable tabId="3" name="Tabela dinâmica4"/>
  </pivotTables>
  <data>
    <tabular pivotCacheId="918677163">
      <items count="4">
        <i x="0" s="1"/>
        <i x="1" s="1"/>
        <i x="2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8115864-DBFA-4F9B-896A-415669C942E0}" cache="SegmentaçãodeDados_Mês" caption="Mês" style="SlicerStyleLight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2C4FC3-2844-4BC8-9B26-0F2744BB09C7}" name="Controle" displayName="Controle" ref="A2:H29" totalsRowShown="0" headerRowDxfId="11">
  <autoFilter ref="A2:H29" xr:uid="{C82C4FC3-2844-4BC8-9B26-0F2744BB09C7}"/>
  <tableColumns count="8">
    <tableColumn id="1" xr3:uid="{47252158-7098-4F0E-ADBC-44DDCDC081DD}" name="Data" dataDxfId="10"/>
    <tableColumn id="8" xr3:uid="{F4B3CCD7-BDEE-4B10-A1D9-608A22276245}" name="Mês" dataDxfId="2">
      <calculatedColumnFormula>MONTH(A4)</calculatedColumnFormula>
    </tableColumn>
    <tableColumn id="2" xr3:uid="{B4397216-0923-4B9A-A943-51FB69916BB7}" name="Tipo "/>
    <tableColumn id="7" xr3:uid="{77D76A29-7CBF-484D-8590-5BB8FBBEBC6D}" name="Categoria" dataDxfId="5"/>
    <tableColumn id="3" xr3:uid="{EEBFAC9C-A2C1-48C2-8986-63BE454E1F35}" name="Descrição" dataDxfId="9"/>
    <tableColumn id="4" xr3:uid="{C69E0D57-A898-43C8-A60C-21FA4F7ADB90}" name="Valor" dataDxfId="8" dataCellStyle="Moeda"/>
    <tableColumn id="5" xr3:uid="{FF0E4C1A-BE39-4143-A95F-0A13FFF03CDD}" name="Operação bancaria" dataDxfId="7"/>
    <tableColumn id="6" xr3:uid="{CEC50433-84EE-4C8B-865D-8AA8836F52E0}" name="Statu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321C8-A311-4652-A3AD-FE3B61037B14}" name="Tabela6" displayName="Tabela6" ref="B7:C13" totalsRowShown="0">
  <autoFilter ref="B7:C13" xr:uid="{459321C8-A311-4652-A3AD-FE3B61037B14}"/>
  <tableColumns count="2">
    <tableColumn id="1" xr3:uid="{53977D00-1612-4D39-B1AA-E3E101D4105F}" name="Data de lançamento"/>
    <tableColumn id="2" xr3:uid="{30FDBC18-D8B1-43EA-B9AD-C2E4DDA5F3BB}" name="Depósito reservado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93F2-8B84-47C8-9D5E-878FA41869B5}">
  <dimension ref="A2:H29"/>
  <sheetViews>
    <sheetView zoomScale="115" zoomScaleNormal="115" workbookViewId="0">
      <selection activeCell="E32" sqref="E32"/>
    </sheetView>
  </sheetViews>
  <sheetFormatPr defaultColWidth="19" defaultRowHeight="15" x14ac:dyDescent="0.25"/>
  <cols>
    <col min="1" max="2" width="19" style="2"/>
    <col min="5" max="5" width="19" style="2"/>
    <col min="6" max="6" width="19" style="6"/>
    <col min="7" max="8" width="19" style="2"/>
  </cols>
  <sheetData>
    <row r="2" spans="1:8" s="2" customFormat="1" x14ac:dyDescent="0.25">
      <c r="A2" s="1" t="s">
        <v>0</v>
      </c>
      <c r="B2" s="1" t="s">
        <v>31</v>
      </c>
      <c r="C2" s="1" t="s">
        <v>1</v>
      </c>
      <c r="D2" s="1" t="s">
        <v>15</v>
      </c>
      <c r="E2" s="1" t="s">
        <v>2</v>
      </c>
      <c r="F2" s="5" t="s">
        <v>3</v>
      </c>
      <c r="G2" s="1" t="s">
        <v>4</v>
      </c>
      <c r="H2" s="1" t="s">
        <v>5</v>
      </c>
    </row>
    <row r="3" spans="1:8" x14ac:dyDescent="0.25">
      <c r="A3" s="4">
        <v>44936</v>
      </c>
      <c r="B3" s="11">
        <f t="shared" ref="B3:B29" si="0">MONTH(A4)</f>
        <v>1</v>
      </c>
      <c r="C3" s="2" t="s">
        <v>6</v>
      </c>
      <c r="D3" s="2" t="s">
        <v>17</v>
      </c>
      <c r="E3" s="2" t="s">
        <v>8</v>
      </c>
      <c r="F3" s="6">
        <v>169</v>
      </c>
      <c r="G3" s="2" t="s">
        <v>22</v>
      </c>
      <c r="H3" s="2" t="s">
        <v>26</v>
      </c>
    </row>
    <row r="4" spans="1:8" x14ac:dyDescent="0.25">
      <c r="A4" s="4">
        <v>44936</v>
      </c>
      <c r="B4" s="11">
        <f t="shared" si="0"/>
        <v>1</v>
      </c>
      <c r="C4" s="2" t="s">
        <v>6</v>
      </c>
      <c r="D4" s="2" t="s">
        <v>17</v>
      </c>
      <c r="E4" s="2" t="s">
        <v>9</v>
      </c>
      <c r="F4" s="6">
        <v>267</v>
      </c>
      <c r="G4" s="2" t="s">
        <v>22</v>
      </c>
      <c r="H4" s="2" t="s">
        <v>26</v>
      </c>
    </row>
    <row r="5" spans="1:8" x14ac:dyDescent="0.25">
      <c r="A5" s="4">
        <v>44936</v>
      </c>
      <c r="B5" s="11">
        <f t="shared" si="0"/>
        <v>1</v>
      </c>
      <c r="C5" s="2" t="s">
        <v>6</v>
      </c>
      <c r="D5" s="2" t="s">
        <v>16</v>
      </c>
      <c r="E5" s="2" t="s">
        <v>10</v>
      </c>
      <c r="F5" s="6">
        <v>315</v>
      </c>
      <c r="G5" s="2" t="s">
        <v>22</v>
      </c>
      <c r="H5" s="2" t="s">
        <v>26</v>
      </c>
    </row>
    <row r="6" spans="1:8" x14ac:dyDescent="0.25">
      <c r="A6" s="4">
        <v>44936</v>
      </c>
      <c r="B6" s="11">
        <f t="shared" si="0"/>
        <v>1</v>
      </c>
      <c r="C6" s="2" t="s">
        <v>6</v>
      </c>
      <c r="D6" s="2" t="s">
        <v>16</v>
      </c>
      <c r="E6" s="2" t="s">
        <v>11</v>
      </c>
      <c r="F6" s="6">
        <v>612</v>
      </c>
      <c r="G6" s="2" t="s">
        <v>24</v>
      </c>
      <c r="H6" s="2" t="s">
        <v>26</v>
      </c>
    </row>
    <row r="7" spans="1:8" x14ac:dyDescent="0.25">
      <c r="A7" s="4">
        <v>44936</v>
      </c>
      <c r="B7" s="11">
        <f t="shared" si="0"/>
        <v>1</v>
      </c>
      <c r="C7" s="2" t="s">
        <v>6</v>
      </c>
      <c r="D7" s="2" t="s">
        <v>16</v>
      </c>
      <c r="E7" s="2" t="s">
        <v>12</v>
      </c>
      <c r="F7" s="6">
        <v>540</v>
      </c>
      <c r="G7" s="2" t="s">
        <v>22</v>
      </c>
      <c r="H7" s="2" t="s">
        <v>26</v>
      </c>
    </row>
    <row r="8" spans="1:8" x14ac:dyDescent="0.25">
      <c r="A8" s="4">
        <v>44936</v>
      </c>
      <c r="B8" s="11">
        <f t="shared" si="0"/>
        <v>1</v>
      </c>
      <c r="C8" s="2" t="s">
        <v>6</v>
      </c>
      <c r="D8" s="2" t="s">
        <v>16</v>
      </c>
      <c r="E8" s="2" t="s">
        <v>18</v>
      </c>
      <c r="F8" s="6">
        <v>268</v>
      </c>
      <c r="G8" s="2" t="s">
        <v>22</v>
      </c>
      <c r="H8" s="2" t="s">
        <v>26</v>
      </c>
    </row>
    <row r="9" spans="1:8" x14ac:dyDescent="0.25">
      <c r="A9" s="4">
        <v>44946</v>
      </c>
      <c r="B9" s="11">
        <f t="shared" si="0"/>
        <v>1</v>
      </c>
      <c r="C9" s="2" t="s">
        <v>7</v>
      </c>
      <c r="D9" s="2" t="s">
        <v>19</v>
      </c>
      <c r="E9" s="2" t="s">
        <v>13</v>
      </c>
      <c r="F9" s="6">
        <v>7000</v>
      </c>
      <c r="G9" s="2" t="s">
        <v>23</v>
      </c>
      <c r="H9" s="2" t="s">
        <v>27</v>
      </c>
    </row>
    <row r="10" spans="1:8" x14ac:dyDescent="0.25">
      <c r="A10" s="4">
        <v>44951</v>
      </c>
      <c r="B10" s="11">
        <f t="shared" si="0"/>
        <v>1</v>
      </c>
      <c r="C10" s="2" t="s">
        <v>6</v>
      </c>
      <c r="D10" s="2" t="s">
        <v>17</v>
      </c>
      <c r="E10" s="2" t="s">
        <v>14</v>
      </c>
      <c r="F10" s="6">
        <v>2657</v>
      </c>
      <c r="G10" s="2" t="s">
        <v>24</v>
      </c>
      <c r="H10" s="2" t="s">
        <v>26</v>
      </c>
    </row>
    <row r="11" spans="1:8" x14ac:dyDescent="0.25">
      <c r="A11" s="4">
        <v>44956</v>
      </c>
      <c r="B11" s="11">
        <f t="shared" si="0"/>
        <v>2</v>
      </c>
      <c r="C11" s="2" t="s">
        <v>7</v>
      </c>
      <c r="D11" s="2" t="s">
        <v>20</v>
      </c>
      <c r="E11" s="2" t="s">
        <v>21</v>
      </c>
      <c r="F11" s="6">
        <v>700</v>
      </c>
      <c r="G11" s="2" t="s">
        <v>23</v>
      </c>
      <c r="H11" s="2" t="s">
        <v>27</v>
      </c>
    </row>
    <row r="12" spans="1:8" x14ac:dyDescent="0.25">
      <c r="A12" s="4">
        <v>44967</v>
      </c>
      <c r="B12" s="11">
        <f t="shared" si="0"/>
        <v>2</v>
      </c>
      <c r="C12" s="2" t="s">
        <v>6</v>
      </c>
      <c r="D12" s="2" t="s">
        <v>17</v>
      </c>
      <c r="E12" s="2" t="s">
        <v>8</v>
      </c>
      <c r="F12" s="6">
        <v>169</v>
      </c>
      <c r="G12" s="2" t="s">
        <v>22</v>
      </c>
      <c r="H12" s="2" t="s">
        <v>26</v>
      </c>
    </row>
    <row r="13" spans="1:8" x14ac:dyDescent="0.25">
      <c r="A13" s="4">
        <v>44967</v>
      </c>
      <c r="B13" s="11">
        <f t="shared" si="0"/>
        <v>2</v>
      </c>
      <c r="C13" s="2" t="s">
        <v>6</v>
      </c>
      <c r="D13" s="2" t="s">
        <v>17</v>
      </c>
      <c r="E13" s="2" t="s">
        <v>9</v>
      </c>
      <c r="F13" s="6">
        <v>280</v>
      </c>
      <c r="G13" s="2" t="s">
        <v>22</v>
      </c>
      <c r="H13" s="2" t="s">
        <v>26</v>
      </c>
    </row>
    <row r="14" spans="1:8" x14ac:dyDescent="0.25">
      <c r="A14" s="4">
        <v>44967</v>
      </c>
      <c r="B14" s="11">
        <f t="shared" si="0"/>
        <v>2</v>
      </c>
      <c r="C14" s="2" t="s">
        <v>6</v>
      </c>
      <c r="D14" s="2" t="s">
        <v>16</v>
      </c>
      <c r="E14" s="2" t="s">
        <v>10</v>
      </c>
      <c r="F14" s="6">
        <v>315</v>
      </c>
      <c r="G14" s="2" t="s">
        <v>22</v>
      </c>
      <c r="H14" s="2" t="s">
        <v>26</v>
      </c>
    </row>
    <row r="15" spans="1:8" x14ac:dyDescent="0.25">
      <c r="A15" s="4">
        <v>44967</v>
      </c>
      <c r="B15" s="11">
        <f t="shared" si="0"/>
        <v>2</v>
      </c>
      <c r="C15" s="2" t="s">
        <v>6</v>
      </c>
      <c r="D15" s="2" t="s">
        <v>16</v>
      </c>
      <c r="E15" s="2" t="s">
        <v>11</v>
      </c>
      <c r="F15" s="6">
        <v>612</v>
      </c>
      <c r="G15" s="2" t="s">
        <v>24</v>
      </c>
      <c r="H15" s="2" t="s">
        <v>26</v>
      </c>
    </row>
    <row r="16" spans="1:8" x14ac:dyDescent="0.25">
      <c r="A16" s="4">
        <v>44967</v>
      </c>
      <c r="B16" s="11">
        <f t="shared" si="0"/>
        <v>2</v>
      </c>
      <c r="C16" s="2" t="s">
        <v>6</v>
      </c>
      <c r="D16" s="2" t="s">
        <v>16</v>
      </c>
      <c r="E16" s="2" t="s">
        <v>12</v>
      </c>
      <c r="F16" s="6">
        <v>540</v>
      </c>
      <c r="G16" s="2" t="s">
        <v>22</v>
      </c>
      <c r="H16" s="2" t="s">
        <v>26</v>
      </c>
    </row>
    <row r="17" spans="1:8" x14ac:dyDescent="0.25">
      <c r="A17" s="4">
        <v>44967</v>
      </c>
      <c r="B17" s="11">
        <f t="shared" si="0"/>
        <v>2</v>
      </c>
      <c r="C17" s="2" t="s">
        <v>6</v>
      </c>
      <c r="D17" s="2" t="s">
        <v>16</v>
      </c>
      <c r="E17" s="2" t="s">
        <v>18</v>
      </c>
      <c r="F17" s="6">
        <v>268</v>
      </c>
      <c r="G17" s="2" t="s">
        <v>22</v>
      </c>
      <c r="H17" s="2" t="s">
        <v>26</v>
      </c>
    </row>
    <row r="18" spans="1:8" x14ac:dyDescent="0.25">
      <c r="A18" s="4">
        <v>44977</v>
      </c>
      <c r="B18" s="11">
        <f t="shared" si="0"/>
        <v>2</v>
      </c>
      <c r="C18" s="2" t="s">
        <v>7</v>
      </c>
      <c r="D18" s="2" t="s">
        <v>19</v>
      </c>
      <c r="E18" s="2" t="s">
        <v>13</v>
      </c>
      <c r="F18" s="6">
        <v>6500</v>
      </c>
      <c r="G18" s="2" t="s">
        <v>23</v>
      </c>
      <c r="H18" s="2" t="s">
        <v>27</v>
      </c>
    </row>
    <row r="19" spans="1:8" x14ac:dyDescent="0.25">
      <c r="A19" s="4">
        <v>44982</v>
      </c>
      <c r="B19" s="11">
        <f t="shared" si="0"/>
        <v>3</v>
      </c>
      <c r="C19" s="2" t="s">
        <v>6</v>
      </c>
      <c r="D19" s="2" t="s">
        <v>17</v>
      </c>
      <c r="E19" s="2" t="s">
        <v>14</v>
      </c>
      <c r="F19" s="6">
        <v>2657</v>
      </c>
      <c r="G19" s="2" t="s">
        <v>24</v>
      </c>
      <c r="H19" s="2" t="s">
        <v>26</v>
      </c>
    </row>
    <row r="20" spans="1:8" x14ac:dyDescent="0.25">
      <c r="A20" s="4">
        <v>44995</v>
      </c>
      <c r="B20" s="11">
        <f t="shared" si="0"/>
        <v>3</v>
      </c>
      <c r="C20" s="2" t="s">
        <v>6</v>
      </c>
      <c r="D20" s="2" t="s">
        <v>17</v>
      </c>
      <c r="E20" s="2" t="s">
        <v>8</v>
      </c>
      <c r="F20" s="6">
        <v>170</v>
      </c>
      <c r="G20" s="2" t="s">
        <v>22</v>
      </c>
      <c r="H20" s="2" t="s">
        <v>26</v>
      </c>
    </row>
    <row r="21" spans="1:8" x14ac:dyDescent="0.25">
      <c r="A21" s="4">
        <v>44995</v>
      </c>
      <c r="B21" s="11">
        <f t="shared" si="0"/>
        <v>3</v>
      </c>
      <c r="C21" s="2" t="s">
        <v>6</v>
      </c>
      <c r="D21" s="2" t="s">
        <v>17</v>
      </c>
      <c r="E21" s="2" t="s">
        <v>9</v>
      </c>
      <c r="F21" s="6">
        <v>267</v>
      </c>
      <c r="G21" s="2" t="s">
        <v>22</v>
      </c>
      <c r="H21" s="2" t="s">
        <v>26</v>
      </c>
    </row>
    <row r="22" spans="1:8" x14ac:dyDescent="0.25">
      <c r="A22" s="4">
        <v>44995</v>
      </c>
      <c r="B22" s="11">
        <f t="shared" si="0"/>
        <v>3</v>
      </c>
      <c r="C22" s="2" t="s">
        <v>6</v>
      </c>
      <c r="D22" s="2" t="s">
        <v>16</v>
      </c>
      <c r="E22" s="2" t="s">
        <v>10</v>
      </c>
      <c r="F22" s="6">
        <v>315</v>
      </c>
      <c r="G22" s="2" t="s">
        <v>22</v>
      </c>
      <c r="H22" s="2" t="s">
        <v>26</v>
      </c>
    </row>
    <row r="23" spans="1:8" x14ac:dyDescent="0.25">
      <c r="A23" s="4">
        <v>44995</v>
      </c>
      <c r="B23" s="11">
        <f t="shared" si="0"/>
        <v>3</v>
      </c>
      <c r="C23" s="2" t="s">
        <v>6</v>
      </c>
      <c r="D23" s="2" t="s">
        <v>16</v>
      </c>
      <c r="E23" s="2" t="s">
        <v>11</v>
      </c>
      <c r="F23" s="6">
        <v>612</v>
      </c>
      <c r="G23" s="2" t="s">
        <v>24</v>
      </c>
      <c r="H23" s="2" t="s">
        <v>26</v>
      </c>
    </row>
    <row r="24" spans="1:8" x14ac:dyDescent="0.25">
      <c r="A24" s="4">
        <v>44995</v>
      </c>
      <c r="B24" s="11">
        <f t="shared" si="0"/>
        <v>3</v>
      </c>
      <c r="C24" s="2" t="s">
        <v>6</v>
      </c>
      <c r="D24" s="2" t="s">
        <v>16</v>
      </c>
      <c r="E24" s="2" t="s">
        <v>12</v>
      </c>
      <c r="F24" s="6">
        <v>540</v>
      </c>
      <c r="G24" s="2" t="s">
        <v>22</v>
      </c>
      <c r="H24" s="2" t="s">
        <v>26</v>
      </c>
    </row>
    <row r="25" spans="1:8" x14ac:dyDescent="0.25">
      <c r="A25" s="4">
        <v>44995</v>
      </c>
      <c r="B25" s="11">
        <f t="shared" si="0"/>
        <v>3</v>
      </c>
      <c r="C25" s="2" t="s">
        <v>6</v>
      </c>
      <c r="D25" s="2" t="s">
        <v>16</v>
      </c>
      <c r="E25" s="2" t="s">
        <v>18</v>
      </c>
      <c r="F25" s="6">
        <v>268</v>
      </c>
      <c r="G25" s="2" t="s">
        <v>22</v>
      </c>
      <c r="H25" s="2" t="s">
        <v>26</v>
      </c>
    </row>
    <row r="26" spans="1:8" x14ac:dyDescent="0.25">
      <c r="A26" s="4">
        <v>45005</v>
      </c>
      <c r="B26" s="11">
        <f t="shared" si="0"/>
        <v>3</v>
      </c>
      <c r="C26" s="2" t="s">
        <v>7</v>
      </c>
      <c r="D26" s="2" t="s">
        <v>17</v>
      </c>
      <c r="E26" s="2" t="s">
        <v>25</v>
      </c>
      <c r="F26" s="6">
        <v>8000</v>
      </c>
      <c r="G26" s="2" t="s">
        <v>23</v>
      </c>
      <c r="H26" s="2" t="s">
        <v>27</v>
      </c>
    </row>
    <row r="27" spans="1:8" x14ac:dyDescent="0.25">
      <c r="A27" s="4">
        <v>45005</v>
      </c>
      <c r="B27" s="11">
        <f t="shared" si="0"/>
        <v>3</v>
      </c>
      <c r="C27" s="2" t="s">
        <v>7</v>
      </c>
      <c r="D27" s="2" t="s">
        <v>19</v>
      </c>
      <c r="E27" s="2" t="s">
        <v>13</v>
      </c>
      <c r="F27" s="6">
        <v>7000</v>
      </c>
      <c r="G27" s="2" t="s">
        <v>23</v>
      </c>
      <c r="H27" s="2" t="s">
        <v>27</v>
      </c>
    </row>
    <row r="28" spans="1:8" x14ac:dyDescent="0.25">
      <c r="A28" s="4">
        <v>45010</v>
      </c>
      <c r="B28" s="11">
        <f t="shared" si="0"/>
        <v>1</v>
      </c>
      <c r="C28" s="2" t="s">
        <v>6</v>
      </c>
      <c r="D28" s="2" t="s">
        <v>17</v>
      </c>
      <c r="E28" s="2" t="s">
        <v>14</v>
      </c>
      <c r="F28" s="6">
        <v>2657</v>
      </c>
      <c r="G28" s="2" t="s">
        <v>24</v>
      </c>
      <c r="H28" s="2" t="s">
        <v>26</v>
      </c>
    </row>
    <row r="29" spans="1:8" x14ac:dyDescent="0.25">
      <c r="A29" s="4"/>
      <c r="B29" s="1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820A-B0CA-4D81-943D-FC08EC463846}">
  <dimension ref="A1:E31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  <col min="2" max="2" width="13.85546875" bestFit="1" customWidth="1"/>
    <col min="3" max="3" width="14.85546875" bestFit="1" customWidth="1"/>
    <col min="4" max="4" width="18.42578125" bestFit="1" customWidth="1"/>
    <col min="5" max="5" width="13.85546875" bestFit="1" customWidth="1"/>
  </cols>
  <sheetData>
    <row r="1" spans="1:2" x14ac:dyDescent="0.25">
      <c r="A1" s="7" t="s">
        <v>1</v>
      </c>
      <c r="B1" t="s">
        <v>6</v>
      </c>
    </row>
    <row r="3" spans="1:2" x14ac:dyDescent="0.25">
      <c r="A3" s="7" t="s">
        <v>28</v>
      </c>
      <c r="B3" t="s">
        <v>30</v>
      </c>
    </row>
    <row r="4" spans="1:2" x14ac:dyDescent="0.25">
      <c r="A4" s="8" t="s">
        <v>10</v>
      </c>
      <c r="B4" s="10">
        <v>945</v>
      </c>
    </row>
    <row r="5" spans="1:2" x14ac:dyDescent="0.25">
      <c r="A5" s="8" t="s">
        <v>9</v>
      </c>
      <c r="B5" s="10">
        <v>814</v>
      </c>
    </row>
    <row r="6" spans="1:2" x14ac:dyDescent="0.25">
      <c r="A6" s="8" t="s">
        <v>11</v>
      </c>
      <c r="B6" s="10">
        <v>1836</v>
      </c>
    </row>
    <row r="7" spans="1:2" x14ac:dyDescent="0.25">
      <c r="A7" s="8" t="s">
        <v>8</v>
      </c>
      <c r="B7" s="10">
        <v>508</v>
      </c>
    </row>
    <row r="8" spans="1:2" x14ac:dyDescent="0.25">
      <c r="A8" s="8" t="s">
        <v>14</v>
      </c>
      <c r="B8" s="10">
        <v>7971</v>
      </c>
    </row>
    <row r="9" spans="1:2" x14ac:dyDescent="0.25">
      <c r="A9" s="8" t="s">
        <v>12</v>
      </c>
      <c r="B9" s="10">
        <v>1620</v>
      </c>
    </row>
    <row r="10" spans="1:2" x14ac:dyDescent="0.25">
      <c r="A10" s="8" t="s">
        <v>18</v>
      </c>
      <c r="B10" s="10">
        <v>804</v>
      </c>
    </row>
    <row r="11" spans="1:2" x14ac:dyDescent="0.25">
      <c r="A11" s="8" t="s">
        <v>29</v>
      </c>
      <c r="B11" s="10">
        <v>14498</v>
      </c>
    </row>
    <row r="25" spans="4:5" x14ac:dyDescent="0.25">
      <c r="D25" s="7" t="s">
        <v>1</v>
      </c>
      <c r="E25" t="s">
        <v>7</v>
      </c>
    </row>
    <row r="27" spans="4:5" x14ac:dyDescent="0.25">
      <c r="D27" s="7" t="s">
        <v>28</v>
      </c>
      <c r="E27" t="s">
        <v>30</v>
      </c>
    </row>
    <row r="28" spans="4:5" x14ac:dyDescent="0.25">
      <c r="D28" s="8" t="s">
        <v>21</v>
      </c>
      <c r="E28" s="9">
        <v>700</v>
      </c>
    </row>
    <row r="29" spans="4:5" x14ac:dyDescent="0.25">
      <c r="D29" s="8" t="s">
        <v>25</v>
      </c>
      <c r="E29" s="9">
        <v>8000</v>
      </c>
    </row>
    <row r="30" spans="4:5" x14ac:dyDescent="0.25">
      <c r="D30" s="8" t="s">
        <v>13</v>
      </c>
      <c r="E30" s="9">
        <v>20500</v>
      </c>
    </row>
    <row r="31" spans="4:5" x14ac:dyDescent="0.25">
      <c r="D31" s="8" t="s">
        <v>29</v>
      </c>
      <c r="E31" s="9">
        <v>29200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0422-C79D-438E-82FF-DDB46A02F945}">
  <dimension ref="A1:U14"/>
  <sheetViews>
    <sheetView tabSelected="1" topLeftCell="A7" zoomScaleNormal="100" workbookViewId="0">
      <selection activeCell="H49" sqref="H49"/>
    </sheetView>
  </sheetViews>
  <sheetFormatPr defaultColWidth="0" defaultRowHeight="15" x14ac:dyDescent="0.25"/>
  <cols>
    <col min="1" max="1" width="21.5703125" style="12" customWidth="1"/>
    <col min="2" max="21" width="9.140625" style="13" customWidth="1"/>
    <col min="22" max="16384" width="9.140625" style="13" hidden="1"/>
  </cols>
  <sheetData>
    <row r="1" spans="5:5" ht="104.25" customHeight="1" x14ac:dyDescent="0.25"/>
    <row r="14" spans="5:5" x14ac:dyDescent="0.25">
      <c r="E14" s="1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9452-8E15-453F-B8D1-EAD5592B8C19}">
  <dimension ref="B7:C17"/>
  <sheetViews>
    <sheetView workbookViewId="0">
      <selection activeCell="N11" sqref="N11"/>
    </sheetView>
  </sheetViews>
  <sheetFormatPr defaultRowHeight="15" x14ac:dyDescent="0.25"/>
  <cols>
    <col min="2" max="2" width="26.5703125" customWidth="1"/>
    <col min="3" max="3" width="29" customWidth="1"/>
  </cols>
  <sheetData>
    <row r="7" spans="2:3" x14ac:dyDescent="0.25">
      <c r="B7" t="s">
        <v>32</v>
      </c>
      <c r="C7" t="s">
        <v>33</v>
      </c>
    </row>
    <row r="8" spans="2:3" x14ac:dyDescent="0.25">
      <c r="B8" s="3">
        <v>44927</v>
      </c>
      <c r="C8" s="15">
        <v>50</v>
      </c>
    </row>
    <row r="9" spans="2:3" x14ac:dyDescent="0.25">
      <c r="B9" s="3">
        <v>44987</v>
      </c>
      <c r="C9" s="15">
        <v>282</v>
      </c>
    </row>
    <row r="10" spans="2:3" x14ac:dyDescent="0.25">
      <c r="B10" s="3">
        <v>45061</v>
      </c>
      <c r="C10" s="15">
        <v>802</v>
      </c>
    </row>
    <row r="11" spans="2:3" x14ac:dyDescent="0.25">
      <c r="B11" s="3">
        <v>45130</v>
      </c>
      <c r="C11" s="15">
        <v>102</v>
      </c>
    </row>
    <row r="12" spans="2:3" x14ac:dyDescent="0.25">
      <c r="B12" s="3">
        <v>45230</v>
      </c>
      <c r="C12" s="15">
        <v>602</v>
      </c>
    </row>
    <row r="13" spans="2:3" x14ac:dyDescent="0.25">
      <c r="B13" s="3">
        <v>45261</v>
      </c>
      <c r="C13" s="15">
        <v>579</v>
      </c>
    </row>
    <row r="16" spans="2:3" x14ac:dyDescent="0.25">
      <c r="B16" t="s">
        <v>34</v>
      </c>
      <c r="C16" s="10">
        <f>SUM(Tabela6[Depósito reservado])</f>
        <v>2417</v>
      </c>
    </row>
    <row r="17" spans="2:3" x14ac:dyDescent="0.25">
      <c r="B17" t="s">
        <v>35</v>
      </c>
      <c r="C17" s="15">
        <v>15000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Fluxo de CAIXA</vt:lpstr>
      <vt:lpstr>BASE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Soares da Silva</dc:creator>
  <cp:lastModifiedBy>Leonardo Soares da Silva</cp:lastModifiedBy>
  <dcterms:created xsi:type="dcterms:W3CDTF">2025-01-11T18:38:36Z</dcterms:created>
  <dcterms:modified xsi:type="dcterms:W3CDTF">2025-01-11T20:51:00Z</dcterms:modified>
</cp:coreProperties>
</file>