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/>
  <mc:AlternateContent xmlns:mc="http://schemas.openxmlformats.org/markup-compatibility/2006">
    <mc:Choice Requires="x15">
      <x15ac:absPath xmlns:x15ac="http://schemas.microsoft.com/office/spreadsheetml/2010/11/ac" url="C:\Users\Gustavo\Desktop\faculdade\QualidadeDeSoftware\"/>
    </mc:Choice>
  </mc:AlternateContent>
  <xr:revisionPtr revIDLastSave="0" documentId="8_{DAD42A90-CF43-4DD4-9A99-B932D49DBBE0}" xr6:coauthVersionLast="47" xr6:coauthVersionMax="47" xr10:uidLastSave="{00000000-0000-0000-0000-000000000000}"/>
  <bookViews>
    <workbookView xWindow="-120" yWindow="-120" windowWidth="20730" windowHeight="11160" xr2:uid="{DD1FAF75-D539-4BCC-ACB7-4FA4AA43192E}"/>
  </bookViews>
  <sheets>
    <sheet name="Diagrama de Classes" sheetId="1" r:id="rId1"/>
    <sheet name="Info-Gráficos" sheetId="4" r:id="rId2"/>
    <sheet name="Listas" sheetId="2" r:id="rId3"/>
  </sheets>
  <definedNames>
    <definedName name="_xlnm._FilterDatabase" localSheetId="0" hidden="1">'Diagrama de Classes'!$A$29:$H$37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4" l="1"/>
  <c r="M7" i="4"/>
  <c r="M4" i="4"/>
  <c r="M5" i="4"/>
  <c r="L5" i="4"/>
  <c r="L4" i="4"/>
  <c r="K4" i="4"/>
  <c r="K5" i="4"/>
  <c r="L9" i="4" s="1"/>
  <c r="B2" i="4"/>
  <c r="A2" i="4"/>
  <c r="L2" i="4"/>
  <c r="K2" i="4"/>
  <c r="H6" i="4"/>
  <c r="H4" i="4"/>
  <c r="H5" i="4"/>
  <c r="G5" i="4"/>
  <c r="G4" i="4"/>
  <c r="F6" i="4"/>
  <c r="F7" i="4"/>
  <c r="F5" i="4"/>
  <c r="F4" i="4"/>
  <c r="G2" i="4"/>
  <c r="F2" i="4"/>
  <c r="C6" i="4"/>
  <c r="C5" i="4"/>
  <c r="C4" i="4"/>
  <c r="A5" i="4"/>
  <c r="A6" i="4"/>
  <c r="A7" i="4"/>
  <c r="A8" i="4"/>
  <c r="A4" i="4"/>
  <c r="B6" i="4"/>
  <c r="B7" i="4"/>
  <c r="B8" i="4"/>
  <c r="B5" i="4"/>
  <c r="B4" i="4"/>
  <c r="H7" i="1"/>
  <c r="H8" i="1"/>
  <c r="M9" i="4" l="1"/>
  <c r="K9" i="4"/>
  <c r="H10" i="4"/>
  <c r="G10" i="4"/>
  <c r="F10" i="4"/>
  <c r="B11" i="4"/>
  <c r="A11" i="4"/>
  <c r="C11" i="4"/>
</calcChain>
</file>

<file path=xl/sharedStrings.xml><?xml version="1.0" encoding="utf-8"?>
<sst xmlns="http://schemas.openxmlformats.org/spreadsheetml/2006/main" count="144" uniqueCount="52">
  <si>
    <t>N</t>
  </si>
  <si>
    <t>Descrição</t>
  </si>
  <si>
    <t>Resultado</t>
  </si>
  <si>
    <t>Avaliador</t>
  </si>
  <si>
    <t>Observações</t>
  </si>
  <si>
    <t>Ação corretiva</t>
  </si>
  <si>
    <t>Conforme</t>
  </si>
  <si>
    <t>Conformidades</t>
  </si>
  <si>
    <t>Artefato</t>
  </si>
  <si>
    <t>Não Conforme - Médio</t>
  </si>
  <si>
    <t>Não Conforme - Complexo</t>
  </si>
  <si>
    <t>Não Conforme</t>
  </si>
  <si>
    <t>Complexidade de Correção</t>
  </si>
  <si>
    <t>Artefatos</t>
  </si>
  <si>
    <t>Diagrama de Classes</t>
  </si>
  <si>
    <t>Diagramas de Atividades</t>
  </si>
  <si>
    <t>História de Usuário</t>
  </si>
  <si>
    <t>Avaliadores</t>
  </si>
  <si>
    <t>João Pedro</t>
  </si>
  <si>
    <t>Enzo</t>
  </si>
  <si>
    <t>Rodrigo</t>
  </si>
  <si>
    <t>Complexidade</t>
  </si>
  <si>
    <t>Simples</t>
  </si>
  <si>
    <t>Média</t>
  </si>
  <si>
    <t>Complexa</t>
  </si>
  <si>
    <t>As classes possuem claramente quais são os os seus respectivos atributos e métodos ?</t>
  </si>
  <si>
    <t>Os atributos demonstrados são relevantes para a funcionalidade da classe ?</t>
  </si>
  <si>
    <t>Os Relacionamentos são claramente apresentados ?</t>
  </si>
  <si>
    <t>Os Relacionamentos possuem multiplicidade correta ?</t>
  </si>
  <si>
    <t>Os Relacionamentos apresentados são coerentes com a ideia do negócio ?</t>
  </si>
  <si>
    <t>O Diagrama apresentado está organizado de maneira clara, afim de proporcinar uma leitura facil ?</t>
  </si>
  <si>
    <t>Os Nomes das classes estão descritivos e dentro das convenções de nomenclatura (Letra Maiscula) ?</t>
  </si>
  <si>
    <t>Todas as classes possuem relacionamentos ?</t>
  </si>
  <si>
    <t>São definidas as visibilidades para os atributos e métodos de cada classe ?</t>
  </si>
  <si>
    <t>São definidos os tipos dos atributos e do retorno dos métodos em cada uma das classes ?</t>
  </si>
  <si>
    <t>A nomenclatura e a notação utilizada são consistentes em todo o diagrama ?</t>
  </si>
  <si>
    <t>O Diagrama Possui os ponto de inicio e fim, bem definidos ?</t>
  </si>
  <si>
    <t>O Diagrama utiliza corretamente os elementos do diagrama de atividades ?</t>
  </si>
  <si>
    <t>O Diagrama está separado em rais dos atores que executam cada uma das atividades ?</t>
  </si>
  <si>
    <t>Os atores identificados para executar as atividades são congruentes com as atividades com atividades que estão executando ?</t>
  </si>
  <si>
    <t>O Fluxo lógico do diagrama está conforme com o processo proposto pelo projeto ?</t>
  </si>
  <si>
    <t>As tomadas de decisão estão representadas de forma clara ?</t>
  </si>
  <si>
    <t>As setas de transição estão conectadas corretamente ?</t>
  </si>
  <si>
    <t>O Tempo de execução das atividades está representado no diagrama ?</t>
  </si>
  <si>
    <t xml:space="preserve"> história tem um título claro e descritivo que indique sobre o que trata ?</t>
  </si>
  <si>
    <t>Existe uma descrição detalhada da história, explicando o que precisa ser alcançado e por quê ?</t>
  </si>
  <si>
    <t>Os critérios de aceitação definem claramente quando a história estará completa e funcionando corretamente ?</t>
  </si>
  <si>
    <t>A história apresenta fluxos alternativos e fluxos de exceção especificados ?</t>
  </si>
  <si>
    <t>A história tem um escopo limitado que permite que seja entregável em um único ciclo (Considere 1 ciclo como 2 semanas) ?</t>
  </si>
  <si>
    <t>A história é independente de outras histórias de usuário ?</t>
  </si>
  <si>
    <t>A História é significativa para o cliente final ?</t>
  </si>
  <si>
    <t>Essa história é rastreavel dentro do sistema uma vez que for implementada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</si>
</sst>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39"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6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5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Aderência Diagrama de Classes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B8-4582-9E77-8B1ABE5493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B8-4582-9E77-8B1ABE54931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'Info-Gráficos'!$A$1:$B$1</c:f>
              <c:strCache>
                <c:ptCount val="2"/>
                <c:pt idx="0">
                  <c:v>Conforme</c:v>
                </c:pt>
                <c:pt idx="1">
                  <c:v>Não Conforme</c:v>
                </c:pt>
              </c:strCache>
            </c:strRef>
          </c:cat>
          <c:val>
            <c:numRef>
              <c:f>'Info-Gráficos'!$A$2:$B$2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3-4C25-83F6-A44AE0CC9C5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Não Conformidade do Diagrama de Classes Por Complexidade de Correção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0D-4E27-B22A-CDF8852B4D9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0D-4E27-B22A-CDF8852B4D9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0D-4E27-B22A-CDF8852B4D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'Info-Gráficos'!$A$10:$C$10</c:f>
              <c:strCache>
                <c:ptCount val="3"/>
                <c:pt idx="0">
                  <c:v>Simples</c:v>
                </c:pt>
                <c:pt idx="1">
                  <c:v>Média</c:v>
                </c:pt>
                <c:pt idx="2">
                  <c:v>Complexa</c:v>
                </c:pt>
              </c:strCache>
            </c:strRef>
          </c:cat>
          <c:val>
            <c:numRef>
              <c:f>'Info-Gráficos'!$A$11:$C$11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0D-4E27-B22A-CDF8852B4D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Aderência Diagrama de Atividades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4D6-4568-94C8-3858784FC0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4D6-4568-94C8-3858784FC0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'Info-Gráficos'!$F$1:$G$1</c:f>
              <c:strCache>
                <c:ptCount val="2"/>
                <c:pt idx="0">
                  <c:v>Conforme</c:v>
                </c:pt>
                <c:pt idx="1">
                  <c:v>Não Conforme</c:v>
                </c:pt>
              </c:strCache>
            </c:strRef>
          </c:cat>
          <c:val>
            <c:numRef>
              <c:f>'Info-Gráficos'!$F$2:$G$2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D6-4568-94C8-3858784FC0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Não Conformidade do Diagrama de Atividades Por Complexidade de Correção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D6-4ABF-96F4-E4DAE106B29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D6-4ABF-96F4-E4DAE106B298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D6-4ABF-96F4-E4DAE106B29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'Info-Gráficos'!$F$9:$H$9</c:f>
              <c:strCache>
                <c:ptCount val="3"/>
                <c:pt idx="0">
                  <c:v>Simples</c:v>
                </c:pt>
                <c:pt idx="1">
                  <c:v>Média</c:v>
                </c:pt>
                <c:pt idx="2">
                  <c:v>Complexa</c:v>
                </c:pt>
              </c:strCache>
            </c:strRef>
          </c:cat>
          <c:val>
            <c:numRef>
              <c:f>'Info-Gráficos'!$F$10:$H$10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D6-4ABF-96F4-E4DAE106B29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Aderência História de Usuário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425-4445-81B0-B20BB2415A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425-4445-81B0-B20BB2415A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'Info-Gráficos'!$K$1:$L$1</c:f>
              <c:strCache>
                <c:ptCount val="2"/>
                <c:pt idx="0">
                  <c:v>Conforme</c:v>
                </c:pt>
                <c:pt idx="1">
                  <c:v>Não Conforme</c:v>
                </c:pt>
              </c:strCache>
            </c:strRef>
          </c:cat>
          <c:val>
            <c:numRef>
              <c:f>'Info-Gráficos'!$K$2:$L$2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25-4445-81B0-B20BB2415A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Não Conformidade da História de Usuário Por Complexidade de Correção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81-4E1F-A0F6-7EDC90AEE59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81-4E1F-A0F6-7EDC90AEE59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81-4E1F-A0F6-7EDC90AEE5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'Info-Gráficos'!$K$8:$M$8</c:f>
              <c:strCache>
                <c:ptCount val="3"/>
                <c:pt idx="0">
                  <c:v>Simples</c:v>
                </c:pt>
                <c:pt idx="1">
                  <c:v>Média</c:v>
                </c:pt>
                <c:pt idx="2">
                  <c:v>Complexa</c:v>
                </c:pt>
              </c:strCache>
            </c:strRef>
          </c:cat>
          <c:val>
            <c:numRef>
              <c:f>'Info-Gráficos'!$K$9:$M$9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81-4E1F-A0F6-7EDC90AEE5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9525</xdr:rowOff>
    </xdr:from>
    <xdr:to>
      <xdr:col>18</xdr:col>
      <xdr:colOff>38100</xdr:colOff>
      <xdr:row>7</xdr:row>
      <xdr:rowOff>500062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761019-7130-9B68-69AD-63524B582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8</xdr:row>
      <xdr:rowOff>9525</xdr:rowOff>
    </xdr:from>
    <xdr:to>
      <xdr:col>18</xdr:col>
      <xdr:colOff>76200</xdr:colOff>
      <xdr:row>15</xdr:row>
      <xdr:rowOff>28574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4AC1C6E-B681-4E63-BA03-20BE20215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600075</xdr:colOff>
      <xdr:row>22</xdr:row>
      <xdr:rowOff>9526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E348589-BE4E-4E8A-B7FF-294D13EB6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657224</xdr:colOff>
      <xdr:row>22</xdr:row>
      <xdr:rowOff>28576</xdr:rowOff>
    </xdr:from>
    <xdr:to>
      <xdr:col>18</xdr:col>
      <xdr:colOff>19049</xdr:colOff>
      <xdr:row>27</xdr:row>
      <xdr:rowOff>9526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0F617D-E98F-47ED-A7F5-740168347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3</xdr:col>
      <xdr:colOff>1228725</xdr:colOff>
      <xdr:row>54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95DDAF-99EF-4811-9AFB-F3FF9611B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7</xdr:col>
      <xdr:colOff>1285875</xdr:colOff>
      <xdr:row>54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3CBD721-C27D-4EB3-9C6A-806838E5F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50"/>
      </a:accent1>
      <a:accent2>
        <a:srgbClr val="FF0000"/>
      </a:accent2>
      <a:accent3>
        <a:srgbClr val="FFC000"/>
      </a:accent3>
      <a:accent4>
        <a:srgbClr val="FFFF00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8661-ACB5-4277-9249-A0AADB10B0B9}">
  <dimension ref="A3:I37"/>
  <sheetViews>
    <sheetView tabSelected="1" topLeftCell="A10" workbookViewId="0">
      <selection activeCell="D30" sqref="D30"/>
    </sheetView>
  </sheetViews>
  <sheetFormatPr defaultRowHeight="15" x14ac:dyDescent="0.25"/>
  <cols>
    <col min="1" max="1" width="7" style="6" bestFit="1" customWidth="1"/>
    <col min="2" max="2" width="26.85546875" style="7" bestFit="1" customWidth="1"/>
    <col min="3" max="3" width="23.28515625" style="6" bestFit="1" customWidth="1"/>
    <col min="4" max="4" width="31.42578125" style="6" bestFit="1" customWidth="1"/>
    <col min="5" max="5" width="14" style="6" bestFit="1" customWidth="1"/>
    <col min="6" max="6" width="17" bestFit="1" customWidth="1"/>
    <col min="7" max="7" width="18.28515625" bestFit="1" customWidth="1"/>
    <col min="8" max="8" width="30.28515625" style="6" bestFit="1" customWidth="1"/>
    <col min="10" max="10" width="9.85546875" bestFit="1" customWidth="1"/>
    <col min="11" max="11" width="14.140625" bestFit="1" customWidth="1"/>
    <col min="13" max="13" width="22" bestFit="1" customWidth="1"/>
  </cols>
  <sheetData>
    <row r="3" spans="1:9" s="1" customFormat="1" x14ac:dyDescent="0.25">
      <c r="A3" s="6" t="s">
        <v>0</v>
      </c>
      <c r="B3" s="7" t="s">
        <v>1</v>
      </c>
      <c r="C3" s="6" t="s">
        <v>8</v>
      </c>
      <c r="D3" s="6" t="s">
        <v>2</v>
      </c>
      <c r="E3" s="6" t="s">
        <v>3</v>
      </c>
      <c r="F3" s="1" t="s">
        <v>4</v>
      </c>
      <c r="G3" s="1" t="s">
        <v>5</v>
      </c>
      <c r="H3" s="6" t="s">
        <v>12</v>
      </c>
    </row>
    <row r="4" spans="1:9" ht="75" x14ac:dyDescent="0.25">
      <c r="A4" s="6">
        <v>1</v>
      </c>
      <c r="B4" s="7" t="s">
        <v>31</v>
      </c>
      <c r="C4" s="6" t="s">
        <v>14</v>
      </c>
      <c r="H4" s="6" t="s">
        <v>22</v>
      </c>
      <c r="I4" s="1"/>
    </row>
    <row r="5" spans="1:9" ht="60" x14ac:dyDescent="0.25">
      <c r="A5" s="6">
        <v>2</v>
      </c>
      <c r="B5" s="7" t="s">
        <v>25</v>
      </c>
      <c r="C5" s="6" t="s">
        <v>14</v>
      </c>
      <c r="H5" s="6" t="s">
        <v>23</v>
      </c>
    </row>
    <row r="6" spans="1:9" ht="45" x14ac:dyDescent="0.25">
      <c r="A6" s="6">
        <v>3</v>
      </c>
      <c r="B6" s="7" t="s">
        <v>26</v>
      </c>
      <c r="C6" s="6" t="s">
        <v>14</v>
      </c>
      <c r="H6" s="6" t="s">
        <v>24</v>
      </c>
    </row>
    <row r="7" spans="1:9" ht="60" x14ac:dyDescent="0.25">
      <c r="A7" s="6">
        <v>4</v>
      </c>
      <c r="B7" s="7" t="s">
        <v>33</v>
      </c>
      <c r="C7" s="6" t="s">
        <v>14</v>
      </c>
      <c r="H7" s="6" t="str">
        <f t="shared" ref="H7:H8" si="0">H9</f>
        <v>Simples</v>
      </c>
    </row>
    <row r="8" spans="1:9" ht="60" x14ac:dyDescent="0.25">
      <c r="A8" s="6">
        <v>5</v>
      </c>
      <c r="B8" s="7" t="s">
        <v>34</v>
      </c>
      <c r="C8" s="6" t="s">
        <v>14</v>
      </c>
      <c r="H8" s="6" t="str">
        <f t="shared" si="0"/>
        <v>Simples</v>
      </c>
    </row>
    <row r="9" spans="1:9" ht="30" x14ac:dyDescent="0.25">
      <c r="A9" s="6">
        <v>6</v>
      </c>
      <c r="B9" s="7" t="s">
        <v>27</v>
      </c>
      <c r="C9" s="6" t="s">
        <v>14</v>
      </c>
      <c r="H9" s="6" t="s">
        <v>22</v>
      </c>
    </row>
    <row r="10" spans="1:9" ht="30" x14ac:dyDescent="0.25">
      <c r="A10" s="6">
        <v>7</v>
      </c>
      <c r="B10" s="7" t="s">
        <v>32</v>
      </c>
      <c r="C10" s="6" t="s">
        <v>14</v>
      </c>
      <c r="H10" s="6" t="s">
        <v>22</v>
      </c>
    </row>
    <row r="11" spans="1:9" ht="45" x14ac:dyDescent="0.25">
      <c r="A11" s="6">
        <v>8</v>
      </c>
      <c r="B11" s="7" t="s">
        <v>28</v>
      </c>
      <c r="C11" s="6" t="s">
        <v>14</v>
      </c>
      <c r="H11" s="6" t="s">
        <v>23</v>
      </c>
    </row>
    <row r="12" spans="1:9" ht="45" x14ac:dyDescent="0.25">
      <c r="A12" s="6">
        <v>9</v>
      </c>
      <c r="B12" s="7" t="s">
        <v>29</v>
      </c>
      <c r="C12" s="6" t="s">
        <v>14</v>
      </c>
      <c r="H12" s="6" t="s">
        <v>24</v>
      </c>
    </row>
    <row r="13" spans="1:9" ht="45" x14ac:dyDescent="0.25">
      <c r="A13" s="6">
        <v>10</v>
      </c>
      <c r="B13" s="7" t="s">
        <v>29</v>
      </c>
      <c r="C13" s="6" t="s">
        <v>14</v>
      </c>
      <c r="H13" s="6" t="s">
        <v>23</v>
      </c>
    </row>
    <row r="14" spans="1:9" ht="45" x14ac:dyDescent="0.25">
      <c r="A14" s="6">
        <v>11</v>
      </c>
      <c r="B14" s="7" t="s">
        <v>29</v>
      </c>
      <c r="C14" s="6" t="s">
        <v>14</v>
      </c>
      <c r="H14" s="6" t="s">
        <v>23</v>
      </c>
    </row>
    <row r="15" spans="1:9" ht="45" x14ac:dyDescent="0.25">
      <c r="A15" s="6">
        <v>12</v>
      </c>
      <c r="B15" s="7" t="s">
        <v>35</v>
      </c>
      <c r="C15" s="6" t="s">
        <v>14</v>
      </c>
      <c r="H15" s="6" t="s">
        <v>23</v>
      </c>
    </row>
    <row r="16" spans="1:9" ht="45" x14ac:dyDescent="0.25">
      <c r="A16" s="6">
        <v>13</v>
      </c>
      <c r="B16" s="7" t="s">
        <v>35</v>
      </c>
      <c r="C16" s="6" t="s">
        <v>14</v>
      </c>
      <c r="H16" s="6" t="s">
        <v>24</v>
      </c>
    </row>
    <row r="18" spans="1:8" x14ac:dyDescent="0.25">
      <c r="A18" s="6" t="s">
        <v>0</v>
      </c>
      <c r="B18" s="7" t="s">
        <v>1</v>
      </c>
      <c r="C18" s="6" t="s">
        <v>8</v>
      </c>
      <c r="D18" s="6" t="s">
        <v>2</v>
      </c>
      <c r="E18" s="6" t="s">
        <v>3</v>
      </c>
      <c r="F18" s="1" t="s">
        <v>4</v>
      </c>
      <c r="G18" s="1" t="s">
        <v>5</v>
      </c>
      <c r="H18" s="6" t="s">
        <v>12</v>
      </c>
    </row>
    <row r="19" spans="1:8" ht="45" x14ac:dyDescent="0.25">
      <c r="A19" s="6">
        <v>1</v>
      </c>
      <c r="B19" s="7" t="s">
        <v>36</v>
      </c>
      <c r="C19" s="6" t="s">
        <v>15</v>
      </c>
      <c r="H19" s="6" t="s">
        <v>22</v>
      </c>
    </row>
    <row r="20" spans="1:8" ht="45" x14ac:dyDescent="0.25">
      <c r="A20" s="6">
        <v>2</v>
      </c>
      <c r="B20" s="7" t="s">
        <v>37</v>
      </c>
      <c r="C20" s="6" t="s">
        <v>15</v>
      </c>
      <c r="H20" s="6" t="s">
        <v>23</v>
      </c>
    </row>
    <row r="21" spans="1:8" ht="60" x14ac:dyDescent="0.25">
      <c r="A21" s="6">
        <v>3</v>
      </c>
      <c r="B21" s="7" t="s">
        <v>38</v>
      </c>
      <c r="C21" s="6" t="s">
        <v>15</v>
      </c>
      <c r="H21" s="6" t="s">
        <v>22</v>
      </c>
    </row>
    <row r="22" spans="1:8" ht="75" x14ac:dyDescent="0.25">
      <c r="A22" s="6">
        <v>4</v>
      </c>
      <c r="B22" s="7" t="s">
        <v>39</v>
      </c>
      <c r="C22" s="6" t="s">
        <v>15</v>
      </c>
      <c r="H22" s="6" t="s">
        <v>24</v>
      </c>
    </row>
    <row r="23" spans="1:8" ht="60" x14ac:dyDescent="0.25">
      <c r="A23" s="6">
        <v>5</v>
      </c>
      <c r="B23" s="7" t="s">
        <v>40</v>
      </c>
      <c r="C23" s="6" t="s">
        <v>15</v>
      </c>
      <c r="H23" s="6" t="s">
        <v>24</v>
      </c>
    </row>
    <row r="24" spans="1:8" ht="45" x14ac:dyDescent="0.25">
      <c r="A24" s="6">
        <v>6</v>
      </c>
      <c r="B24" s="7" t="s">
        <v>41</v>
      </c>
      <c r="C24" s="6" t="s">
        <v>15</v>
      </c>
      <c r="H24" s="6" t="s">
        <v>22</v>
      </c>
    </row>
    <row r="25" spans="1:8" ht="30" x14ac:dyDescent="0.25">
      <c r="A25" s="6">
        <v>7</v>
      </c>
      <c r="B25" s="7" t="s">
        <v>42</v>
      </c>
      <c r="C25" s="6" t="s">
        <v>15</v>
      </c>
      <c r="H25" s="6" t="s">
        <v>22</v>
      </c>
    </row>
    <row r="26" spans="1:8" ht="45" x14ac:dyDescent="0.25">
      <c r="A26" s="6">
        <v>8</v>
      </c>
      <c r="B26" s="7" t="s">
        <v>43</v>
      </c>
      <c r="C26" s="6" t="s">
        <v>15</v>
      </c>
      <c r="H26" s="6" t="s">
        <v>23</v>
      </c>
    </row>
    <row r="27" spans="1:8" ht="60" x14ac:dyDescent="0.25">
      <c r="A27" s="6">
        <v>9</v>
      </c>
      <c r="B27" s="7" t="s">
        <v>30</v>
      </c>
      <c r="C27" s="6" t="s">
        <v>15</v>
      </c>
      <c r="H27" s="6" t="s">
        <v>24</v>
      </c>
    </row>
    <row r="29" spans="1:8" x14ac:dyDescent="0.25">
      <c r="A29" s="6" t="s">
        <v>0</v>
      </c>
      <c r="B29" s="7" t="s">
        <v>1</v>
      </c>
      <c r="C29" s="6" t="s">
        <v>8</v>
      </c>
      <c r="D29" s="6" t="s">
        <v>2</v>
      </c>
      <c r="E29" s="6" t="s">
        <v>3</v>
      </c>
      <c r="F29" s="1" t="s">
        <v>4</v>
      </c>
      <c r="G29" s="1" t="s">
        <v>5</v>
      </c>
      <c r="H29" s="6" t="s">
        <v>12</v>
      </c>
    </row>
    <row r="30" spans="1:8" ht="45" x14ac:dyDescent="0.25">
      <c r="A30" s="6">
        <v>1</v>
      </c>
      <c r="B30" s="7" t="s">
        <v>44</v>
      </c>
      <c r="C30" s="6" t="s">
        <v>16</v>
      </c>
      <c r="H30" s="6" t="s">
        <v>22</v>
      </c>
    </row>
    <row r="31" spans="1:8" ht="60" x14ac:dyDescent="0.25">
      <c r="A31" s="6">
        <v>2</v>
      </c>
      <c r="B31" s="7" t="s">
        <v>45</v>
      </c>
      <c r="C31" s="6" t="s">
        <v>16</v>
      </c>
      <c r="H31" s="6" t="s">
        <v>22</v>
      </c>
    </row>
    <row r="32" spans="1:8" ht="60" x14ac:dyDescent="0.25">
      <c r="A32" s="6">
        <v>3</v>
      </c>
      <c r="B32" s="7" t="s">
        <v>46</v>
      </c>
      <c r="C32" s="6" t="s">
        <v>16</v>
      </c>
      <c r="E32"/>
      <c r="H32" s="6" t="s">
        <v>23</v>
      </c>
    </row>
    <row r="33" spans="1:8" ht="45" x14ac:dyDescent="0.25">
      <c r="A33" s="6">
        <v>4</v>
      </c>
      <c r="B33" s="7" t="s">
        <v>47</v>
      </c>
      <c r="C33" s="6" t="s">
        <v>16</v>
      </c>
      <c r="H33" s="6" t="s">
        <v>24</v>
      </c>
    </row>
    <row r="34" spans="1:8" ht="75" x14ac:dyDescent="0.25">
      <c r="A34" s="6">
        <v>5</v>
      </c>
      <c r="B34" s="7" t="s">
        <v>48</v>
      </c>
      <c r="C34" s="6" t="s">
        <v>16</v>
      </c>
      <c r="H34" s="6" t="s">
        <v>24</v>
      </c>
    </row>
    <row r="35" spans="1:8" ht="30" x14ac:dyDescent="0.25">
      <c r="A35" s="6">
        <v>6</v>
      </c>
      <c r="B35" s="7" t="s">
        <v>49</v>
      </c>
      <c r="C35" s="6" t="s">
        <v>16</v>
      </c>
      <c r="H35" s="6" t="s">
        <v>23</v>
      </c>
    </row>
    <row r="36" spans="1:8" ht="30" x14ac:dyDescent="0.25">
      <c r="A36" s="6">
        <v>7</v>
      </c>
      <c r="B36" s="7" t="s">
        <v>50</v>
      </c>
      <c r="C36" s="6" t="s">
        <v>16</v>
      </c>
      <c r="H36" s="6" t="s">
        <v>24</v>
      </c>
    </row>
    <row r="37" spans="1:8" ht="45" x14ac:dyDescent="0.25">
      <c r="A37" s="6">
        <v>8</v>
      </c>
      <c r="B37" s="7" t="s">
        <v>51</v>
      </c>
      <c r="C37" s="6" t="s">
        <v>16</v>
      </c>
      <c r="H37" s="6" t="s">
        <v>24</v>
      </c>
    </row>
  </sheetData>
  <autoFilter ref="A29:H37" xr:uid="{E6F98661-ACB5-4277-9249-A0AADB10B0B9}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" operator="equal" id="{9F17FEEB-232F-4A5A-B410-8D8D1E3C8D6C}">
            <xm:f>Listas!$A$3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17" operator="equal" id="{DB88B3CB-C383-4C14-8FB1-7211015BFF88}">
            <xm:f>Listas!$A$2</xm:f>
            <x14:dxf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D4:D16 D19:D27 D30:D37</xm:sqref>
        </x14:conditionalFormatting>
        <x14:conditionalFormatting xmlns:xm="http://schemas.microsoft.com/office/excel/2006/main">
          <x14:cfRule type="cellIs" priority="1" operator="equal" id="{DEB17BE6-1B18-44DA-84D6-B1024CD1E381}">
            <xm:f>Listas!$G$4</xm:f>
            <x14:dxf>
              <fill>
                <patternFill>
                  <bgColor theme="5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2" operator="equal" id="{4D329799-CEBC-4B66-96E8-C37E703FAAB0}">
            <xm:f>Listas!$G$3</xm:f>
            <x14:dxf>
              <fill>
                <patternFill>
                  <bgColor theme="6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3" operator="equal" id="{0D3A6BCE-2A1C-4D23-8F57-6CB0056D6856}">
            <xm:f>Listas!$G$2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H1:H1048576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428A71-122B-4184-876F-CED1356EE515}">
          <x14:formula1>
            <xm:f>Listas!$E$2:$E$4</xm:f>
          </x14:formula1>
          <xm:sqref>E4:E17 E19:E28 E30</xm:sqref>
        </x14:dataValidation>
        <x14:dataValidation type="list" allowBlank="1" showInputMessage="1" showErrorMessage="1" xr:uid="{555596B7-FD7B-4830-BF23-1921F9DD27EB}">
          <x14:formula1>
            <xm:f>Listas!$G$2:$G$4</xm:f>
          </x14:formula1>
          <xm:sqref>H4:H17 H19:H28 H30:H57</xm:sqref>
        </x14:dataValidation>
        <x14:dataValidation type="list" allowBlank="1" showInputMessage="1" showErrorMessage="1" xr:uid="{82649A52-8200-479A-91A8-B96011A3E0EE}">
          <x14:formula1>
            <xm:f>Listas!$A$2:$A$3</xm:f>
          </x14:formula1>
          <xm:sqref>D4:D17 D19:D28 D30:D1048576</xm:sqref>
        </x14:dataValidation>
        <x14:dataValidation type="list" allowBlank="1" showInputMessage="1" showErrorMessage="1" xr:uid="{A1D7CBE3-CA10-4207-B816-E16F15C66E16}">
          <x14:formula1>
            <xm:f>Listas!$C$2:$C$4</xm:f>
          </x14:formula1>
          <xm:sqref>C4:C16 C19:C28 C30:C57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66A8-51C9-4DD9-8BB7-7F9589A509D3}">
  <dimension ref="A1:M11"/>
  <sheetViews>
    <sheetView workbookViewId="0">
      <selection activeCell="Q10" sqref="Q10"/>
    </sheetView>
  </sheetViews>
  <sheetFormatPr defaultRowHeight="15" x14ac:dyDescent="0.25"/>
  <cols>
    <col min="1" max="3" width="14.140625" bestFit="1" customWidth="1"/>
    <col min="7" max="7" width="14.140625" bestFit="1" customWidth="1"/>
    <col min="12" max="12" width="14.140625" bestFit="1" customWidth="1"/>
  </cols>
  <sheetData>
    <row r="1" spans="1:13" x14ac:dyDescent="0.25">
      <c r="A1" t="s">
        <v>6</v>
      </c>
      <c r="B1" t="s">
        <v>11</v>
      </c>
      <c r="F1" t="s">
        <v>6</v>
      </c>
      <c r="G1" t="s">
        <v>11</v>
      </c>
      <c r="K1" t="s">
        <v>6</v>
      </c>
      <c r="L1" t="s">
        <v>11</v>
      </c>
    </row>
    <row r="2" spans="1:13" x14ac:dyDescent="0.25">
      <c r="A2" s="8" t="e">
        <f>(COUNTIF('Diagrama de Classes'!D4:D16,"Conforme")/COUNTA('Diagrama de Classes'!D4:D16))*100</f>
        <v>#DIV/0!</v>
      </c>
      <c r="B2" s="8" t="e">
        <f>(COUNTIF('Diagrama de Classes'!D4:D16,"Não Conforme")/COUNTA('Diagrama de Classes'!D4:D16))*100</f>
        <v>#DIV/0!</v>
      </c>
      <c r="F2" s="8" t="e">
        <f>(COUNTIF('Diagrama de Classes'!D19:D27,"Conforme")/COUNTA('Diagrama de Classes'!D19:D27))*100</f>
        <v>#DIV/0!</v>
      </c>
      <c r="G2" s="8" t="e">
        <f>(COUNTIF('Diagrama de Classes'!D19:D27,"Não Conforme")/COUNTA('Diagrama de Classes'!D19:D27))*100</f>
        <v>#DIV/0!</v>
      </c>
      <c r="K2" s="8" t="e">
        <f>(COUNTIF('Diagrama de Classes'!D30:D37,"Conforme")/COUNTA('Diagrama de Classes'!D30:D37))*100</f>
        <v>#DIV/0!</v>
      </c>
      <c r="L2" s="8" t="e">
        <f>(COUNTIF('Diagrama de Classes'!D30:D37,"Não Conforme")/COUNTA('Diagrama de Classes'!D30:D37))*100</f>
        <v>#DIV/0!</v>
      </c>
    </row>
    <row r="4" spans="1:13" x14ac:dyDescent="0.25">
      <c r="A4">
        <f>'Diagrama de Classes'!$D$4</f>
        <v>0</v>
      </c>
      <c r="B4" s="6">
        <f>'Diagrama de Classes'!$D$5</f>
        <v>0</v>
      </c>
      <c r="C4" s="6">
        <f>'Diagrama de Classes'!$D$6</f>
        <v>0</v>
      </c>
      <c r="F4">
        <f>'Diagrama de Classes'!$D$19</f>
        <v>0</v>
      </c>
      <c r="G4">
        <f>'Diagrama de Classes'!$D$20</f>
        <v>0</v>
      </c>
      <c r="H4">
        <f>'Diagrama de Classes'!D22</f>
        <v>0</v>
      </c>
      <c r="K4">
        <f>'Diagrama de Classes'!D30</f>
        <v>0</v>
      </c>
      <c r="L4">
        <f>'Diagrama de Classes'!$D$32</f>
        <v>0</v>
      </c>
      <c r="M4">
        <f>'Diagrama de Classes'!D33</f>
        <v>0</v>
      </c>
    </row>
    <row r="5" spans="1:13" x14ac:dyDescent="0.25">
      <c r="A5">
        <f>'Diagrama de Classes'!D7</f>
        <v>0</v>
      </c>
      <c r="B5" s="6">
        <f>'Diagrama de Classes'!$D$11</f>
        <v>0</v>
      </c>
      <c r="C5" s="6">
        <f>'Diagrama de Classes'!$D$12</f>
        <v>0</v>
      </c>
      <c r="F5">
        <f>'Diagrama de Classes'!$D$21</f>
        <v>0</v>
      </c>
      <c r="G5">
        <f>'Diagrama de Classes'!$D$26</f>
        <v>0</v>
      </c>
      <c r="H5">
        <f>'Diagrama de Classes'!D23</f>
        <v>0</v>
      </c>
      <c r="K5">
        <f>'Diagrama de Classes'!D31</f>
        <v>0</v>
      </c>
      <c r="L5">
        <f>'Diagrama de Classes'!$D$35</f>
        <v>0</v>
      </c>
      <c r="M5">
        <f>'Diagrama de Classes'!D34</f>
        <v>0</v>
      </c>
    </row>
    <row r="6" spans="1:13" x14ac:dyDescent="0.25">
      <c r="A6">
        <f>'Diagrama de Classes'!D8</f>
        <v>0</v>
      </c>
      <c r="B6" s="6">
        <f>'Diagrama de Classes'!D13</f>
        <v>0</v>
      </c>
      <c r="C6" s="6">
        <f>'Diagrama de Classes'!$D$16</f>
        <v>0</v>
      </c>
      <c r="F6">
        <f>'Diagrama de Classes'!D24</f>
        <v>0</v>
      </c>
      <c r="H6">
        <f>'Diagrama de Classes'!$D$27</f>
        <v>0</v>
      </c>
      <c r="M6">
        <f>'Diagrama de Classes'!D36</f>
        <v>0</v>
      </c>
    </row>
    <row r="7" spans="1:13" x14ac:dyDescent="0.25">
      <c r="A7">
        <f>'Diagrama de Classes'!D9</f>
        <v>0</v>
      </c>
      <c r="B7" s="6">
        <f>'Diagrama de Classes'!D14</f>
        <v>0</v>
      </c>
      <c r="F7">
        <f>'Diagrama de Classes'!D25</f>
        <v>0</v>
      </c>
      <c r="M7">
        <f>'Diagrama de Classes'!D37</f>
        <v>0</v>
      </c>
    </row>
    <row r="8" spans="1:13" x14ac:dyDescent="0.25">
      <c r="A8">
        <f>'Diagrama de Classes'!D10</f>
        <v>0</v>
      </c>
      <c r="B8" s="6">
        <f>'Diagrama de Classes'!D15</f>
        <v>0</v>
      </c>
      <c r="K8" t="s">
        <v>22</v>
      </c>
      <c r="L8" s="6" t="s">
        <v>23</v>
      </c>
      <c r="M8" t="s">
        <v>24</v>
      </c>
    </row>
    <row r="9" spans="1:13" x14ac:dyDescent="0.25">
      <c r="B9" s="6"/>
      <c r="F9" t="s">
        <v>22</v>
      </c>
      <c r="G9" s="6" t="s">
        <v>23</v>
      </c>
      <c r="H9" t="s">
        <v>24</v>
      </c>
      <c r="K9" t="e">
        <f>(COUNTIF(K4:K5,"Não Conforme")/COUNTIF(K4:M7,"Não Conforme"))*100</f>
        <v>#DIV/0!</v>
      </c>
      <c r="L9" t="e">
        <f>(COUNTIF(L4:L5,"Não Conforme")/COUNTIF(K4:M7,"Não Conforme"))*100</f>
        <v>#DIV/0!</v>
      </c>
      <c r="M9" t="e">
        <f>(COUNTIF(M4:M7,"Não Conforme")/COUNTIF(K4:M7,"Não Conforme"))*100</f>
        <v>#DIV/0!</v>
      </c>
    </row>
    <row r="10" spans="1:13" x14ac:dyDescent="0.25">
      <c r="A10" t="s">
        <v>22</v>
      </c>
      <c r="B10" s="6" t="s">
        <v>23</v>
      </c>
      <c r="C10" t="s">
        <v>24</v>
      </c>
      <c r="F10" t="e">
        <f>(COUNTIF(F4:F7,"Não Conforme")/COUNTIF(F4:H7,"Não Conforme"))*100</f>
        <v>#DIV/0!</v>
      </c>
      <c r="G10" t="e">
        <f>(COUNTIF(G4:G5,"Não Conforme")/COUNTIF(F4:H7,"Não Conforme"))*100</f>
        <v>#DIV/0!</v>
      </c>
      <c r="H10" t="e">
        <f>(COUNTIF(H4:H6,"Não Conforme")/COUNTIF(F4:H7,"Não Conforme"))*100</f>
        <v>#DIV/0!</v>
      </c>
    </row>
    <row r="11" spans="1:13" x14ac:dyDescent="0.25">
      <c r="A11" t="e">
        <f>(COUNTIF(A4:A8,"Não Conforme")/COUNTIF(A4:C8,"Não Conforme"))*100</f>
        <v>#DIV/0!</v>
      </c>
      <c r="B11" t="e">
        <f>(COUNTIF(B4:B8,"Não Conforme")/COUNTIF(A4:C8,"Não Conforme"))*100</f>
        <v>#DIV/0!</v>
      </c>
      <c r="C11" t="e">
        <f>(COUNTIF(C4:C6,"Não Conforme")/COUNTIF(A4:C8,"Não Conforme"))*100</f>
        <v>#DIV/0!</v>
      </c>
    </row>
  </sheetData>
  <conditionalFormatting sqref="A2:B2">
    <cfRule type="cellIs" dxfId="31" priority="32" operator="greaterThan">
      <formula>60</formula>
    </cfRule>
    <cfRule type="cellIs" dxfId="30" priority="31" operator="between">
      <formula>50</formula>
      <formula>60</formula>
    </cfRule>
    <cfRule type="cellIs" dxfId="29" priority="30" operator="lessThan">
      <formula>50</formula>
    </cfRule>
  </conditionalFormatting>
  <conditionalFormatting sqref="F2:G2">
    <cfRule type="cellIs" dxfId="17" priority="17" operator="between">
      <formula>50</formula>
      <formula>60</formula>
    </cfRule>
    <cfRule type="cellIs" dxfId="16" priority="18" operator="greaterThan">
      <formula>60</formula>
    </cfRule>
    <cfRule type="cellIs" dxfId="15" priority="16" operator="lessThan">
      <formula>50</formula>
    </cfRule>
  </conditionalFormatting>
  <conditionalFormatting sqref="K2:L2">
    <cfRule type="cellIs" dxfId="7" priority="8" operator="greaterThan">
      <formula>60</formula>
    </cfRule>
    <cfRule type="cellIs" dxfId="6" priority="7" operator="between">
      <formula>50</formula>
      <formula>60</formula>
    </cfRule>
    <cfRule type="cellIs" dxfId="5" priority="6" operator="lessThan">
      <formula>50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4" operator="equal" id="{5E8400CB-2E14-48A4-A184-F25B5D07ECE4}">
            <xm:f>Listas!$A$2</xm:f>
            <x14:dxf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33" operator="equal" id="{B948E57A-16FD-488F-9048-EF8BC1301D19}">
            <xm:f>Listas!$A$3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A2</xm:sqref>
        </x14:conditionalFormatting>
        <x14:conditionalFormatting xmlns:xm="http://schemas.microsoft.com/office/excel/2006/main">
          <x14:cfRule type="cellIs" priority="29" operator="equal" id="{3584933C-52C4-4FD6-8457-F00D4E8394E9}">
            <xm:f>Listas!$A$2</xm:f>
            <x14:dxf>
              <fill>
                <patternFill>
                  <bgColor theme="9"/>
                </patternFill>
              </fill>
            </x14:dxf>
          </x14:cfRule>
          <x14:cfRule type="cellIs" priority="28" operator="equal" id="{6DF27DCB-3261-425E-8734-A127D199ED1E}">
            <xm:f>Listas!$A$3</xm:f>
            <x14:dxf>
              <fill>
                <patternFill>
                  <bgColor theme="7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24" operator="equal" id="{8B551FA6-F93D-41D9-93E9-FCBC960A8B7E}">
            <xm:f>Listas!$A$2</xm:f>
            <x14:dxf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23" operator="equal" id="{EA116CAB-67C0-45C3-A8AD-DB4DFDBF8997}">
            <xm:f>Listas!$A$3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B4:B8</xm:sqref>
        </x14:conditionalFormatting>
        <x14:conditionalFormatting xmlns:xm="http://schemas.microsoft.com/office/excel/2006/main">
          <x14:cfRule type="cellIs" priority="27" operator="equal" id="{DD9266D1-BCAA-40F4-AF53-3CC949E03EF2}">
            <xm:f>Listas!$G$2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26" operator="equal" id="{2D717FDC-C0A2-4444-940A-B8A9E0473E86}">
            <xm:f>Listas!$G$3</xm:f>
            <x14:dxf>
              <fill>
                <patternFill>
                  <bgColor theme="6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25" operator="equal" id="{926E7378-721F-4206-A0B8-54433160AB2D}">
            <xm:f>Listas!$G$4</xm:f>
            <x14:dxf>
              <fill>
                <patternFill>
                  <bgColor theme="5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B9:B10</xm:sqref>
        </x14:conditionalFormatting>
        <x14:conditionalFormatting xmlns:xm="http://schemas.microsoft.com/office/excel/2006/main">
          <x14:cfRule type="cellIs" priority="22" operator="equal" id="{BD734ABA-E43C-4B43-A87F-8CB393EAD15B}">
            <xm:f>Listas!$A$2</xm:f>
            <x14:dxf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21" operator="equal" id="{93AF6B57-CC2E-488C-BB84-1942BC6FCB57}">
            <xm:f>Listas!$A$3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C4:C6</xm:sqref>
        </x14:conditionalFormatting>
        <x14:conditionalFormatting xmlns:xm="http://schemas.microsoft.com/office/excel/2006/main">
          <x14:cfRule type="cellIs" priority="20" operator="equal" id="{F6CA6B7C-FA98-4034-BDF0-079E30D72083}">
            <xm:f>Listas!$A$2</xm:f>
            <x14:dxf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19" operator="equal" id="{50B7D164-4FA0-4ECC-925A-1D79024EDA23}">
            <xm:f>Listas!$A$3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F2</xm:sqref>
        </x14:conditionalFormatting>
        <x14:conditionalFormatting xmlns:xm="http://schemas.microsoft.com/office/excel/2006/main">
          <x14:cfRule type="cellIs" priority="14" operator="equal" id="{EAE2A333-17DD-430E-9F53-BA204A83A05E}">
            <xm:f>Listas!$A$3</xm:f>
            <x14:dxf>
              <fill>
                <patternFill>
                  <bgColor theme="7"/>
                </patternFill>
              </fill>
            </x14:dxf>
          </x14:cfRule>
          <x14:cfRule type="cellIs" priority="15" operator="equal" id="{F9938A97-95AF-40D3-8523-BEC9DC05C8AD}">
            <xm:f>Listas!$A$2</xm:f>
            <x14:dxf>
              <fill>
                <patternFill>
                  <bgColor theme="9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ellIs" priority="13" operator="equal" id="{49855A30-8AFE-461D-8DA3-62AC53C809AB}">
            <xm:f>Listas!$G$2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12" operator="equal" id="{9AC20832-CAD6-4746-B39D-255EC007C7E8}">
            <xm:f>Listas!$G$3</xm:f>
            <x14:dxf>
              <fill>
                <patternFill>
                  <bgColor theme="6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11" operator="equal" id="{096457F0-C542-4E3B-944B-0E36315A6D74}">
            <xm:f>Listas!$G$4</xm:f>
            <x14:dxf>
              <fill>
                <patternFill>
                  <bgColor theme="5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G9</xm:sqref>
        </x14:conditionalFormatting>
        <x14:conditionalFormatting xmlns:xm="http://schemas.microsoft.com/office/excel/2006/main">
          <x14:cfRule type="cellIs" priority="10" operator="equal" id="{A3278CF6-14FF-4708-8147-9DAF7D86F216}">
            <xm:f>Listas!$A$2</xm:f>
            <x14:dxf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9" operator="equal" id="{FEA3BBC7-B922-40E4-873E-537405FA9951}">
            <xm:f>Listas!$A$3</xm:f>
            <x14:dxf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K2</xm:sqref>
        </x14:conditionalFormatting>
        <x14:conditionalFormatting xmlns:xm="http://schemas.microsoft.com/office/excel/2006/main">
          <x14:cfRule type="cellIs" priority="5" operator="equal" id="{85F7FA0D-1FC6-4536-8217-EF46A09DEFD8}">
            <xm:f>Listas!$A$2</xm:f>
            <x14:dxf>
              <fill>
                <patternFill>
                  <bgColor theme="9"/>
                </patternFill>
              </fill>
            </x14:dxf>
          </x14:cfRule>
          <x14:cfRule type="cellIs" priority="4" operator="equal" id="{3D9449CB-9802-4797-96B9-C759258C0462}">
            <xm:f>Listas!$A$3</xm:f>
            <x14:dxf>
              <fill>
                <patternFill>
                  <bgColor theme="7"/>
                </patternFill>
              </fill>
            </x14:dxf>
          </x14:cfRule>
          <xm:sqref>L2</xm:sqref>
        </x14:conditionalFormatting>
        <x14:conditionalFormatting xmlns:xm="http://schemas.microsoft.com/office/excel/2006/main">
          <x14:cfRule type="cellIs" priority="3" operator="equal" id="{C0D07F88-5CF9-4261-ADC0-4F18401EE887}">
            <xm:f>Listas!$G$2</xm:f>
            <x14:dxf>
              <fill>
                <patternFill>
                  <bgColor theme="9" tint="0.59996337778862885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2" operator="equal" id="{0DB2F87F-2020-4C39-AA71-5DBFBA7768A2}">
            <xm:f>Listas!$G$3</xm:f>
            <x14:dxf>
              <fill>
                <patternFill>
                  <bgColor theme="6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1" operator="equal" id="{D615CF2E-B74B-4F7D-8275-5F711A1B48BD}">
            <xm:f>Listas!$G$4</xm:f>
            <x14:dxf>
              <fill>
                <patternFill>
                  <bgColor theme="5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L8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D8713D-C97F-42A6-87CF-926981A2B411}">
          <x14:formula1>
            <xm:f>Listas!$G$2:$G$4</xm:f>
          </x14:formula1>
          <xm:sqref>B9:B10 G9 L8</xm:sqref>
        </x14:dataValidation>
        <x14:dataValidation type="list" allowBlank="1" showInputMessage="1" showErrorMessage="1" xr:uid="{7BCB7F54-5C0E-492C-9137-4C1E1FCF0578}">
          <x14:formula1>
            <xm:f>Listas!$A$2:$A$3</xm:f>
          </x14:formula1>
          <xm:sqref>B4:B8 C4:C6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75D5A-396B-4CF4-82C8-8FC037D7A7B8}">
  <dimension ref="A1:G5"/>
  <sheetViews>
    <sheetView workbookViewId="0">
      <selection activeCell="A2" sqref="A2"/>
    </sheetView>
  </sheetViews>
  <sheetFormatPr defaultRowHeight="15" x14ac:dyDescent="0.25"/>
  <cols>
    <col min="1" max="1" width="15" bestFit="1" customWidth="1"/>
    <col min="3" max="3" width="23.28515625" bestFit="1" customWidth="1"/>
    <col min="5" max="5" width="11.42578125" bestFit="1" customWidth="1"/>
    <col min="7" max="7" width="14" bestFit="1" customWidth="1"/>
  </cols>
  <sheetData>
    <row r="1" spans="1:7" x14ac:dyDescent="0.25">
      <c r="A1" t="s">
        <v>7</v>
      </c>
      <c r="C1" t="s">
        <v>13</v>
      </c>
      <c r="E1" t="s">
        <v>17</v>
      </c>
      <c r="G1" t="s">
        <v>21</v>
      </c>
    </row>
    <row r="2" spans="1:7" x14ac:dyDescent="0.25">
      <c r="A2" s="2" t="s">
        <v>6</v>
      </c>
      <c r="C2" t="s">
        <v>14</v>
      </c>
      <c r="E2" t="s">
        <v>18</v>
      </c>
      <c r="G2" t="s">
        <v>22</v>
      </c>
    </row>
    <row r="3" spans="1:7" x14ac:dyDescent="0.25">
      <c r="A3" s="3" t="s">
        <v>11</v>
      </c>
      <c r="C3" t="s">
        <v>15</v>
      </c>
      <c r="E3" t="s">
        <v>19</v>
      </c>
      <c r="G3" t="s">
        <v>23</v>
      </c>
    </row>
    <row r="4" spans="1:7" ht="30" x14ac:dyDescent="0.25">
      <c r="A4" s="4" t="s">
        <v>9</v>
      </c>
      <c r="C4" t="s">
        <v>16</v>
      </c>
      <c r="E4" t="s">
        <v>20</v>
      </c>
      <c r="G4" t="s">
        <v>24</v>
      </c>
    </row>
    <row r="5" spans="1:7" ht="30" x14ac:dyDescent="0.25">
      <c r="A5" s="5" t="s">
        <v>10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21C691F93EE741BB7A7C27C2620E4A" ma:contentTypeVersion="7" ma:contentTypeDescription="Create a new document." ma:contentTypeScope="" ma:versionID="394467c48b8381c8e2aa0638a9672273">
  <xsd:schema xmlns:xsd="http://www.w3.org/2001/XMLSchema" xmlns:xs="http://www.w3.org/2001/XMLSchema" xmlns:p="http://schemas.microsoft.com/office/2006/metadata/properties" xmlns:ns3="32ea854e-4d71-47a2-844d-d2a9e1eb23f7" xmlns:ns4="6e40da5d-4c1f-4597-ae23-2a81b5a38690" targetNamespace="http://schemas.microsoft.com/office/2006/metadata/properties" ma:root="true" ma:fieldsID="306f24fee2c4b3634acb4a8bd539bd89" ns3:_="" ns4:_="">
    <xsd:import namespace="32ea854e-4d71-47a2-844d-d2a9e1eb23f7"/>
    <xsd:import namespace="6e40da5d-4c1f-4597-ae23-2a81b5a386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ea854e-4d71-47a2-844d-d2a9e1eb23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40da5d-4c1f-4597-ae23-2a81b5a3869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2ea854e-4d71-47a2-844d-d2a9e1eb23f7" xsi:nil="true"/>
  </documentManagement>
</p:properties>
</file>

<file path=customXml/itemProps1.xml><?xml version="1.0" encoding="utf-8"?>
<ds:datastoreItem xmlns:ds="http://schemas.openxmlformats.org/officeDocument/2006/customXml" ds:itemID="{D62A1967-D90A-44C2-836C-5C711F3749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0D4337-1627-42F6-8E89-A4C8BFCA8A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ea854e-4d71-47a2-844d-d2a9e1eb23f7"/>
    <ds:schemaRef ds:uri="6e40da5d-4c1f-4597-ae23-2a81b5a386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7E5EC9-86F9-41A0-9D0B-091AF263056E}">
  <ds:schemaRefs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6e40da5d-4c1f-4597-ae23-2a81b5a38690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32ea854e-4d71-47a2-844d-d2a9e1eb23f7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Diagrama de Classes</vt:lpstr>
      <vt:lpstr>Info-Gráficos</vt:lpstr>
      <vt:lpstr>Listas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Luiz Farignoli</dc:creator>
  <cp:keywords/>
  <dc:description/>
  <cp:lastModifiedBy>Gustavo Luiz Farignoli</cp:lastModifiedBy>
  <cp:revision/>
  <dcterms:created xsi:type="dcterms:W3CDTF">2023-10-18T11:12:56Z</dcterms:created>
  <dcterms:modified xsi:type="dcterms:W3CDTF">2023-11-10T10:50:34Z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0x0101004021C691F93EE741BB7A7C27C2620E4A</vt:lpwstr>
  </property>
</Properties>
</file>