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DATA-SELF-RESEARCH\"/>
    </mc:Choice>
  </mc:AlternateContent>
  <bookViews>
    <workbookView xWindow="0" yWindow="0" windowWidth="20940" windowHeight="11378" activeTab="4"/>
  </bookViews>
  <sheets>
    <sheet name="CIF" sheetId="1" r:id="rId1"/>
    <sheet name="Branch" sheetId="2" r:id="rId2"/>
    <sheet name="AREA" sheetId="3" r:id="rId3"/>
    <sheet name="Truy xuất" sheetId="4" r:id="rId4"/>
    <sheet name="Bộ đếm" sheetId="5" r:id="rId5"/>
  </sheets>
  <definedNames>
    <definedName name="_xlnm._FilterDatabase" localSheetId="0" hidden="1">CIF!$A$1:$G$12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2" i="5"/>
  <c r="E3" i="5"/>
  <c r="E4" i="5"/>
  <c r="E5" i="5"/>
  <c r="E6" i="5"/>
  <c r="E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3" i="5"/>
  <c r="B2" i="5"/>
  <c r="G3" i="1"/>
  <c r="G4" i="1"/>
  <c r="G5" i="1"/>
  <c r="G6" i="1"/>
  <c r="G7" i="1"/>
  <c r="G8" i="1"/>
  <c r="G9" i="1"/>
  <c r="G10" i="1"/>
  <c r="G11" i="1"/>
  <c r="G12" i="1"/>
  <c r="G2" i="1"/>
  <c r="B5" i="4"/>
  <c r="B6" i="4"/>
  <c r="B7" i="4"/>
  <c r="B8" i="4"/>
  <c r="B9" i="4"/>
  <c r="B10" i="4"/>
  <c r="B11" i="4"/>
  <c r="B12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B4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7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C4" i="4"/>
  <c r="E4" i="4" s="1"/>
  <c r="C5" i="4"/>
  <c r="D5" i="4" s="1"/>
  <c r="C6" i="4"/>
  <c r="D6" i="4" s="1"/>
  <c r="C7" i="4"/>
  <c r="E7" i="4" s="1"/>
  <c r="C8" i="4"/>
  <c r="D8" i="4" s="1"/>
  <c r="C9" i="4"/>
  <c r="E9" i="4" s="1"/>
  <c r="C10" i="4"/>
  <c r="D10" i="4" s="1"/>
  <c r="C11" i="4"/>
  <c r="D11" i="4" s="1"/>
  <c r="C12" i="4"/>
  <c r="E12" i="4" s="1"/>
  <c r="C13" i="4"/>
  <c r="E13" i="4" s="1"/>
  <c r="C14" i="4"/>
  <c r="C15" i="4"/>
  <c r="C16" i="4"/>
  <c r="C17" i="4"/>
  <c r="C18" i="4"/>
  <c r="C19" i="4"/>
  <c r="C20" i="4"/>
  <c r="C21" i="4"/>
  <c r="C22" i="4"/>
  <c r="C23" i="4"/>
  <c r="C24" i="4"/>
  <c r="C25" i="4"/>
  <c r="E3" i="4"/>
  <c r="D3" i="4"/>
  <c r="C3" i="4"/>
  <c r="E8" i="4" l="1"/>
  <c r="E11" i="4"/>
  <c r="D13" i="4"/>
  <c r="D9" i="4"/>
  <c r="E10" i="4"/>
  <c r="E6" i="4"/>
  <c r="E5" i="4"/>
  <c r="D4" i="4"/>
</calcChain>
</file>

<file path=xl/sharedStrings.xml><?xml version="1.0" encoding="utf-8"?>
<sst xmlns="http://schemas.openxmlformats.org/spreadsheetml/2006/main" count="99" uniqueCount="63">
  <si>
    <t>ID</t>
  </si>
  <si>
    <t>BRCODE</t>
  </si>
  <si>
    <t>BRNAME</t>
  </si>
  <si>
    <t>BRADDRESS</t>
  </si>
  <si>
    <t>AREA</t>
  </si>
  <si>
    <t>Chi nhánh Đống Đa</t>
  </si>
  <si>
    <t>Tôn Đức Thắng - Đống Đa - HN</t>
  </si>
  <si>
    <t>A01</t>
  </si>
  <si>
    <t>chi nhánh Sở Giao dịch</t>
  </si>
  <si>
    <t>22 Kim Mã Thượng - Hà Nội</t>
  </si>
  <si>
    <t>A02</t>
  </si>
  <si>
    <t>Chi nhánh hoàn kiếm</t>
  </si>
  <si>
    <t>Trần Hưng Đạo - Đống Đa -HN</t>
  </si>
  <si>
    <t>A03</t>
  </si>
  <si>
    <t>CIF_ID</t>
  </si>
  <si>
    <t>CIF_NAME</t>
  </si>
  <si>
    <t>ID_NUMBER</t>
  </si>
  <si>
    <t>CIF_TYPE</t>
  </si>
  <si>
    <t>CIF02001</t>
  </si>
  <si>
    <t>CÔNG TY TNHH SÁNG TẠO MỚI</t>
  </si>
  <si>
    <t>Tổ chức</t>
  </si>
  <si>
    <t>CIF02002</t>
  </si>
  <si>
    <t>NGUYỄN VĂN ANH</t>
  </si>
  <si>
    <t>Cá nhân</t>
  </si>
  <si>
    <t>CIF02003</t>
  </si>
  <si>
    <t>CÔNG TY TNHH PHÁT TRIỂN THƯƠNG MẠI BẮC NAM</t>
  </si>
  <si>
    <t>CIF02004</t>
  </si>
  <si>
    <t>TRẦN THỊ THANH</t>
  </si>
  <si>
    <t>CIF02005</t>
  </si>
  <si>
    <t>DOANH NGHIỆP TƯ NHÂN ĐỨC PHÚC</t>
  </si>
  <si>
    <t>CIF02006</t>
  </si>
  <si>
    <t>LÊ VĂN HẢI</t>
  </si>
  <si>
    <t>CIF02007</t>
  </si>
  <si>
    <t>CÔNG TY TNHH THƯƠNG MẠI HOÀNG GIA</t>
  </si>
  <si>
    <t>CIF02008</t>
  </si>
  <si>
    <t>CÔNG TY CỔ PHẦN PHÁT TRIỂN ĐẦU TƯ VIỆT NAM</t>
  </si>
  <si>
    <t>CIF02009</t>
  </si>
  <si>
    <t>HOÀNG NGỌC ANH</t>
  </si>
  <si>
    <t>CIF02010</t>
  </si>
  <si>
    <t>CÔNG TY CP XÂY DỰNG ĐÔ THỊ VIỆT NAM</t>
  </si>
  <si>
    <t>AREA_CODE</t>
  </si>
  <si>
    <t>AREA_NAME</t>
  </si>
  <si>
    <t>HỘI SỞ CHÍNH</t>
  </si>
  <si>
    <t>TÂY BẮC BỘ</t>
  </si>
  <si>
    <t>ĐÔNG BẮC BỘ</t>
  </si>
  <si>
    <t>A04</t>
  </si>
  <si>
    <t>BẮC TRUNG BỘ</t>
  </si>
  <si>
    <t>A05</t>
  </si>
  <si>
    <t>NAM TRUNG BỘ</t>
  </si>
  <si>
    <t>CIF02011</t>
  </si>
  <si>
    <t>LÝ TÚ ANH</t>
  </si>
  <si>
    <t>DANH SÁCH KHÁCH HÀNG</t>
  </si>
  <si>
    <t>Những khách có cột G giá trị 1 là có mã Chi nhánh không lặp lại</t>
  </si>
  <si>
    <t>TÊN
 CHI NHÁNH</t>
  </si>
  <si>
    <t>TÊN 
KHU VỰC</t>
  </si>
  <si>
    <t>TÊN KHÁCH HÀNG
(CIF-NAME)</t>
  </si>
  <si>
    <t>CIF-ID</t>
  </si>
  <si>
    <t>Chỉ cần nhập mã CIF-ID các thông tin khác sẽ được truy xuất ra</t>
  </si>
  <si>
    <t>Tên chi nhánh</t>
  </si>
  <si>
    <t>Khu vực</t>
  </si>
  <si>
    <t>Loại hình</t>
  </si>
  <si>
    <t>Số lượng khách hàng</t>
  </si>
  <si>
    <t>SỐ LẦN
 LẶP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</si>
</sst>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352F"/>
      <name val="Segoe UI"/>
      <family val="2"/>
    </font>
    <font>
      <sz val="12"/>
      <color rgb="FF37352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ECDD"/>
        <bgColor indexed="64"/>
      </patternFill>
    </fill>
    <fill>
      <patternFill patternType="solid">
        <fgColor rgb="FFF1F1E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Alignment="1"/>
    <xf numFmtId="0" fontId="3" fillId="2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" sqref="F2"/>
    </sheetView>
  </sheetViews>
  <sheetFormatPr defaultRowHeight="14.25" x14ac:dyDescent="0.45"/>
  <cols>
    <col min="1" max="1" width="6" customWidth="1"/>
    <col min="4" max="4" width="28.1328125" customWidth="1"/>
    <col min="5" max="5" width="10.73046875" bestFit="1" customWidth="1"/>
    <col min="6" max="6" width="7.9296875" bestFit="1" customWidth="1"/>
    <col min="7" max="7" width="11" customWidth="1"/>
    <col min="9" max="9" width="51.06640625" bestFit="1" customWidth="1"/>
  </cols>
  <sheetData>
    <row r="1" spans="1:9" ht="28.5" x14ac:dyDescent="0.45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62</v>
      </c>
    </row>
    <row r="2" spans="1:9" x14ac:dyDescent="0.45">
      <c r="A2" s="2">
        <v>1</v>
      </c>
      <c r="B2" s="2" t="s">
        <v>18</v>
      </c>
      <c r="C2" s="2">
        <v>1302001</v>
      </c>
      <c r="D2" s="2" t="s">
        <v>19</v>
      </c>
      <c r="E2" s="2">
        <v>805000457</v>
      </c>
      <c r="F2" s="2" t="s">
        <v>20</v>
      </c>
      <c r="G2">
        <f>COUNTIF($C$2:$C$12,$C2)</f>
        <v>7</v>
      </c>
    </row>
    <row r="3" spans="1:9" x14ac:dyDescent="0.45">
      <c r="A3" s="2">
        <v>2</v>
      </c>
      <c r="B3" s="2" t="s">
        <v>21</v>
      </c>
      <c r="C3" s="2">
        <v>1302001</v>
      </c>
      <c r="D3" s="2" t="s">
        <v>22</v>
      </c>
      <c r="E3" s="2">
        <v>6200417055</v>
      </c>
      <c r="F3" s="2" t="s">
        <v>23</v>
      </c>
      <c r="G3">
        <f t="shared" ref="G3:G12" si="0">COUNTIF($C$2:$C$12,$C3)</f>
        <v>7</v>
      </c>
    </row>
    <row r="4" spans="1:9" ht="28.5" x14ac:dyDescent="0.45">
      <c r="A4" s="2">
        <v>3</v>
      </c>
      <c r="B4" s="2" t="s">
        <v>24</v>
      </c>
      <c r="C4" s="2">
        <v>1302001</v>
      </c>
      <c r="D4" s="2" t="s">
        <v>25</v>
      </c>
      <c r="E4" s="2">
        <v>6200588086</v>
      </c>
      <c r="F4" s="2" t="s">
        <v>20</v>
      </c>
      <c r="G4">
        <f t="shared" si="0"/>
        <v>7</v>
      </c>
    </row>
    <row r="5" spans="1:9" x14ac:dyDescent="0.45">
      <c r="A5" s="2">
        <v>4</v>
      </c>
      <c r="B5" s="2" t="s">
        <v>26</v>
      </c>
      <c r="C5" s="2">
        <v>1302001</v>
      </c>
      <c r="D5" s="2" t="s">
        <v>27</v>
      </c>
      <c r="E5" s="2">
        <v>6200558854</v>
      </c>
      <c r="F5" s="2" t="s">
        <v>23</v>
      </c>
      <c r="G5">
        <f t="shared" si="0"/>
        <v>7</v>
      </c>
    </row>
    <row r="6" spans="1:9" ht="28.5" x14ac:dyDescent="0.45">
      <c r="A6" s="2">
        <v>5</v>
      </c>
      <c r="B6" s="2" t="s">
        <v>28</v>
      </c>
      <c r="C6" s="2">
        <v>1302001</v>
      </c>
      <c r="D6" s="2" t="s">
        <v>29</v>
      </c>
      <c r="E6" s="2">
        <v>5706200571</v>
      </c>
      <c r="F6" s="2" t="s">
        <v>20</v>
      </c>
      <c r="G6">
        <f t="shared" si="0"/>
        <v>7</v>
      </c>
    </row>
    <row r="7" spans="1:9" x14ac:dyDescent="0.45">
      <c r="A7" s="2">
        <v>6</v>
      </c>
      <c r="B7" s="2" t="s">
        <v>30</v>
      </c>
      <c r="C7" s="2">
        <v>1302001</v>
      </c>
      <c r="D7" s="2" t="s">
        <v>31</v>
      </c>
      <c r="E7" s="2">
        <v>62088205</v>
      </c>
      <c r="F7" s="2" t="s">
        <v>23</v>
      </c>
      <c r="G7">
        <f t="shared" si="0"/>
        <v>7</v>
      </c>
    </row>
    <row r="8" spans="1:9" ht="28.5" x14ac:dyDescent="0.45">
      <c r="A8" s="2">
        <v>7</v>
      </c>
      <c r="B8" s="2" t="s">
        <v>32</v>
      </c>
      <c r="C8" s="2">
        <v>1302001</v>
      </c>
      <c r="D8" s="2" t="s">
        <v>33</v>
      </c>
      <c r="E8" s="2">
        <v>5620516786</v>
      </c>
      <c r="F8" s="2" t="s">
        <v>20</v>
      </c>
      <c r="G8">
        <f t="shared" si="0"/>
        <v>7</v>
      </c>
      <c r="I8" s="12" t="s">
        <v>52</v>
      </c>
    </row>
    <row r="9" spans="1:9" ht="28.5" x14ac:dyDescent="0.45">
      <c r="A9" s="2">
        <v>8</v>
      </c>
      <c r="B9" s="2" t="s">
        <v>34</v>
      </c>
      <c r="C9" s="2">
        <v>1302002</v>
      </c>
      <c r="D9" s="2" t="s">
        <v>35</v>
      </c>
      <c r="E9" s="2">
        <v>624075627</v>
      </c>
      <c r="F9" s="2" t="s">
        <v>20</v>
      </c>
      <c r="G9">
        <f t="shared" si="0"/>
        <v>3</v>
      </c>
    </row>
    <row r="10" spans="1:9" x14ac:dyDescent="0.45">
      <c r="A10" s="2">
        <v>9</v>
      </c>
      <c r="B10" s="2" t="s">
        <v>36</v>
      </c>
      <c r="C10" s="2">
        <v>1302002</v>
      </c>
      <c r="D10" s="2" t="s">
        <v>37</v>
      </c>
      <c r="E10" s="2">
        <v>800254255</v>
      </c>
      <c r="F10" s="2" t="s">
        <v>23</v>
      </c>
      <c r="G10">
        <f t="shared" si="0"/>
        <v>3</v>
      </c>
    </row>
    <row r="11" spans="1:9" ht="28.5" x14ac:dyDescent="0.45">
      <c r="A11" s="2">
        <v>10</v>
      </c>
      <c r="B11" s="2" t="s">
        <v>38</v>
      </c>
      <c r="C11" s="2">
        <v>1302002</v>
      </c>
      <c r="D11" s="2" t="s">
        <v>39</v>
      </c>
      <c r="E11" s="2">
        <v>700487565</v>
      </c>
      <c r="F11" s="2" t="s">
        <v>20</v>
      </c>
      <c r="G11">
        <f t="shared" si="0"/>
        <v>3</v>
      </c>
    </row>
    <row r="12" spans="1:9" x14ac:dyDescent="0.45">
      <c r="A12" s="2">
        <v>11</v>
      </c>
      <c r="B12" s="2" t="s">
        <v>49</v>
      </c>
      <c r="C12" s="2">
        <v>1302004</v>
      </c>
      <c r="D12" s="2" t="s">
        <v>50</v>
      </c>
      <c r="E12" s="2">
        <v>62088502</v>
      </c>
      <c r="F12" s="2" t="s">
        <v>23</v>
      </c>
      <c r="G12">
        <f t="shared" si="0"/>
        <v>1</v>
      </c>
    </row>
  </sheetData>
  <autoFilter ref="A1:G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4.25" x14ac:dyDescent="0.45"/>
  <cols>
    <col min="1" max="1" width="2.9296875" bestFit="1" customWidth="1"/>
    <col min="3" max="3" width="26.6640625" customWidth="1"/>
    <col min="4" max="4" width="32.53125" style="10" customWidth="1"/>
    <col min="5" max="5" width="6" style="7" bestFit="1" customWidth="1"/>
  </cols>
  <sheetData>
    <row r="1" spans="1:5" ht="18.75" x14ac:dyDescent="0.4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</row>
    <row r="2" spans="1:5" ht="18.75" x14ac:dyDescent="0.45">
      <c r="A2" s="4">
        <v>1</v>
      </c>
      <c r="B2" s="4">
        <v>1302001</v>
      </c>
      <c r="C2" s="4" t="s">
        <v>5</v>
      </c>
      <c r="D2" s="8" t="s">
        <v>6</v>
      </c>
      <c r="E2" s="4" t="s">
        <v>7</v>
      </c>
    </row>
    <row r="3" spans="1:5" ht="18.75" x14ac:dyDescent="0.45">
      <c r="A3" s="5">
        <v>2</v>
      </c>
      <c r="B3" s="5">
        <v>1302002</v>
      </c>
      <c r="C3" s="5" t="s">
        <v>8</v>
      </c>
      <c r="D3" s="9" t="s">
        <v>9</v>
      </c>
      <c r="E3" s="5" t="s">
        <v>10</v>
      </c>
    </row>
    <row r="4" spans="1:5" ht="18.75" x14ac:dyDescent="0.45">
      <c r="A4" s="4">
        <v>3</v>
      </c>
      <c r="B4" s="4">
        <v>1302004</v>
      </c>
      <c r="C4" s="4" t="s">
        <v>11</v>
      </c>
      <c r="D4" s="8" t="s">
        <v>12</v>
      </c>
      <c r="E4" s="4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4.25" x14ac:dyDescent="0.45"/>
  <cols>
    <col min="2" max="2" width="15.3984375" customWidth="1"/>
    <col min="3" max="3" width="15.265625" customWidth="1"/>
  </cols>
  <sheetData>
    <row r="1" spans="1:3" ht="28.5" x14ac:dyDescent="0.45">
      <c r="A1" s="1" t="s">
        <v>0</v>
      </c>
      <c r="B1" s="1" t="s">
        <v>40</v>
      </c>
      <c r="C1" s="1" t="s">
        <v>41</v>
      </c>
    </row>
    <row r="2" spans="1:3" x14ac:dyDescent="0.45">
      <c r="A2" s="2">
        <v>1</v>
      </c>
      <c r="B2" s="2" t="s">
        <v>7</v>
      </c>
      <c r="C2" s="2" t="s">
        <v>42</v>
      </c>
    </row>
    <row r="3" spans="1:3" x14ac:dyDescent="0.45">
      <c r="A3" s="2">
        <v>2</v>
      </c>
      <c r="B3" s="2" t="s">
        <v>10</v>
      </c>
      <c r="C3" s="2" t="s">
        <v>43</v>
      </c>
    </row>
    <row r="4" spans="1:3" x14ac:dyDescent="0.45">
      <c r="A4" s="2">
        <v>3</v>
      </c>
      <c r="B4" s="2" t="s">
        <v>13</v>
      </c>
      <c r="C4" s="2" t="s">
        <v>44</v>
      </c>
    </row>
    <row r="5" spans="1:3" x14ac:dyDescent="0.45">
      <c r="A5" s="2">
        <v>4</v>
      </c>
      <c r="B5" s="2" t="s">
        <v>45</v>
      </c>
      <c r="C5" s="2" t="s">
        <v>46</v>
      </c>
    </row>
    <row r="6" spans="1:3" x14ac:dyDescent="0.45">
      <c r="A6" s="2">
        <v>5</v>
      </c>
      <c r="B6" s="2" t="s">
        <v>47</v>
      </c>
      <c r="C6" s="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" sqref="A3"/>
    </sheetView>
  </sheetViews>
  <sheetFormatPr defaultRowHeight="14.25" x14ac:dyDescent="0.45"/>
  <cols>
    <col min="2" max="2" width="43" bestFit="1" customWidth="1"/>
    <col min="3" max="3" width="25.796875" bestFit="1" customWidth="1"/>
    <col min="4" max="4" width="25.06640625" bestFit="1" customWidth="1"/>
    <col min="5" max="5" width="12.796875" style="13" customWidth="1"/>
    <col min="7" max="7" width="25" customWidth="1"/>
  </cols>
  <sheetData>
    <row r="1" spans="1:7" x14ac:dyDescent="0.45">
      <c r="A1" s="11" t="s">
        <v>51</v>
      </c>
      <c r="B1" s="11"/>
      <c r="C1" s="11"/>
      <c r="D1" s="11"/>
    </row>
    <row r="2" spans="1:7" ht="42.75" x14ac:dyDescent="0.45">
      <c r="A2" s="1" t="s">
        <v>56</v>
      </c>
      <c r="B2" s="1" t="s">
        <v>55</v>
      </c>
      <c r="C2" s="1" t="s">
        <v>1</v>
      </c>
      <c r="D2" s="1" t="s">
        <v>53</v>
      </c>
      <c r="E2" s="1" t="s">
        <v>54</v>
      </c>
      <c r="G2" s="14" t="s">
        <v>57</v>
      </c>
    </row>
    <row r="3" spans="1:7" x14ac:dyDescent="0.45">
      <c r="A3" s="2" t="s">
        <v>18</v>
      </c>
      <c r="B3" t="str">
        <f>IF($A3="","",VLOOKUP($A3,CIF!$B$2:$F$7000,3,0))</f>
        <v>CÔNG TY TNHH SÁNG TẠO MỚI</v>
      </c>
      <c r="C3">
        <f>IF($A3="","",VLOOKUP($A3,CIF!$B$2:$F$7000,2,0))</f>
        <v>1302001</v>
      </c>
      <c r="D3" t="str">
        <f>IF($C3="","",VLOOKUP($C3,Branch!$B$2:$E$7000,3,0))</f>
        <v>Tôn Đức Thắng - Đống Đa - HN</v>
      </c>
      <c r="E3" s="13" t="str">
        <f>IF($C3="","",VLOOKUP($C3,Branch!$B$2:$E$7000,4,0))</f>
        <v>A01</v>
      </c>
    </row>
    <row r="4" spans="1:7" x14ac:dyDescent="0.45">
      <c r="A4" s="2" t="s">
        <v>21</v>
      </c>
      <c r="B4" t="str">
        <f>IF($A4="","",VLOOKUP($A4,CIF!$B$2:$F$7000,3,0))</f>
        <v>NGUYỄN VĂN ANH</v>
      </c>
      <c r="C4">
        <f>IF($A4="","",VLOOKUP($A4,CIF!$B$2:$F$7000,2,0))</f>
        <v>1302001</v>
      </c>
      <c r="D4" t="str">
        <f>IF($C4="","",VLOOKUP($C4,Branch!$B$2:$E$7000,3,0))</f>
        <v>Tôn Đức Thắng - Đống Đa - HN</v>
      </c>
      <c r="E4" s="13" t="str">
        <f>IF($C4="","",VLOOKUP($C4,Branch!$B$2:$E$7000,4,0))</f>
        <v>A01</v>
      </c>
    </row>
    <row r="5" spans="1:7" x14ac:dyDescent="0.45">
      <c r="A5" s="2" t="s">
        <v>24</v>
      </c>
      <c r="B5" t="str">
        <f>IF($A5="","",VLOOKUP($A5,CIF!$B$2:$F$7000,3,0))</f>
        <v>CÔNG TY TNHH PHÁT TRIỂN THƯƠNG MẠI BẮC NAM</v>
      </c>
      <c r="C5">
        <f>IF($A5="","",VLOOKUP($A5,CIF!$B$2:$F$7000,2,0))</f>
        <v>1302001</v>
      </c>
      <c r="D5" t="str">
        <f>IF($C5="","",VLOOKUP($C5,Branch!$B$2:$E$7000,3,0))</f>
        <v>Tôn Đức Thắng - Đống Đa - HN</v>
      </c>
      <c r="E5" s="13" t="str">
        <f>IF($C5="","",VLOOKUP($C5,Branch!$B$2:$E$7000,4,0))</f>
        <v>A01</v>
      </c>
    </row>
    <row r="6" spans="1:7" x14ac:dyDescent="0.45">
      <c r="A6" s="2" t="s">
        <v>26</v>
      </c>
      <c r="B6" t="str">
        <f>IF($A6="","",VLOOKUP($A6,CIF!$B$2:$F$7000,3,0))</f>
        <v>TRẦN THỊ THANH</v>
      </c>
      <c r="C6">
        <f>IF($A6="","",VLOOKUP($A6,CIF!$B$2:$F$7000,2,0))</f>
        <v>1302001</v>
      </c>
      <c r="D6" t="str">
        <f>IF($C6="","",VLOOKUP($C6,Branch!$B$2:$E$7000,3,0))</f>
        <v>Tôn Đức Thắng - Đống Đa - HN</v>
      </c>
      <c r="E6" s="13" t="str">
        <f>IF($C6="","",VLOOKUP($C6,Branch!$B$2:$E$7000,4,0))</f>
        <v>A01</v>
      </c>
    </row>
    <row r="7" spans="1:7" x14ac:dyDescent="0.45">
      <c r="A7" s="2" t="s">
        <v>28</v>
      </c>
      <c r="B7" t="str">
        <f>IF($A7="","",VLOOKUP($A7,CIF!$B$2:$F$7000,3,0))</f>
        <v>DOANH NGHIỆP TƯ NHÂN ĐỨC PHÚC</v>
      </c>
      <c r="C7">
        <f>IF($A7="","",VLOOKUP($A7,CIF!$B$2:$F$7000,2,0))</f>
        <v>1302001</v>
      </c>
      <c r="D7" t="str">
        <f>IF($C7="","",VLOOKUP($C7,Branch!$B$2:$E$7000,3,0))</f>
        <v>Tôn Đức Thắng - Đống Đa - HN</v>
      </c>
      <c r="E7" s="13" t="str">
        <f>IF($C7="","",VLOOKUP($C7,Branch!$B$2:$E$7000,4,0))</f>
        <v>A01</v>
      </c>
    </row>
    <row r="8" spans="1:7" x14ac:dyDescent="0.45">
      <c r="A8" s="2" t="s">
        <v>30</v>
      </c>
      <c r="B8" t="str">
        <f>IF($A8="","",VLOOKUP($A8,CIF!$B$2:$F$7000,3,0))</f>
        <v>LÊ VĂN HẢI</v>
      </c>
      <c r="C8">
        <f>IF($A8="","",VLOOKUP($A8,CIF!$B$2:$F$7000,2,0))</f>
        <v>1302001</v>
      </c>
      <c r="D8" t="str">
        <f>IF($C8="","",VLOOKUP($C8,Branch!$B$2:$E$7000,3,0))</f>
        <v>Tôn Đức Thắng - Đống Đa - HN</v>
      </c>
      <c r="E8" s="13" t="str">
        <f>IF($C8="","",VLOOKUP($C8,Branch!$B$2:$E$7000,4,0))</f>
        <v>A01</v>
      </c>
    </row>
    <row r="9" spans="1:7" x14ac:dyDescent="0.45">
      <c r="A9" s="2" t="s">
        <v>32</v>
      </c>
      <c r="B9" t="str">
        <f>IF($A9="","",VLOOKUP($A9,CIF!$B$2:$F$7000,3,0))</f>
        <v>CÔNG TY TNHH THƯƠNG MẠI HOÀNG GIA</v>
      </c>
      <c r="C9">
        <f>IF($A9="","",VLOOKUP($A9,CIF!$B$2:$F$7000,2,0))</f>
        <v>1302001</v>
      </c>
      <c r="D9" t="str">
        <f>IF($C9="","",VLOOKUP($C9,Branch!$B$2:$E$7000,3,0))</f>
        <v>Tôn Đức Thắng - Đống Đa - HN</v>
      </c>
      <c r="E9" s="13" t="str">
        <f>IF($C9="","",VLOOKUP($C9,Branch!$B$2:$E$7000,4,0))</f>
        <v>A01</v>
      </c>
    </row>
    <row r="10" spans="1:7" x14ac:dyDescent="0.45">
      <c r="A10" s="2" t="s">
        <v>34</v>
      </c>
      <c r="B10" t="str">
        <f>IF($A10="","",VLOOKUP($A10,CIF!$B$2:$F$7000,3,0))</f>
        <v>CÔNG TY CỔ PHẦN PHÁT TRIỂN ĐẦU TƯ VIỆT NAM</v>
      </c>
      <c r="C10">
        <f>IF($A10="","",VLOOKUP($A10,CIF!$B$2:$F$7000,2,0))</f>
        <v>1302002</v>
      </c>
      <c r="D10" t="str">
        <f>IF($C10="","",VLOOKUP($C10,Branch!$B$2:$E$7000,3,0))</f>
        <v>22 Kim Mã Thượng - Hà Nội</v>
      </c>
      <c r="E10" s="13" t="str">
        <f>IF($C10="","",VLOOKUP($C10,Branch!$B$2:$E$7000,4,0))</f>
        <v>A02</v>
      </c>
    </row>
    <row r="11" spans="1:7" x14ac:dyDescent="0.45">
      <c r="A11" s="2" t="s">
        <v>36</v>
      </c>
      <c r="B11" t="str">
        <f>IF($A11="","",VLOOKUP($A11,CIF!$B$2:$F$7000,3,0))</f>
        <v>HOÀNG NGỌC ANH</v>
      </c>
      <c r="C11">
        <f>IF($A11="","",VLOOKUP($A11,CIF!$B$2:$F$7000,2,0))</f>
        <v>1302002</v>
      </c>
      <c r="D11" t="str">
        <f>IF($C11="","",VLOOKUP($C11,Branch!$B$2:$E$7000,3,0))</f>
        <v>22 Kim Mã Thượng - Hà Nội</v>
      </c>
      <c r="E11" s="13" t="str">
        <f>IF($C11="","",VLOOKUP($C11,Branch!$B$2:$E$7000,4,0))</f>
        <v>A02</v>
      </c>
    </row>
    <row r="12" spans="1:7" x14ac:dyDescent="0.45">
      <c r="A12" s="2" t="s">
        <v>38</v>
      </c>
      <c r="B12" t="str">
        <f>IF($A12="","",VLOOKUP($A12,CIF!$B$2:$F$7000,3,0))</f>
        <v>CÔNG TY CP XÂY DỰNG ĐÔ THỊ VIỆT NAM</v>
      </c>
      <c r="C12">
        <f>IF($A12="","",VLOOKUP($A12,CIF!$B$2:$F$7000,2,0))</f>
        <v>1302002</v>
      </c>
      <c r="D12" t="str">
        <f>IF($C12="","",VLOOKUP($C12,Branch!$B$2:$E$7000,3,0))</f>
        <v>22 Kim Mã Thượng - Hà Nội</v>
      </c>
      <c r="E12" s="13" t="str">
        <f>IF($C12="","",VLOOKUP($C12,Branch!$B$2:$E$7000,4,0))</f>
        <v>A02</v>
      </c>
    </row>
    <row r="13" spans="1:7" x14ac:dyDescent="0.45">
      <c r="A13" s="2" t="s">
        <v>49</v>
      </c>
      <c r="B13" t="str">
        <f>IF($A13="","",VLOOKUP($A13,CIF!$B$2:$F$7000,3,0))</f>
        <v>LÝ TÚ ANH</v>
      </c>
      <c r="C13">
        <f>IF($A13="","",VLOOKUP($A13,CIF!$B$2:$F$7000,2,0))</f>
        <v>1302004</v>
      </c>
      <c r="D13" t="str">
        <f>IF($C13="","",VLOOKUP($C13,Branch!$B$2:$E$7000,3,0))</f>
        <v>Trần Hưng Đạo - Đống Đa -HN</v>
      </c>
      <c r="E13" s="13" t="str">
        <f>IF($C13="","",VLOOKUP($C13,Branch!$B$2:$E$7000,4,0))</f>
        <v>A03</v>
      </c>
    </row>
    <row r="14" spans="1:7" x14ac:dyDescent="0.45">
      <c r="B14" t="str">
        <f>IF($A14="","",VLOOKUP($A14,CIF!$B$2:$F$7000,3,0))</f>
        <v/>
      </c>
      <c r="C14" t="str">
        <f>IF($A14="","",VLOOKUP($A14,CIF!$B$2:$F$7000,2,0))</f>
        <v/>
      </c>
      <c r="D14" t="str">
        <f>IF($C14="","",VLOOKUP($C14,Branch!$B$2:$E$7000,3,0))</f>
        <v/>
      </c>
      <c r="E14" s="13" t="str">
        <f>IF($C14="","",VLOOKUP($C14,Branch!$B$2:$E$7000,4,0))</f>
        <v/>
      </c>
    </row>
    <row r="15" spans="1:7" x14ac:dyDescent="0.45">
      <c r="B15" t="str">
        <f>IF($A15="","",VLOOKUP($A15,CIF!$B$2:$F$7000,3,0))</f>
        <v/>
      </c>
      <c r="C15" t="str">
        <f>IF($A15="","",VLOOKUP($A15,CIF!$B$2:$F$7000,2,0))</f>
        <v/>
      </c>
      <c r="D15" t="str">
        <f>IF($C15="","",VLOOKUP($C15,Branch!$B$2:$E$7000,3,0))</f>
        <v/>
      </c>
      <c r="E15" s="13" t="str">
        <f>IF($C15="","",VLOOKUP($C15,Branch!$B$2:$E$7000,4,0))</f>
        <v/>
      </c>
    </row>
    <row r="16" spans="1:7" x14ac:dyDescent="0.45">
      <c r="B16" t="str">
        <f>IF($A16="","",VLOOKUP($A16,CIF!$B$2:$F$7000,3,0))</f>
        <v/>
      </c>
      <c r="C16" t="str">
        <f>IF($A16="","",VLOOKUP($A16,CIF!$B$2:$F$7000,2,0))</f>
        <v/>
      </c>
      <c r="D16" t="str">
        <f>IF($C16="","",VLOOKUP($C16,Branch!$B$2:$E$7000,3,0))</f>
        <v/>
      </c>
      <c r="E16" s="13" t="str">
        <f>IF($C16="","",VLOOKUP($C16,Branch!$B$2:$E$7000,4,0))</f>
        <v/>
      </c>
    </row>
    <row r="17" spans="2:5" x14ac:dyDescent="0.45">
      <c r="C17" t="str">
        <f>IF($A17="","",VLOOKUP($A17,CIF!$B$2:$F$7000,2,0))</f>
        <v/>
      </c>
      <c r="D17" t="str">
        <f>IF($C17="","",VLOOKUP($C17,Branch!$B$2:$E$7000,3,0))</f>
        <v/>
      </c>
      <c r="E17" s="13" t="str">
        <f>IF($C17="","",VLOOKUP($C17,Branch!$B$2:$E$7000,4,0))</f>
        <v/>
      </c>
    </row>
    <row r="18" spans="2:5" x14ac:dyDescent="0.45">
      <c r="B18" t="str">
        <f>IF($A18="","",VLOOKUP($A18,CIF!$B$2:$F$7000,3,0))</f>
        <v/>
      </c>
      <c r="C18" t="str">
        <f>IF($A18="","",VLOOKUP($A18,CIF!$B$2:$F$7000,2,0))</f>
        <v/>
      </c>
      <c r="D18" t="str">
        <f>IF($C18="","",VLOOKUP($C18,Branch!$B$2:$E$7000,3,0))</f>
        <v/>
      </c>
      <c r="E18" s="13" t="str">
        <f>IF($C18="","",VLOOKUP($C18,Branch!$B$2:$E$7000,4,0))</f>
        <v/>
      </c>
    </row>
    <row r="19" spans="2:5" x14ac:dyDescent="0.45">
      <c r="B19" t="str">
        <f>IF($A19="","",VLOOKUP($A19,CIF!$B$2:$F$7000,3,0))</f>
        <v/>
      </c>
      <c r="C19" t="str">
        <f>IF($A19="","",VLOOKUP($A19,CIF!$B$2:$F$7000,2,0))</f>
        <v/>
      </c>
      <c r="D19" t="str">
        <f>IF($C19="","",VLOOKUP($C19,Branch!$B$2:$E$7000,3,0))</f>
        <v/>
      </c>
      <c r="E19" s="13" t="str">
        <f>IF($C19="","",VLOOKUP($C19,Branch!$B$2:$E$7000,4,0))</f>
        <v/>
      </c>
    </row>
    <row r="20" spans="2:5" x14ac:dyDescent="0.45">
      <c r="B20" t="str">
        <f>IF($A20="","",VLOOKUP($A20,CIF!$B$2:$F$7000,3,0))</f>
        <v/>
      </c>
      <c r="C20" t="str">
        <f>IF($A20="","",VLOOKUP($A20,CIF!$B$2:$F$7000,2,0))</f>
        <v/>
      </c>
      <c r="D20" t="str">
        <f>IF($C20="","",VLOOKUP($C20,Branch!$B$2:$E$7000,3,0))</f>
        <v/>
      </c>
      <c r="E20" s="13" t="str">
        <f>IF($C20="","",VLOOKUP($C20,Branch!$B$2:$E$7000,4,0))</f>
        <v/>
      </c>
    </row>
    <row r="21" spans="2:5" x14ac:dyDescent="0.45">
      <c r="B21" t="str">
        <f>IF($A21="","",VLOOKUP($A21,CIF!$B$2:$F$7000,3,0))</f>
        <v/>
      </c>
      <c r="C21" t="str">
        <f>IF($A21="","",VLOOKUP($A21,CIF!$B$2:$F$7000,2,0))</f>
        <v/>
      </c>
      <c r="D21" t="str">
        <f>IF($C21="","",VLOOKUP($C21,Branch!$B$2:$E$7000,3,0))</f>
        <v/>
      </c>
      <c r="E21" s="13" t="str">
        <f>IF($C21="","",VLOOKUP($C21,Branch!$B$2:$E$7000,4,0))</f>
        <v/>
      </c>
    </row>
    <row r="22" spans="2:5" x14ac:dyDescent="0.45">
      <c r="B22" t="str">
        <f>IF($A22="","",VLOOKUP($A22,CIF!$B$2:$F$7000,3,0))</f>
        <v/>
      </c>
      <c r="C22" t="str">
        <f>IF($A22="","",VLOOKUP($A22,CIF!$B$2:$F$7000,2,0))</f>
        <v/>
      </c>
      <c r="D22" t="str">
        <f>IF($C22="","",VLOOKUP($C22,Branch!$B$2:$E$7000,3,0))</f>
        <v/>
      </c>
      <c r="E22" s="13" t="str">
        <f>IF($C22="","",VLOOKUP($C22,Branch!$B$2:$E$7000,4,0))</f>
        <v/>
      </c>
    </row>
    <row r="23" spans="2:5" x14ac:dyDescent="0.45">
      <c r="B23" t="str">
        <f>IF($A23="","",VLOOKUP($A23,CIF!$B$2:$F$7000,3,0))</f>
        <v/>
      </c>
      <c r="C23" t="str">
        <f>IF($A23="","",VLOOKUP($A23,CIF!$B$2:$F$7000,2,0))</f>
        <v/>
      </c>
      <c r="D23" t="str">
        <f>IF($C23="","",VLOOKUP($C23,Branch!$B$2:$E$7000,3,0))</f>
        <v/>
      </c>
      <c r="E23" s="13" t="str">
        <f>IF($C23="","",VLOOKUP($C23,Branch!$B$2:$E$7000,4,0))</f>
        <v/>
      </c>
    </row>
    <row r="24" spans="2:5" x14ac:dyDescent="0.45">
      <c r="B24" t="str">
        <f>IF($A24="","",VLOOKUP($A24,CIF!$B$2:$F$7000,3,0))</f>
        <v/>
      </c>
      <c r="C24" t="str">
        <f>IF($A24="","",VLOOKUP($A24,CIF!$B$2:$F$7000,2,0))</f>
        <v/>
      </c>
      <c r="D24" t="str">
        <f>IF($C24="","",VLOOKUP($C24,Branch!$B$2:$E$7000,3,0))</f>
        <v/>
      </c>
      <c r="E24" s="13" t="str">
        <f>IF($C24="","",VLOOKUP($C24,Branch!$B$2:$E$7000,4,0))</f>
        <v/>
      </c>
    </row>
    <row r="25" spans="2:5" x14ac:dyDescent="0.45">
      <c r="B25" t="str">
        <f>IF($A25="","",VLOOKUP($A25,CIF!$B$2:$F$7000,3,0))</f>
        <v/>
      </c>
      <c r="C25" t="str">
        <f>IF($A25="","",VLOOKUP($A25,CIF!$B$2:$F$7000,2,0))</f>
        <v/>
      </c>
      <c r="D25" t="str">
        <f>IF($C25="","",VLOOKUP($C25,Branch!$B$2:$E$7000,3,0))</f>
        <v/>
      </c>
      <c r="E25" s="13" t="str">
        <f>IF($C25="","",VLOOKUP($C25,Branch!$B$2:$E$7000,4,0))</f>
        <v/>
      </c>
    </row>
    <row r="26" spans="2:5" x14ac:dyDescent="0.45">
      <c r="B26" t="str">
        <f>IF($A26="","",VLOOKUP($A26,CIF!$B$2:$F$7000,3,0))</f>
        <v/>
      </c>
      <c r="D26" t="str">
        <f>IF($C26="","",VLOOKUP($C26,Branch!$B$2:$E$7000,3,0))</f>
        <v/>
      </c>
      <c r="E26" s="13" t="str">
        <f>IF($C26="","",VLOOKUP($C26,Branch!$B$2:$E$7000,4,0))</f>
        <v/>
      </c>
    </row>
    <row r="27" spans="2:5" x14ac:dyDescent="0.45">
      <c r="B27" t="str">
        <f>IF($A27="","",VLOOKUP($A27,CIF!$B$2:$F$7000,3,0))</f>
        <v/>
      </c>
      <c r="E27" s="13" t="str">
        <f>IF($C27="","",VLOOKUP($C27,Branch!$B$2:$E$7000,4,0))</f>
        <v/>
      </c>
    </row>
    <row r="28" spans="2:5" x14ac:dyDescent="0.45">
      <c r="B28" t="str">
        <f>IF($A28="","",VLOOKUP($A28,CIF!$B$2:$F$7000,3,0))</f>
        <v/>
      </c>
      <c r="E28" s="13" t="str">
        <f>IF($C28="","",VLOOKUP($C28,Branch!$B$2:$E$7000,4,0))</f>
        <v/>
      </c>
    </row>
    <row r="29" spans="2:5" x14ac:dyDescent="0.45">
      <c r="B29" t="str">
        <f>IF($A29="","",VLOOKUP($A29,CIF!$B$2:$F$7000,3,0))</f>
        <v/>
      </c>
      <c r="E29" s="13" t="str">
        <f>IF($C29="","",VLOOKUP($C29,Branch!$B$2:$E$7000,4,0))</f>
        <v/>
      </c>
    </row>
    <row r="30" spans="2:5" x14ac:dyDescent="0.45">
      <c r="B30" t="str">
        <f>IF($A30="","",VLOOKUP($A30,CIF!$B$2:$F$7000,3,0))</f>
        <v/>
      </c>
      <c r="E30" s="13" t="str">
        <f>IF($C30="","",VLOOKUP($C30,Branch!$B$2:$E$7000,4,0))</f>
        <v/>
      </c>
    </row>
    <row r="31" spans="2:5" x14ac:dyDescent="0.45">
      <c r="B31" t="str">
        <f>IF($A31="","",VLOOKUP($A31,CIF!$B$2:$F$7000,3,0))</f>
        <v/>
      </c>
      <c r="E31" s="13" t="str">
        <f>IF($C31="","",VLOOKUP($C31,Branch!$B$2:$E$7000,4,0))</f>
        <v/>
      </c>
    </row>
    <row r="32" spans="2:5" x14ac:dyDescent="0.45">
      <c r="B32" t="str">
        <f>IF($A32="","",VLOOKUP($A32,CIF!$B$2:$F$7000,3,0))</f>
        <v/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5" sqref="H5"/>
    </sheetView>
  </sheetViews>
  <sheetFormatPr defaultRowHeight="14.25" x14ac:dyDescent="0.45"/>
  <cols>
    <col min="1" max="1" width="11.73046875" bestFit="1" customWidth="1"/>
    <col min="2" max="2" width="17.265625" bestFit="1" customWidth="1"/>
    <col min="4" max="5" width="17.265625" bestFit="1" customWidth="1"/>
    <col min="8" max="8" width="17.265625" bestFit="1" customWidth="1"/>
  </cols>
  <sheetData>
    <row r="1" spans="1:8" x14ac:dyDescent="0.45">
      <c r="A1" t="s">
        <v>58</v>
      </c>
      <c r="B1" t="s">
        <v>61</v>
      </c>
      <c r="D1" t="s">
        <v>59</v>
      </c>
      <c r="E1" t="s">
        <v>61</v>
      </c>
      <c r="G1" t="s">
        <v>60</v>
      </c>
      <c r="H1" t="s">
        <v>61</v>
      </c>
    </row>
    <row r="2" spans="1:8" x14ac:dyDescent="0.45">
      <c r="A2" s="2">
        <v>1302001</v>
      </c>
      <c r="B2">
        <f>COUNTIF(CIF!$B2:$C$12,A2)</f>
        <v>7</v>
      </c>
      <c r="D2" t="s">
        <v>7</v>
      </c>
      <c r="E2">
        <f>COUNTIF('Truy xuất'!$A$3:$E$13,D2)</f>
        <v>7</v>
      </c>
      <c r="G2" s="2" t="s">
        <v>20</v>
      </c>
      <c r="H2">
        <f>COUNTIF(CIF!$F$2:$F$12,'Bộ đếm'!$G2)</f>
        <v>6</v>
      </c>
    </row>
    <row r="3" spans="1:8" x14ac:dyDescent="0.45">
      <c r="A3" s="2">
        <v>1302002</v>
      </c>
      <c r="B3">
        <f>COUNTIF(CIF!$B3:$C$12,A3)</f>
        <v>3</v>
      </c>
      <c r="D3" s="2" t="s">
        <v>10</v>
      </c>
      <c r="E3">
        <f>COUNTIF('Truy xuất'!$A$3:$E$13,D3)</f>
        <v>3</v>
      </c>
      <c r="G3" t="s">
        <v>23</v>
      </c>
      <c r="H3">
        <f>COUNTIF(CIF!$F$2:$F$12,'Bộ đếm'!$G3)</f>
        <v>5</v>
      </c>
    </row>
    <row r="4" spans="1:8" x14ac:dyDescent="0.45">
      <c r="A4" s="2">
        <v>1302004</v>
      </c>
      <c r="B4">
        <f>COUNTIF(CIF!$B4:$C$12,A4)</f>
        <v>1</v>
      </c>
      <c r="D4" s="2" t="s">
        <v>13</v>
      </c>
      <c r="E4">
        <f>COUNTIF('Truy xuất'!$A$3:$E$13,D4)</f>
        <v>1</v>
      </c>
    </row>
    <row r="5" spans="1:8" x14ac:dyDescent="0.45">
      <c r="B5">
        <f>COUNTIF(CIF!$B5:$C$12,A5)</f>
        <v>0</v>
      </c>
      <c r="D5" s="2" t="s">
        <v>45</v>
      </c>
      <c r="E5">
        <f>COUNTIF('Truy xuất'!$A$3:$E$13,D5)</f>
        <v>0</v>
      </c>
    </row>
    <row r="6" spans="1:8" x14ac:dyDescent="0.45">
      <c r="B6">
        <f>COUNTIF(CIF!$B6:$C$12,A6)</f>
        <v>0</v>
      </c>
      <c r="D6" s="2" t="s">
        <v>47</v>
      </c>
      <c r="E6">
        <f>COUNTIF('Truy xuất'!$A$3:$E$13,D6)</f>
        <v>0</v>
      </c>
    </row>
    <row r="7" spans="1:8" x14ac:dyDescent="0.45">
      <c r="B7">
        <f>COUNTIF(CIF!$B7:$C$12,A7)</f>
        <v>0</v>
      </c>
    </row>
    <row r="8" spans="1:8" x14ac:dyDescent="0.45">
      <c r="B8">
        <f>COUNTIF(CIF!$B8:$C$12,A8)</f>
        <v>0</v>
      </c>
    </row>
    <row r="9" spans="1:8" x14ac:dyDescent="0.45">
      <c r="B9">
        <f>COUNTIF(CIF!$B9:$C$12,A9)</f>
        <v>0</v>
      </c>
    </row>
    <row r="10" spans="1:8" x14ac:dyDescent="0.45">
      <c r="B10">
        <f>COUNTIF(CIF!$B10:$C$12,A10)</f>
        <v>0</v>
      </c>
    </row>
    <row r="11" spans="1:8" x14ac:dyDescent="0.45">
      <c r="B11">
        <f>COUNTIF(CIF!$B11:$C$12,A11)</f>
        <v>0</v>
      </c>
    </row>
    <row r="12" spans="1:8" x14ac:dyDescent="0.45">
      <c r="B12">
        <f>COUNTIF(CIF!$B12:$C$12,A12)</f>
        <v>0</v>
      </c>
    </row>
    <row r="13" spans="1:8" x14ac:dyDescent="0.45">
      <c r="B13">
        <f>COUNTIF(CIF!$B$12:$C13,A13)</f>
        <v>0</v>
      </c>
    </row>
    <row r="14" spans="1:8" x14ac:dyDescent="0.45">
      <c r="B14">
        <f>COUNTIF(CIF!$B$12:$C14,A14)</f>
        <v>0</v>
      </c>
    </row>
    <row r="15" spans="1:8" x14ac:dyDescent="0.45">
      <c r="B15">
        <f>COUNTIF(CIF!$B$12:$C15,A15)</f>
        <v>0</v>
      </c>
    </row>
    <row r="16" spans="1:8" x14ac:dyDescent="0.45">
      <c r="B16">
        <f>COUNTIF(CIF!$B$12:$C16,A16)</f>
        <v>0</v>
      </c>
    </row>
    <row r="17" spans="2:2" x14ac:dyDescent="0.45">
      <c r="B17">
        <f>COUNTIF(CIF!$B$12:$C17,A17)</f>
        <v>0</v>
      </c>
    </row>
    <row r="18" spans="2:2" x14ac:dyDescent="0.45">
      <c r="B18">
        <f>COUNTIF(CIF!$B$12:$C18,A18)</f>
        <v>0</v>
      </c>
    </row>
    <row r="19" spans="2:2" x14ac:dyDescent="0.45">
      <c r="B19">
        <f>COUNTIF(CIF!$B$12:$C19,A19)</f>
        <v>0</v>
      </c>
    </row>
    <row r="20" spans="2:2" x14ac:dyDescent="0.45">
      <c r="B20">
        <f>COUNTIF(CIF!$B$12:$C20,A20)</f>
        <v>0</v>
      </c>
    </row>
    <row r="21" spans="2:2" x14ac:dyDescent="0.45">
      <c r="B21">
        <f>COUNTIF(CIF!$B$12:$C21,A21)</f>
        <v>0</v>
      </c>
    </row>
    <row r="22" spans="2:2" x14ac:dyDescent="0.45">
      <c r="B22">
        <f>COUNTIF(CIF!$B$12:$C22,A22)</f>
        <v>0</v>
      </c>
    </row>
    <row r="23" spans="2:2" x14ac:dyDescent="0.45">
      <c r="B23">
        <f>COUNTIF(CIF!$B$12:$C23,A23)</f>
        <v>0</v>
      </c>
    </row>
    <row r="24" spans="2:2" x14ac:dyDescent="0.45">
      <c r="B24">
        <f>COUNTIF(CIF!$B$12:$C24,A24)</f>
        <v>0</v>
      </c>
    </row>
    <row r="25" spans="2:2" x14ac:dyDescent="0.45">
      <c r="B25">
        <f>COUNTIF(CIF!$B$12:$C25,A25)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CIF</vt:lpstr>
      <vt:lpstr>Branch</vt:lpstr>
      <vt:lpstr>AREA</vt:lpstr>
      <vt:lpstr>Truy xuất</vt:lpstr>
      <vt:lpstr>Bộ đếm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2024-12-10T09:04:03Z</dcterms:created>
  <dcterms:modified xsi:type="dcterms:W3CDTF">2024-12-11T01:28:03Z</dcterms:modified>
</cp:coreProperties>
</file>