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5" windowWidth="18105" windowHeight="10110"/>
  </bookViews>
  <sheets>
    <sheet name="1D Test" sheetId="2" r:id="rId1"/>
    <sheet name="Sheet1" sheetId="1" r:id="rId2"/>
  </sheets>
  <calcPr calcId="125725"/>
</workbook>
</file>

<file path=xl/calcChain.xml><?xml version="1.0" encoding="utf-8"?>
<calcChain xmlns="http://schemas.openxmlformats.org/spreadsheetml/2006/main">
  <c r="H155" i="2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1" s="1"/>
  <c r="H23"/>
  <c r="H22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C16"/>
  <c r="C15" s="1"/>
  <c r="F17" s="1"/>
  <c r="L154" l="1"/>
  <c r="L152"/>
  <c r="L150"/>
  <c r="L148"/>
  <c r="L146"/>
  <c r="L144"/>
  <c r="L142"/>
  <c r="L140"/>
  <c r="L138"/>
  <c r="L136"/>
  <c r="L134"/>
  <c r="L132"/>
  <c r="L130"/>
  <c r="L128"/>
  <c r="L126"/>
  <c r="L124"/>
  <c r="L122"/>
  <c r="L120"/>
  <c r="L118"/>
  <c r="L116"/>
  <c r="L114"/>
  <c r="L112"/>
  <c r="L110"/>
  <c r="L108"/>
  <c r="L106"/>
  <c r="L104"/>
  <c r="L102"/>
  <c r="L100"/>
  <c r="L98"/>
  <c r="L96"/>
  <c r="L94"/>
  <c r="L92"/>
  <c r="L90"/>
  <c r="L88"/>
  <c r="L86"/>
  <c r="L84"/>
  <c r="L82"/>
  <c r="L80"/>
  <c r="L78"/>
  <c r="L76"/>
  <c r="L74"/>
  <c r="L72"/>
  <c r="L70"/>
  <c r="L68"/>
  <c r="L66"/>
  <c r="L64"/>
  <c r="L62"/>
  <c r="L60"/>
  <c r="L58"/>
  <c r="L56"/>
  <c r="L54"/>
  <c r="L52"/>
  <c r="L50"/>
  <c r="L48"/>
  <c r="L46"/>
  <c r="L44"/>
  <c r="L42"/>
  <c r="L40"/>
  <c r="L38"/>
  <c r="L36"/>
  <c r="L34"/>
  <c r="L32"/>
  <c r="L30"/>
  <c r="L28"/>
  <c r="L26"/>
  <c r="L24"/>
  <c r="L22"/>
  <c r="C17"/>
  <c r="L57"/>
  <c r="L47"/>
  <c r="L43"/>
  <c r="L39"/>
  <c r="L155"/>
  <c r="L153"/>
  <c r="L151"/>
  <c r="L149"/>
  <c r="L147"/>
  <c r="L145"/>
  <c r="L143"/>
  <c r="L141"/>
  <c r="L139"/>
  <c r="L137"/>
  <c r="L135"/>
  <c r="L133"/>
  <c r="L131"/>
  <c r="L129"/>
  <c r="L127"/>
  <c r="L125"/>
  <c r="L123"/>
  <c r="L121"/>
  <c r="L119"/>
  <c r="L117"/>
  <c r="L115"/>
  <c r="L113"/>
  <c r="L111"/>
  <c r="L109"/>
  <c r="L107"/>
  <c r="L105"/>
  <c r="L103"/>
  <c r="L101"/>
  <c r="L99"/>
  <c r="L97"/>
  <c r="L95"/>
  <c r="L93"/>
  <c r="L91"/>
  <c r="L89"/>
  <c r="L87"/>
  <c r="L85"/>
  <c r="L83"/>
  <c r="L81"/>
  <c r="L79"/>
  <c r="L77"/>
  <c r="L75"/>
  <c r="L73"/>
  <c r="L71"/>
  <c r="L69"/>
  <c r="L67"/>
  <c r="L65"/>
  <c r="L63"/>
  <c r="L61"/>
  <c r="L59"/>
  <c r="L55"/>
  <c r="L53"/>
  <c r="L51"/>
  <c r="L49"/>
  <c r="L45"/>
  <c r="L41"/>
  <c r="L25"/>
  <c r="L29"/>
  <c r="L33"/>
  <c r="L37"/>
  <c r="L23"/>
  <c r="L27"/>
  <c r="L31"/>
  <c r="L35"/>
  <c r="C155" l="1"/>
  <c r="F155" s="1"/>
  <c r="I155" s="1"/>
  <c r="C153"/>
  <c r="F153" s="1"/>
  <c r="I153" s="1"/>
  <c r="C151"/>
  <c r="F151" s="1"/>
  <c r="I151" s="1"/>
  <c r="C149"/>
  <c r="F149" s="1"/>
  <c r="I149" s="1"/>
  <c r="C147"/>
  <c r="F147" s="1"/>
  <c r="I147" s="1"/>
  <c r="C145"/>
  <c r="F145" s="1"/>
  <c r="I145" s="1"/>
  <c r="C143"/>
  <c r="F143" s="1"/>
  <c r="I143" s="1"/>
  <c r="C141"/>
  <c r="F141" s="1"/>
  <c r="I141" s="1"/>
  <c r="C139"/>
  <c r="F139" s="1"/>
  <c r="I139" s="1"/>
  <c r="C137"/>
  <c r="F137" s="1"/>
  <c r="I137" s="1"/>
  <c r="C135"/>
  <c r="F135" s="1"/>
  <c r="I135" s="1"/>
  <c r="C133"/>
  <c r="F133" s="1"/>
  <c r="I133" s="1"/>
  <c r="C131"/>
  <c r="F131" s="1"/>
  <c r="I131" s="1"/>
  <c r="C129"/>
  <c r="F129" s="1"/>
  <c r="I129" s="1"/>
  <c r="C127"/>
  <c r="F127" s="1"/>
  <c r="I127" s="1"/>
  <c r="C125"/>
  <c r="F125" s="1"/>
  <c r="I125" s="1"/>
  <c r="C123"/>
  <c r="F123" s="1"/>
  <c r="I123" s="1"/>
  <c r="C121"/>
  <c r="F121" s="1"/>
  <c r="I121" s="1"/>
  <c r="C119"/>
  <c r="F119" s="1"/>
  <c r="I119" s="1"/>
  <c r="C117"/>
  <c r="F117" s="1"/>
  <c r="I117" s="1"/>
  <c r="C115"/>
  <c r="F115" s="1"/>
  <c r="I115" s="1"/>
  <c r="C113"/>
  <c r="F113" s="1"/>
  <c r="I113" s="1"/>
  <c r="C111"/>
  <c r="F111" s="1"/>
  <c r="I111" s="1"/>
  <c r="C109"/>
  <c r="F109" s="1"/>
  <c r="I109" s="1"/>
  <c r="C107"/>
  <c r="F107" s="1"/>
  <c r="I107" s="1"/>
  <c r="C105"/>
  <c r="F105" s="1"/>
  <c r="I105" s="1"/>
  <c r="C103"/>
  <c r="F103" s="1"/>
  <c r="I103" s="1"/>
  <c r="C101"/>
  <c r="F101" s="1"/>
  <c r="I101" s="1"/>
  <c r="C99"/>
  <c r="F99" s="1"/>
  <c r="I99" s="1"/>
  <c r="C97"/>
  <c r="F97" s="1"/>
  <c r="I97" s="1"/>
  <c r="C95"/>
  <c r="F95" s="1"/>
  <c r="I95" s="1"/>
  <c r="C93"/>
  <c r="F93" s="1"/>
  <c r="I93" s="1"/>
  <c r="C91"/>
  <c r="F91" s="1"/>
  <c r="I91" s="1"/>
  <c r="C89"/>
  <c r="F89" s="1"/>
  <c r="I89" s="1"/>
  <c r="C87"/>
  <c r="F87" s="1"/>
  <c r="I87" s="1"/>
  <c r="C85"/>
  <c r="F85" s="1"/>
  <c r="I85" s="1"/>
  <c r="C83"/>
  <c r="F83" s="1"/>
  <c r="I83" s="1"/>
  <c r="C81"/>
  <c r="F81" s="1"/>
  <c r="I81" s="1"/>
  <c r="C79"/>
  <c r="F79" s="1"/>
  <c r="I79" s="1"/>
  <c r="C77"/>
  <c r="F77" s="1"/>
  <c r="I77" s="1"/>
  <c r="C75"/>
  <c r="F75" s="1"/>
  <c r="I75" s="1"/>
  <c r="C73"/>
  <c r="F73" s="1"/>
  <c r="I73" s="1"/>
  <c r="C71"/>
  <c r="F71" s="1"/>
  <c r="I71" s="1"/>
  <c r="C69"/>
  <c r="F69" s="1"/>
  <c r="I69" s="1"/>
  <c r="C67"/>
  <c r="F67" s="1"/>
  <c r="I67" s="1"/>
  <c r="C65"/>
  <c r="F65" s="1"/>
  <c r="I65" s="1"/>
  <c r="C63"/>
  <c r="F63" s="1"/>
  <c r="I63" s="1"/>
  <c r="C61"/>
  <c r="F61" s="1"/>
  <c r="I61" s="1"/>
  <c r="C59"/>
  <c r="F59" s="1"/>
  <c r="I59" s="1"/>
  <c r="C57"/>
  <c r="F57" s="1"/>
  <c r="I57" s="1"/>
  <c r="C55"/>
  <c r="F55" s="1"/>
  <c r="I55" s="1"/>
  <c r="C53"/>
  <c r="F53" s="1"/>
  <c r="I53" s="1"/>
  <c r="C51"/>
  <c r="F51" s="1"/>
  <c r="I51" s="1"/>
  <c r="C49"/>
  <c r="F49" s="1"/>
  <c r="I49" s="1"/>
  <c r="C47"/>
  <c r="F47" s="1"/>
  <c r="I47" s="1"/>
  <c r="C45"/>
  <c r="F45" s="1"/>
  <c r="I45" s="1"/>
  <c r="C43"/>
  <c r="F43" s="1"/>
  <c r="I43" s="1"/>
  <c r="C41"/>
  <c r="F41" s="1"/>
  <c r="I41" s="1"/>
  <c r="C39"/>
  <c r="F39" s="1"/>
  <c r="I39" s="1"/>
  <c r="C37"/>
  <c r="F37" s="1"/>
  <c r="I37" s="1"/>
  <c r="C35"/>
  <c r="F35" s="1"/>
  <c r="I35" s="1"/>
  <c r="C32"/>
  <c r="F32" s="1"/>
  <c r="I32" s="1"/>
  <c r="C30"/>
  <c r="F30" s="1"/>
  <c r="I30" s="1"/>
  <c r="C28"/>
  <c r="F28" s="1"/>
  <c r="I28" s="1"/>
  <c r="C26"/>
  <c r="F26" s="1"/>
  <c r="I26" s="1"/>
  <c r="C24"/>
  <c r="F24" s="1"/>
  <c r="I24" s="1"/>
  <c r="C22"/>
  <c r="F22" s="1"/>
  <c r="I22" s="1"/>
  <c r="C154"/>
  <c r="F154" s="1"/>
  <c r="I154" s="1"/>
  <c r="C150"/>
  <c r="F150" s="1"/>
  <c r="I150" s="1"/>
  <c r="C146"/>
  <c r="F146" s="1"/>
  <c r="I146" s="1"/>
  <c r="C142"/>
  <c r="F142" s="1"/>
  <c r="I142" s="1"/>
  <c r="C138"/>
  <c r="F138" s="1"/>
  <c r="I138" s="1"/>
  <c r="C134"/>
  <c r="F134" s="1"/>
  <c r="I134" s="1"/>
  <c r="C130"/>
  <c r="F130" s="1"/>
  <c r="I130" s="1"/>
  <c r="C126"/>
  <c r="F126" s="1"/>
  <c r="I126" s="1"/>
  <c r="C122"/>
  <c r="F122" s="1"/>
  <c r="I122" s="1"/>
  <c r="C118"/>
  <c r="F118" s="1"/>
  <c r="I118" s="1"/>
  <c r="C114"/>
  <c r="F114" s="1"/>
  <c r="I114" s="1"/>
  <c r="C110"/>
  <c r="F110" s="1"/>
  <c r="I110" s="1"/>
  <c r="C106"/>
  <c r="F106" s="1"/>
  <c r="I106" s="1"/>
  <c r="C102"/>
  <c r="F102" s="1"/>
  <c r="I102" s="1"/>
  <c r="C98"/>
  <c r="F98" s="1"/>
  <c r="I98" s="1"/>
  <c r="C90"/>
  <c r="F90" s="1"/>
  <c r="I90" s="1"/>
  <c r="C86"/>
  <c r="F86" s="1"/>
  <c r="I86" s="1"/>
  <c r="C78"/>
  <c r="F78" s="1"/>
  <c r="I78" s="1"/>
  <c r="C70"/>
  <c r="F70" s="1"/>
  <c r="I70" s="1"/>
  <c r="C62"/>
  <c r="F62" s="1"/>
  <c r="I62" s="1"/>
  <c r="C54"/>
  <c r="F54" s="1"/>
  <c r="I54" s="1"/>
  <c r="C46"/>
  <c r="F46" s="1"/>
  <c r="I46" s="1"/>
  <c r="C38"/>
  <c r="F38" s="1"/>
  <c r="I38" s="1"/>
  <c r="C25"/>
  <c r="F25" s="1"/>
  <c r="I25" s="1"/>
  <c r="C34"/>
  <c r="F34" s="1"/>
  <c r="I34" s="1"/>
  <c r="C152"/>
  <c r="F152" s="1"/>
  <c r="I152" s="1"/>
  <c r="C148"/>
  <c r="F148" s="1"/>
  <c r="I148" s="1"/>
  <c r="C144"/>
  <c r="F144" s="1"/>
  <c r="I144" s="1"/>
  <c r="C140"/>
  <c r="F140" s="1"/>
  <c r="I140" s="1"/>
  <c r="C136"/>
  <c r="F136" s="1"/>
  <c r="I136" s="1"/>
  <c r="C132"/>
  <c r="F132" s="1"/>
  <c r="I132" s="1"/>
  <c r="C128"/>
  <c r="F128" s="1"/>
  <c r="I128" s="1"/>
  <c r="C124"/>
  <c r="F124" s="1"/>
  <c r="I124" s="1"/>
  <c r="C120"/>
  <c r="F120" s="1"/>
  <c r="I120" s="1"/>
  <c r="C116"/>
  <c r="F116" s="1"/>
  <c r="I116" s="1"/>
  <c r="C112"/>
  <c r="F112" s="1"/>
  <c r="I112" s="1"/>
  <c r="C108"/>
  <c r="F108" s="1"/>
  <c r="I108" s="1"/>
  <c r="C104"/>
  <c r="F104" s="1"/>
  <c r="I104" s="1"/>
  <c r="C100"/>
  <c r="F100" s="1"/>
  <c r="I100" s="1"/>
  <c r="C96"/>
  <c r="F96" s="1"/>
  <c r="I96" s="1"/>
  <c r="C92"/>
  <c r="F92" s="1"/>
  <c r="I92" s="1"/>
  <c r="C88"/>
  <c r="F88" s="1"/>
  <c r="I88" s="1"/>
  <c r="C84"/>
  <c r="F84" s="1"/>
  <c r="I84" s="1"/>
  <c r="C80"/>
  <c r="F80" s="1"/>
  <c r="I80" s="1"/>
  <c r="C76"/>
  <c r="F76" s="1"/>
  <c r="I76" s="1"/>
  <c r="C72"/>
  <c r="F72" s="1"/>
  <c r="I72" s="1"/>
  <c r="C68"/>
  <c r="F68" s="1"/>
  <c r="I68" s="1"/>
  <c r="C64"/>
  <c r="F64" s="1"/>
  <c r="I64" s="1"/>
  <c r="C60"/>
  <c r="F60" s="1"/>
  <c r="I60" s="1"/>
  <c r="C56"/>
  <c r="F56" s="1"/>
  <c r="I56" s="1"/>
  <c r="C52"/>
  <c r="F52" s="1"/>
  <c r="I52" s="1"/>
  <c r="C48"/>
  <c r="F48" s="1"/>
  <c r="I48" s="1"/>
  <c r="C44"/>
  <c r="F44" s="1"/>
  <c r="I44" s="1"/>
  <c r="C40"/>
  <c r="F40" s="1"/>
  <c r="I40" s="1"/>
  <c r="C36"/>
  <c r="F36" s="1"/>
  <c r="I36" s="1"/>
  <c r="C31"/>
  <c r="F31" s="1"/>
  <c r="I31" s="1"/>
  <c r="C27"/>
  <c r="F27" s="1"/>
  <c r="I27" s="1"/>
  <c r="C23"/>
  <c r="F23" s="1"/>
  <c r="I23" s="1"/>
  <c r="C94"/>
  <c r="F94" s="1"/>
  <c r="I94" s="1"/>
  <c r="C82"/>
  <c r="F82" s="1"/>
  <c r="I82" s="1"/>
  <c r="C74"/>
  <c r="F74" s="1"/>
  <c r="I74" s="1"/>
  <c r="C66"/>
  <c r="F66" s="1"/>
  <c r="I66" s="1"/>
  <c r="C58"/>
  <c r="F58" s="1"/>
  <c r="I58" s="1"/>
  <c r="C50"/>
  <c r="F50" s="1"/>
  <c r="I50" s="1"/>
  <c r="C42"/>
  <c r="F42" s="1"/>
  <c r="I42" s="1"/>
  <c r="C33"/>
  <c r="F33" s="1"/>
  <c r="I33" s="1"/>
  <c r="C29"/>
  <c r="F29" s="1"/>
  <c r="I29" s="1"/>
</calcChain>
</file>

<file path=xl/sharedStrings.xml><?xml version="1.0" encoding="utf-8"?>
<sst xmlns="http://schemas.openxmlformats.org/spreadsheetml/2006/main" count="25" uniqueCount="23">
  <si>
    <t>Lx</t>
  </si>
  <si>
    <t>Bd</t>
  </si>
  <si>
    <t>C0</t>
  </si>
  <si>
    <t>X</t>
  </si>
  <si>
    <t>U</t>
  </si>
  <si>
    <t>m/s</t>
  </si>
  <si>
    <t>m</t>
  </si>
  <si>
    <t>mg/l</t>
  </si>
  <si>
    <t>E</t>
  </si>
  <si>
    <r>
      <t>m</t>
    </r>
    <r>
      <rPr>
        <vertAlign val="super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/s</t>
    </r>
  </si>
  <si>
    <t>k</t>
  </si>
  <si>
    <t>/s</t>
  </si>
  <si>
    <t>Gamma</t>
  </si>
  <si>
    <t>Eta</t>
  </si>
  <si>
    <t>Expon-</t>
  </si>
  <si>
    <t>T
(sec)</t>
  </si>
  <si>
    <t>C
(mg/l)</t>
  </si>
  <si>
    <t>T
(hrs)</t>
  </si>
  <si>
    <t>T
(days)</t>
  </si>
  <si>
    <t>ERFC</t>
  </si>
  <si>
    <t xml:space="preserve">Inject=100mg/l X=2000m (k=0) </t>
  </si>
  <si>
    <t>Offset (days)</t>
  </si>
  <si>
    <t>Expon+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</si>
</sst>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"/>
  </numFmts>
  <fonts count="4">
    <font>
      <sz val="11"/>
      <color theme="1"/>
      <name val="Arial"/>
      <family val="2"/>
    </font>
    <font>
      <b/>
      <sz val="11"/>
      <color theme="1"/>
      <name val="Arial"/>
      <family val="2"/>
    </font>
    <font>
      <vertAlign val="superscript"/>
      <sz val="11"/>
      <color theme="1"/>
      <name val="Arial"/>
      <family val="2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/>
    <xf numFmtId="0" fontId="0" fillId="2" borderId="0" xfId="0" applyFill="1"/>
    <xf numFmtId="0" fontId="1" fillId="0" borderId="0" xfId="0" applyFont="1" applyAlignment="1">
      <alignment horizontal="center" wrapText="1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432424590142318"/>
          <c:y val="5.1400554097404488E-2"/>
          <c:w val="0.78475448106675094"/>
          <c:h val="0.70005358705161858"/>
        </c:manualLayout>
      </c:layout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'1D Test'!$E$22:$E$54</c:f>
              <c:numCache>
                <c:formatCode>0.0</c:formatCode>
                <c:ptCount val="33"/>
                <c:pt idx="0">
                  <c:v>2.7777777777777778E-4</c:v>
                </c:pt>
                <c:pt idx="1">
                  <c:v>0.50027777777777782</c:v>
                </c:pt>
                <c:pt idx="2">
                  <c:v>1.0002777777777778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7">
                  <c:v>3.5002777777777778</c:v>
                </c:pt>
                <c:pt idx="8">
                  <c:v>4.0002777777777778</c:v>
                </c:pt>
                <c:pt idx="9">
                  <c:v>4.5002777777777778</c:v>
                </c:pt>
                <c:pt idx="10">
                  <c:v>5.0002777777777778</c:v>
                </c:pt>
                <c:pt idx="11">
                  <c:v>5.5002777777777778</c:v>
                </c:pt>
                <c:pt idx="12">
                  <c:v>6.0002777777777778</c:v>
                </c:pt>
                <c:pt idx="13">
                  <c:v>6.5002777777777778</c:v>
                </c:pt>
                <c:pt idx="14">
                  <c:v>7.0002777777777778</c:v>
                </c:pt>
                <c:pt idx="15">
                  <c:v>7.5002777777777778</c:v>
                </c:pt>
                <c:pt idx="16">
                  <c:v>8.0002777777777769</c:v>
                </c:pt>
                <c:pt idx="17">
                  <c:v>8.5002777777777769</c:v>
                </c:pt>
                <c:pt idx="18">
                  <c:v>9.0002777777777769</c:v>
                </c:pt>
                <c:pt idx="19">
                  <c:v>9.5002777777777769</c:v>
                </c:pt>
                <c:pt idx="20">
                  <c:v>10.000277777777777</c:v>
                </c:pt>
                <c:pt idx="21">
                  <c:v>10.500277777777777</c:v>
                </c:pt>
                <c:pt idx="22">
                  <c:v>11.000277777777777</c:v>
                </c:pt>
                <c:pt idx="23">
                  <c:v>11.500277777777777</c:v>
                </c:pt>
                <c:pt idx="24">
                  <c:v>12.000277777777777</c:v>
                </c:pt>
                <c:pt idx="25">
                  <c:v>12.500277777777777</c:v>
                </c:pt>
                <c:pt idx="26">
                  <c:v>13.000277777777777</c:v>
                </c:pt>
                <c:pt idx="27">
                  <c:v>13.500277777777777</c:v>
                </c:pt>
                <c:pt idx="28">
                  <c:v>14.000277777777777</c:v>
                </c:pt>
                <c:pt idx="29">
                  <c:v>14.500277777777777</c:v>
                </c:pt>
                <c:pt idx="30">
                  <c:v>15.000277777777777</c:v>
                </c:pt>
                <c:pt idx="31">
                  <c:v>15.500277777777777</c:v>
                </c:pt>
                <c:pt idx="32">
                  <c:v>16.000277777777779</c:v>
                </c:pt>
              </c:numCache>
            </c:numRef>
          </c:xVal>
          <c:yVal>
            <c:numRef>
              <c:f>'1D Test'!$F$22:$F$54</c:f>
              <c:numCache>
                <c:formatCode>0.0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1.673077787422983E-8</c:v>
                </c:pt>
                <c:pt idx="4">
                  <c:v>9.2307746246689248E-5</c:v>
                </c:pt>
                <c:pt idx="5">
                  <c:v>1.231245507766765E-2</c:v>
                </c:pt>
                <c:pt idx="6">
                  <c:v>0.25627635457346476</c:v>
                </c:pt>
                <c:pt idx="7">
                  <c:v>1.856420188644281</c:v>
                </c:pt>
                <c:pt idx="8">
                  <c:v>7.0050548438068123</c:v>
                </c:pt>
                <c:pt idx="9">
                  <c:v>17.262570916850855</c:v>
                </c:pt>
                <c:pt idx="10">
                  <c:v>31.876476474620251</c:v>
                </c:pt>
                <c:pt idx="11">
                  <c:v>48.216492917077453</c:v>
                </c:pt>
                <c:pt idx="12">
                  <c:v>63.475446702634422</c:v>
                </c:pt>
                <c:pt idx="13">
                  <c:v>75.898932372264099</c:v>
                </c:pt>
                <c:pt idx="14">
                  <c:v>84.99089492295326</c:v>
                </c:pt>
                <c:pt idx="15">
                  <c:v>91.106105923952427</c:v>
                </c:pt>
                <c:pt idx="16">
                  <c:v>94.949127076681265</c:v>
                </c:pt>
                <c:pt idx="17">
                  <c:v>97.234089322738299</c:v>
                </c:pt>
                <c:pt idx="18">
                  <c:v>98.531930072093928</c:v>
                </c:pt>
                <c:pt idx="19">
                  <c:v>99.241477578890255</c:v>
                </c:pt>
                <c:pt idx="20">
                  <c:v>99.617109627706725</c:v>
                </c:pt>
                <c:pt idx="21">
                  <c:v>99.810598552314104</c:v>
                </c:pt>
                <c:pt idx="22">
                  <c:v>99.907953939266918</c:v>
                </c:pt>
                <c:pt idx="23">
                  <c:v>99.955956788084492</c:v>
                </c:pt>
                <c:pt idx="24">
                  <c:v>99.979212502571272</c:v>
                </c:pt>
                <c:pt idx="25">
                  <c:v>99.990307057754791</c:v>
                </c:pt>
                <c:pt idx="26">
                  <c:v>99.995528811415667</c:v>
                </c:pt>
                <c:pt idx="27">
                  <c:v>99.997957287288969</c:v>
                </c:pt>
                <c:pt idx="28">
                  <c:v>99.999074782503186</c:v>
                </c:pt>
                <c:pt idx="29">
                  <c:v>99.999584174614853</c:v>
                </c:pt>
                <c:pt idx="30">
                  <c:v>99.999814416639254</c:v>
                </c:pt>
                <c:pt idx="31">
                  <c:v>99.999917696678281</c:v>
                </c:pt>
                <c:pt idx="32">
                  <c:v>99.999963708864996</c:v>
                </c:pt>
              </c:numCache>
            </c:numRef>
          </c:yVal>
        </c:ser>
        <c:axId val="65555072"/>
        <c:axId val="69915392"/>
      </c:scatterChart>
      <c:valAx>
        <c:axId val="65555072"/>
        <c:scaling>
          <c:orientation val="minMax"/>
          <c:max val="12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 (hr)</a:t>
                </a:r>
              </a:p>
            </c:rich>
          </c:tx>
          <c:layout>
            <c:manualLayout>
              <c:xMode val="edge"/>
              <c:yMode val="edge"/>
              <c:x val="0.50732586818607472"/>
              <c:y val="0.88793963254593189"/>
            </c:manualLayout>
          </c:layout>
        </c:title>
        <c:numFmt formatCode="0.0" sourceLinked="1"/>
        <c:tickLblPos val="nextTo"/>
        <c:crossAx val="69915392"/>
        <c:crosses val="autoZero"/>
        <c:crossBetween val="midCat"/>
        <c:majorUnit val="2"/>
      </c:valAx>
      <c:valAx>
        <c:axId val="69915392"/>
        <c:scaling>
          <c:orientation val="minMax"/>
          <c:max val="150"/>
          <c:min val="0"/>
        </c:scaling>
        <c:axPos val="l"/>
        <c:majorGridlines/>
        <c:numFmt formatCode="0.0" sourceLinked="1"/>
        <c:tickLblPos val="nextTo"/>
        <c:crossAx val="65555072"/>
        <c:crosses val="autoZero"/>
        <c:crossBetween val="midCat"/>
        <c:majorUnit val="25"/>
      </c:valAx>
    </c:plotArea>
    <c:legend>
      <c:legendPos val="r"/>
      <c:layout>
        <c:manualLayout>
          <c:xMode val="edge"/>
          <c:yMode val="edge"/>
          <c:x val="0.16859711286089241"/>
          <c:y val="0.1618449256342957"/>
          <c:w val="0.19867684881098405"/>
          <c:h val="8.3717191601049887E-2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279724</xdr:colOff>
      <xdr:row>18</xdr:row>
      <xdr:rowOff>9525</xdr:rowOff>
    </xdr:from>
    <xdr:to>
      <xdr:col>16</xdr:col>
      <xdr:colOff>590549</xdr:colOff>
      <xdr:row>47</xdr:row>
      <xdr:rowOff>28575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99574" y="3295650"/>
          <a:ext cx="5111425" cy="56673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333375</xdr:colOff>
      <xdr:row>3</xdr:row>
      <xdr:rowOff>9525</xdr:rowOff>
    </xdr:from>
    <xdr:to>
      <xdr:col>7</xdr:col>
      <xdr:colOff>742950</xdr:colOff>
      <xdr:row>7</xdr:row>
      <xdr:rowOff>19050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33375" y="552450"/>
          <a:ext cx="5210175" cy="733425"/>
        </a:xfrm>
        <a:prstGeom prst="rect">
          <a:avLst/>
        </a:prstGeom>
        <a:noFill/>
      </xdr:spPr>
    </xdr:pic>
    <xdr:clientData/>
  </xdr:twoCellAnchor>
  <xdr:twoCellAnchor>
    <xdr:from>
      <xdr:col>9</xdr:col>
      <xdr:colOff>419100</xdr:colOff>
      <xdr:row>1</xdr:row>
      <xdr:rowOff>28575</xdr:rowOff>
    </xdr:from>
    <xdr:to>
      <xdr:col>15</xdr:col>
      <xdr:colOff>95250</xdr:colOff>
      <xdr:row>16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1:L155"/>
  <sheetViews>
    <sheetView tabSelected="1" workbookViewId="0">
      <selection activeCell="B1" sqref="B1"/>
    </sheetView>
  </sheetViews>
  <sheetFormatPr defaultRowHeight="14.25"/>
  <cols>
    <col min="8" max="8" width="12.25" bestFit="1" customWidth="1"/>
  </cols>
  <sheetData>
    <row r="11" spans="2:8">
      <c r="B11" s="2" t="s">
        <v>2</v>
      </c>
      <c r="C11" s="4">
        <v>100</v>
      </c>
      <c r="D11" t="s">
        <v>7</v>
      </c>
      <c r="F11" s="2" t="s">
        <v>3</v>
      </c>
      <c r="G11" s="4">
        <v>2000</v>
      </c>
      <c r="H11" t="s">
        <v>6</v>
      </c>
    </row>
    <row r="12" spans="2:8">
      <c r="B12" s="2" t="s">
        <v>4</v>
      </c>
      <c r="C12" s="4">
        <v>0.1</v>
      </c>
      <c r="D12" t="s">
        <v>5</v>
      </c>
      <c r="F12" s="2" t="s">
        <v>10</v>
      </c>
      <c r="G12" s="4">
        <v>0</v>
      </c>
      <c r="H12" s="3" t="s">
        <v>11</v>
      </c>
    </row>
    <row r="13" spans="2:8" ht="16.5">
      <c r="B13" s="2" t="s">
        <v>8</v>
      </c>
      <c r="C13" s="4">
        <v>5</v>
      </c>
      <c r="D13" t="s">
        <v>9</v>
      </c>
    </row>
    <row r="15" spans="2:8">
      <c r="B15" s="2" t="s">
        <v>12</v>
      </c>
      <c r="C15" s="9">
        <f>SQRT(1+4*C16)</f>
        <v>1</v>
      </c>
    </row>
    <row r="16" spans="2:8">
      <c r="B16" s="2" t="s">
        <v>13</v>
      </c>
      <c r="C16" s="9">
        <f>G12*C13/C12^2</f>
        <v>0</v>
      </c>
    </row>
    <row r="17" spans="2:12">
      <c r="B17" s="2" t="s">
        <v>14</v>
      </c>
      <c r="C17" s="9">
        <f>C12*G11/2/C13*(1-C15)</f>
        <v>0</v>
      </c>
      <c r="E17" s="2" t="s">
        <v>22</v>
      </c>
      <c r="F17" s="9">
        <f>C12*G11/2/C13*(1+C15)</f>
        <v>40</v>
      </c>
    </row>
    <row r="18" spans="2:12">
      <c r="H18" t="s">
        <v>21</v>
      </c>
      <c r="I18">
        <v>1</v>
      </c>
    </row>
    <row r="20" spans="2:12" ht="30">
      <c r="H20" s="5" t="s">
        <v>18</v>
      </c>
      <c r="I20" s="5" t="s">
        <v>16</v>
      </c>
    </row>
    <row r="21" spans="2:12" ht="30">
      <c r="B21" s="5" t="s">
        <v>15</v>
      </c>
      <c r="C21" s="5" t="s">
        <v>16</v>
      </c>
      <c r="E21" s="5" t="s">
        <v>17</v>
      </c>
      <c r="F21" s="5" t="s">
        <v>16</v>
      </c>
      <c r="H21">
        <f>COUNT(H22:H155)</f>
        <v>134</v>
      </c>
      <c r="I21" t="s">
        <v>20</v>
      </c>
      <c r="L21" s="8" t="s">
        <v>19</v>
      </c>
    </row>
    <row r="22" spans="2:12">
      <c r="B22">
        <v>1</v>
      </c>
      <c r="C22" s="7">
        <f>$C$11/2*(EXP($C$17)*L22 +EXP($F$17)*ERFC(($G$11+$C$12*B22*$C$15)/(2*SQRT($C$13*B22))) )</f>
        <v>0</v>
      </c>
      <c r="E22" s="7">
        <f>B22/3600</f>
        <v>2.7777777777777778E-4</v>
      </c>
      <c r="F22" s="7">
        <f>C22</f>
        <v>0</v>
      </c>
      <c r="H22" s="6">
        <f>E22/24+$I$18</f>
        <v>1.000011574074074</v>
      </c>
      <c r="I22" s="7">
        <f>F22</f>
        <v>0</v>
      </c>
      <c r="L22">
        <f>IF($G$11-$C$12*B22*$C$15&gt;0, ERFC(($G$11-$C$12*B22*$C$15)/(2*SQRT($C$13*B22))),1+ERF(ABS($G$11-$C$12*B22*$C$15)/(2*SQRT($C$13*B22))))</f>
        <v>0</v>
      </c>
    </row>
    <row r="23" spans="2:12">
      <c r="B23">
        <v>1801</v>
      </c>
      <c r="C23" s="7">
        <f t="shared" ref="C23:C86" si="0">$C$11/2*(EXP($C$17)*L23 +EXP($F$17)*ERFC(($G$11+$C$12*B23*$C$15)/(2*SQRT($C$13*B23))) )</f>
        <v>0</v>
      </c>
      <c r="E23" s="7">
        <f t="shared" ref="E23:E86" si="1">B23/3600</f>
        <v>0.50027777777777782</v>
      </c>
      <c r="F23" s="7">
        <f t="shared" ref="F23:F86" si="2">C23</f>
        <v>0</v>
      </c>
      <c r="H23" s="6">
        <f t="shared" ref="H23:H86" si="3">E23/24+$I$18</f>
        <v>1.0208449074074073</v>
      </c>
      <c r="I23" s="7">
        <f t="shared" ref="I23:I86" si="4">F23</f>
        <v>0</v>
      </c>
      <c r="L23">
        <f t="shared" ref="L23:L86" si="5">IF($G$11-$C$12*B23*$C$15&gt;0, ERFC(($G$11-$C$12*B23*$C$15)/(2*SQRT($C$13*B23))),1+ERF(ABS($G$11-$C$12*B23*$C$15)/(2*SQRT($C$13*B23))))</f>
        <v>0</v>
      </c>
    </row>
    <row r="24" spans="2:12">
      <c r="B24">
        <v>3601</v>
      </c>
      <c r="C24" s="7">
        <f t="shared" si="0"/>
        <v>0</v>
      </c>
      <c r="E24" s="7">
        <f t="shared" si="1"/>
        <v>1.0002777777777778</v>
      </c>
      <c r="F24" s="7">
        <f t="shared" si="2"/>
        <v>0</v>
      </c>
      <c r="H24" s="6">
        <f t="shared" si="3"/>
        <v>1.0416782407407408</v>
      </c>
      <c r="I24" s="7">
        <f t="shared" si="4"/>
        <v>0</v>
      </c>
      <c r="L24">
        <f t="shared" si="5"/>
        <v>0</v>
      </c>
    </row>
    <row r="25" spans="2:12">
      <c r="B25">
        <v>5401</v>
      </c>
      <c r="C25" s="7">
        <f t="shared" si="0"/>
        <v>1.673077787422983E-8</v>
      </c>
      <c r="E25" s="7">
        <f t="shared" si="1"/>
        <v>1.5002777777777778</v>
      </c>
      <c r="F25" s="7">
        <f t="shared" si="2"/>
        <v>1.673077787422983E-8</v>
      </c>
      <c r="H25" s="6">
        <f t="shared" si="3"/>
        <v>1.062511574074074</v>
      </c>
      <c r="I25" s="7">
        <f t="shared" si="4"/>
        <v>1.673077787422983E-8</v>
      </c>
      <c r="L25">
        <f t="shared" si="5"/>
        <v>3.3461555748459659E-10</v>
      </c>
    </row>
    <row r="26" spans="2:12">
      <c r="B26">
        <v>7201</v>
      </c>
      <c r="C26" s="7">
        <f t="shared" si="0"/>
        <v>9.2307746246689248E-5</v>
      </c>
      <c r="E26" s="7">
        <f t="shared" si="1"/>
        <v>2.0002777777777778</v>
      </c>
      <c r="F26" s="7">
        <f t="shared" si="2"/>
        <v>9.2307746246689248E-5</v>
      </c>
      <c r="H26" s="6">
        <f t="shared" si="3"/>
        <v>1.0833449074074073</v>
      </c>
      <c r="I26" s="7">
        <f t="shared" si="4"/>
        <v>9.2307746246689248E-5</v>
      </c>
      <c r="L26">
        <f t="shared" si="5"/>
        <v>1.846154924933785E-6</v>
      </c>
    </row>
    <row r="27" spans="2:12">
      <c r="B27">
        <v>9001</v>
      </c>
      <c r="C27" s="7">
        <f t="shared" si="0"/>
        <v>1.231245507766765E-2</v>
      </c>
      <c r="E27" s="7">
        <f t="shared" si="1"/>
        <v>2.5002777777777778</v>
      </c>
      <c r="F27" s="7">
        <f t="shared" si="2"/>
        <v>1.231245507766765E-2</v>
      </c>
      <c r="H27" s="6">
        <f t="shared" si="3"/>
        <v>1.1041782407407408</v>
      </c>
      <c r="I27" s="7">
        <f t="shared" si="4"/>
        <v>1.231245507766765E-2</v>
      </c>
      <c r="L27">
        <f t="shared" si="5"/>
        <v>2.46249101553353E-4</v>
      </c>
    </row>
    <row r="28" spans="2:12">
      <c r="B28">
        <v>10801</v>
      </c>
      <c r="C28" s="7">
        <f t="shared" si="0"/>
        <v>0.25627635457346476</v>
      </c>
      <c r="E28" s="7">
        <f t="shared" si="1"/>
        <v>3.0002777777777778</v>
      </c>
      <c r="F28" s="7">
        <f t="shared" si="2"/>
        <v>0.25627635457346476</v>
      </c>
      <c r="H28" s="6">
        <f t="shared" si="3"/>
        <v>1.125011574074074</v>
      </c>
      <c r="I28" s="7">
        <f t="shared" si="4"/>
        <v>0.25627635457346476</v>
      </c>
      <c r="L28">
        <f t="shared" si="5"/>
        <v>5.1255270914692952E-3</v>
      </c>
    </row>
    <row r="29" spans="2:12">
      <c r="B29">
        <v>12601</v>
      </c>
      <c r="C29" s="7">
        <f t="shared" si="0"/>
        <v>1.856420188644281</v>
      </c>
      <c r="E29" s="7">
        <f t="shared" si="1"/>
        <v>3.5002777777777778</v>
      </c>
      <c r="F29" s="7">
        <f t="shared" si="2"/>
        <v>1.856420188644281</v>
      </c>
      <c r="H29" s="6">
        <f t="shared" si="3"/>
        <v>1.1458449074074073</v>
      </c>
      <c r="I29" s="7">
        <f t="shared" si="4"/>
        <v>1.856420188644281</v>
      </c>
      <c r="L29">
        <f t="shared" si="5"/>
        <v>3.7128403772885621E-2</v>
      </c>
    </row>
    <row r="30" spans="2:12">
      <c r="B30">
        <v>14401</v>
      </c>
      <c r="C30" s="7">
        <f t="shared" si="0"/>
        <v>7.0050548438068123</v>
      </c>
      <c r="E30" s="7">
        <f t="shared" si="1"/>
        <v>4.0002777777777778</v>
      </c>
      <c r="F30" s="7">
        <f t="shared" si="2"/>
        <v>7.0050548438068123</v>
      </c>
      <c r="H30" s="6">
        <f t="shared" si="3"/>
        <v>1.1666782407407408</v>
      </c>
      <c r="I30" s="7">
        <f t="shared" si="4"/>
        <v>7.0050548438068123</v>
      </c>
      <c r="L30">
        <f t="shared" si="5"/>
        <v>0.14010109687613626</v>
      </c>
    </row>
    <row r="31" spans="2:12">
      <c r="B31">
        <v>16201</v>
      </c>
      <c r="C31" s="7">
        <f t="shared" si="0"/>
        <v>17.262570916850855</v>
      </c>
      <c r="E31" s="7">
        <f t="shared" si="1"/>
        <v>4.5002777777777778</v>
      </c>
      <c r="F31" s="7">
        <f t="shared" si="2"/>
        <v>17.262570916850855</v>
      </c>
      <c r="H31" s="6">
        <f t="shared" si="3"/>
        <v>1.187511574074074</v>
      </c>
      <c r="I31" s="7">
        <f t="shared" si="4"/>
        <v>17.262570916850855</v>
      </c>
      <c r="L31">
        <f t="shared" si="5"/>
        <v>0.34525141833701711</v>
      </c>
    </row>
    <row r="32" spans="2:12">
      <c r="B32">
        <v>18001</v>
      </c>
      <c r="C32" s="7">
        <f t="shared" si="0"/>
        <v>31.876476474620251</v>
      </c>
      <c r="E32" s="7">
        <f t="shared" si="1"/>
        <v>5.0002777777777778</v>
      </c>
      <c r="F32" s="7">
        <f t="shared" si="2"/>
        <v>31.876476474620251</v>
      </c>
      <c r="H32" s="6">
        <f t="shared" si="3"/>
        <v>1.2083449074074073</v>
      </c>
      <c r="I32" s="7">
        <f t="shared" si="4"/>
        <v>31.876476474620251</v>
      </c>
      <c r="L32">
        <f t="shared" si="5"/>
        <v>0.63752952949240504</v>
      </c>
    </row>
    <row r="33" spans="2:12">
      <c r="B33">
        <v>19801</v>
      </c>
      <c r="C33" s="7">
        <f t="shared" si="0"/>
        <v>48.216492917077453</v>
      </c>
      <c r="E33" s="7">
        <f t="shared" si="1"/>
        <v>5.5002777777777778</v>
      </c>
      <c r="F33" s="7">
        <f t="shared" si="2"/>
        <v>48.216492917077453</v>
      </c>
      <c r="H33" s="6">
        <f t="shared" si="3"/>
        <v>1.2291782407407408</v>
      </c>
      <c r="I33" s="7">
        <f t="shared" si="4"/>
        <v>48.216492917077453</v>
      </c>
      <c r="L33">
        <f t="shared" si="5"/>
        <v>0.96432985834154905</v>
      </c>
    </row>
    <row r="34" spans="2:12">
      <c r="B34">
        <v>21601</v>
      </c>
      <c r="C34" s="7">
        <f t="shared" si="0"/>
        <v>63.475446702634422</v>
      </c>
      <c r="E34" s="7">
        <f t="shared" si="1"/>
        <v>6.0002777777777778</v>
      </c>
      <c r="F34" s="7">
        <f t="shared" si="2"/>
        <v>63.475446702634422</v>
      </c>
      <c r="H34" s="6">
        <f t="shared" si="3"/>
        <v>1.250011574074074</v>
      </c>
      <c r="I34" s="7">
        <f t="shared" si="4"/>
        <v>63.475446702634422</v>
      </c>
      <c r="L34">
        <f t="shared" si="5"/>
        <v>1.2695089340526884</v>
      </c>
    </row>
    <row r="35" spans="2:12">
      <c r="B35">
        <v>23401</v>
      </c>
      <c r="C35" s="7">
        <f t="shared" si="0"/>
        <v>75.898932372264099</v>
      </c>
      <c r="E35" s="7">
        <f t="shared" si="1"/>
        <v>6.5002777777777778</v>
      </c>
      <c r="F35" s="7">
        <f t="shared" si="2"/>
        <v>75.898932372264099</v>
      </c>
      <c r="H35" s="6">
        <f t="shared" si="3"/>
        <v>1.2708449074074073</v>
      </c>
      <c r="I35" s="7">
        <f t="shared" si="4"/>
        <v>75.898932372264099</v>
      </c>
      <c r="L35">
        <f t="shared" si="5"/>
        <v>1.5179786474452819</v>
      </c>
    </row>
    <row r="36" spans="2:12">
      <c r="B36">
        <v>25201</v>
      </c>
      <c r="C36" s="7">
        <f t="shared" si="0"/>
        <v>84.99089492295326</v>
      </c>
      <c r="E36" s="7">
        <f t="shared" si="1"/>
        <v>7.0002777777777778</v>
      </c>
      <c r="F36" s="7">
        <f t="shared" si="2"/>
        <v>84.99089492295326</v>
      </c>
      <c r="H36" s="6">
        <f t="shared" si="3"/>
        <v>1.2916782407407408</v>
      </c>
      <c r="I36" s="7">
        <f t="shared" si="4"/>
        <v>84.99089492295326</v>
      </c>
      <c r="L36">
        <f t="shared" si="5"/>
        <v>1.6998178984590653</v>
      </c>
    </row>
    <row r="37" spans="2:12">
      <c r="B37">
        <v>27001</v>
      </c>
      <c r="C37" s="7">
        <f t="shared" si="0"/>
        <v>91.106105923952427</v>
      </c>
      <c r="E37" s="7">
        <f t="shared" si="1"/>
        <v>7.5002777777777778</v>
      </c>
      <c r="F37" s="7">
        <f t="shared" si="2"/>
        <v>91.106105923952427</v>
      </c>
      <c r="H37" s="6">
        <f t="shared" si="3"/>
        <v>1.312511574074074</v>
      </c>
      <c r="I37" s="7">
        <f t="shared" si="4"/>
        <v>91.106105923952427</v>
      </c>
      <c r="L37">
        <f t="shared" si="5"/>
        <v>1.8221221184790486</v>
      </c>
    </row>
    <row r="38" spans="2:12">
      <c r="B38">
        <v>28801</v>
      </c>
      <c r="C38" s="7">
        <f t="shared" si="0"/>
        <v>94.949127076681265</v>
      </c>
      <c r="E38" s="7">
        <f t="shared" si="1"/>
        <v>8.0002777777777769</v>
      </c>
      <c r="F38" s="7">
        <f t="shared" si="2"/>
        <v>94.949127076681265</v>
      </c>
      <c r="H38" s="6">
        <f t="shared" si="3"/>
        <v>1.3333449074074073</v>
      </c>
      <c r="I38" s="7">
        <f t="shared" si="4"/>
        <v>94.949127076681265</v>
      </c>
      <c r="L38">
        <f t="shared" si="5"/>
        <v>1.8989825415336252</v>
      </c>
    </row>
    <row r="39" spans="2:12">
      <c r="B39">
        <v>30601</v>
      </c>
      <c r="C39" s="7">
        <f t="shared" si="0"/>
        <v>97.234089322738299</v>
      </c>
      <c r="E39" s="7">
        <f t="shared" si="1"/>
        <v>8.5002777777777769</v>
      </c>
      <c r="F39" s="7">
        <f t="shared" si="2"/>
        <v>97.234089322738299</v>
      </c>
      <c r="H39" s="6">
        <f t="shared" si="3"/>
        <v>1.3541782407407408</v>
      </c>
      <c r="I39" s="7">
        <f t="shared" si="4"/>
        <v>97.234089322738299</v>
      </c>
      <c r="L39">
        <f t="shared" si="5"/>
        <v>1.9446817864547659</v>
      </c>
    </row>
    <row r="40" spans="2:12">
      <c r="B40">
        <v>32401</v>
      </c>
      <c r="C40" s="7">
        <f t="shared" si="0"/>
        <v>98.531930072093928</v>
      </c>
      <c r="E40" s="7">
        <f t="shared" si="1"/>
        <v>9.0002777777777769</v>
      </c>
      <c r="F40" s="7">
        <f t="shared" si="2"/>
        <v>98.531930072093928</v>
      </c>
      <c r="H40" s="6">
        <f t="shared" si="3"/>
        <v>1.375011574074074</v>
      </c>
      <c r="I40" s="7">
        <f t="shared" si="4"/>
        <v>98.531930072093928</v>
      </c>
      <c r="L40">
        <f t="shared" si="5"/>
        <v>1.9706386014418786</v>
      </c>
    </row>
    <row r="41" spans="2:12">
      <c r="B41">
        <v>34201</v>
      </c>
      <c r="C41" s="7">
        <f t="shared" si="0"/>
        <v>99.241477578890255</v>
      </c>
      <c r="E41" s="7">
        <f t="shared" si="1"/>
        <v>9.5002777777777769</v>
      </c>
      <c r="F41" s="7">
        <f t="shared" si="2"/>
        <v>99.241477578890255</v>
      </c>
      <c r="H41" s="6">
        <f t="shared" si="3"/>
        <v>1.3958449074074073</v>
      </c>
      <c r="I41" s="7">
        <f t="shared" si="4"/>
        <v>99.241477578890255</v>
      </c>
      <c r="L41">
        <f t="shared" si="5"/>
        <v>1.9848295515778052</v>
      </c>
    </row>
    <row r="42" spans="2:12">
      <c r="B42">
        <v>36001</v>
      </c>
      <c r="C42" s="7">
        <f t="shared" si="0"/>
        <v>99.617109627706725</v>
      </c>
      <c r="E42" s="7">
        <f t="shared" si="1"/>
        <v>10.000277777777777</v>
      </c>
      <c r="F42" s="7">
        <f t="shared" si="2"/>
        <v>99.617109627706725</v>
      </c>
      <c r="H42" s="6">
        <f t="shared" si="3"/>
        <v>1.4166782407407408</v>
      </c>
      <c r="I42" s="7">
        <f t="shared" si="4"/>
        <v>99.617109627706725</v>
      </c>
      <c r="L42">
        <f t="shared" si="5"/>
        <v>1.9923421925541345</v>
      </c>
    </row>
    <row r="43" spans="2:12">
      <c r="B43">
        <v>37801</v>
      </c>
      <c r="C43" s="7">
        <f t="shared" si="0"/>
        <v>99.810598552314104</v>
      </c>
      <c r="E43" s="7">
        <f t="shared" si="1"/>
        <v>10.500277777777777</v>
      </c>
      <c r="F43" s="7">
        <f t="shared" si="2"/>
        <v>99.810598552314104</v>
      </c>
      <c r="H43" s="6">
        <f t="shared" si="3"/>
        <v>1.437511574074074</v>
      </c>
      <c r="I43" s="7">
        <f t="shared" si="4"/>
        <v>99.810598552314104</v>
      </c>
      <c r="L43">
        <f t="shared" si="5"/>
        <v>1.9962119710462822</v>
      </c>
    </row>
    <row r="44" spans="2:12">
      <c r="B44">
        <v>39601</v>
      </c>
      <c r="C44" s="7">
        <f t="shared" si="0"/>
        <v>99.907953939266918</v>
      </c>
      <c r="E44" s="7">
        <f t="shared" si="1"/>
        <v>11.000277777777777</v>
      </c>
      <c r="F44" s="7">
        <f t="shared" si="2"/>
        <v>99.907953939266918</v>
      </c>
      <c r="H44" s="6">
        <f t="shared" si="3"/>
        <v>1.4583449074074073</v>
      </c>
      <c r="I44" s="7">
        <f t="shared" si="4"/>
        <v>99.907953939266918</v>
      </c>
      <c r="L44">
        <f t="shared" si="5"/>
        <v>1.9981590787853385</v>
      </c>
    </row>
    <row r="45" spans="2:12">
      <c r="B45">
        <v>41401</v>
      </c>
      <c r="C45" s="7">
        <f t="shared" si="0"/>
        <v>99.955956788084492</v>
      </c>
      <c r="E45" s="7">
        <f t="shared" si="1"/>
        <v>11.500277777777777</v>
      </c>
      <c r="F45" s="7">
        <f t="shared" si="2"/>
        <v>99.955956788084492</v>
      </c>
      <c r="H45" s="6">
        <f t="shared" si="3"/>
        <v>1.4791782407407408</v>
      </c>
      <c r="I45" s="7">
        <f t="shared" si="4"/>
        <v>99.955956788084492</v>
      </c>
      <c r="L45">
        <f t="shared" si="5"/>
        <v>1.99911913576169</v>
      </c>
    </row>
    <row r="46" spans="2:12">
      <c r="B46">
        <v>43201</v>
      </c>
      <c r="C46" s="7">
        <f t="shared" si="0"/>
        <v>99.979212502571272</v>
      </c>
      <c r="E46" s="7">
        <f t="shared" si="1"/>
        <v>12.000277777777777</v>
      </c>
      <c r="F46" s="7">
        <f t="shared" si="2"/>
        <v>99.979212502571272</v>
      </c>
      <c r="H46" s="6">
        <f t="shared" si="3"/>
        <v>1.500011574074074</v>
      </c>
      <c r="I46" s="7">
        <f t="shared" si="4"/>
        <v>99.979212502571272</v>
      </c>
      <c r="L46">
        <f t="shared" si="5"/>
        <v>1.9995842500514254</v>
      </c>
    </row>
    <row r="47" spans="2:12">
      <c r="B47">
        <v>45001</v>
      </c>
      <c r="C47" s="7">
        <f t="shared" si="0"/>
        <v>99.990307057754791</v>
      </c>
      <c r="E47" s="7">
        <f t="shared" si="1"/>
        <v>12.500277777777777</v>
      </c>
      <c r="F47" s="7">
        <f t="shared" si="2"/>
        <v>99.990307057754791</v>
      </c>
      <c r="H47" s="6">
        <f t="shared" si="3"/>
        <v>1.5208449074074073</v>
      </c>
      <c r="I47" s="7">
        <f t="shared" si="4"/>
        <v>99.990307057754791</v>
      </c>
      <c r="L47">
        <f t="shared" si="5"/>
        <v>1.9998061411550958</v>
      </c>
    </row>
    <row r="48" spans="2:12">
      <c r="B48">
        <v>46801</v>
      </c>
      <c r="C48" s="7">
        <f t="shared" si="0"/>
        <v>99.995528811415667</v>
      </c>
      <c r="E48" s="7">
        <f t="shared" si="1"/>
        <v>13.000277777777777</v>
      </c>
      <c r="F48" s="7">
        <f t="shared" si="2"/>
        <v>99.995528811415667</v>
      </c>
      <c r="H48" s="6">
        <f t="shared" si="3"/>
        <v>1.5416782407407408</v>
      </c>
      <c r="I48" s="7">
        <f t="shared" si="4"/>
        <v>99.995528811415667</v>
      </c>
      <c r="L48">
        <f t="shared" si="5"/>
        <v>1.9999105762283134</v>
      </c>
    </row>
    <row r="49" spans="2:12">
      <c r="B49">
        <v>48601</v>
      </c>
      <c r="C49" s="7">
        <f t="shared" si="0"/>
        <v>99.997957287288969</v>
      </c>
      <c r="E49" s="7">
        <f t="shared" si="1"/>
        <v>13.500277777777777</v>
      </c>
      <c r="F49" s="7">
        <f t="shared" si="2"/>
        <v>99.997957287288969</v>
      </c>
      <c r="H49" s="6">
        <f t="shared" si="3"/>
        <v>1.562511574074074</v>
      </c>
      <c r="I49" s="7">
        <f t="shared" si="4"/>
        <v>99.997957287288969</v>
      </c>
      <c r="L49">
        <f t="shared" si="5"/>
        <v>1.9999591457457793</v>
      </c>
    </row>
    <row r="50" spans="2:12">
      <c r="B50">
        <v>50401</v>
      </c>
      <c r="C50" s="7">
        <f t="shared" si="0"/>
        <v>99.999074782503186</v>
      </c>
      <c r="E50" s="7">
        <f t="shared" si="1"/>
        <v>14.000277777777777</v>
      </c>
      <c r="F50" s="7">
        <f t="shared" si="2"/>
        <v>99.999074782503186</v>
      </c>
      <c r="H50" s="6">
        <f t="shared" si="3"/>
        <v>1.5833449074074073</v>
      </c>
      <c r="I50" s="7">
        <f t="shared" si="4"/>
        <v>99.999074782503186</v>
      </c>
      <c r="L50">
        <f t="shared" si="5"/>
        <v>1.9999814956500637</v>
      </c>
    </row>
    <row r="51" spans="2:12">
      <c r="B51">
        <v>52201</v>
      </c>
      <c r="C51" s="7">
        <f t="shared" si="0"/>
        <v>99.999584174614853</v>
      </c>
      <c r="E51" s="7">
        <f t="shared" si="1"/>
        <v>14.500277777777777</v>
      </c>
      <c r="F51" s="7">
        <f t="shared" si="2"/>
        <v>99.999584174614853</v>
      </c>
      <c r="H51" s="6">
        <f t="shared" si="3"/>
        <v>1.6041782407407408</v>
      </c>
      <c r="I51" s="7">
        <f t="shared" si="4"/>
        <v>99.999584174614853</v>
      </c>
      <c r="L51">
        <f t="shared" si="5"/>
        <v>1.9999916834922971</v>
      </c>
    </row>
    <row r="52" spans="2:12">
      <c r="B52">
        <v>54001</v>
      </c>
      <c r="C52" s="7">
        <f t="shared" si="0"/>
        <v>99.999814416639254</v>
      </c>
      <c r="E52" s="7">
        <f t="shared" si="1"/>
        <v>15.000277777777777</v>
      </c>
      <c r="F52" s="7">
        <f t="shared" si="2"/>
        <v>99.999814416639254</v>
      </c>
      <c r="H52" s="6">
        <f t="shared" si="3"/>
        <v>1.625011574074074</v>
      </c>
      <c r="I52" s="7">
        <f t="shared" si="4"/>
        <v>99.999814416639254</v>
      </c>
      <c r="L52">
        <f t="shared" si="5"/>
        <v>1.9999962883327851</v>
      </c>
    </row>
    <row r="53" spans="2:12">
      <c r="B53">
        <v>55801</v>
      </c>
      <c r="C53" s="7">
        <f t="shared" si="0"/>
        <v>99.999917696678281</v>
      </c>
      <c r="E53" s="7">
        <f t="shared" si="1"/>
        <v>15.500277777777777</v>
      </c>
      <c r="F53" s="7">
        <f t="shared" si="2"/>
        <v>99.999917696678281</v>
      </c>
      <c r="H53" s="6">
        <f t="shared" si="3"/>
        <v>1.6458449074074073</v>
      </c>
      <c r="I53" s="7">
        <f t="shared" si="4"/>
        <v>99.999917696678281</v>
      </c>
      <c r="L53">
        <f t="shared" si="5"/>
        <v>1.9999983539335657</v>
      </c>
    </row>
    <row r="54" spans="2:12">
      <c r="B54">
        <v>57601</v>
      </c>
      <c r="C54" s="7">
        <f t="shared" si="0"/>
        <v>99.999963708864996</v>
      </c>
      <c r="E54" s="7">
        <f t="shared" si="1"/>
        <v>16.000277777777779</v>
      </c>
      <c r="F54" s="7">
        <f t="shared" si="2"/>
        <v>99.999963708864996</v>
      </c>
      <c r="H54" s="6">
        <f t="shared" si="3"/>
        <v>1.6666782407407408</v>
      </c>
      <c r="I54" s="7">
        <f t="shared" si="4"/>
        <v>99.999963708864996</v>
      </c>
      <c r="L54">
        <f t="shared" si="5"/>
        <v>1.9999992741772998</v>
      </c>
    </row>
    <row r="55" spans="2:12">
      <c r="B55">
        <v>59401</v>
      </c>
      <c r="C55" s="7">
        <f t="shared" si="0"/>
        <v>99.999984081089096</v>
      </c>
      <c r="E55" s="7">
        <f t="shared" si="1"/>
        <v>16.500277777777779</v>
      </c>
      <c r="F55" s="7">
        <f t="shared" si="2"/>
        <v>99.999984081089096</v>
      </c>
      <c r="H55" s="6">
        <f t="shared" si="3"/>
        <v>1.6875115740740743</v>
      </c>
      <c r="I55" s="7">
        <f t="shared" si="4"/>
        <v>99.999984081089096</v>
      </c>
      <c r="L55">
        <f t="shared" si="5"/>
        <v>1.999999681621782</v>
      </c>
    </row>
    <row r="56" spans="2:12">
      <c r="B56">
        <v>61201</v>
      </c>
      <c r="C56" s="7">
        <f t="shared" si="0"/>
        <v>99.999993050479162</v>
      </c>
      <c r="E56" s="7">
        <f t="shared" si="1"/>
        <v>17.000277777777779</v>
      </c>
      <c r="F56" s="7">
        <f t="shared" si="2"/>
        <v>99.999993050479162</v>
      </c>
      <c r="H56" s="6">
        <f t="shared" si="3"/>
        <v>1.7083449074074073</v>
      </c>
      <c r="I56" s="7">
        <f t="shared" si="4"/>
        <v>99.999993050479162</v>
      </c>
      <c r="L56">
        <f t="shared" si="5"/>
        <v>1.9999998610095833</v>
      </c>
    </row>
    <row r="57" spans="2:12">
      <c r="B57">
        <v>63001</v>
      </c>
      <c r="C57" s="7">
        <f t="shared" si="0"/>
        <v>99.999996979338718</v>
      </c>
      <c r="E57" s="7">
        <f t="shared" si="1"/>
        <v>17.500277777777779</v>
      </c>
      <c r="F57" s="7">
        <f t="shared" si="2"/>
        <v>99.999996979338718</v>
      </c>
      <c r="H57" s="6">
        <f t="shared" si="3"/>
        <v>1.7291782407407408</v>
      </c>
      <c r="I57" s="7">
        <f t="shared" si="4"/>
        <v>99.999996979338718</v>
      </c>
      <c r="L57">
        <f t="shared" si="5"/>
        <v>1.9999999395867745</v>
      </c>
    </row>
    <row r="58" spans="2:12">
      <c r="B58">
        <v>64801</v>
      </c>
      <c r="C58" s="7">
        <f t="shared" si="0"/>
        <v>99.999998692286482</v>
      </c>
      <c r="E58" s="7">
        <f t="shared" si="1"/>
        <v>18.000277777777779</v>
      </c>
      <c r="F58" s="7">
        <f t="shared" si="2"/>
        <v>99.999998692286482</v>
      </c>
      <c r="H58" s="6">
        <f t="shared" si="3"/>
        <v>1.7500115740740743</v>
      </c>
      <c r="I58" s="7">
        <f t="shared" si="4"/>
        <v>99.999998692286482</v>
      </c>
      <c r="L58">
        <f t="shared" si="5"/>
        <v>1.9999999738457297</v>
      </c>
    </row>
    <row r="59" spans="2:12">
      <c r="B59">
        <v>66601</v>
      </c>
      <c r="C59" s="7">
        <f t="shared" si="0"/>
        <v>99.999999435936928</v>
      </c>
      <c r="E59" s="7">
        <f t="shared" si="1"/>
        <v>18.500277777777779</v>
      </c>
      <c r="F59" s="7">
        <f t="shared" si="2"/>
        <v>99.999999435936928</v>
      </c>
      <c r="H59" s="6">
        <f t="shared" si="3"/>
        <v>1.7708449074074073</v>
      </c>
      <c r="I59" s="7">
        <f t="shared" si="4"/>
        <v>99.999999435936928</v>
      </c>
      <c r="L59">
        <f t="shared" si="5"/>
        <v>1.9999999887187385</v>
      </c>
    </row>
    <row r="60" spans="2:12">
      <c r="B60">
        <v>68401</v>
      </c>
      <c r="C60" s="7">
        <f t="shared" si="0"/>
        <v>99.999999757521238</v>
      </c>
      <c r="E60" s="7">
        <f t="shared" si="1"/>
        <v>19.000277777777779</v>
      </c>
      <c r="F60" s="7">
        <f t="shared" si="2"/>
        <v>99.999999757521238</v>
      </c>
      <c r="H60" s="6">
        <f t="shared" si="3"/>
        <v>1.7916782407407408</v>
      </c>
      <c r="I60" s="7">
        <f t="shared" si="4"/>
        <v>99.999999757521238</v>
      </c>
      <c r="L60">
        <f t="shared" si="5"/>
        <v>1.9999999951504248</v>
      </c>
    </row>
    <row r="61" spans="2:12">
      <c r="B61">
        <v>70201</v>
      </c>
      <c r="C61" s="7">
        <f t="shared" si="0"/>
        <v>99.999999896088298</v>
      </c>
      <c r="E61" s="7">
        <f t="shared" si="1"/>
        <v>19.500277777777779</v>
      </c>
      <c r="F61" s="7">
        <f t="shared" si="2"/>
        <v>99.999999896088298</v>
      </c>
      <c r="H61" s="6">
        <f t="shared" si="3"/>
        <v>1.8125115740740743</v>
      </c>
      <c r="I61" s="7">
        <f t="shared" si="4"/>
        <v>99.999999896088298</v>
      </c>
      <c r="L61">
        <f t="shared" si="5"/>
        <v>1.999999997921766</v>
      </c>
    </row>
    <row r="62" spans="2:12">
      <c r="B62">
        <v>72001</v>
      </c>
      <c r="C62" s="7">
        <f t="shared" si="0"/>
        <v>99.999999955598014</v>
      </c>
      <c r="E62" s="7">
        <f t="shared" si="1"/>
        <v>20.000277777777779</v>
      </c>
      <c r="F62" s="7">
        <f t="shared" si="2"/>
        <v>99.999999955598014</v>
      </c>
      <c r="H62" s="6">
        <f t="shared" si="3"/>
        <v>1.8333449074074073</v>
      </c>
      <c r="I62" s="7">
        <f t="shared" si="4"/>
        <v>99.999999955598014</v>
      </c>
      <c r="L62">
        <f t="shared" si="5"/>
        <v>1.9999999991119601</v>
      </c>
    </row>
    <row r="63" spans="2:12">
      <c r="B63">
        <v>73801</v>
      </c>
      <c r="C63" s="7">
        <f t="shared" si="0"/>
        <v>99.999999981077423</v>
      </c>
      <c r="E63" s="7">
        <f t="shared" si="1"/>
        <v>20.500277777777779</v>
      </c>
      <c r="F63" s="7">
        <f t="shared" si="2"/>
        <v>99.999999981077423</v>
      </c>
      <c r="H63" s="6">
        <f t="shared" si="3"/>
        <v>1.8541782407407408</v>
      </c>
      <c r="I63" s="7">
        <f t="shared" si="4"/>
        <v>99.999999981077423</v>
      </c>
      <c r="L63">
        <f t="shared" si="5"/>
        <v>1.9999999996215485</v>
      </c>
    </row>
    <row r="64" spans="2:12">
      <c r="B64">
        <v>75601</v>
      </c>
      <c r="C64" s="7">
        <f t="shared" si="0"/>
        <v>99.999999991955818</v>
      </c>
      <c r="E64" s="7">
        <f t="shared" si="1"/>
        <v>21.000277777777779</v>
      </c>
      <c r="F64" s="7">
        <f t="shared" si="2"/>
        <v>99.999999991955818</v>
      </c>
      <c r="H64" s="6">
        <f t="shared" si="3"/>
        <v>1.8750115740740743</v>
      </c>
      <c r="I64" s="7">
        <f t="shared" si="4"/>
        <v>99.999999991955818</v>
      </c>
      <c r="L64">
        <f t="shared" si="5"/>
        <v>1.9999999998391162</v>
      </c>
    </row>
    <row r="65" spans="2:12">
      <c r="B65">
        <v>77401</v>
      </c>
      <c r="C65" s="7">
        <f t="shared" si="0"/>
        <v>99.999999996588201</v>
      </c>
      <c r="E65" s="7">
        <f t="shared" si="1"/>
        <v>21.500277777777779</v>
      </c>
      <c r="F65" s="7">
        <f t="shared" si="2"/>
        <v>99.999999996588201</v>
      </c>
      <c r="H65" s="6">
        <f t="shared" si="3"/>
        <v>1.8958449074074073</v>
      </c>
      <c r="I65" s="7">
        <f t="shared" si="4"/>
        <v>99.999999996588201</v>
      </c>
      <c r="L65">
        <f t="shared" si="5"/>
        <v>1.9999999999317639</v>
      </c>
    </row>
    <row r="66" spans="2:12">
      <c r="B66">
        <v>79201</v>
      </c>
      <c r="C66" s="7">
        <f t="shared" si="0"/>
        <v>99.999999998556049</v>
      </c>
      <c r="E66" s="7">
        <f t="shared" si="1"/>
        <v>22.000277777777779</v>
      </c>
      <c r="F66" s="7">
        <f t="shared" si="2"/>
        <v>99.999999998556049</v>
      </c>
      <c r="H66" s="6">
        <f t="shared" si="3"/>
        <v>1.9166782407407408</v>
      </c>
      <c r="I66" s="7">
        <f t="shared" si="4"/>
        <v>99.999999998556049</v>
      </c>
      <c r="L66">
        <f t="shared" si="5"/>
        <v>1.9999999999711209</v>
      </c>
    </row>
    <row r="67" spans="2:12">
      <c r="B67">
        <v>81001</v>
      </c>
      <c r="C67" s="7">
        <f t="shared" si="0"/>
        <v>99.999999999390099</v>
      </c>
      <c r="E67" s="7">
        <f t="shared" si="1"/>
        <v>22.500277777777779</v>
      </c>
      <c r="F67" s="7">
        <f t="shared" si="2"/>
        <v>99.999999999390099</v>
      </c>
      <c r="H67" s="6">
        <f t="shared" si="3"/>
        <v>1.9375115740740743</v>
      </c>
      <c r="I67" s="7">
        <f t="shared" si="4"/>
        <v>99.999999999390099</v>
      </c>
      <c r="L67">
        <f t="shared" si="5"/>
        <v>1.999999999987802</v>
      </c>
    </row>
    <row r="68" spans="2:12">
      <c r="B68">
        <v>82801</v>
      </c>
      <c r="C68" s="7">
        <f t="shared" si="0"/>
        <v>99.999999999742869</v>
      </c>
      <c r="E68" s="7">
        <f t="shared" si="1"/>
        <v>23.000277777777779</v>
      </c>
      <c r="F68" s="7">
        <f t="shared" si="2"/>
        <v>99.999999999742869</v>
      </c>
      <c r="H68" s="6">
        <f t="shared" si="3"/>
        <v>1.9583449074074073</v>
      </c>
      <c r="I68" s="7">
        <f t="shared" si="4"/>
        <v>99.999999999742869</v>
      </c>
      <c r="L68">
        <f t="shared" si="5"/>
        <v>1.9999999999948574</v>
      </c>
    </row>
    <row r="69" spans="2:12">
      <c r="B69">
        <v>84601</v>
      </c>
      <c r="C69" s="7">
        <f t="shared" si="0"/>
        <v>99.999999999891784</v>
      </c>
      <c r="E69" s="7">
        <f t="shared" si="1"/>
        <v>23.500277777777779</v>
      </c>
      <c r="F69" s="7">
        <f t="shared" si="2"/>
        <v>99.999999999891784</v>
      </c>
      <c r="H69" s="6">
        <f t="shared" si="3"/>
        <v>1.9791782407407408</v>
      </c>
      <c r="I69" s="7">
        <f t="shared" si="4"/>
        <v>99.999999999891784</v>
      </c>
      <c r="L69">
        <f t="shared" si="5"/>
        <v>1.9999999999978357</v>
      </c>
    </row>
    <row r="70" spans="2:12">
      <c r="B70">
        <v>86401</v>
      </c>
      <c r="C70" s="7">
        <f t="shared" si="0"/>
        <v>99.999999999954525</v>
      </c>
      <c r="E70" s="7">
        <f t="shared" si="1"/>
        <v>24.000277777777779</v>
      </c>
      <c r="F70" s="7">
        <f t="shared" si="2"/>
        <v>99.999999999954525</v>
      </c>
      <c r="H70" s="6">
        <f t="shared" si="3"/>
        <v>2.0000115740740743</v>
      </c>
      <c r="I70" s="7">
        <f t="shared" si="4"/>
        <v>99.999999999954525</v>
      </c>
      <c r="L70">
        <f t="shared" si="5"/>
        <v>1.9999999999990905</v>
      </c>
    </row>
    <row r="71" spans="2:12">
      <c r="B71">
        <v>88201</v>
      </c>
      <c r="C71" s="7">
        <f t="shared" si="0"/>
        <v>99.999999999980929</v>
      </c>
      <c r="E71" s="7">
        <f t="shared" si="1"/>
        <v>24.500277777777779</v>
      </c>
      <c r="F71" s="7">
        <f t="shared" si="2"/>
        <v>99.999999999980929</v>
      </c>
      <c r="H71" s="6">
        <f t="shared" si="3"/>
        <v>2.0208449074074073</v>
      </c>
      <c r="I71" s="7">
        <f t="shared" si="4"/>
        <v>99.999999999980929</v>
      </c>
      <c r="L71">
        <f t="shared" si="5"/>
        <v>1.9999999999996185</v>
      </c>
    </row>
    <row r="72" spans="2:12">
      <c r="B72">
        <v>90001</v>
      </c>
      <c r="C72" s="7">
        <f t="shared" si="0"/>
        <v>99.999999999992013</v>
      </c>
      <c r="E72" s="7">
        <f t="shared" si="1"/>
        <v>25.000277777777779</v>
      </c>
      <c r="F72" s="7">
        <f t="shared" si="2"/>
        <v>99.999999999992013</v>
      </c>
      <c r="H72" s="6">
        <f t="shared" si="3"/>
        <v>2.0416782407407408</v>
      </c>
      <c r="I72" s="7">
        <f t="shared" si="4"/>
        <v>99.999999999992013</v>
      </c>
      <c r="L72">
        <f t="shared" si="5"/>
        <v>1.9999999999998401</v>
      </c>
    </row>
    <row r="73" spans="2:12">
      <c r="B73">
        <v>91801</v>
      </c>
      <c r="C73" s="7">
        <f t="shared" si="0"/>
        <v>99.99999999999666</v>
      </c>
      <c r="E73" s="7">
        <f t="shared" si="1"/>
        <v>25.500277777777779</v>
      </c>
      <c r="F73" s="7">
        <f t="shared" si="2"/>
        <v>99.99999999999666</v>
      </c>
      <c r="H73" s="6">
        <f t="shared" si="3"/>
        <v>2.0625115740740743</v>
      </c>
      <c r="I73" s="7">
        <f t="shared" si="4"/>
        <v>99.99999999999666</v>
      </c>
      <c r="L73">
        <f t="shared" si="5"/>
        <v>1.9999999999999332</v>
      </c>
    </row>
    <row r="74" spans="2:12">
      <c r="B74">
        <v>93601</v>
      </c>
      <c r="C74" s="7">
        <f t="shared" si="0"/>
        <v>99.999999999998607</v>
      </c>
      <c r="E74" s="7">
        <f t="shared" si="1"/>
        <v>26.000277777777779</v>
      </c>
      <c r="F74" s="7">
        <f t="shared" si="2"/>
        <v>99.999999999998607</v>
      </c>
      <c r="H74" s="6">
        <f t="shared" si="3"/>
        <v>2.0833449074074073</v>
      </c>
      <c r="I74" s="7">
        <f t="shared" si="4"/>
        <v>99.999999999998607</v>
      </c>
      <c r="L74">
        <f t="shared" si="5"/>
        <v>1.999999999999972</v>
      </c>
    </row>
    <row r="75" spans="2:12">
      <c r="B75">
        <v>95401</v>
      </c>
      <c r="C75" s="7">
        <f t="shared" si="0"/>
        <v>99.999999999999417</v>
      </c>
      <c r="E75" s="7">
        <f t="shared" si="1"/>
        <v>26.500277777777779</v>
      </c>
      <c r="F75" s="7">
        <f t="shared" si="2"/>
        <v>99.999999999999417</v>
      </c>
      <c r="H75" s="6">
        <f t="shared" si="3"/>
        <v>2.1041782407407408</v>
      </c>
      <c r="I75" s="7">
        <f t="shared" si="4"/>
        <v>99.999999999999417</v>
      </c>
      <c r="L75">
        <f t="shared" si="5"/>
        <v>1.9999999999999885</v>
      </c>
    </row>
    <row r="76" spans="2:12">
      <c r="B76">
        <v>97201</v>
      </c>
      <c r="C76" s="7">
        <f t="shared" si="0"/>
        <v>99.999999999999758</v>
      </c>
      <c r="E76" s="7">
        <f t="shared" si="1"/>
        <v>27.000277777777779</v>
      </c>
      <c r="F76" s="7">
        <f t="shared" si="2"/>
        <v>99.999999999999758</v>
      </c>
      <c r="H76" s="6">
        <f t="shared" si="3"/>
        <v>2.1250115740740743</v>
      </c>
      <c r="I76" s="7">
        <f t="shared" si="4"/>
        <v>99.999999999999758</v>
      </c>
      <c r="L76">
        <f t="shared" si="5"/>
        <v>1.9999999999999951</v>
      </c>
    </row>
    <row r="77" spans="2:12">
      <c r="B77">
        <v>99001</v>
      </c>
      <c r="C77" s="7">
        <f t="shared" si="0"/>
        <v>99.999999999999901</v>
      </c>
      <c r="E77" s="7">
        <f t="shared" si="1"/>
        <v>27.500277777777779</v>
      </c>
      <c r="F77" s="7">
        <f t="shared" si="2"/>
        <v>99.999999999999901</v>
      </c>
      <c r="H77" s="6">
        <f t="shared" si="3"/>
        <v>2.1458449074074073</v>
      </c>
      <c r="I77" s="7">
        <f t="shared" si="4"/>
        <v>99.999999999999901</v>
      </c>
      <c r="L77">
        <f t="shared" si="5"/>
        <v>1.999999999999998</v>
      </c>
    </row>
    <row r="78" spans="2:12">
      <c r="B78">
        <v>100801</v>
      </c>
      <c r="C78" s="7">
        <f t="shared" si="0"/>
        <v>99.999999999999957</v>
      </c>
      <c r="E78" s="7">
        <f t="shared" si="1"/>
        <v>28.000277777777779</v>
      </c>
      <c r="F78" s="7">
        <f t="shared" si="2"/>
        <v>99.999999999999957</v>
      </c>
      <c r="H78" s="6">
        <f t="shared" si="3"/>
        <v>2.1666782407407408</v>
      </c>
      <c r="I78" s="7">
        <f t="shared" si="4"/>
        <v>99.999999999999957</v>
      </c>
      <c r="L78">
        <f t="shared" si="5"/>
        <v>1.9999999999999991</v>
      </c>
    </row>
    <row r="79" spans="2:12">
      <c r="B79">
        <v>102601</v>
      </c>
      <c r="C79" s="7">
        <f t="shared" si="0"/>
        <v>99.999999999999972</v>
      </c>
      <c r="E79" s="7">
        <f t="shared" si="1"/>
        <v>28.500277777777779</v>
      </c>
      <c r="F79" s="7">
        <f t="shared" si="2"/>
        <v>99.999999999999972</v>
      </c>
      <c r="H79" s="6">
        <f t="shared" si="3"/>
        <v>2.1875115740740743</v>
      </c>
      <c r="I79" s="7">
        <f t="shared" si="4"/>
        <v>99.999999999999972</v>
      </c>
      <c r="L79">
        <f t="shared" si="5"/>
        <v>1.9999999999999996</v>
      </c>
    </row>
    <row r="80" spans="2:12">
      <c r="B80">
        <v>104401</v>
      </c>
      <c r="C80" s="7">
        <f t="shared" si="0"/>
        <v>100</v>
      </c>
      <c r="E80" s="7">
        <f t="shared" si="1"/>
        <v>29.000277777777779</v>
      </c>
      <c r="F80" s="7">
        <f t="shared" si="2"/>
        <v>100</v>
      </c>
      <c r="H80" s="6">
        <f t="shared" si="3"/>
        <v>2.2083449074074073</v>
      </c>
      <c r="I80" s="7">
        <f t="shared" si="4"/>
        <v>100</v>
      </c>
      <c r="L80">
        <f t="shared" si="5"/>
        <v>2</v>
      </c>
    </row>
    <row r="81" spans="2:12">
      <c r="B81">
        <v>106201</v>
      </c>
      <c r="C81" s="7">
        <f t="shared" si="0"/>
        <v>100</v>
      </c>
      <c r="E81" s="7">
        <f t="shared" si="1"/>
        <v>29.500277777777779</v>
      </c>
      <c r="F81" s="7">
        <f t="shared" si="2"/>
        <v>100</v>
      </c>
      <c r="H81" s="6">
        <f t="shared" si="3"/>
        <v>2.2291782407407408</v>
      </c>
      <c r="I81" s="7">
        <f t="shared" si="4"/>
        <v>100</v>
      </c>
      <c r="L81">
        <f t="shared" si="5"/>
        <v>2</v>
      </c>
    </row>
    <row r="82" spans="2:12">
      <c r="B82">
        <v>108001</v>
      </c>
      <c r="C82" s="7">
        <f t="shared" si="0"/>
        <v>100</v>
      </c>
      <c r="E82" s="7">
        <f t="shared" si="1"/>
        <v>30.000277777777779</v>
      </c>
      <c r="F82" s="7">
        <f t="shared" si="2"/>
        <v>100</v>
      </c>
      <c r="H82" s="6">
        <f t="shared" si="3"/>
        <v>2.2500115740740743</v>
      </c>
      <c r="I82" s="7">
        <f t="shared" si="4"/>
        <v>100</v>
      </c>
      <c r="L82">
        <f t="shared" si="5"/>
        <v>2</v>
      </c>
    </row>
    <row r="83" spans="2:12">
      <c r="B83">
        <v>109801</v>
      </c>
      <c r="C83" s="7">
        <f t="shared" si="0"/>
        <v>100</v>
      </c>
      <c r="E83" s="7">
        <f t="shared" si="1"/>
        <v>30.500277777777779</v>
      </c>
      <c r="F83" s="7">
        <f t="shared" si="2"/>
        <v>100</v>
      </c>
      <c r="H83" s="6">
        <f t="shared" si="3"/>
        <v>2.2708449074074073</v>
      </c>
      <c r="I83" s="7">
        <f t="shared" si="4"/>
        <v>100</v>
      </c>
      <c r="L83">
        <f t="shared" si="5"/>
        <v>2</v>
      </c>
    </row>
    <row r="84" spans="2:12">
      <c r="B84">
        <v>111601</v>
      </c>
      <c r="C84" s="7">
        <f t="shared" si="0"/>
        <v>100</v>
      </c>
      <c r="E84" s="7">
        <f t="shared" si="1"/>
        <v>31.000277777777779</v>
      </c>
      <c r="F84" s="7">
        <f t="shared" si="2"/>
        <v>100</v>
      </c>
      <c r="H84" s="6">
        <f t="shared" si="3"/>
        <v>2.2916782407407408</v>
      </c>
      <c r="I84" s="7">
        <f t="shared" si="4"/>
        <v>100</v>
      </c>
      <c r="L84">
        <f t="shared" si="5"/>
        <v>2</v>
      </c>
    </row>
    <row r="85" spans="2:12">
      <c r="B85">
        <v>113401</v>
      </c>
      <c r="C85" s="7">
        <f t="shared" si="0"/>
        <v>100</v>
      </c>
      <c r="E85" s="7">
        <f t="shared" si="1"/>
        <v>31.500277777777779</v>
      </c>
      <c r="F85" s="7">
        <f t="shared" si="2"/>
        <v>100</v>
      </c>
      <c r="H85" s="6">
        <f t="shared" si="3"/>
        <v>2.3125115740740743</v>
      </c>
      <c r="I85" s="7">
        <f t="shared" si="4"/>
        <v>100</v>
      </c>
      <c r="L85">
        <f t="shared" si="5"/>
        <v>2</v>
      </c>
    </row>
    <row r="86" spans="2:12">
      <c r="B86">
        <v>115201</v>
      </c>
      <c r="C86" s="7">
        <f t="shared" si="0"/>
        <v>100</v>
      </c>
      <c r="E86" s="7">
        <f t="shared" si="1"/>
        <v>32.000277777777775</v>
      </c>
      <c r="F86" s="7">
        <f t="shared" si="2"/>
        <v>100</v>
      </c>
      <c r="H86" s="6">
        <f t="shared" si="3"/>
        <v>2.3333449074074073</v>
      </c>
      <c r="I86" s="7">
        <f t="shared" si="4"/>
        <v>100</v>
      </c>
      <c r="L86">
        <f t="shared" si="5"/>
        <v>2</v>
      </c>
    </row>
    <row r="87" spans="2:12">
      <c r="B87">
        <v>117001</v>
      </c>
      <c r="C87" s="7">
        <f t="shared" ref="C87:C150" si="6">$C$11/2*(EXP($C$17)*L87 +EXP($F$17)*ERFC(($G$11+$C$12*B87*$C$15)/(2*SQRT($C$13*B87))) )</f>
        <v>100</v>
      </c>
      <c r="E87" s="7">
        <f t="shared" ref="E87:E150" si="7">B87/3600</f>
        <v>32.500277777777775</v>
      </c>
      <c r="F87" s="7">
        <f t="shared" ref="F87:F150" si="8">C87</f>
        <v>100</v>
      </c>
      <c r="H87" s="6">
        <f t="shared" ref="H87:H150" si="9">E87/24+$I$18</f>
        <v>2.3541782407407403</v>
      </c>
      <c r="I87" s="7">
        <f t="shared" ref="I87:I150" si="10">F87</f>
        <v>100</v>
      </c>
      <c r="L87">
        <f t="shared" ref="L87:L150" si="11">IF($G$11-$C$12*B87*$C$15&gt;0, ERFC(($G$11-$C$12*B87*$C$15)/(2*SQRT($C$13*B87))),1+ERF(ABS($G$11-$C$12*B87*$C$15)/(2*SQRT($C$13*B87))))</f>
        <v>2</v>
      </c>
    </row>
    <row r="88" spans="2:12">
      <c r="B88">
        <v>118801</v>
      </c>
      <c r="C88" s="7">
        <f t="shared" si="6"/>
        <v>100</v>
      </c>
      <c r="E88" s="7">
        <f t="shared" si="7"/>
        <v>33.000277777777775</v>
      </c>
      <c r="F88" s="7">
        <f t="shared" si="8"/>
        <v>100</v>
      </c>
      <c r="H88" s="6">
        <f t="shared" si="9"/>
        <v>2.3750115740740743</v>
      </c>
      <c r="I88" s="7">
        <f t="shared" si="10"/>
        <v>100</v>
      </c>
      <c r="L88">
        <f t="shared" si="11"/>
        <v>2</v>
      </c>
    </row>
    <row r="89" spans="2:12">
      <c r="B89">
        <v>120601</v>
      </c>
      <c r="C89" s="7">
        <f t="shared" si="6"/>
        <v>100</v>
      </c>
      <c r="E89" s="7">
        <f t="shared" si="7"/>
        <v>33.500277777777775</v>
      </c>
      <c r="F89" s="7">
        <f t="shared" si="8"/>
        <v>100</v>
      </c>
      <c r="H89" s="6">
        <f t="shared" si="9"/>
        <v>2.3958449074074073</v>
      </c>
      <c r="I89" s="7">
        <f t="shared" si="10"/>
        <v>100</v>
      </c>
      <c r="L89">
        <f t="shared" si="11"/>
        <v>2</v>
      </c>
    </row>
    <row r="90" spans="2:12">
      <c r="B90">
        <v>122401</v>
      </c>
      <c r="C90" s="7">
        <f t="shared" si="6"/>
        <v>100</v>
      </c>
      <c r="E90" s="7">
        <f t="shared" si="7"/>
        <v>34.000277777777775</v>
      </c>
      <c r="F90" s="7">
        <f t="shared" si="8"/>
        <v>100</v>
      </c>
      <c r="H90" s="6">
        <f t="shared" si="9"/>
        <v>2.4166782407407403</v>
      </c>
      <c r="I90" s="7">
        <f t="shared" si="10"/>
        <v>100</v>
      </c>
      <c r="L90">
        <f t="shared" si="11"/>
        <v>2</v>
      </c>
    </row>
    <row r="91" spans="2:12">
      <c r="B91">
        <v>124201</v>
      </c>
      <c r="C91" s="7">
        <f t="shared" si="6"/>
        <v>100</v>
      </c>
      <c r="E91" s="7">
        <f t="shared" si="7"/>
        <v>34.500277777777775</v>
      </c>
      <c r="F91" s="7">
        <f t="shared" si="8"/>
        <v>100</v>
      </c>
      <c r="H91" s="6">
        <f t="shared" si="9"/>
        <v>2.4375115740740743</v>
      </c>
      <c r="I91" s="7">
        <f t="shared" si="10"/>
        <v>100</v>
      </c>
      <c r="L91">
        <f t="shared" si="11"/>
        <v>2</v>
      </c>
    </row>
    <row r="92" spans="2:12">
      <c r="B92">
        <v>126001</v>
      </c>
      <c r="C92" s="7">
        <f t="shared" si="6"/>
        <v>100</v>
      </c>
      <c r="E92" s="7">
        <f t="shared" si="7"/>
        <v>35.000277777777775</v>
      </c>
      <c r="F92" s="7">
        <f t="shared" si="8"/>
        <v>100</v>
      </c>
      <c r="H92" s="6">
        <f t="shared" si="9"/>
        <v>2.4583449074074073</v>
      </c>
      <c r="I92" s="7">
        <f t="shared" si="10"/>
        <v>100</v>
      </c>
      <c r="L92">
        <f t="shared" si="11"/>
        <v>2</v>
      </c>
    </row>
    <row r="93" spans="2:12">
      <c r="B93">
        <v>127801</v>
      </c>
      <c r="C93" s="7">
        <f t="shared" si="6"/>
        <v>100</v>
      </c>
      <c r="E93" s="7">
        <f t="shared" si="7"/>
        <v>35.500277777777775</v>
      </c>
      <c r="F93" s="7">
        <f t="shared" si="8"/>
        <v>100</v>
      </c>
      <c r="H93" s="6">
        <f t="shared" si="9"/>
        <v>2.4791782407407403</v>
      </c>
      <c r="I93" s="7">
        <f t="shared" si="10"/>
        <v>100</v>
      </c>
      <c r="L93">
        <f t="shared" si="11"/>
        <v>2</v>
      </c>
    </row>
    <row r="94" spans="2:12">
      <c r="B94">
        <v>129601</v>
      </c>
      <c r="C94" s="7">
        <f t="shared" si="6"/>
        <v>100</v>
      </c>
      <c r="E94" s="7">
        <f t="shared" si="7"/>
        <v>36.000277777777775</v>
      </c>
      <c r="F94" s="7">
        <f t="shared" si="8"/>
        <v>100</v>
      </c>
      <c r="H94" s="6">
        <f t="shared" si="9"/>
        <v>2.5000115740740743</v>
      </c>
      <c r="I94" s="7">
        <f t="shared" si="10"/>
        <v>100</v>
      </c>
      <c r="L94">
        <f t="shared" si="11"/>
        <v>2</v>
      </c>
    </row>
    <row r="95" spans="2:12">
      <c r="B95">
        <v>131401</v>
      </c>
      <c r="C95" s="7">
        <f t="shared" si="6"/>
        <v>100</v>
      </c>
      <c r="E95" s="7">
        <f t="shared" si="7"/>
        <v>36.500277777777775</v>
      </c>
      <c r="F95" s="7">
        <f t="shared" si="8"/>
        <v>100</v>
      </c>
      <c r="H95" s="6">
        <f t="shared" si="9"/>
        <v>2.5208449074074073</v>
      </c>
      <c r="I95" s="7">
        <f t="shared" si="10"/>
        <v>100</v>
      </c>
      <c r="L95">
        <f t="shared" si="11"/>
        <v>2</v>
      </c>
    </row>
    <row r="96" spans="2:12">
      <c r="B96">
        <v>133201</v>
      </c>
      <c r="C96" s="7">
        <f t="shared" si="6"/>
        <v>100</v>
      </c>
      <c r="E96" s="7">
        <f t="shared" si="7"/>
        <v>37.000277777777775</v>
      </c>
      <c r="F96" s="7">
        <f t="shared" si="8"/>
        <v>100</v>
      </c>
      <c r="H96" s="6">
        <f t="shared" si="9"/>
        <v>2.5416782407407403</v>
      </c>
      <c r="I96" s="7">
        <f t="shared" si="10"/>
        <v>100</v>
      </c>
      <c r="L96">
        <f t="shared" si="11"/>
        <v>2</v>
      </c>
    </row>
    <row r="97" spans="2:12">
      <c r="B97">
        <v>135001</v>
      </c>
      <c r="C97" s="7">
        <f t="shared" si="6"/>
        <v>100</v>
      </c>
      <c r="E97" s="7">
        <f t="shared" si="7"/>
        <v>37.500277777777775</v>
      </c>
      <c r="F97" s="7">
        <f t="shared" si="8"/>
        <v>100</v>
      </c>
      <c r="H97" s="6">
        <f t="shared" si="9"/>
        <v>2.5625115740740743</v>
      </c>
      <c r="I97" s="7">
        <f t="shared" si="10"/>
        <v>100</v>
      </c>
      <c r="L97">
        <f t="shared" si="11"/>
        <v>2</v>
      </c>
    </row>
    <row r="98" spans="2:12">
      <c r="B98">
        <v>136801</v>
      </c>
      <c r="C98" s="7">
        <f t="shared" si="6"/>
        <v>100</v>
      </c>
      <c r="E98" s="7">
        <f t="shared" si="7"/>
        <v>38.000277777777775</v>
      </c>
      <c r="F98" s="7">
        <f t="shared" si="8"/>
        <v>100</v>
      </c>
      <c r="H98" s="6">
        <f t="shared" si="9"/>
        <v>2.5833449074074073</v>
      </c>
      <c r="I98" s="7">
        <f t="shared" si="10"/>
        <v>100</v>
      </c>
      <c r="L98">
        <f t="shared" si="11"/>
        <v>2</v>
      </c>
    </row>
    <row r="99" spans="2:12">
      <c r="B99">
        <v>138601</v>
      </c>
      <c r="C99" s="7">
        <f t="shared" si="6"/>
        <v>100</v>
      </c>
      <c r="E99" s="7">
        <f t="shared" si="7"/>
        <v>38.500277777777775</v>
      </c>
      <c r="F99" s="7">
        <f t="shared" si="8"/>
        <v>100</v>
      </c>
      <c r="H99" s="6">
        <f t="shared" si="9"/>
        <v>2.6041782407407403</v>
      </c>
      <c r="I99" s="7">
        <f t="shared" si="10"/>
        <v>100</v>
      </c>
      <c r="L99">
        <f t="shared" si="11"/>
        <v>2</v>
      </c>
    </row>
    <row r="100" spans="2:12">
      <c r="B100">
        <v>140401</v>
      </c>
      <c r="C100" s="7">
        <f t="shared" si="6"/>
        <v>100</v>
      </c>
      <c r="E100" s="7">
        <f t="shared" si="7"/>
        <v>39.000277777777775</v>
      </c>
      <c r="F100" s="7">
        <f t="shared" si="8"/>
        <v>100</v>
      </c>
      <c r="H100" s="6">
        <f t="shared" si="9"/>
        <v>2.6250115740740743</v>
      </c>
      <c r="I100" s="7">
        <f t="shared" si="10"/>
        <v>100</v>
      </c>
      <c r="L100">
        <f t="shared" si="11"/>
        <v>2</v>
      </c>
    </row>
    <row r="101" spans="2:12">
      <c r="B101">
        <v>142201</v>
      </c>
      <c r="C101" s="7">
        <f t="shared" si="6"/>
        <v>100</v>
      </c>
      <c r="E101" s="7">
        <f t="shared" si="7"/>
        <v>39.500277777777775</v>
      </c>
      <c r="F101" s="7">
        <f t="shared" si="8"/>
        <v>100</v>
      </c>
      <c r="H101" s="6">
        <f t="shared" si="9"/>
        <v>2.6458449074074073</v>
      </c>
      <c r="I101" s="7">
        <f t="shared" si="10"/>
        <v>100</v>
      </c>
      <c r="L101">
        <f t="shared" si="11"/>
        <v>2</v>
      </c>
    </row>
    <row r="102" spans="2:12">
      <c r="B102">
        <v>144001</v>
      </c>
      <c r="C102" s="7">
        <f t="shared" si="6"/>
        <v>100</v>
      </c>
      <c r="E102" s="7">
        <f t="shared" si="7"/>
        <v>40.000277777777775</v>
      </c>
      <c r="F102" s="7">
        <f t="shared" si="8"/>
        <v>100</v>
      </c>
      <c r="H102" s="6">
        <f t="shared" si="9"/>
        <v>2.6666782407407403</v>
      </c>
      <c r="I102" s="7">
        <f t="shared" si="10"/>
        <v>100</v>
      </c>
      <c r="L102">
        <f t="shared" si="11"/>
        <v>2</v>
      </c>
    </row>
    <row r="103" spans="2:12">
      <c r="B103">
        <v>145801</v>
      </c>
      <c r="C103" s="7">
        <f t="shared" si="6"/>
        <v>100</v>
      </c>
      <c r="E103" s="7">
        <f t="shared" si="7"/>
        <v>40.500277777777775</v>
      </c>
      <c r="F103" s="7">
        <f t="shared" si="8"/>
        <v>100</v>
      </c>
      <c r="H103" s="6">
        <f t="shared" si="9"/>
        <v>2.6875115740740743</v>
      </c>
      <c r="I103" s="7">
        <f t="shared" si="10"/>
        <v>100</v>
      </c>
      <c r="L103">
        <f t="shared" si="11"/>
        <v>2</v>
      </c>
    </row>
    <row r="104" spans="2:12">
      <c r="B104">
        <v>147601</v>
      </c>
      <c r="C104" s="7">
        <f t="shared" si="6"/>
        <v>100</v>
      </c>
      <c r="E104" s="7">
        <f t="shared" si="7"/>
        <v>41.000277777777775</v>
      </c>
      <c r="F104" s="7">
        <f t="shared" si="8"/>
        <v>100</v>
      </c>
      <c r="H104" s="6">
        <f t="shared" si="9"/>
        <v>2.7083449074074073</v>
      </c>
      <c r="I104" s="7">
        <f t="shared" si="10"/>
        <v>100</v>
      </c>
      <c r="L104">
        <f t="shared" si="11"/>
        <v>2</v>
      </c>
    </row>
    <row r="105" spans="2:12">
      <c r="B105">
        <v>149401</v>
      </c>
      <c r="C105" s="7">
        <f t="shared" si="6"/>
        <v>100</v>
      </c>
      <c r="E105" s="7">
        <f t="shared" si="7"/>
        <v>41.500277777777775</v>
      </c>
      <c r="F105" s="7">
        <f t="shared" si="8"/>
        <v>100</v>
      </c>
      <c r="H105" s="6">
        <f t="shared" si="9"/>
        <v>2.7291782407407403</v>
      </c>
      <c r="I105" s="7">
        <f t="shared" si="10"/>
        <v>100</v>
      </c>
      <c r="L105">
        <f t="shared" si="11"/>
        <v>2</v>
      </c>
    </row>
    <row r="106" spans="2:12">
      <c r="B106">
        <v>151201</v>
      </c>
      <c r="C106" s="7">
        <f t="shared" si="6"/>
        <v>100</v>
      </c>
      <c r="E106" s="7">
        <f t="shared" si="7"/>
        <v>42.000277777777775</v>
      </c>
      <c r="F106" s="7">
        <f t="shared" si="8"/>
        <v>100</v>
      </c>
      <c r="H106" s="6">
        <f t="shared" si="9"/>
        <v>2.7500115740740743</v>
      </c>
      <c r="I106" s="7">
        <f t="shared" si="10"/>
        <v>100</v>
      </c>
      <c r="L106">
        <f t="shared" si="11"/>
        <v>2</v>
      </c>
    </row>
    <row r="107" spans="2:12">
      <c r="B107">
        <v>153001</v>
      </c>
      <c r="C107" s="7">
        <f t="shared" si="6"/>
        <v>100</v>
      </c>
      <c r="E107" s="7">
        <f t="shared" si="7"/>
        <v>42.500277777777775</v>
      </c>
      <c r="F107" s="7">
        <f t="shared" si="8"/>
        <v>100</v>
      </c>
      <c r="H107" s="6">
        <f t="shared" si="9"/>
        <v>2.7708449074074073</v>
      </c>
      <c r="I107" s="7">
        <f t="shared" si="10"/>
        <v>100</v>
      </c>
      <c r="L107">
        <f t="shared" si="11"/>
        <v>2</v>
      </c>
    </row>
    <row r="108" spans="2:12">
      <c r="B108">
        <v>154801</v>
      </c>
      <c r="C108" s="7">
        <f t="shared" si="6"/>
        <v>100</v>
      </c>
      <c r="E108" s="7">
        <f t="shared" si="7"/>
        <v>43.000277777777775</v>
      </c>
      <c r="F108" s="7">
        <f t="shared" si="8"/>
        <v>100</v>
      </c>
      <c r="H108" s="6">
        <f t="shared" si="9"/>
        <v>2.7916782407407403</v>
      </c>
      <c r="I108" s="7">
        <f t="shared" si="10"/>
        <v>100</v>
      </c>
      <c r="L108">
        <f t="shared" si="11"/>
        <v>2</v>
      </c>
    </row>
    <row r="109" spans="2:12">
      <c r="B109">
        <v>156601</v>
      </c>
      <c r="C109" s="7">
        <f t="shared" si="6"/>
        <v>100</v>
      </c>
      <c r="E109" s="7">
        <f t="shared" si="7"/>
        <v>43.500277777777775</v>
      </c>
      <c r="F109" s="7">
        <f t="shared" si="8"/>
        <v>100</v>
      </c>
      <c r="H109" s="6">
        <f t="shared" si="9"/>
        <v>2.8125115740740743</v>
      </c>
      <c r="I109" s="7">
        <f t="shared" si="10"/>
        <v>100</v>
      </c>
      <c r="L109">
        <f t="shared" si="11"/>
        <v>2</v>
      </c>
    </row>
    <row r="110" spans="2:12">
      <c r="B110">
        <v>158401</v>
      </c>
      <c r="C110" s="7">
        <f t="shared" si="6"/>
        <v>100</v>
      </c>
      <c r="E110" s="7">
        <f t="shared" si="7"/>
        <v>44.000277777777775</v>
      </c>
      <c r="F110" s="7">
        <f t="shared" si="8"/>
        <v>100</v>
      </c>
      <c r="H110" s="6">
        <f t="shared" si="9"/>
        <v>2.8333449074074073</v>
      </c>
      <c r="I110" s="7">
        <f t="shared" si="10"/>
        <v>100</v>
      </c>
      <c r="L110">
        <f t="shared" si="11"/>
        <v>2</v>
      </c>
    </row>
    <row r="111" spans="2:12">
      <c r="B111">
        <v>160201</v>
      </c>
      <c r="C111" s="7">
        <f t="shared" si="6"/>
        <v>100</v>
      </c>
      <c r="E111" s="7">
        <f t="shared" si="7"/>
        <v>44.500277777777775</v>
      </c>
      <c r="F111" s="7">
        <f t="shared" si="8"/>
        <v>100</v>
      </c>
      <c r="H111" s="6">
        <f t="shared" si="9"/>
        <v>2.8541782407407403</v>
      </c>
      <c r="I111" s="7">
        <f t="shared" si="10"/>
        <v>100</v>
      </c>
      <c r="L111">
        <f t="shared" si="11"/>
        <v>2</v>
      </c>
    </row>
    <row r="112" spans="2:12">
      <c r="B112">
        <v>162001</v>
      </c>
      <c r="C112" s="7">
        <f t="shared" si="6"/>
        <v>100</v>
      </c>
      <c r="E112" s="7">
        <f t="shared" si="7"/>
        <v>45.000277777777775</v>
      </c>
      <c r="F112" s="7">
        <f t="shared" si="8"/>
        <v>100</v>
      </c>
      <c r="H112" s="6">
        <f t="shared" si="9"/>
        <v>2.8750115740740743</v>
      </c>
      <c r="I112" s="7">
        <f t="shared" si="10"/>
        <v>100</v>
      </c>
      <c r="L112">
        <f t="shared" si="11"/>
        <v>2</v>
      </c>
    </row>
    <row r="113" spans="2:12">
      <c r="B113">
        <v>163801</v>
      </c>
      <c r="C113" s="7">
        <f t="shared" si="6"/>
        <v>100</v>
      </c>
      <c r="E113" s="7">
        <f t="shared" si="7"/>
        <v>45.500277777777775</v>
      </c>
      <c r="F113" s="7">
        <f t="shared" si="8"/>
        <v>100</v>
      </c>
      <c r="H113" s="6">
        <f t="shared" si="9"/>
        <v>2.8958449074074073</v>
      </c>
      <c r="I113" s="7">
        <f t="shared" si="10"/>
        <v>100</v>
      </c>
      <c r="L113">
        <f t="shared" si="11"/>
        <v>2</v>
      </c>
    </row>
    <row r="114" spans="2:12">
      <c r="B114">
        <v>165601</v>
      </c>
      <c r="C114" s="7">
        <f t="shared" si="6"/>
        <v>100</v>
      </c>
      <c r="E114" s="7">
        <f t="shared" si="7"/>
        <v>46.000277777777775</v>
      </c>
      <c r="F114" s="7">
        <f t="shared" si="8"/>
        <v>100</v>
      </c>
      <c r="H114" s="6">
        <f t="shared" si="9"/>
        <v>2.9166782407407403</v>
      </c>
      <c r="I114" s="7">
        <f t="shared" si="10"/>
        <v>100</v>
      </c>
      <c r="L114">
        <f t="shared" si="11"/>
        <v>2</v>
      </c>
    </row>
    <row r="115" spans="2:12">
      <c r="B115">
        <v>167401</v>
      </c>
      <c r="C115" s="7">
        <f t="shared" si="6"/>
        <v>100</v>
      </c>
      <c r="E115" s="7">
        <f t="shared" si="7"/>
        <v>46.500277777777775</v>
      </c>
      <c r="F115" s="7">
        <f t="shared" si="8"/>
        <v>100</v>
      </c>
      <c r="H115" s="6">
        <f t="shared" si="9"/>
        <v>2.9375115740740743</v>
      </c>
      <c r="I115" s="7">
        <f t="shared" si="10"/>
        <v>100</v>
      </c>
      <c r="L115">
        <f t="shared" si="11"/>
        <v>2</v>
      </c>
    </row>
    <row r="116" spans="2:12">
      <c r="B116">
        <v>169201</v>
      </c>
      <c r="C116" s="7">
        <f t="shared" si="6"/>
        <v>100</v>
      </c>
      <c r="E116" s="7">
        <f t="shared" si="7"/>
        <v>47.000277777777775</v>
      </c>
      <c r="F116" s="7">
        <f t="shared" si="8"/>
        <v>100</v>
      </c>
      <c r="H116" s="6">
        <f t="shared" si="9"/>
        <v>2.9583449074074073</v>
      </c>
      <c r="I116" s="7">
        <f t="shared" si="10"/>
        <v>100</v>
      </c>
      <c r="L116">
        <f t="shared" si="11"/>
        <v>2</v>
      </c>
    </row>
    <row r="117" spans="2:12">
      <c r="B117">
        <v>171001</v>
      </c>
      <c r="C117" s="7">
        <f t="shared" si="6"/>
        <v>100</v>
      </c>
      <c r="E117" s="7">
        <f t="shared" si="7"/>
        <v>47.500277777777775</v>
      </c>
      <c r="F117" s="7">
        <f t="shared" si="8"/>
        <v>100</v>
      </c>
      <c r="H117" s="6">
        <f t="shared" si="9"/>
        <v>2.9791782407407403</v>
      </c>
      <c r="I117" s="7">
        <f t="shared" si="10"/>
        <v>100</v>
      </c>
      <c r="L117">
        <f t="shared" si="11"/>
        <v>2</v>
      </c>
    </row>
    <row r="118" spans="2:12">
      <c r="B118">
        <v>172801</v>
      </c>
      <c r="C118" s="7">
        <f t="shared" si="6"/>
        <v>100</v>
      </c>
      <c r="E118" s="7">
        <f t="shared" si="7"/>
        <v>48.000277777777775</v>
      </c>
      <c r="F118" s="7">
        <f t="shared" si="8"/>
        <v>100</v>
      </c>
      <c r="H118" s="6">
        <f t="shared" si="9"/>
        <v>3.0000115740740738</v>
      </c>
      <c r="I118" s="7">
        <f t="shared" si="10"/>
        <v>100</v>
      </c>
      <c r="L118">
        <f t="shared" si="11"/>
        <v>2</v>
      </c>
    </row>
    <row r="119" spans="2:12">
      <c r="B119">
        <v>174601</v>
      </c>
      <c r="C119" s="7">
        <f t="shared" si="6"/>
        <v>100</v>
      </c>
      <c r="E119" s="7">
        <f t="shared" si="7"/>
        <v>48.500277777777775</v>
      </c>
      <c r="F119" s="7">
        <f t="shared" si="8"/>
        <v>100</v>
      </c>
      <c r="H119" s="6">
        <f t="shared" si="9"/>
        <v>3.0208449074074073</v>
      </c>
      <c r="I119" s="7">
        <f t="shared" si="10"/>
        <v>100</v>
      </c>
      <c r="L119">
        <f t="shared" si="11"/>
        <v>2</v>
      </c>
    </row>
    <row r="120" spans="2:12">
      <c r="B120">
        <v>176401</v>
      </c>
      <c r="C120" s="7">
        <f t="shared" si="6"/>
        <v>100</v>
      </c>
      <c r="E120" s="7">
        <f t="shared" si="7"/>
        <v>49.000277777777775</v>
      </c>
      <c r="F120" s="7">
        <f t="shared" si="8"/>
        <v>100</v>
      </c>
      <c r="H120" s="6">
        <f t="shared" si="9"/>
        <v>3.0416782407407408</v>
      </c>
      <c r="I120" s="7">
        <f t="shared" si="10"/>
        <v>100</v>
      </c>
      <c r="L120">
        <f t="shared" si="11"/>
        <v>2</v>
      </c>
    </row>
    <row r="121" spans="2:12">
      <c r="B121">
        <v>178201</v>
      </c>
      <c r="C121" s="7">
        <f t="shared" si="6"/>
        <v>100</v>
      </c>
      <c r="E121" s="7">
        <f t="shared" si="7"/>
        <v>49.500277777777775</v>
      </c>
      <c r="F121" s="7">
        <f t="shared" si="8"/>
        <v>100</v>
      </c>
      <c r="H121" s="6">
        <f t="shared" si="9"/>
        <v>3.0625115740740738</v>
      </c>
      <c r="I121" s="7">
        <f t="shared" si="10"/>
        <v>100</v>
      </c>
      <c r="L121">
        <f t="shared" si="11"/>
        <v>2</v>
      </c>
    </row>
    <row r="122" spans="2:12">
      <c r="B122">
        <v>180001</v>
      </c>
      <c r="C122" s="7">
        <f t="shared" si="6"/>
        <v>100</v>
      </c>
      <c r="E122" s="7">
        <f t="shared" si="7"/>
        <v>50.000277777777775</v>
      </c>
      <c r="F122" s="7">
        <f t="shared" si="8"/>
        <v>100</v>
      </c>
      <c r="H122" s="6">
        <f t="shared" si="9"/>
        <v>3.0833449074074073</v>
      </c>
      <c r="I122" s="7">
        <f t="shared" si="10"/>
        <v>100</v>
      </c>
      <c r="L122">
        <f t="shared" si="11"/>
        <v>2</v>
      </c>
    </row>
    <row r="123" spans="2:12">
      <c r="B123">
        <v>181801</v>
      </c>
      <c r="C123" s="7">
        <f t="shared" si="6"/>
        <v>100</v>
      </c>
      <c r="E123" s="7">
        <f t="shared" si="7"/>
        <v>50.500277777777775</v>
      </c>
      <c r="F123" s="7">
        <f t="shared" si="8"/>
        <v>100</v>
      </c>
      <c r="H123" s="6">
        <f t="shared" si="9"/>
        <v>3.1041782407407408</v>
      </c>
      <c r="I123" s="7">
        <f t="shared" si="10"/>
        <v>100</v>
      </c>
      <c r="L123">
        <f t="shared" si="11"/>
        <v>2</v>
      </c>
    </row>
    <row r="124" spans="2:12">
      <c r="B124">
        <v>183601</v>
      </c>
      <c r="C124" s="7">
        <f t="shared" si="6"/>
        <v>100</v>
      </c>
      <c r="E124" s="7">
        <f t="shared" si="7"/>
        <v>51.000277777777775</v>
      </c>
      <c r="F124" s="7">
        <f t="shared" si="8"/>
        <v>100</v>
      </c>
      <c r="H124" s="6">
        <f t="shared" si="9"/>
        <v>3.1250115740740738</v>
      </c>
      <c r="I124" s="7">
        <f t="shared" si="10"/>
        <v>100</v>
      </c>
      <c r="L124">
        <f t="shared" si="11"/>
        <v>2</v>
      </c>
    </row>
    <row r="125" spans="2:12">
      <c r="B125">
        <v>185401</v>
      </c>
      <c r="C125" s="7">
        <f t="shared" si="6"/>
        <v>100</v>
      </c>
      <c r="E125" s="7">
        <f t="shared" si="7"/>
        <v>51.500277777777775</v>
      </c>
      <c r="F125" s="7">
        <f t="shared" si="8"/>
        <v>100</v>
      </c>
      <c r="H125" s="6">
        <f t="shared" si="9"/>
        <v>3.1458449074074073</v>
      </c>
      <c r="I125" s="7">
        <f t="shared" si="10"/>
        <v>100</v>
      </c>
      <c r="L125">
        <f t="shared" si="11"/>
        <v>2</v>
      </c>
    </row>
    <row r="126" spans="2:12">
      <c r="B126">
        <v>187201</v>
      </c>
      <c r="C126" s="7">
        <f t="shared" si="6"/>
        <v>100</v>
      </c>
      <c r="E126" s="7">
        <f t="shared" si="7"/>
        <v>52.000277777777775</v>
      </c>
      <c r="F126" s="7">
        <f t="shared" si="8"/>
        <v>100</v>
      </c>
      <c r="H126" s="6">
        <f t="shared" si="9"/>
        <v>3.1666782407407408</v>
      </c>
      <c r="I126" s="7">
        <f t="shared" si="10"/>
        <v>100</v>
      </c>
      <c r="L126">
        <f t="shared" si="11"/>
        <v>2</v>
      </c>
    </row>
    <row r="127" spans="2:12">
      <c r="B127">
        <v>189001</v>
      </c>
      <c r="C127" s="7">
        <f t="shared" si="6"/>
        <v>100</v>
      </c>
      <c r="E127" s="7">
        <f t="shared" si="7"/>
        <v>52.500277777777775</v>
      </c>
      <c r="F127" s="7">
        <f t="shared" si="8"/>
        <v>100</v>
      </c>
      <c r="H127" s="6">
        <f t="shared" si="9"/>
        <v>3.1875115740740738</v>
      </c>
      <c r="I127" s="7">
        <f t="shared" si="10"/>
        <v>100</v>
      </c>
      <c r="L127">
        <f t="shared" si="11"/>
        <v>2</v>
      </c>
    </row>
    <row r="128" spans="2:12">
      <c r="B128">
        <v>190801</v>
      </c>
      <c r="C128" s="7">
        <f t="shared" si="6"/>
        <v>100</v>
      </c>
      <c r="E128" s="7">
        <f t="shared" si="7"/>
        <v>53.000277777777775</v>
      </c>
      <c r="F128" s="7">
        <f t="shared" si="8"/>
        <v>100</v>
      </c>
      <c r="H128" s="6">
        <f t="shared" si="9"/>
        <v>3.2083449074074073</v>
      </c>
      <c r="I128" s="7">
        <f t="shared" si="10"/>
        <v>100</v>
      </c>
      <c r="L128">
        <f t="shared" si="11"/>
        <v>2</v>
      </c>
    </row>
    <row r="129" spans="2:12">
      <c r="B129">
        <v>192601</v>
      </c>
      <c r="C129" s="7">
        <f t="shared" si="6"/>
        <v>100</v>
      </c>
      <c r="E129" s="7">
        <f t="shared" si="7"/>
        <v>53.500277777777775</v>
      </c>
      <c r="F129" s="7">
        <f t="shared" si="8"/>
        <v>100</v>
      </c>
      <c r="H129" s="6">
        <f t="shared" si="9"/>
        <v>3.2291782407407408</v>
      </c>
      <c r="I129" s="7">
        <f t="shared" si="10"/>
        <v>100</v>
      </c>
      <c r="L129">
        <f t="shared" si="11"/>
        <v>2</v>
      </c>
    </row>
    <row r="130" spans="2:12">
      <c r="B130">
        <v>194401</v>
      </c>
      <c r="C130" s="7">
        <f t="shared" si="6"/>
        <v>100</v>
      </c>
      <c r="E130" s="7">
        <f t="shared" si="7"/>
        <v>54.000277777777775</v>
      </c>
      <c r="F130" s="7">
        <f t="shared" si="8"/>
        <v>100</v>
      </c>
      <c r="H130" s="6">
        <f t="shared" si="9"/>
        <v>3.2500115740740738</v>
      </c>
      <c r="I130" s="7">
        <f t="shared" si="10"/>
        <v>100</v>
      </c>
      <c r="L130">
        <f t="shared" si="11"/>
        <v>2</v>
      </c>
    </row>
    <row r="131" spans="2:12">
      <c r="B131">
        <v>196201</v>
      </c>
      <c r="C131" s="7">
        <f t="shared" si="6"/>
        <v>100</v>
      </c>
      <c r="E131" s="7">
        <f t="shared" si="7"/>
        <v>54.500277777777775</v>
      </c>
      <c r="F131" s="7">
        <f t="shared" si="8"/>
        <v>100</v>
      </c>
      <c r="H131" s="6">
        <f t="shared" si="9"/>
        <v>3.2708449074074073</v>
      </c>
      <c r="I131" s="7">
        <f t="shared" si="10"/>
        <v>100</v>
      </c>
      <c r="L131">
        <f t="shared" si="11"/>
        <v>2</v>
      </c>
    </row>
    <row r="132" spans="2:12">
      <c r="B132">
        <v>198001</v>
      </c>
      <c r="C132" s="7">
        <f t="shared" si="6"/>
        <v>100</v>
      </c>
      <c r="E132" s="7">
        <f t="shared" si="7"/>
        <v>55.000277777777775</v>
      </c>
      <c r="F132" s="7">
        <f t="shared" si="8"/>
        <v>100</v>
      </c>
      <c r="H132" s="6">
        <f t="shared" si="9"/>
        <v>3.2916782407407408</v>
      </c>
      <c r="I132" s="7">
        <f t="shared" si="10"/>
        <v>100</v>
      </c>
      <c r="L132">
        <f t="shared" si="11"/>
        <v>2</v>
      </c>
    </row>
    <row r="133" spans="2:12">
      <c r="B133">
        <v>199801</v>
      </c>
      <c r="C133" s="7">
        <f t="shared" si="6"/>
        <v>100</v>
      </c>
      <c r="E133" s="7">
        <f t="shared" si="7"/>
        <v>55.500277777777775</v>
      </c>
      <c r="F133" s="7">
        <f t="shared" si="8"/>
        <v>100</v>
      </c>
      <c r="H133" s="6">
        <f t="shared" si="9"/>
        <v>3.3125115740740738</v>
      </c>
      <c r="I133" s="7">
        <f t="shared" si="10"/>
        <v>100</v>
      </c>
      <c r="L133">
        <f t="shared" si="11"/>
        <v>2</v>
      </c>
    </row>
    <row r="134" spans="2:12">
      <c r="B134">
        <v>201601</v>
      </c>
      <c r="C134" s="7">
        <f t="shared" si="6"/>
        <v>100</v>
      </c>
      <c r="E134" s="7">
        <f t="shared" si="7"/>
        <v>56.000277777777775</v>
      </c>
      <c r="F134" s="7">
        <f t="shared" si="8"/>
        <v>100</v>
      </c>
      <c r="H134" s="6">
        <f t="shared" si="9"/>
        <v>3.3333449074074073</v>
      </c>
      <c r="I134" s="7">
        <f t="shared" si="10"/>
        <v>100</v>
      </c>
      <c r="L134">
        <f t="shared" si="11"/>
        <v>2</v>
      </c>
    </row>
    <row r="135" spans="2:12">
      <c r="B135">
        <v>203401</v>
      </c>
      <c r="C135" s="7">
        <f t="shared" si="6"/>
        <v>100</v>
      </c>
      <c r="E135" s="7">
        <f t="shared" si="7"/>
        <v>56.500277777777775</v>
      </c>
      <c r="F135" s="7">
        <f t="shared" si="8"/>
        <v>100</v>
      </c>
      <c r="H135" s="6">
        <f t="shared" si="9"/>
        <v>3.3541782407407408</v>
      </c>
      <c r="I135" s="7">
        <f t="shared" si="10"/>
        <v>100</v>
      </c>
      <c r="L135">
        <f t="shared" si="11"/>
        <v>2</v>
      </c>
    </row>
    <row r="136" spans="2:12">
      <c r="B136">
        <v>205201</v>
      </c>
      <c r="C136" s="7">
        <f t="shared" si="6"/>
        <v>100</v>
      </c>
      <c r="E136" s="7">
        <f t="shared" si="7"/>
        <v>57.000277777777775</v>
      </c>
      <c r="F136" s="7">
        <f t="shared" si="8"/>
        <v>100</v>
      </c>
      <c r="H136" s="6">
        <f t="shared" si="9"/>
        <v>3.3750115740740738</v>
      </c>
      <c r="I136" s="7">
        <f t="shared" si="10"/>
        <v>100</v>
      </c>
      <c r="L136">
        <f t="shared" si="11"/>
        <v>2</v>
      </c>
    </row>
    <row r="137" spans="2:12">
      <c r="B137">
        <v>207001</v>
      </c>
      <c r="C137" s="7">
        <f t="shared" si="6"/>
        <v>100</v>
      </c>
      <c r="E137" s="7">
        <f t="shared" si="7"/>
        <v>57.500277777777775</v>
      </c>
      <c r="F137" s="7">
        <f t="shared" si="8"/>
        <v>100</v>
      </c>
      <c r="H137" s="6">
        <f t="shared" si="9"/>
        <v>3.3958449074074073</v>
      </c>
      <c r="I137" s="7">
        <f t="shared" si="10"/>
        <v>100</v>
      </c>
      <c r="L137">
        <f t="shared" si="11"/>
        <v>2</v>
      </c>
    </row>
    <row r="138" spans="2:12">
      <c r="B138">
        <v>208801</v>
      </c>
      <c r="C138" s="7">
        <f t="shared" si="6"/>
        <v>100</v>
      </c>
      <c r="E138" s="7">
        <f t="shared" si="7"/>
        <v>58.000277777777775</v>
      </c>
      <c r="F138" s="7">
        <f t="shared" si="8"/>
        <v>100</v>
      </c>
      <c r="H138" s="6">
        <f t="shared" si="9"/>
        <v>3.4166782407407408</v>
      </c>
      <c r="I138" s="7">
        <f t="shared" si="10"/>
        <v>100</v>
      </c>
      <c r="L138">
        <f t="shared" si="11"/>
        <v>2</v>
      </c>
    </row>
    <row r="139" spans="2:12">
      <c r="B139">
        <v>210601</v>
      </c>
      <c r="C139" s="7">
        <f t="shared" si="6"/>
        <v>100</v>
      </c>
      <c r="E139" s="7">
        <f t="shared" si="7"/>
        <v>58.500277777777775</v>
      </c>
      <c r="F139" s="7">
        <f t="shared" si="8"/>
        <v>100</v>
      </c>
      <c r="H139" s="6">
        <f t="shared" si="9"/>
        <v>3.4375115740740738</v>
      </c>
      <c r="I139" s="7">
        <f t="shared" si="10"/>
        <v>100</v>
      </c>
      <c r="L139">
        <f t="shared" si="11"/>
        <v>2</v>
      </c>
    </row>
    <row r="140" spans="2:12">
      <c r="B140">
        <v>212401</v>
      </c>
      <c r="C140" s="7">
        <f t="shared" si="6"/>
        <v>100</v>
      </c>
      <c r="E140" s="7">
        <f t="shared" si="7"/>
        <v>59.000277777777775</v>
      </c>
      <c r="F140" s="7">
        <f t="shared" si="8"/>
        <v>100</v>
      </c>
      <c r="H140" s="6">
        <f t="shared" si="9"/>
        <v>3.4583449074074073</v>
      </c>
      <c r="I140" s="7">
        <f t="shared" si="10"/>
        <v>100</v>
      </c>
      <c r="L140">
        <f t="shared" si="11"/>
        <v>2</v>
      </c>
    </row>
    <row r="141" spans="2:12">
      <c r="B141">
        <v>214201</v>
      </c>
      <c r="C141" s="7">
        <f t="shared" si="6"/>
        <v>100</v>
      </c>
      <c r="E141" s="7">
        <f t="shared" si="7"/>
        <v>59.500277777777775</v>
      </c>
      <c r="F141" s="7">
        <f t="shared" si="8"/>
        <v>100</v>
      </c>
      <c r="H141" s="6">
        <f t="shared" si="9"/>
        <v>3.4791782407407408</v>
      </c>
      <c r="I141" s="7">
        <f t="shared" si="10"/>
        <v>100</v>
      </c>
      <c r="L141">
        <f t="shared" si="11"/>
        <v>2</v>
      </c>
    </row>
    <row r="142" spans="2:12">
      <c r="B142">
        <v>216001</v>
      </c>
      <c r="C142" s="7">
        <f t="shared" si="6"/>
        <v>100</v>
      </c>
      <c r="E142" s="7">
        <f t="shared" si="7"/>
        <v>60.000277777777775</v>
      </c>
      <c r="F142" s="7">
        <f t="shared" si="8"/>
        <v>100</v>
      </c>
      <c r="H142" s="6">
        <f t="shared" si="9"/>
        <v>3.5000115740740738</v>
      </c>
      <c r="I142" s="7">
        <f t="shared" si="10"/>
        <v>100</v>
      </c>
      <c r="L142">
        <f t="shared" si="11"/>
        <v>2</v>
      </c>
    </row>
    <row r="143" spans="2:12">
      <c r="B143">
        <v>217801</v>
      </c>
      <c r="C143" s="7">
        <f t="shared" si="6"/>
        <v>100</v>
      </c>
      <c r="E143" s="7">
        <f t="shared" si="7"/>
        <v>60.500277777777775</v>
      </c>
      <c r="F143" s="7">
        <f t="shared" si="8"/>
        <v>100</v>
      </c>
      <c r="H143" s="6">
        <f t="shared" si="9"/>
        <v>3.5208449074074073</v>
      </c>
      <c r="I143" s="7">
        <f t="shared" si="10"/>
        <v>100</v>
      </c>
      <c r="L143">
        <f t="shared" si="11"/>
        <v>2</v>
      </c>
    </row>
    <row r="144" spans="2:12">
      <c r="B144">
        <v>219601</v>
      </c>
      <c r="C144" s="7">
        <f t="shared" si="6"/>
        <v>100</v>
      </c>
      <c r="E144" s="7">
        <f t="shared" si="7"/>
        <v>61.000277777777775</v>
      </c>
      <c r="F144" s="7">
        <f t="shared" si="8"/>
        <v>100</v>
      </c>
      <c r="H144" s="6">
        <f t="shared" si="9"/>
        <v>3.5416782407407408</v>
      </c>
      <c r="I144" s="7">
        <f t="shared" si="10"/>
        <v>100</v>
      </c>
      <c r="L144">
        <f t="shared" si="11"/>
        <v>2</v>
      </c>
    </row>
    <row r="145" spans="2:12">
      <c r="B145">
        <v>221401</v>
      </c>
      <c r="C145" s="7">
        <f t="shared" si="6"/>
        <v>100</v>
      </c>
      <c r="E145" s="7">
        <f t="shared" si="7"/>
        <v>61.500277777777775</v>
      </c>
      <c r="F145" s="7">
        <f t="shared" si="8"/>
        <v>100</v>
      </c>
      <c r="H145" s="6">
        <f t="shared" si="9"/>
        <v>3.5625115740740738</v>
      </c>
      <c r="I145" s="7">
        <f t="shared" si="10"/>
        <v>100</v>
      </c>
      <c r="L145">
        <f t="shared" si="11"/>
        <v>2</v>
      </c>
    </row>
    <row r="146" spans="2:12">
      <c r="B146">
        <v>223201</v>
      </c>
      <c r="C146" s="7">
        <f t="shared" si="6"/>
        <v>100</v>
      </c>
      <c r="E146" s="7">
        <f t="shared" si="7"/>
        <v>62.000277777777775</v>
      </c>
      <c r="F146" s="7">
        <f t="shared" si="8"/>
        <v>100</v>
      </c>
      <c r="H146" s="6">
        <f t="shared" si="9"/>
        <v>3.5833449074074073</v>
      </c>
      <c r="I146" s="7">
        <f t="shared" si="10"/>
        <v>100</v>
      </c>
      <c r="L146">
        <f t="shared" si="11"/>
        <v>2</v>
      </c>
    </row>
    <row r="147" spans="2:12">
      <c r="B147">
        <v>225001</v>
      </c>
      <c r="C147" s="7">
        <f t="shared" si="6"/>
        <v>100</v>
      </c>
      <c r="E147" s="7">
        <f t="shared" si="7"/>
        <v>62.500277777777775</v>
      </c>
      <c r="F147" s="7">
        <f t="shared" si="8"/>
        <v>100</v>
      </c>
      <c r="H147" s="6">
        <f t="shared" si="9"/>
        <v>3.6041782407407408</v>
      </c>
      <c r="I147" s="7">
        <f t="shared" si="10"/>
        <v>100</v>
      </c>
      <c r="L147">
        <f t="shared" si="11"/>
        <v>2</v>
      </c>
    </row>
    <row r="148" spans="2:12">
      <c r="B148">
        <v>226801</v>
      </c>
      <c r="C148" s="7">
        <f t="shared" si="6"/>
        <v>100</v>
      </c>
      <c r="E148" s="7">
        <f t="shared" si="7"/>
        <v>63.000277777777775</v>
      </c>
      <c r="F148" s="7">
        <f t="shared" si="8"/>
        <v>100</v>
      </c>
      <c r="H148" s="6">
        <f t="shared" si="9"/>
        <v>3.6250115740740738</v>
      </c>
      <c r="I148" s="7">
        <f t="shared" si="10"/>
        <v>100</v>
      </c>
      <c r="L148">
        <f t="shared" si="11"/>
        <v>2</v>
      </c>
    </row>
    <row r="149" spans="2:12">
      <c r="B149">
        <v>228601</v>
      </c>
      <c r="C149" s="7">
        <f t="shared" si="6"/>
        <v>100</v>
      </c>
      <c r="E149" s="7">
        <f t="shared" si="7"/>
        <v>63.500277777777775</v>
      </c>
      <c r="F149" s="7">
        <f t="shared" si="8"/>
        <v>100</v>
      </c>
      <c r="H149" s="6">
        <f t="shared" si="9"/>
        <v>3.6458449074074073</v>
      </c>
      <c r="I149" s="7">
        <f t="shared" si="10"/>
        <v>100</v>
      </c>
      <c r="L149">
        <f t="shared" si="11"/>
        <v>2</v>
      </c>
    </row>
    <row r="150" spans="2:12">
      <c r="B150">
        <v>230401</v>
      </c>
      <c r="C150" s="7">
        <f t="shared" si="6"/>
        <v>100</v>
      </c>
      <c r="E150" s="7">
        <f t="shared" si="7"/>
        <v>64.000277777777782</v>
      </c>
      <c r="F150" s="7">
        <f t="shared" si="8"/>
        <v>100</v>
      </c>
      <c r="H150" s="6">
        <f t="shared" si="9"/>
        <v>3.6666782407407408</v>
      </c>
      <c r="I150" s="7">
        <f t="shared" si="10"/>
        <v>100</v>
      </c>
      <c r="L150">
        <f t="shared" si="11"/>
        <v>2</v>
      </c>
    </row>
    <row r="151" spans="2:12">
      <c r="B151">
        <v>232201</v>
      </c>
      <c r="C151" s="7">
        <f t="shared" ref="C151:C155" si="12">$C$11/2*(EXP($C$17)*L151 +EXP($F$17)*ERFC(($G$11+$C$12*B151*$C$15)/(2*SQRT($C$13*B151))) )</f>
        <v>100</v>
      </c>
      <c r="E151" s="7">
        <f t="shared" ref="E151:E155" si="13">B151/3600</f>
        <v>64.500277777777782</v>
      </c>
      <c r="F151" s="7">
        <f t="shared" ref="F151:F155" si="14">C151</f>
        <v>100</v>
      </c>
      <c r="H151" s="6">
        <f t="shared" ref="H151:H155" si="15">E151/24+$I$18</f>
        <v>3.6875115740740743</v>
      </c>
      <c r="I151" s="7">
        <f t="shared" ref="I151:I155" si="16">F151</f>
        <v>100</v>
      </c>
      <c r="L151">
        <f t="shared" ref="L151:L155" si="17">IF($G$11-$C$12*B151*$C$15&gt;0, ERFC(($G$11-$C$12*B151*$C$15)/(2*SQRT($C$13*B151))),1+ERF(ABS($G$11-$C$12*B151*$C$15)/(2*SQRT($C$13*B151))))</f>
        <v>2</v>
      </c>
    </row>
    <row r="152" spans="2:12">
      <c r="B152">
        <v>234001</v>
      </c>
      <c r="C152" s="7">
        <f t="shared" si="12"/>
        <v>100</v>
      </c>
      <c r="E152" s="7">
        <f t="shared" si="13"/>
        <v>65.000277777777782</v>
      </c>
      <c r="F152" s="7">
        <f t="shared" si="14"/>
        <v>100</v>
      </c>
      <c r="H152" s="6">
        <f t="shared" si="15"/>
        <v>3.7083449074074077</v>
      </c>
      <c r="I152" s="7">
        <f t="shared" si="16"/>
        <v>100</v>
      </c>
      <c r="L152">
        <f t="shared" si="17"/>
        <v>2</v>
      </c>
    </row>
    <row r="153" spans="2:12">
      <c r="B153">
        <v>235801</v>
      </c>
      <c r="C153" s="7">
        <f t="shared" si="12"/>
        <v>100</v>
      </c>
      <c r="E153" s="7">
        <f t="shared" si="13"/>
        <v>65.500277777777782</v>
      </c>
      <c r="F153" s="7">
        <f t="shared" si="14"/>
        <v>100</v>
      </c>
      <c r="H153" s="6">
        <f t="shared" si="15"/>
        <v>3.7291782407407408</v>
      </c>
      <c r="I153" s="7">
        <f t="shared" si="16"/>
        <v>100</v>
      </c>
      <c r="L153">
        <f t="shared" si="17"/>
        <v>2</v>
      </c>
    </row>
    <row r="154" spans="2:12">
      <c r="B154">
        <v>237601</v>
      </c>
      <c r="C154" s="7">
        <f t="shared" si="12"/>
        <v>100</v>
      </c>
      <c r="E154" s="7">
        <f t="shared" si="13"/>
        <v>66.000277777777782</v>
      </c>
      <c r="F154" s="7">
        <f t="shared" si="14"/>
        <v>100</v>
      </c>
      <c r="H154" s="6">
        <f t="shared" si="15"/>
        <v>3.7500115740740743</v>
      </c>
      <c r="I154" s="7">
        <f t="shared" si="16"/>
        <v>100</v>
      </c>
      <c r="L154">
        <f t="shared" si="17"/>
        <v>2</v>
      </c>
    </row>
    <row r="155" spans="2:12">
      <c r="B155">
        <v>239401</v>
      </c>
      <c r="C155" s="7">
        <f t="shared" si="12"/>
        <v>100</v>
      </c>
      <c r="E155" s="7">
        <f t="shared" si="13"/>
        <v>66.500277777777782</v>
      </c>
      <c r="F155" s="7">
        <f t="shared" si="14"/>
        <v>100</v>
      </c>
      <c r="H155" s="6">
        <f t="shared" si="15"/>
        <v>3.7708449074074077</v>
      </c>
      <c r="I155" s="7">
        <f t="shared" si="16"/>
        <v>100</v>
      </c>
      <c r="L155">
        <f t="shared" si="17"/>
        <v>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F7:G8"/>
  <sheetViews>
    <sheetView workbookViewId="0">
      <selection activeCell="F10" sqref="F10"/>
    </sheetView>
  </sheetViews>
  <sheetFormatPr defaultRowHeight="14.25"/>
  <sheetData>
    <row r="7" spans="6:7">
      <c r="F7" t="s">
        <v>0</v>
      </c>
    </row>
    <row r="8" spans="6:7">
      <c r="F8" t="s">
        <v>1</v>
      </c>
      <c r="G8" s="1">
        <v>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1D Test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Craig</dc:creator>
  <cp:lastModifiedBy>Paul M. Craig</cp:lastModifiedBy>
  <dcterms:created xsi:type="dcterms:W3CDTF">2010-03-30T03:17:10Z</dcterms:created>
  <dcterms:modified xsi:type="dcterms:W3CDTF">2010-03-30T10:04:36Z</dcterms:modified>
</cp:coreProperties>
</file>