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arsa\Downloads\"/>
    </mc:Choice>
  </mc:AlternateContent>
  <xr:revisionPtr revIDLastSave="0" documentId="13_ncr:1_{852C3223-2E46-4D88-AF65-0D921C3CB8BE}" xr6:coauthVersionLast="47" xr6:coauthVersionMax="47" xr10:uidLastSave="{00000000-0000-0000-0000-000000000000}"/>
  <bookViews>
    <workbookView xWindow="-120" yWindow="-120" windowWidth="20730" windowHeight="11160" tabRatio="711" firstSheet="1" activeTab="6" xr2:uid="{00000000-000D-0000-FFFF-FFFF00000000}"/>
  </bookViews>
  <sheets>
    <sheet name="data_info" sheetId="1" r:id="rId1"/>
    <sheet name="data" sheetId="2" r:id="rId2"/>
    <sheet name="modified_data" sheetId="9" r:id="rId3"/>
    <sheet name="1. Names" sheetId="5" r:id="rId4"/>
    <sheet name="2. Columns" sheetId="6" r:id="rId5"/>
    <sheet name="3. Columns names" sheetId="7" r:id="rId6"/>
    <sheet name="4. Перенос по строкам" sheetId="8" r:id="rId7"/>
    <sheet name="helper" sheetId="3" r:id="rId8"/>
    <sheet name="result" sheetId="4" r:id="rId9"/>
  </sheets>
  <definedNames>
    <definedName name="_xlnm._FilterDatabase" localSheetId="7" hidden="1">helper!$A$1:$A$17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7SLTlo5eLH8ZmcoZpBcO6jkHAQw=="/>
    </ext>
  </extLst>
</workbook>
</file>

<file path=xl/calcChain.xml><?xml version="1.0" encoding="utf-8"?>
<calcChain xmlns="http://schemas.openxmlformats.org/spreadsheetml/2006/main">
  <c r="C2" i="8" l="1"/>
  <c r="D4" i="8"/>
  <c r="E4" i="8"/>
  <c r="F4" i="8"/>
  <c r="G4" i="8"/>
  <c r="H4" i="8"/>
  <c r="I4" i="8"/>
  <c r="D5" i="8"/>
  <c r="E5" i="8"/>
  <c r="F5" i="8"/>
  <c r="G5" i="8"/>
  <c r="H5" i="8"/>
  <c r="I5" i="8"/>
  <c r="D6" i="8"/>
  <c r="E6" i="8"/>
  <c r="F6" i="8"/>
  <c r="G6" i="8"/>
  <c r="H6" i="8"/>
  <c r="I6" i="8"/>
  <c r="D7" i="8"/>
  <c r="E7" i="8"/>
  <c r="F7" i="8"/>
  <c r="G7" i="8"/>
  <c r="H7" i="8"/>
  <c r="I7" i="8"/>
  <c r="D8" i="8"/>
  <c r="E8" i="8"/>
  <c r="F8" i="8"/>
  <c r="G8" i="8"/>
  <c r="H8" i="8"/>
  <c r="I8" i="8"/>
  <c r="D9" i="8"/>
  <c r="E9" i="8"/>
  <c r="F9" i="8"/>
  <c r="G9" i="8"/>
  <c r="H9" i="8"/>
  <c r="I9" i="8"/>
  <c r="D10" i="8"/>
  <c r="E10" i="8"/>
  <c r="F10" i="8"/>
  <c r="G10" i="8"/>
  <c r="H10" i="8"/>
  <c r="I10" i="8"/>
  <c r="D11" i="8"/>
  <c r="E11" i="8"/>
  <c r="F11" i="8"/>
  <c r="G11" i="8"/>
  <c r="H11" i="8"/>
  <c r="I11" i="8"/>
  <c r="D12" i="8"/>
  <c r="E12" i="8"/>
  <c r="F12" i="8"/>
  <c r="G12" i="8"/>
  <c r="H12" i="8"/>
  <c r="I12" i="8"/>
  <c r="D13" i="8"/>
  <c r="E13" i="8"/>
  <c r="F13" i="8"/>
  <c r="G13" i="8"/>
  <c r="H13" i="8"/>
  <c r="I13" i="8"/>
  <c r="D14" i="8"/>
  <c r="E14" i="8"/>
  <c r="F14" i="8"/>
  <c r="G14" i="8"/>
  <c r="H14" i="8"/>
  <c r="I14" i="8"/>
  <c r="D15" i="8"/>
  <c r="E15" i="8"/>
  <c r="F15" i="8"/>
  <c r="G15" i="8"/>
  <c r="H15" i="8"/>
  <c r="I15" i="8"/>
  <c r="D16" i="8"/>
  <c r="E16" i="8"/>
  <c r="F16" i="8"/>
  <c r="G16" i="8"/>
  <c r="H16" i="8"/>
  <c r="I16" i="8"/>
  <c r="D17" i="8"/>
  <c r="E17" i="8"/>
  <c r="F17" i="8"/>
  <c r="G17" i="8"/>
  <c r="H17" i="8"/>
  <c r="I17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D3" i="8"/>
  <c r="E3" i="8"/>
  <c r="F3" i="8"/>
  <c r="G3" i="8"/>
  <c r="H3" i="8"/>
  <c r="I3" i="8"/>
  <c r="D2" i="8"/>
  <c r="E2" i="8"/>
  <c r="F2" i="8"/>
  <c r="G2" i="8"/>
  <c r="H2" i="8"/>
  <c r="I2" i="8"/>
  <c r="AF2" i="9" a="1"/>
  <c r="AF2" i="9" s="1"/>
  <c r="AF3" i="9" a="1"/>
  <c r="AF3" i="9"/>
  <c r="AF4" i="9" a="1"/>
  <c r="AF4" i="9" s="1"/>
  <c r="AF5" i="9" a="1"/>
  <c r="AF5" i="9"/>
  <c r="AF6" i="9" a="1"/>
  <c r="AF6" i="9" s="1"/>
  <c r="AF7" i="9" a="1"/>
  <c r="AF7" i="9"/>
  <c r="AF1" i="9" a="1"/>
  <c r="AF1" i="9" s="1"/>
  <c r="AE1" i="9" a="1"/>
  <c r="AE1" i="9" s="1"/>
  <c r="AD2" i="9" a="1"/>
  <c r="AD2" i="9" s="1"/>
  <c r="AD3" i="9" a="1"/>
  <c r="AD3" i="9"/>
  <c r="AD4" i="9" a="1"/>
  <c r="AD4" i="9" s="1"/>
  <c r="AD5" i="9" a="1"/>
  <c r="AD5" i="9"/>
  <c r="AD6" i="9" a="1"/>
  <c r="AD6" i="9" s="1"/>
  <c r="AD7" i="9" a="1"/>
  <c r="AD7" i="9"/>
  <c r="AD1" i="9" a="1"/>
  <c r="AD1" i="9" s="1"/>
  <c r="AC1" i="9" a="1"/>
  <c r="AC1" i="9"/>
  <c r="AB2" i="9" a="1"/>
  <c r="AB2" i="9" s="1"/>
  <c r="AB3" i="9" a="1"/>
  <c r="AB3" i="9"/>
  <c r="AB4" i="9" a="1"/>
  <c r="AB4" i="9" s="1"/>
  <c r="AB5" i="9" a="1"/>
  <c r="AB5" i="9"/>
  <c r="AB6" i="9" a="1"/>
  <c r="AB6" i="9" s="1"/>
  <c r="AB7" i="9" a="1"/>
  <c r="AB7" i="9"/>
  <c r="AB1" i="9" a="1"/>
  <c r="AB1" i="9" s="1"/>
  <c r="AA1" i="9" a="1"/>
  <c r="AA1" i="9" s="1"/>
  <c r="Z2" i="9" a="1"/>
  <c r="Z2" i="9" s="1"/>
  <c r="Z3" i="9" a="1"/>
  <c r="Z3" i="9"/>
  <c r="Z4" i="9" a="1"/>
  <c r="Z4" i="9" s="1"/>
  <c r="Z5" i="9" a="1"/>
  <c r="Z5" i="9"/>
  <c r="Z6" i="9" a="1"/>
  <c r="Z6" i="9" s="1"/>
  <c r="Z7" i="9" a="1"/>
  <c r="Z7" i="9"/>
  <c r="Z1" i="9" a="1"/>
  <c r="Z1" i="9" s="1"/>
  <c r="Y1" i="9" a="1"/>
  <c r="Y1" i="9" s="1"/>
  <c r="X2" i="9" a="1"/>
  <c r="X2" i="9" s="1"/>
  <c r="X3" i="9" a="1"/>
  <c r="X3" i="9"/>
  <c r="X4" i="9" a="1"/>
  <c r="X4" i="9" s="1"/>
  <c r="X5" i="9" a="1"/>
  <c r="X5" i="9"/>
  <c r="X6" i="9" a="1"/>
  <c r="X6" i="9" s="1"/>
  <c r="X7" i="9" a="1"/>
  <c r="X7" i="9"/>
  <c r="X1" i="9" a="1"/>
  <c r="X1" i="9" s="1"/>
  <c r="W1" i="9" a="1"/>
  <c r="W1" i="9" s="1"/>
  <c r="V2" i="9" a="1"/>
  <c r="V2" i="9" s="1"/>
  <c r="V3" i="9" a="1"/>
  <c r="V3" i="9"/>
  <c r="V4" i="9" a="1"/>
  <c r="V4" i="9" s="1"/>
  <c r="V5" i="9" a="1"/>
  <c r="V5" i="9"/>
  <c r="V6" i="9" a="1"/>
  <c r="V6" i="9" s="1"/>
  <c r="V7" i="9" a="1"/>
  <c r="V7" i="9"/>
  <c r="V1" i="9" a="1"/>
  <c r="V1" i="9" s="1"/>
  <c r="U1" i="9" a="1"/>
  <c r="U1" i="9" s="1"/>
  <c r="T2" i="9" a="1"/>
  <c r="T2" i="9" s="1"/>
  <c r="T3" i="9" a="1"/>
  <c r="T3" i="9"/>
  <c r="T4" i="9" a="1"/>
  <c r="T4" i="9" s="1"/>
  <c r="T5" i="9" a="1"/>
  <c r="T5" i="9"/>
  <c r="T6" i="9" a="1"/>
  <c r="T6" i="9" s="1"/>
  <c r="T7" i="9" a="1"/>
  <c r="T7" i="9"/>
  <c r="T1" i="9" a="1"/>
  <c r="T1" i="9" s="1"/>
  <c r="S1" i="9" a="1"/>
  <c r="S1" i="9" s="1"/>
  <c r="R2" i="9" a="1"/>
  <c r="R2" i="9" s="1"/>
  <c r="R3" i="9" a="1"/>
  <c r="R3" i="9"/>
  <c r="R4" i="9" a="1"/>
  <c r="R4" i="9" s="1"/>
  <c r="R5" i="9" a="1"/>
  <c r="R5" i="9"/>
  <c r="R6" i="9" a="1"/>
  <c r="R6" i="9" s="1"/>
  <c r="R7" i="9" a="1"/>
  <c r="R7" i="9"/>
  <c r="R1" i="9" a="1"/>
  <c r="R1" i="9" s="1"/>
  <c r="Q1" i="9" a="1"/>
  <c r="Q1" i="9" s="1"/>
  <c r="P2" i="9" a="1"/>
  <c r="P2" i="9" s="1"/>
  <c r="P3" i="9" a="1"/>
  <c r="P3" i="9"/>
  <c r="P4" i="9" a="1"/>
  <c r="P4" i="9" s="1"/>
  <c r="P5" i="9" a="1"/>
  <c r="P5" i="9"/>
  <c r="P6" i="9" a="1"/>
  <c r="P6" i="9" s="1"/>
  <c r="P7" i="9" a="1"/>
  <c r="P7" i="9"/>
  <c r="P1" i="9" a="1"/>
  <c r="P1" i="9" s="1"/>
  <c r="O1" i="9" a="1"/>
  <c r="O1" i="9" s="1"/>
  <c r="N2" i="9" a="1"/>
  <c r="N2" i="9" s="1"/>
  <c r="N3" i="9" a="1"/>
  <c r="N3" i="9"/>
  <c r="N4" i="9" a="1"/>
  <c r="N4" i="9" s="1"/>
  <c r="N5" i="9" a="1"/>
  <c r="N5" i="9"/>
  <c r="N6" i="9" a="1"/>
  <c r="N6" i="9" s="1"/>
  <c r="N7" i="9" a="1"/>
  <c r="N7" i="9"/>
  <c r="N1" i="9" a="1"/>
  <c r="N1" i="9" s="1"/>
  <c r="M1" i="9" a="1"/>
  <c r="M1" i="9" s="1"/>
  <c r="L2" i="9" a="1"/>
  <c r="L2" i="9" s="1"/>
  <c r="L3" i="9" a="1"/>
  <c r="L3" i="9"/>
  <c r="L4" i="9" a="1"/>
  <c r="L4" i="9" s="1"/>
  <c r="L5" i="9" a="1"/>
  <c r="L5" i="9"/>
  <c r="L6" i="9" a="1"/>
  <c r="L6" i="9" s="1"/>
  <c r="L7" i="9" a="1"/>
  <c r="L7" i="9"/>
  <c r="L1" i="9" a="1"/>
  <c r="L1" i="9" s="1"/>
  <c r="K1" i="9" a="1"/>
  <c r="K1" i="9" s="1"/>
  <c r="J2" i="9" a="1"/>
  <c r="J2" i="9" s="1"/>
  <c r="J3" i="9" a="1"/>
  <c r="J3" i="9"/>
  <c r="J4" i="9" a="1"/>
  <c r="J4" i="9" s="1"/>
  <c r="J5" i="9" a="1"/>
  <c r="J5" i="9"/>
  <c r="J6" i="9" a="1"/>
  <c r="J6" i="9" s="1"/>
  <c r="J7" i="9" a="1"/>
  <c r="J7" i="9"/>
  <c r="J1" i="9" a="1"/>
  <c r="J1" i="9" s="1"/>
  <c r="I1" i="9" a="1"/>
  <c r="I1" i="9" s="1"/>
  <c r="H2" i="9" a="1"/>
  <c r="H2" i="9" s="1"/>
  <c r="H3" i="9" a="1"/>
  <c r="H3" i="9"/>
  <c r="H4" i="9" a="1"/>
  <c r="H4" i="9" s="1"/>
  <c r="H5" i="9" a="1"/>
  <c r="H5" i="9"/>
  <c r="H6" i="9" a="1"/>
  <c r="H6" i="9" s="1"/>
  <c r="H7" i="9" a="1"/>
  <c r="H7" i="9"/>
  <c r="H1" i="9" a="1"/>
  <c r="H1" i="9" s="1"/>
  <c r="G1" i="9" a="1"/>
  <c r="G1" i="9" s="1"/>
  <c r="F7" i="9" a="1"/>
  <c r="F7" i="9" s="1"/>
  <c r="F2" i="9" a="1"/>
  <c r="F2" i="9"/>
  <c r="F3" i="9" a="1"/>
  <c r="F3" i="9" s="1"/>
  <c r="F4" i="9" a="1"/>
  <c r="F4" i="9" s="1"/>
  <c r="F5" i="9" a="1"/>
  <c r="F5" i="9"/>
  <c r="F6" i="9" a="1"/>
  <c r="F6" i="9" s="1"/>
  <c r="F1" i="9" a="1"/>
  <c r="F1" i="9" s="1"/>
  <c r="D2" i="9" a="1"/>
  <c r="D2" i="9" s="1"/>
  <c r="D3" i="9" a="1"/>
  <c r="D3" i="9"/>
  <c r="D4" i="9" a="1"/>
  <c r="D4" i="9" s="1"/>
  <c r="D5" i="9" a="1"/>
  <c r="D5" i="9"/>
  <c r="D6" i="9" a="1"/>
  <c r="D6" i="9" s="1"/>
  <c r="D7" i="9" a="1"/>
  <c r="D7" i="9"/>
  <c r="D1" i="9" a="1"/>
  <c r="D1" i="9" s="1"/>
  <c r="C1" i="9" a="1"/>
  <c r="C1" i="9" s="1"/>
  <c r="B2" i="9" a="1"/>
  <c r="B2" i="9" s="1"/>
  <c r="B3" i="9" a="1"/>
  <c r="B3" i="9"/>
  <c r="B4" i="9" a="1"/>
  <c r="B4" i="9" s="1"/>
  <c r="B5" i="9" a="1"/>
  <c r="B5" i="9"/>
  <c r="B6" i="9" a="1"/>
  <c r="B6" i="9" s="1"/>
  <c r="B7" i="9" a="1"/>
  <c r="B7" i="9"/>
  <c r="B1" i="9" a="1"/>
  <c r="B1" i="9" s="1"/>
  <c r="A1" i="9" a="1"/>
  <c r="A1" i="9" s="1"/>
  <c r="E1" i="9" a="1"/>
  <c r="E1" i="9" s="1"/>
  <c r="C2" i="9" a="1"/>
  <c r="C2" i="9" s="1"/>
  <c r="E2" i="9" a="1"/>
  <c r="E2" i="9" s="1"/>
  <c r="G2" i="9" a="1"/>
  <c r="G2" i="9" s="1"/>
  <c r="I2" i="9" a="1"/>
  <c r="I2" i="9" s="1"/>
  <c r="K2" i="9" a="1"/>
  <c r="K2" i="9" s="1"/>
  <c r="M2" i="9" a="1"/>
  <c r="M2" i="9" s="1"/>
  <c r="O2" i="9" a="1"/>
  <c r="O2" i="9" s="1"/>
  <c r="Q2" i="9" a="1"/>
  <c r="Q2" i="9" s="1"/>
  <c r="S2" i="9" a="1"/>
  <c r="S2" i="9" s="1"/>
  <c r="U2" i="9" a="1"/>
  <c r="U2" i="9" s="1"/>
  <c r="W2" i="9" a="1"/>
  <c r="W2" i="9" s="1"/>
  <c r="Y2" i="9" a="1"/>
  <c r="Y2" i="9" s="1"/>
  <c r="AA2" i="9" a="1"/>
  <c r="AA2" i="9" s="1"/>
  <c r="AC2" i="9" a="1"/>
  <c r="AC2" i="9" s="1"/>
  <c r="AE2" i="9" a="1"/>
  <c r="AE2" i="9" s="1"/>
  <c r="C3" i="9" a="1"/>
  <c r="C3" i="9" s="1"/>
  <c r="E3" i="9" a="1"/>
  <c r="E3" i="9" s="1"/>
  <c r="G3" i="9" a="1"/>
  <c r="G3" i="9" s="1"/>
  <c r="I3" i="9" a="1"/>
  <c r="I3" i="9" s="1"/>
  <c r="K3" i="9" a="1"/>
  <c r="K3" i="9" s="1"/>
  <c r="M3" i="9" a="1"/>
  <c r="M3" i="9" s="1"/>
  <c r="O3" i="9" a="1"/>
  <c r="O3" i="9" s="1"/>
  <c r="Q3" i="9" a="1"/>
  <c r="Q3" i="9" s="1"/>
  <c r="S3" i="9" a="1"/>
  <c r="S3" i="9" s="1"/>
  <c r="U3" i="9" a="1"/>
  <c r="U3" i="9" s="1"/>
  <c r="W3" i="9" a="1"/>
  <c r="W3" i="9" s="1"/>
  <c r="Y3" i="9" a="1"/>
  <c r="Y3" i="9" s="1"/>
  <c r="AA3" i="9" a="1"/>
  <c r="AA3" i="9" s="1"/>
  <c r="AC3" i="9" a="1"/>
  <c r="AC3" i="9" s="1"/>
  <c r="AE3" i="9" a="1"/>
  <c r="AE3" i="9" s="1"/>
  <c r="C4" i="9" a="1"/>
  <c r="C4" i="9" s="1"/>
  <c r="E4" i="9" a="1"/>
  <c r="E4" i="9" s="1"/>
  <c r="G4" i="9" a="1"/>
  <c r="G4" i="9" s="1"/>
  <c r="I4" i="9" a="1"/>
  <c r="I4" i="9" s="1"/>
  <c r="K4" i="9" a="1"/>
  <c r="K4" i="9" s="1"/>
  <c r="M4" i="9" a="1"/>
  <c r="M4" i="9" s="1"/>
  <c r="O4" i="9" a="1"/>
  <c r="O4" i="9" s="1"/>
  <c r="Q4" i="9" a="1"/>
  <c r="Q4" i="9" s="1"/>
  <c r="S4" i="9" a="1"/>
  <c r="S4" i="9" s="1"/>
  <c r="U4" i="9" a="1"/>
  <c r="U4" i="9" s="1"/>
  <c r="W4" i="9" a="1"/>
  <c r="W4" i="9" s="1"/>
  <c r="Y4" i="9" a="1"/>
  <c r="Y4" i="9" s="1"/>
  <c r="AA4" i="9" a="1"/>
  <c r="AA4" i="9" s="1"/>
  <c r="AC4" i="9" a="1"/>
  <c r="AC4" i="9" s="1"/>
  <c r="AE4" i="9" a="1"/>
  <c r="AE4" i="9" s="1"/>
  <c r="C5" i="9" a="1"/>
  <c r="C5" i="9" s="1"/>
  <c r="E5" i="9" a="1"/>
  <c r="E5" i="9" s="1"/>
  <c r="G5" i="9" a="1"/>
  <c r="G5" i="9" s="1"/>
  <c r="I5" i="9" a="1"/>
  <c r="I5" i="9" s="1"/>
  <c r="K5" i="9" a="1"/>
  <c r="K5" i="9" s="1"/>
  <c r="M5" i="9" a="1"/>
  <c r="M5" i="9" s="1"/>
  <c r="O5" i="9" a="1"/>
  <c r="O5" i="9" s="1"/>
  <c r="Q5" i="9" a="1"/>
  <c r="Q5" i="9" s="1"/>
  <c r="S5" i="9" a="1"/>
  <c r="S5" i="9" s="1"/>
  <c r="U5" i="9" a="1"/>
  <c r="U5" i="9" s="1"/>
  <c r="W5" i="9" a="1"/>
  <c r="W5" i="9" s="1"/>
  <c r="Y5" i="9" a="1"/>
  <c r="Y5" i="9" s="1"/>
  <c r="AA5" i="9" a="1"/>
  <c r="AA5" i="9" s="1"/>
  <c r="AC5" i="9" a="1"/>
  <c r="AC5" i="9" s="1"/>
  <c r="AE5" i="9" a="1"/>
  <c r="AE5" i="9" s="1"/>
  <c r="C6" i="9" a="1"/>
  <c r="C6" i="9" s="1"/>
  <c r="E6" i="9" a="1"/>
  <c r="E6" i="9" s="1"/>
  <c r="G6" i="9" a="1"/>
  <c r="G6" i="9" s="1"/>
  <c r="I6" i="9" a="1"/>
  <c r="I6" i="9" s="1"/>
  <c r="K6" i="9" a="1"/>
  <c r="K6" i="9" s="1"/>
  <c r="M6" i="9" a="1"/>
  <c r="M6" i="9" s="1"/>
  <c r="O6" i="9" a="1"/>
  <c r="O6" i="9" s="1"/>
  <c r="Q6" i="9" a="1"/>
  <c r="Q6" i="9" s="1"/>
  <c r="S6" i="9" a="1"/>
  <c r="S6" i="9" s="1"/>
  <c r="U6" i="9" a="1"/>
  <c r="U6" i="9" s="1"/>
  <c r="W6" i="9" a="1"/>
  <c r="W6" i="9" s="1"/>
  <c r="Y6" i="9" a="1"/>
  <c r="Y6" i="9" s="1"/>
  <c r="AA6" i="9" a="1"/>
  <c r="AA6" i="9" s="1"/>
  <c r="AC6" i="9" a="1"/>
  <c r="AC6" i="9" s="1"/>
  <c r="AE6" i="9" a="1"/>
  <c r="AE6" i="9" s="1"/>
  <c r="C7" i="9" a="1"/>
  <c r="C7" i="9" s="1"/>
  <c r="E7" i="9" a="1"/>
  <c r="E7" i="9" s="1"/>
  <c r="G7" i="9" a="1"/>
  <c r="G7" i="9" s="1"/>
  <c r="I7" i="9" a="1"/>
  <c r="I7" i="9" s="1"/>
  <c r="K7" i="9" a="1"/>
  <c r="K7" i="9" s="1"/>
  <c r="M7" i="9" a="1"/>
  <c r="M7" i="9" s="1"/>
  <c r="O7" i="9" a="1"/>
  <c r="O7" i="9" s="1"/>
  <c r="Q7" i="9" a="1"/>
  <c r="Q7" i="9" s="1"/>
  <c r="S7" i="9" a="1"/>
  <c r="S7" i="9" s="1"/>
  <c r="U7" i="9" a="1"/>
  <c r="U7" i="9" s="1"/>
  <c r="W7" i="9" a="1"/>
  <c r="W7" i="9" s="1"/>
  <c r="Y7" i="9" a="1"/>
  <c r="Y7" i="9" s="1"/>
  <c r="AA7" i="9" a="1"/>
  <c r="AA7" i="9" s="1"/>
  <c r="AC7" i="9" a="1"/>
  <c r="AC7" i="9" s="1"/>
  <c r="AE7" i="9" a="1"/>
  <c r="AE7" i="9" s="1"/>
  <c r="A2" i="9" a="1"/>
  <c r="A2" i="9" s="1"/>
  <c r="A3" i="9" a="1"/>
  <c r="A3" i="9" s="1"/>
  <c r="A4" i="9" a="1"/>
  <c r="A4" i="9" s="1"/>
  <c r="A5" i="9" a="1"/>
  <c r="A5" i="9" s="1"/>
  <c r="A6" i="9" a="1"/>
  <c r="A6" i="9" s="1"/>
  <c r="A7" i="9" a="1"/>
  <c r="A7" i="9" s="1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F9" i="4"/>
  <c r="F16" i="4"/>
  <c r="F4" i="4"/>
  <c r="I6" i="4"/>
  <c r="I5" i="4"/>
  <c r="I4" i="4"/>
  <c r="I15" i="4"/>
  <c r="G8" i="4"/>
  <c r="G16" i="4"/>
  <c r="H7" i="4"/>
  <c r="H15" i="4"/>
  <c r="E11" i="4"/>
  <c r="C7" i="4"/>
  <c r="C15" i="4"/>
  <c r="D6" i="4"/>
  <c r="D14" i="4"/>
  <c r="E8" i="4"/>
  <c r="G5" i="4"/>
  <c r="H4" i="4"/>
  <c r="E5" i="4"/>
  <c r="C6" i="4"/>
  <c r="C14" i="4"/>
  <c r="D7" i="4"/>
  <c r="E10" i="4"/>
  <c r="G15" i="4"/>
  <c r="H14" i="4"/>
  <c r="D9" i="4"/>
  <c r="E14" i="4"/>
  <c r="D13" i="4"/>
  <c r="F8" i="4"/>
  <c r="I12" i="4"/>
  <c r="G4" i="4"/>
  <c r="G12" i="4"/>
  <c r="E3" i="4"/>
  <c r="C11" i="4"/>
  <c r="D10" i="4"/>
  <c r="E16" i="4"/>
  <c r="H12" i="4"/>
  <c r="C10" i="4"/>
  <c r="C18" i="4"/>
  <c r="G9" i="4"/>
  <c r="D17" i="4"/>
  <c r="F5" i="4"/>
  <c r="I9" i="4"/>
  <c r="I7" i="4"/>
  <c r="G14" i="4"/>
  <c r="H13" i="4"/>
  <c r="F17" i="4"/>
  <c r="F13" i="4"/>
  <c r="F10" i="4"/>
  <c r="I18" i="4"/>
  <c r="I17" i="4"/>
  <c r="I16" i="4"/>
  <c r="I3" i="4"/>
  <c r="F11" i="4"/>
  <c r="G10" i="4"/>
  <c r="G18" i="4"/>
  <c r="H9" i="4"/>
  <c r="H17" i="4"/>
  <c r="E15" i="4"/>
  <c r="C9" i="4"/>
  <c r="C17" i="4"/>
  <c r="D8" i="4"/>
  <c r="D16" i="4"/>
  <c r="E12" i="4"/>
  <c r="G7" i="4"/>
  <c r="H8" i="4"/>
  <c r="E13" i="4"/>
  <c r="C8" i="4"/>
  <c r="C16" i="4"/>
  <c r="D11" i="4"/>
  <c r="E18" i="4"/>
  <c r="F15" i="4"/>
  <c r="H18" i="4"/>
  <c r="F6" i="4"/>
  <c r="I14" i="4"/>
  <c r="I13" i="4"/>
  <c r="I11" i="4"/>
  <c r="H3" i="4"/>
  <c r="H11" i="4"/>
  <c r="C3" i="4"/>
  <c r="F3" i="4"/>
  <c r="D18" i="4"/>
  <c r="G11" i="4"/>
  <c r="E17" i="4"/>
  <c r="D15" i="4"/>
  <c r="H6" i="4"/>
  <c r="E9" i="4"/>
  <c r="F18" i="4"/>
  <c r="I10" i="4"/>
  <c r="I8" i="4"/>
  <c r="G6" i="4"/>
  <c r="H5" i="4"/>
  <c r="F14" i="4"/>
  <c r="F12" i="4"/>
  <c r="D4" i="4"/>
  <c r="G17" i="4"/>
  <c r="D5" i="4"/>
  <c r="D3" i="4"/>
  <c r="E6" i="4"/>
  <c r="E4" i="4"/>
  <c r="G13" i="4"/>
  <c r="G3" i="4"/>
  <c r="H10" i="4"/>
  <c r="E7" i="4"/>
  <c r="D12" i="4"/>
  <c r="H16" i="4"/>
  <c r="F7" i="4"/>
  <c r="C5" i="4"/>
  <c r="C4" i="4"/>
  <c r="C13" i="4"/>
  <c r="C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<sst xmlns="http://schemas.openxmlformats.org/spreadsheetml/2006/main" count="420" uniqueCount="86">
  <si>
    <t>Адрес листа с данными</t>
  </si>
  <si>
    <t>data!</t>
  </si>
  <si>
    <t>Количество записей</t>
  </si>
  <si>
    <t>Name_013</t>
  </si>
  <si>
    <t>Name_002</t>
  </si>
  <si>
    <t>Name_003</t>
  </si>
  <si>
    <t>Name_004</t>
  </si>
  <si>
    <t>Name_005</t>
  </si>
  <si>
    <t>Name_006</t>
  </si>
  <si>
    <t>Name_007</t>
  </si>
  <si>
    <t>Name_008</t>
  </si>
  <si>
    <t>Name_009</t>
  </si>
  <si>
    <t>Name_010</t>
  </si>
  <si>
    <t>Name_011</t>
  </si>
  <si>
    <t>Name_012</t>
  </si>
  <si>
    <t>Name_001</t>
  </si>
  <si>
    <t>Name_014</t>
  </si>
  <si>
    <t>Name_015</t>
  </si>
  <si>
    <t>Name_016</t>
  </si>
  <si>
    <t>max velocity</t>
  </si>
  <si>
    <t>em damage</t>
  </si>
  <si>
    <t>inertia modifier</t>
  </si>
  <si>
    <t>mass</t>
  </si>
  <si>
    <t>thermal damage</t>
  </si>
  <si>
    <t>400</t>
  </si>
  <si>
    <t xml:space="preserve">3750 </t>
  </si>
  <si>
    <t xml:space="preserve">0 </t>
  </si>
  <si>
    <t>100000</t>
  </si>
  <si>
    <t xml:space="preserve">3050 </t>
  </si>
  <si>
    <t>1000 kg</t>
  </si>
  <si>
    <t xml:space="preserve">5000 </t>
  </si>
  <si>
    <t xml:space="preserve">300 </t>
  </si>
  <si>
    <t xml:space="preserve">4000 </t>
  </si>
  <si>
    <t xml:space="preserve">750 </t>
  </si>
  <si>
    <t xml:space="preserve">1900 </t>
  </si>
  <si>
    <t>explosive damage</t>
  </si>
  <si>
    <t>1200 kg</t>
  </si>
  <si>
    <t>750 kg</t>
  </si>
  <si>
    <t>12322 kg</t>
  </si>
  <si>
    <t>1050 kg</t>
  </si>
  <si>
    <t xml:space="preserve">1000 </t>
  </si>
  <si>
    <t>700 kg</t>
  </si>
  <si>
    <t>1250 kg</t>
  </si>
  <si>
    <t>1500 kg</t>
  </si>
  <si>
    <t>kinetic damage</t>
  </si>
  <si>
    <t>100</t>
  </si>
  <si>
    <t>1899</t>
  </si>
  <si>
    <t>1102</t>
  </si>
  <si>
    <t>1010</t>
  </si>
  <si>
    <t>7440 kg</t>
  </si>
  <si>
    <t xml:space="preserve">2000 </t>
  </si>
  <si>
    <t xml:space="preserve">3000 </t>
  </si>
  <si>
    <t>1829</t>
  </si>
  <si>
    <t>1230</t>
  </si>
  <si>
    <t>2060</t>
  </si>
  <si>
    <t xml:space="preserve">3250 </t>
  </si>
  <si>
    <t xml:space="preserve">40 </t>
  </si>
  <si>
    <t xml:space="preserve">120 </t>
  </si>
  <si>
    <t>790 kg</t>
  </si>
  <si>
    <t xml:space="preserve">225 </t>
  </si>
  <si>
    <t>122</t>
  </si>
  <si>
    <t>1200</t>
  </si>
  <si>
    <t xml:space="preserve">1800 </t>
  </si>
  <si>
    <t xml:space="preserve">450 </t>
  </si>
  <si>
    <t>1150 kg</t>
  </si>
  <si>
    <t>750</t>
  </si>
  <si>
    <t>Заголовок</t>
  </si>
  <si>
    <t>Колонка</t>
  </si>
  <si>
    <t>Транспонированные и упорядоченные данные</t>
  </si>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</sst>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8"/>
      <name val="Arial"/>
    </font>
    <font>
      <sz val="12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0" borderId="0" xfId="0" applyNumberFormat="1" applyFont="1" applyAlignment="1"/>
    <xf numFmtId="0" fontId="5" fillId="0" borderId="0" xfId="0" applyFont="1"/>
    <xf numFmtId="49" fontId="3" fillId="0" borderId="0" xfId="0" applyNumberFormat="1" applyFont="1"/>
    <xf numFmtId="0" fontId="0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1" width="16.6640625" customWidth="1"/>
    <col min="2" max="26" width="8.3320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15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7" sqref="C17"/>
    </sheetView>
  </sheetViews>
  <sheetFormatPr defaultColWidth="11.21875" defaultRowHeight="15" customHeight="1" x14ac:dyDescent="0.2"/>
  <cols>
    <col min="1" max="16" width="10.6640625" customWidth="1"/>
    <col min="17" max="26" width="8.33203125" customWidth="1"/>
  </cols>
  <sheetData>
    <row r="1" spans="1:26" ht="15.7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19</v>
      </c>
      <c r="B2" s="4" t="s">
        <v>19</v>
      </c>
      <c r="C2" s="4" t="s">
        <v>19</v>
      </c>
      <c r="D2" s="4" t="s">
        <v>20</v>
      </c>
      <c r="E2" s="4" t="s">
        <v>21</v>
      </c>
      <c r="F2" s="4" t="s">
        <v>19</v>
      </c>
      <c r="G2" s="4" t="s">
        <v>22</v>
      </c>
      <c r="H2" s="4" t="s">
        <v>19</v>
      </c>
      <c r="I2" s="4" t="s">
        <v>23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5" t="s">
        <v>24</v>
      </c>
      <c r="B3" s="4" t="s">
        <v>25</v>
      </c>
      <c r="C3" s="5" t="s">
        <v>24</v>
      </c>
      <c r="D3" s="4" t="s">
        <v>26</v>
      </c>
      <c r="E3" s="5" t="s">
        <v>27</v>
      </c>
      <c r="F3" s="5" t="s">
        <v>28</v>
      </c>
      <c r="G3" s="4" t="s">
        <v>29</v>
      </c>
      <c r="H3" s="5" t="s">
        <v>30</v>
      </c>
      <c r="I3" s="5" t="s">
        <v>31</v>
      </c>
      <c r="J3" s="4" t="s">
        <v>25</v>
      </c>
      <c r="K3" s="5" t="s">
        <v>32</v>
      </c>
      <c r="L3" s="4" t="s">
        <v>25</v>
      </c>
      <c r="M3" s="5" t="s">
        <v>32</v>
      </c>
      <c r="N3" s="4" t="s">
        <v>33</v>
      </c>
      <c r="O3" s="4" t="s">
        <v>33</v>
      </c>
      <c r="P3" s="5" t="s">
        <v>34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 t="s">
        <v>22</v>
      </c>
      <c r="B4" s="4" t="s">
        <v>22</v>
      </c>
      <c r="C4" s="4" t="s">
        <v>22</v>
      </c>
      <c r="D4" s="4" t="s">
        <v>35</v>
      </c>
      <c r="E4" s="4" t="s">
        <v>22</v>
      </c>
      <c r="F4" s="4" t="s">
        <v>22</v>
      </c>
      <c r="G4" s="4" t="s">
        <v>21</v>
      </c>
      <c r="H4" s="4" t="s">
        <v>22</v>
      </c>
      <c r="I4" s="4" t="s">
        <v>20</v>
      </c>
      <c r="J4" s="4" t="s">
        <v>21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35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5" t="s">
        <v>36</v>
      </c>
      <c r="B5" s="4" t="s">
        <v>29</v>
      </c>
      <c r="C5" s="5" t="s">
        <v>37</v>
      </c>
      <c r="D5" s="4" t="s">
        <v>26</v>
      </c>
      <c r="E5" s="5" t="s">
        <v>38</v>
      </c>
      <c r="F5" s="5" t="s">
        <v>39</v>
      </c>
      <c r="G5" s="4" t="s">
        <v>40</v>
      </c>
      <c r="H5" s="5" t="s">
        <v>39</v>
      </c>
      <c r="I5" s="4" t="s">
        <v>26</v>
      </c>
      <c r="J5" s="4" t="s">
        <v>40</v>
      </c>
      <c r="K5" s="4" t="s">
        <v>41</v>
      </c>
      <c r="L5" s="4" t="s">
        <v>29</v>
      </c>
      <c r="M5" s="4" t="s">
        <v>42</v>
      </c>
      <c r="N5" s="4" t="s">
        <v>43</v>
      </c>
      <c r="O5" s="4" t="s">
        <v>43</v>
      </c>
      <c r="P5" s="4" t="s">
        <v>26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 t="s">
        <v>21</v>
      </c>
      <c r="B6" s="4" t="s">
        <v>21</v>
      </c>
      <c r="C6" s="4" t="s">
        <v>21</v>
      </c>
      <c r="D6" s="4" t="s">
        <v>19</v>
      </c>
      <c r="E6" s="4" t="s">
        <v>19</v>
      </c>
      <c r="F6" s="4" t="s">
        <v>21</v>
      </c>
      <c r="G6" s="4" t="s">
        <v>19</v>
      </c>
      <c r="H6" s="4" t="s">
        <v>21</v>
      </c>
      <c r="I6" s="4" t="s">
        <v>21</v>
      </c>
      <c r="J6" s="4" t="s">
        <v>22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44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5" t="s">
        <v>45</v>
      </c>
      <c r="B7" s="5" t="s">
        <v>46</v>
      </c>
      <c r="C7" s="4" t="s">
        <v>40</v>
      </c>
      <c r="D7" s="5" t="s">
        <v>47</v>
      </c>
      <c r="E7" s="4" t="s">
        <v>25</v>
      </c>
      <c r="F7" s="4" t="s">
        <v>40</v>
      </c>
      <c r="G7" s="5" t="s">
        <v>28</v>
      </c>
      <c r="H7" s="5" t="s">
        <v>48</v>
      </c>
      <c r="I7" s="4" t="s">
        <v>40</v>
      </c>
      <c r="J7" s="5" t="s">
        <v>49</v>
      </c>
      <c r="K7" s="5" t="s">
        <v>50</v>
      </c>
      <c r="L7" s="5" t="s">
        <v>51</v>
      </c>
      <c r="M7" s="5" t="s">
        <v>32</v>
      </c>
      <c r="N7" s="5" t="s">
        <v>30</v>
      </c>
      <c r="O7" s="4" t="s">
        <v>40</v>
      </c>
      <c r="P7" s="4" t="s">
        <v>26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 t="s">
        <v>35</v>
      </c>
      <c r="B8" s="4" t="s">
        <v>20</v>
      </c>
      <c r="C8" s="4" t="s">
        <v>20</v>
      </c>
      <c r="D8" s="4" t="s">
        <v>21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19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23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5" t="s">
        <v>52</v>
      </c>
      <c r="B9" s="4" t="s">
        <v>26</v>
      </c>
      <c r="C9" s="4" t="s">
        <v>26</v>
      </c>
      <c r="D9" s="4" t="s">
        <v>40</v>
      </c>
      <c r="E9" s="5" t="s">
        <v>53</v>
      </c>
      <c r="F9" s="5" t="s">
        <v>54</v>
      </c>
      <c r="G9" s="4" t="s">
        <v>26</v>
      </c>
      <c r="H9" s="4" t="s">
        <v>26</v>
      </c>
      <c r="I9" s="5" t="s">
        <v>55</v>
      </c>
      <c r="J9" s="4" t="s">
        <v>56</v>
      </c>
      <c r="K9" s="4" t="s">
        <v>26</v>
      </c>
      <c r="L9" s="4" t="s">
        <v>57</v>
      </c>
      <c r="M9" s="4" t="s">
        <v>26</v>
      </c>
      <c r="N9" s="4" t="s">
        <v>26</v>
      </c>
      <c r="O9" s="4" t="s">
        <v>26</v>
      </c>
      <c r="P9" s="4" t="s">
        <v>26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 t="s">
        <v>20</v>
      </c>
      <c r="B10" s="4" t="s">
        <v>35</v>
      </c>
      <c r="C10" s="4" t="s">
        <v>35</v>
      </c>
      <c r="D10" s="4" t="s">
        <v>22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19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 t="s">
        <v>26</v>
      </c>
      <c r="B11" s="4" t="s">
        <v>57</v>
      </c>
      <c r="C11" s="4" t="s">
        <v>56</v>
      </c>
      <c r="D11" s="5" t="s">
        <v>58</v>
      </c>
      <c r="E11" s="4" t="s">
        <v>26</v>
      </c>
      <c r="F11" s="4" t="s">
        <v>26</v>
      </c>
      <c r="G11" s="4" t="s">
        <v>26</v>
      </c>
      <c r="H11" s="4" t="s">
        <v>59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33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 t="s">
        <v>44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22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5" t="s">
        <v>60</v>
      </c>
      <c r="B13" s="4" t="s">
        <v>26</v>
      </c>
      <c r="C13" s="4" t="s">
        <v>26</v>
      </c>
      <c r="D13" s="4" t="s">
        <v>26</v>
      </c>
      <c r="E13" s="4" t="s">
        <v>26</v>
      </c>
      <c r="F13" s="5" t="s">
        <v>61</v>
      </c>
      <c r="G13" s="4" t="s">
        <v>57</v>
      </c>
      <c r="H13" s="4" t="s">
        <v>26</v>
      </c>
      <c r="I13" s="4" t="s">
        <v>26</v>
      </c>
      <c r="J13" s="4" t="s">
        <v>26</v>
      </c>
      <c r="K13" s="4" t="s">
        <v>56</v>
      </c>
      <c r="L13" s="4" t="s">
        <v>26</v>
      </c>
      <c r="M13" s="4" t="s">
        <v>59</v>
      </c>
      <c r="N13" s="4" t="s">
        <v>26</v>
      </c>
      <c r="O13" s="4" t="s">
        <v>62</v>
      </c>
      <c r="P13" s="5" t="s">
        <v>36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 t="s">
        <v>23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22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21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 t="s">
        <v>26</v>
      </c>
      <c r="B15" s="4" t="s">
        <v>26</v>
      </c>
      <c r="C15" s="4" t="s">
        <v>26</v>
      </c>
      <c r="D15" s="4" t="s">
        <v>56</v>
      </c>
      <c r="E15" s="5" t="s">
        <v>63</v>
      </c>
      <c r="F15" s="4" t="s">
        <v>26</v>
      </c>
      <c r="G15" s="4" t="s">
        <v>26</v>
      </c>
      <c r="H15" s="4" t="s">
        <v>26</v>
      </c>
      <c r="I15" s="5" t="s">
        <v>64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62</v>
      </c>
      <c r="O15" s="4" t="s">
        <v>26</v>
      </c>
      <c r="P15" s="5" t="s">
        <v>65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89F-9AD3-4017-951C-C0DC418EE56E}">
  <dimension ref="A1:AF7"/>
  <sheetViews>
    <sheetView workbookViewId="0"/>
  </sheetViews>
  <sheetFormatPr defaultRowHeight="15" x14ac:dyDescent="0.2"/>
  <cols>
    <col min="2" max="2" width="8.88671875" style="8"/>
    <col min="4" max="4" width="8.88671875" style="8"/>
    <col min="6" max="6" width="8.88671875" style="8"/>
    <col min="8" max="8" width="8.88671875" style="8"/>
    <col min="10" max="10" width="8.88671875" style="8"/>
    <col min="12" max="12" width="8.88671875" style="8"/>
    <col min="14" max="14" width="8.88671875" style="8"/>
    <col min="16" max="16" width="8.88671875" style="8"/>
    <col min="18" max="18" width="8.88671875" style="8"/>
    <col min="20" max="20" width="8.88671875" style="8"/>
    <col min="22" max="22" width="8.88671875" style="8"/>
    <col min="24" max="24" width="8.88671875" style="8"/>
    <col min="26" max="26" width="8.88671875" style="8"/>
    <col min="28" max="28" width="8.88671875" style="8"/>
    <col min="30" max="30" width="8.88671875" style="8"/>
  </cols>
  <sheetData>
    <row r="1" spans="1:32" x14ac:dyDescent="0.2">
      <c r="A1" s="9" t="str" cm="1">
        <f t="array" ref="A1">INDEX(data!A$2:'data'!A$14,ROW(data!1:1)*2+COLUMN(data!$A1)-2)</f>
        <v>max velocity</v>
      </c>
      <c r="B1" s="9" t="str" cm="1">
        <f t="array" ref="B1">INDEX(data!A$2:'data'!A$15,ROW(data!1:1)*2+COLUMN(data!$B1)-2)</f>
        <v>400</v>
      </c>
      <c r="C1" s="9" t="str" cm="1">
        <f t="array" ref="C1">INDEX(data!B$2:'data'!B$14,ROW(data!1:1)*2+COLUMN(data!$A1)-2)</f>
        <v>max velocity</v>
      </c>
      <c r="D1" s="9" t="str" cm="1">
        <f t="array" ref="D1">INDEX(data!B$2:'data'!B$15,ROW(data!1:1)*2+COLUMN(data!$B1)-2)</f>
        <v xml:space="preserve">3750 </v>
      </c>
      <c r="E1" s="9" t="str" cm="1">
        <f t="array" ref="E1">INDEX(data!C$2:'data'!C$14,ROW(data!1:1)*2+COLUMN(data!$A1)-2)</f>
        <v>max velocity</v>
      </c>
      <c r="F1" s="9" t="str" cm="1">
        <f t="array" ref="F1">INDEX(data!C$2:'data'!C$14,ROW(data!1:1)*2+COLUMN(data!$B1)-2)</f>
        <v>400</v>
      </c>
      <c r="G1" s="9" t="str" cm="1">
        <f t="array" ref="G1">INDEX(data!D$2:'data'!D$14,ROW(data!1:1)*2+COLUMN(data!$A1)-2)</f>
        <v>em damage</v>
      </c>
      <c r="H1" s="9" t="str" cm="1">
        <f t="array" ref="H1">INDEX(data!D$2:'data'!D$15,ROW(data!1:1)*2+COLUMN(data!$B1)-2)</f>
        <v xml:space="preserve">0 </v>
      </c>
      <c r="I1" s="9" t="str" cm="1">
        <f t="array" ref="I1">INDEX(data!E$2:'data'!E$14,ROW(data!1:1)*2+COLUMN(data!$A1)-2)</f>
        <v>inertia modifier</v>
      </c>
      <c r="J1" s="9" t="str" cm="1">
        <f t="array" ref="J1">INDEX(data!E$2:'data'!E$15,ROW(data!1:1)*2+COLUMN(data!$B1)-2)</f>
        <v>100000</v>
      </c>
      <c r="K1" s="9" t="str" cm="1">
        <f t="array" ref="K1">INDEX(data!F$2:'data'!F$14,ROW(data!1:1)*2+COLUMN(data!$A1)-2)</f>
        <v>max velocity</v>
      </c>
      <c r="L1" s="9" t="str" cm="1">
        <f t="array" ref="L1">INDEX(data!F$2:'data'!F$15,ROW(data!1:1)*2+COLUMN(data!$B1)-2)</f>
        <v xml:space="preserve">3050 </v>
      </c>
      <c r="M1" s="9" t="str" cm="1">
        <f t="array" ref="M1">INDEX(data!G$2:'data'!G$14,ROW(data!1:1)*2+COLUMN(data!$A1)-2)</f>
        <v>mass</v>
      </c>
      <c r="N1" s="9" t="str" cm="1">
        <f t="array" ref="N1">INDEX(data!G$2:'data'!G$15,ROW(data!1:1)*2+COLUMN(data!$B1)-2)</f>
        <v>1000 kg</v>
      </c>
      <c r="O1" s="9" t="str" cm="1">
        <f t="array" ref="O1">INDEX(data!H$2:'data'!H$14,ROW(data!1:1)*2+COLUMN(data!$A1)-2)</f>
        <v>max velocity</v>
      </c>
      <c r="P1" s="9" t="str" cm="1">
        <f t="array" ref="P1">INDEX(data!H$2:'data'!H$15,ROW(data!1:1)*2+COLUMN(data!$B1)-2)</f>
        <v xml:space="preserve">5000 </v>
      </c>
      <c r="Q1" s="9" t="str" cm="1">
        <f t="array" ref="Q1">INDEX(data!I$2:'data'!I$14,ROW(data!1:1)*2+COLUMN(data!$A1)-2)</f>
        <v>thermal damage</v>
      </c>
      <c r="R1" s="9" t="str" cm="1">
        <f t="array" ref="R1">INDEX(data!I$2:'data'!I$15,ROW(data!1:1)*2+COLUMN(data!$B1)-2)</f>
        <v xml:space="preserve">300 </v>
      </c>
      <c r="S1" s="9" t="str" cm="1">
        <f t="array" ref="S1">INDEX(data!J$2:'data'!J$14,ROW(data!1:1)*2+COLUMN(data!$A1)-2)</f>
        <v>max velocity</v>
      </c>
      <c r="T1" s="9" t="str" cm="1">
        <f t="array" ref="T1">INDEX(data!J$2:'data'!J$15,ROW(data!1:1)*2+COLUMN(data!$B1)-2)</f>
        <v xml:space="preserve">3750 </v>
      </c>
      <c r="U1" s="9" t="str" cm="1">
        <f t="array" ref="U1">INDEX(data!K$2:'data'!K$14,ROW(data!1:1)*2+COLUMN(data!$A1)-2)</f>
        <v>max velocity</v>
      </c>
      <c r="V1" s="9" t="str" cm="1">
        <f t="array" ref="V1">INDEX(data!K$2:'data'!K$15,ROW(data!1:1)*2+COLUMN(data!$B1)-2)</f>
        <v xml:space="preserve">4000 </v>
      </c>
      <c r="W1" s="9" t="str" cm="1">
        <f t="array" ref="W1">INDEX(data!L$2:'data'!L$14,ROW(data!1:1)*2+COLUMN(data!$A1)-2)</f>
        <v>max velocity</v>
      </c>
      <c r="X1" s="9" t="str" cm="1">
        <f t="array" ref="X1">INDEX(data!L$2:'data'!L$15,ROW(data!1:1)*2+COLUMN(data!$B1)-2)</f>
        <v xml:space="preserve">3750 </v>
      </c>
      <c r="Y1" s="9" t="str" cm="1">
        <f t="array" ref="Y1">INDEX(data!M$2:'data'!M$14,ROW(data!1:1)*2+COLUMN(data!$A1)-2)</f>
        <v>max velocity</v>
      </c>
      <c r="Z1" s="9" t="str" cm="1">
        <f t="array" ref="Z1">INDEX(data!M$2:'data'!M$15,ROW(data!1:1)*2+COLUMN(data!$B1)-2)</f>
        <v xml:space="preserve">4000 </v>
      </c>
      <c r="AA1" s="9" t="str" cm="1">
        <f t="array" ref="AA1">INDEX(data!N$2:'data'!N$14,ROW(data!1:1)*2+COLUMN(data!$A1)-2)</f>
        <v>max velocity</v>
      </c>
      <c r="AB1" s="9" t="str" cm="1">
        <f t="array" ref="AB1">INDEX(data!N$2:'data'!N$15,ROW(data!1:1)*2+COLUMN(data!$B1)-2)</f>
        <v xml:space="preserve">750 </v>
      </c>
      <c r="AC1" s="9" t="str" cm="1">
        <f t="array" ref="AC1">INDEX(data!O$2:'data'!O$14,ROW(data!1:1)*2+COLUMN(data!$A1)-2)</f>
        <v>max velocity</v>
      </c>
      <c r="AD1" s="9" t="str" cm="1">
        <f t="array" ref="AD1">INDEX(data!O$2:'data'!O$15,ROW(data!1:1)*2+COLUMN(data!$B1)-2)</f>
        <v xml:space="preserve">750 </v>
      </c>
      <c r="AE1" s="9" t="str" cm="1">
        <f t="array" ref="AE1">INDEX(data!P$2:'data'!P$14,ROW(data!1:1)*2+COLUMN(data!$A1)-2)</f>
        <v>em damage</v>
      </c>
      <c r="AF1" t="str" cm="1">
        <f t="array" ref="AF1">INDEX(data!P$2:'data'!P$15,ROW(data!1:1)*2+COLUMN(data!$B1)-2)</f>
        <v xml:space="preserve">1900 </v>
      </c>
    </row>
    <row r="2" spans="1:32" x14ac:dyDescent="0.2">
      <c r="A2" s="9" t="str" cm="1">
        <f t="array" ref="A2">INDEX(data!A$2:'data'!A$14,ROW(data!2:2)*2+COLUMN(data!$A2)-2)</f>
        <v>mass</v>
      </c>
      <c r="B2" s="9" t="str" cm="1">
        <f t="array" ref="B2">INDEX(data!A$2:'data'!A$15,ROW(data!2:2)*2+COLUMN(data!$B2)-2)</f>
        <v>1200 kg</v>
      </c>
      <c r="C2" s="9" t="str" cm="1">
        <f t="array" ref="C2">INDEX(data!B$2:'data'!B$14,ROW(data!2:2)*2+COLUMN(data!$A2)-2)</f>
        <v>mass</v>
      </c>
      <c r="D2" s="9" t="str" cm="1">
        <f t="array" ref="D2">INDEX(data!B$2:'data'!B$15,ROW(data!2:2)*2+COLUMN(data!$B2)-2)</f>
        <v>1000 kg</v>
      </c>
      <c r="E2" s="9" t="str" cm="1">
        <f t="array" ref="E2">INDEX(data!C$2:'data'!C$14,ROW(data!2:2)*2+COLUMN(data!$A2)-2)</f>
        <v>mass</v>
      </c>
      <c r="F2" s="9" t="str" cm="1">
        <f t="array" ref="F2">INDEX(data!C$2:'data'!C$14,ROW(data!2:2)*2+COLUMN(data!$B2)-2)</f>
        <v>750 kg</v>
      </c>
      <c r="G2" s="9" t="str" cm="1">
        <f t="array" ref="G2">INDEX(data!D$2:'data'!D$14,ROW(data!2:2)*2+COLUMN(data!$A2)-2)</f>
        <v>explosive damage</v>
      </c>
      <c r="H2" s="9" t="str" cm="1">
        <f t="array" ref="H2">INDEX(data!D$2:'data'!D$15,ROW(data!2:2)*2+COLUMN(data!$B2)-2)</f>
        <v xml:space="preserve">0 </v>
      </c>
      <c r="I2" s="9" t="str" cm="1">
        <f t="array" ref="I2">INDEX(data!E$2:'data'!E$14,ROW(data!2:2)*2+COLUMN(data!$A2)-2)</f>
        <v>mass</v>
      </c>
      <c r="J2" s="9" t="str" cm="1">
        <f t="array" ref="J2">INDEX(data!E$2:'data'!E$15,ROW(data!2:2)*2+COLUMN(data!$B2)-2)</f>
        <v>12322 kg</v>
      </c>
      <c r="K2" s="9" t="str" cm="1">
        <f t="array" ref="K2">INDEX(data!F$2:'data'!F$14,ROW(data!2:2)*2+COLUMN(data!$A2)-2)</f>
        <v>mass</v>
      </c>
      <c r="L2" s="9" t="str" cm="1">
        <f t="array" ref="L2">INDEX(data!F$2:'data'!F$15,ROW(data!2:2)*2+COLUMN(data!$B2)-2)</f>
        <v>1050 kg</v>
      </c>
      <c r="M2" s="9" t="str" cm="1">
        <f t="array" ref="M2">INDEX(data!G$2:'data'!G$14,ROW(data!2:2)*2+COLUMN(data!$A2)-2)</f>
        <v>inertia modifier</v>
      </c>
      <c r="N2" s="9" t="str" cm="1">
        <f t="array" ref="N2">INDEX(data!G$2:'data'!G$15,ROW(data!2:2)*2+COLUMN(data!$B2)-2)</f>
        <v xml:space="preserve">1000 </v>
      </c>
      <c r="O2" s="9" t="str" cm="1">
        <f t="array" ref="O2">INDEX(data!H$2:'data'!H$14,ROW(data!2:2)*2+COLUMN(data!$A2)-2)</f>
        <v>mass</v>
      </c>
      <c r="P2" s="9" t="str" cm="1">
        <f t="array" ref="P2">INDEX(data!H$2:'data'!H$15,ROW(data!2:2)*2+COLUMN(data!$B2)-2)</f>
        <v>1050 kg</v>
      </c>
      <c r="Q2" s="9" t="str" cm="1">
        <f t="array" ref="Q2">INDEX(data!I$2:'data'!I$14,ROW(data!2:2)*2+COLUMN(data!$A2)-2)</f>
        <v>em damage</v>
      </c>
      <c r="R2" s="9" t="str" cm="1">
        <f t="array" ref="R2">INDEX(data!I$2:'data'!I$15,ROW(data!2:2)*2+COLUMN(data!$B2)-2)</f>
        <v xml:space="preserve">0 </v>
      </c>
      <c r="S2" s="9" t="str" cm="1">
        <f t="array" ref="S2">INDEX(data!J$2:'data'!J$14,ROW(data!2:2)*2+COLUMN(data!$A2)-2)</f>
        <v>inertia modifier</v>
      </c>
      <c r="T2" s="9" t="str" cm="1">
        <f t="array" ref="T2">INDEX(data!J$2:'data'!J$15,ROW(data!2:2)*2+COLUMN(data!$B2)-2)</f>
        <v xml:space="preserve">1000 </v>
      </c>
      <c r="U2" s="9" t="str" cm="1">
        <f t="array" ref="U2">INDEX(data!K$2:'data'!K$14,ROW(data!2:2)*2+COLUMN(data!$A2)-2)</f>
        <v>mass</v>
      </c>
      <c r="V2" s="9" t="str" cm="1">
        <f t="array" ref="V2">INDEX(data!K$2:'data'!K$15,ROW(data!2:2)*2+COLUMN(data!$B2)-2)</f>
        <v>700 kg</v>
      </c>
      <c r="W2" s="9" t="str" cm="1">
        <f t="array" ref="W2">INDEX(data!L$2:'data'!L$14,ROW(data!2:2)*2+COLUMN(data!$A2)-2)</f>
        <v>mass</v>
      </c>
      <c r="X2" s="9" t="str" cm="1">
        <f t="array" ref="X2">INDEX(data!L$2:'data'!L$15,ROW(data!2:2)*2+COLUMN(data!$B2)-2)</f>
        <v>1000 kg</v>
      </c>
      <c r="Y2" s="9" t="str" cm="1">
        <f t="array" ref="Y2">INDEX(data!M$2:'data'!M$14,ROW(data!2:2)*2+COLUMN(data!$A2)-2)</f>
        <v>mass</v>
      </c>
      <c r="Z2" s="9" t="str" cm="1">
        <f t="array" ref="Z2">INDEX(data!M$2:'data'!M$15,ROW(data!2:2)*2+COLUMN(data!$B2)-2)</f>
        <v>1250 kg</v>
      </c>
      <c r="AA2" s="9" t="str" cm="1">
        <f t="array" ref="AA2">INDEX(data!N$2:'data'!N$14,ROW(data!2:2)*2+COLUMN(data!$A2)-2)</f>
        <v>mass</v>
      </c>
      <c r="AB2" s="9" t="str" cm="1">
        <f t="array" ref="AB2">INDEX(data!N$2:'data'!N$15,ROW(data!2:2)*2+COLUMN(data!$B2)-2)</f>
        <v>1500 kg</v>
      </c>
      <c r="AC2" s="9" t="str" cm="1">
        <f t="array" ref="AC2">INDEX(data!O$2:'data'!O$14,ROW(data!2:2)*2+COLUMN(data!$A2)-2)</f>
        <v>mass</v>
      </c>
      <c r="AD2" s="9" t="str" cm="1">
        <f t="array" ref="AD2">INDEX(data!O$2:'data'!O$15,ROW(data!2:2)*2+COLUMN(data!$B2)-2)</f>
        <v>1500 kg</v>
      </c>
      <c r="AE2" s="9" t="str" cm="1">
        <f t="array" ref="AE2">INDEX(data!P$2:'data'!P$14,ROW(data!2:2)*2+COLUMN(data!$A2)-2)</f>
        <v>explosive damage</v>
      </c>
      <c r="AF2" s="8" t="str" cm="1">
        <f t="array" ref="AF2">INDEX(data!P$2:'data'!P$15,ROW(data!2:2)*2+COLUMN(data!$B2)-2)</f>
        <v xml:space="preserve">0 </v>
      </c>
    </row>
    <row r="3" spans="1:32" x14ac:dyDescent="0.2">
      <c r="A3" s="9" t="str" cm="1">
        <f t="array" ref="A3">INDEX(data!A$2:'data'!A$14,ROW(data!3:3)*2+COLUMN(data!$A3)-2)</f>
        <v>inertia modifier</v>
      </c>
      <c r="B3" s="9" t="str" cm="1">
        <f t="array" ref="B3">INDEX(data!A$2:'data'!A$15,ROW(data!3:3)*2+COLUMN(data!$B3)-2)</f>
        <v>100</v>
      </c>
      <c r="C3" s="9" t="str" cm="1">
        <f t="array" ref="C3">INDEX(data!B$2:'data'!B$14,ROW(data!3:3)*2+COLUMN(data!$A3)-2)</f>
        <v>inertia modifier</v>
      </c>
      <c r="D3" s="9" t="str" cm="1">
        <f t="array" ref="D3">INDEX(data!B$2:'data'!B$15,ROW(data!3:3)*2+COLUMN(data!$B3)-2)</f>
        <v>1899</v>
      </c>
      <c r="E3" s="9" t="str" cm="1">
        <f t="array" ref="E3">INDEX(data!C$2:'data'!C$14,ROW(data!3:3)*2+COLUMN(data!$A3)-2)</f>
        <v>inertia modifier</v>
      </c>
      <c r="F3" s="9" t="str" cm="1">
        <f t="array" ref="F3">INDEX(data!C$2:'data'!C$14,ROW(data!3:3)*2+COLUMN(data!$B3)-2)</f>
        <v xml:space="preserve">1000 </v>
      </c>
      <c r="G3" s="9" t="str" cm="1">
        <f t="array" ref="G3">INDEX(data!D$2:'data'!D$14,ROW(data!3:3)*2+COLUMN(data!$A3)-2)</f>
        <v>max velocity</v>
      </c>
      <c r="H3" s="9" t="str" cm="1">
        <f t="array" ref="H3">INDEX(data!D$2:'data'!D$15,ROW(data!3:3)*2+COLUMN(data!$B3)-2)</f>
        <v>1102</v>
      </c>
      <c r="I3" s="9" t="str" cm="1">
        <f t="array" ref="I3">INDEX(data!E$2:'data'!E$14,ROW(data!3:3)*2+COLUMN(data!$A3)-2)</f>
        <v>max velocity</v>
      </c>
      <c r="J3" s="9" t="str" cm="1">
        <f t="array" ref="J3">INDEX(data!E$2:'data'!E$15,ROW(data!3:3)*2+COLUMN(data!$B3)-2)</f>
        <v xml:space="preserve">3750 </v>
      </c>
      <c r="K3" s="9" t="str" cm="1">
        <f t="array" ref="K3">INDEX(data!F$2:'data'!F$14,ROW(data!3:3)*2+COLUMN(data!$A3)-2)</f>
        <v>inertia modifier</v>
      </c>
      <c r="L3" s="9" t="str" cm="1">
        <f t="array" ref="L3">INDEX(data!F$2:'data'!F$15,ROW(data!3:3)*2+COLUMN(data!$B3)-2)</f>
        <v xml:space="preserve">1000 </v>
      </c>
      <c r="M3" s="9" t="str" cm="1">
        <f t="array" ref="M3">INDEX(data!G$2:'data'!G$14,ROW(data!3:3)*2+COLUMN(data!$A3)-2)</f>
        <v>max velocity</v>
      </c>
      <c r="N3" s="9" t="str" cm="1">
        <f t="array" ref="N3">INDEX(data!G$2:'data'!G$15,ROW(data!3:3)*2+COLUMN(data!$B3)-2)</f>
        <v xml:space="preserve">3050 </v>
      </c>
      <c r="O3" s="9" t="str" cm="1">
        <f t="array" ref="O3">INDEX(data!H$2:'data'!H$14,ROW(data!3:3)*2+COLUMN(data!$A3)-2)</f>
        <v>inertia modifier</v>
      </c>
      <c r="P3" s="9" t="str" cm="1">
        <f t="array" ref="P3">INDEX(data!H$2:'data'!H$15,ROW(data!3:3)*2+COLUMN(data!$B3)-2)</f>
        <v>1010</v>
      </c>
      <c r="Q3" s="9" t="str" cm="1">
        <f t="array" ref="Q3">INDEX(data!I$2:'data'!I$14,ROW(data!3:3)*2+COLUMN(data!$A3)-2)</f>
        <v>inertia modifier</v>
      </c>
      <c r="R3" s="9" t="str" cm="1">
        <f t="array" ref="R3">INDEX(data!I$2:'data'!I$15,ROW(data!3:3)*2+COLUMN(data!$B3)-2)</f>
        <v xml:space="preserve">1000 </v>
      </c>
      <c r="S3" s="9" t="str" cm="1">
        <f t="array" ref="S3">INDEX(data!J$2:'data'!J$14,ROW(data!3:3)*2+COLUMN(data!$A3)-2)</f>
        <v>mass</v>
      </c>
      <c r="T3" s="9" t="str" cm="1">
        <f t="array" ref="T3">INDEX(data!J$2:'data'!J$15,ROW(data!3:3)*2+COLUMN(data!$B3)-2)</f>
        <v>7440 kg</v>
      </c>
      <c r="U3" s="9" t="str" cm="1">
        <f t="array" ref="U3">INDEX(data!K$2:'data'!K$14,ROW(data!3:3)*2+COLUMN(data!$A3)-2)</f>
        <v>inertia modifier</v>
      </c>
      <c r="V3" s="9" t="str" cm="1">
        <f t="array" ref="V3">INDEX(data!K$2:'data'!K$15,ROW(data!3:3)*2+COLUMN(data!$B3)-2)</f>
        <v xml:space="preserve">2000 </v>
      </c>
      <c r="W3" s="9" t="str" cm="1">
        <f t="array" ref="W3">INDEX(data!L$2:'data'!L$14,ROW(data!3:3)*2+COLUMN(data!$A3)-2)</f>
        <v>inertia modifier</v>
      </c>
      <c r="X3" s="9" t="str" cm="1">
        <f t="array" ref="X3">INDEX(data!L$2:'data'!L$15,ROW(data!3:3)*2+COLUMN(data!$B3)-2)</f>
        <v xml:space="preserve">3000 </v>
      </c>
      <c r="Y3" s="9" t="str" cm="1">
        <f t="array" ref="Y3">INDEX(data!M$2:'data'!M$14,ROW(data!3:3)*2+COLUMN(data!$A3)-2)</f>
        <v>inertia modifier</v>
      </c>
      <c r="Z3" s="9" t="str" cm="1">
        <f t="array" ref="Z3">INDEX(data!M$2:'data'!M$15,ROW(data!3:3)*2+COLUMN(data!$B3)-2)</f>
        <v xml:space="preserve">4000 </v>
      </c>
      <c r="AA3" s="9" t="str" cm="1">
        <f t="array" ref="AA3">INDEX(data!N$2:'data'!N$14,ROW(data!3:3)*2+COLUMN(data!$A3)-2)</f>
        <v>inertia modifier</v>
      </c>
      <c r="AB3" s="9" t="str" cm="1">
        <f t="array" ref="AB3">INDEX(data!N$2:'data'!N$15,ROW(data!3:3)*2+COLUMN(data!$B3)-2)</f>
        <v xml:space="preserve">5000 </v>
      </c>
      <c r="AC3" s="9" t="str" cm="1">
        <f t="array" ref="AC3">INDEX(data!O$2:'data'!O$14,ROW(data!3:3)*2+COLUMN(data!$A3)-2)</f>
        <v>inertia modifier</v>
      </c>
      <c r="AD3" s="9" t="str" cm="1">
        <f t="array" ref="AD3">INDEX(data!O$2:'data'!O$15,ROW(data!3:3)*2+COLUMN(data!$B3)-2)</f>
        <v xml:space="preserve">1000 </v>
      </c>
      <c r="AE3" s="9" t="str" cm="1">
        <f t="array" ref="AE3">INDEX(data!P$2:'data'!P$14,ROW(data!3:3)*2+COLUMN(data!$A3)-2)</f>
        <v>kinetic damage</v>
      </c>
      <c r="AF3" s="8" t="str" cm="1">
        <f t="array" ref="AF3">INDEX(data!P$2:'data'!P$15,ROW(data!3:3)*2+COLUMN(data!$B3)-2)</f>
        <v xml:space="preserve">0 </v>
      </c>
    </row>
    <row r="4" spans="1:32" x14ac:dyDescent="0.2">
      <c r="A4" s="9" t="str" cm="1">
        <f t="array" ref="A4">INDEX(data!A$2:'data'!A$14,ROW(data!4:4)*2+COLUMN(data!$A4)-2)</f>
        <v>explosive damage</v>
      </c>
      <c r="B4" s="9" t="str" cm="1">
        <f t="array" ref="B4">INDEX(data!A$2:'data'!A$15,ROW(data!4:4)*2+COLUMN(data!$B4)-2)</f>
        <v>1829</v>
      </c>
      <c r="C4" s="9" t="str" cm="1">
        <f t="array" ref="C4">INDEX(data!B$2:'data'!B$14,ROW(data!4:4)*2+COLUMN(data!$A4)-2)</f>
        <v>em damage</v>
      </c>
      <c r="D4" s="9" t="str" cm="1">
        <f t="array" ref="D4">INDEX(data!B$2:'data'!B$15,ROW(data!4:4)*2+COLUMN(data!$B4)-2)</f>
        <v xml:space="preserve">0 </v>
      </c>
      <c r="E4" s="9" t="str" cm="1">
        <f t="array" ref="E4">INDEX(data!C$2:'data'!C$14,ROW(data!4:4)*2+COLUMN(data!$A4)-2)</f>
        <v>em damage</v>
      </c>
      <c r="F4" s="9" t="str" cm="1">
        <f t="array" ref="F4">INDEX(data!C$2:'data'!C$14,ROW(data!4:4)*2+COLUMN(data!$B4)-2)</f>
        <v xml:space="preserve">0 </v>
      </c>
      <c r="G4" s="9" t="str" cm="1">
        <f t="array" ref="G4">INDEX(data!D$2:'data'!D$14,ROW(data!4:4)*2+COLUMN(data!$A4)-2)</f>
        <v>inertia modifier</v>
      </c>
      <c r="H4" s="9" t="str" cm="1">
        <f t="array" ref="H4">INDEX(data!D$2:'data'!D$15,ROW(data!4:4)*2+COLUMN(data!$B4)-2)</f>
        <v xml:space="preserve">1000 </v>
      </c>
      <c r="I4" s="9" t="str" cm="1">
        <f t="array" ref="I4">INDEX(data!E$2:'data'!E$14,ROW(data!4:4)*2+COLUMN(data!$A4)-2)</f>
        <v>em damage</v>
      </c>
      <c r="J4" s="9" t="str" cm="1">
        <f t="array" ref="J4">INDEX(data!E$2:'data'!E$15,ROW(data!4:4)*2+COLUMN(data!$B4)-2)</f>
        <v>1230</v>
      </c>
      <c r="K4" s="9" t="str" cm="1">
        <f t="array" ref="K4">INDEX(data!F$2:'data'!F$14,ROW(data!4:4)*2+COLUMN(data!$A4)-2)</f>
        <v>em damage</v>
      </c>
      <c r="L4" s="9" t="str" cm="1">
        <f t="array" ref="L4">INDEX(data!F$2:'data'!F$15,ROW(data!4:4)*2+COLUMN(data!$B4)-2)</f>
        <v>2060</v>
      </c>
      <c r="M4" s="9" t="str" cm="1">
        <f t="array" ref="M4">INDEX(data!G$2:'data'!G$14,ROW(data!4:4)*2+COLUMN(data!$A4)-2)</f>
        <v>em damage</v>
      </c>
      <c r="N4" s="9" t="str" cm="1">
        <f t="array" ref="N4">INDEX(data!G$2:'data'!G$15,ROW(data!4:4)*2+COLUMN(data!$B4)-2)</f>
        <v xml:space="preserve">0 </v>
      </c>
      <c r="O4" s="9" t="str" cm="1">
        <f t="array" ref="O4">INDEX(data!H$2:'data'!H$14,ROW(data!4:4)*2+COLUMN(data!$A4)-2)</f>
        <v>em damage</v>
      </c>
      <c r="P4" s="9" t="str" cm="1">
        <f t="array" ref="P4">INDEX(data!H$2:'data'!H$15,ROW(data!4:4)*2+COLUMN(data!$B4)-2)</f>
        <v xml:space="preserve">0 </v>
      </c>
      <c r="Q4" s="9" t="str" cm="1">
        <f t="array" ref="Q4">INDEX(data!I$2:'data'!I$14,ROW(data!4:4)*2+COLUMN(data!$A4)-2)</f>
        <v>max velocity</v>
      </c>
      <c r="R4" s="9" t="str" cm="1">
        <f t="array" ref="R4">INDEX(data!I$2:'data'!I$15,ROW(data!4:4)*2+COLUMN(data!$B4)-2)</f>
        <v xml:space="preserve">3250 </v>
      </c>
      <c r="S4" s="9" t="str" cm="1">
        <f t="array" ref="S4">INDEX(data!J$2:'data'!J$14,ROW(data!4:4)*2+COLUMN(data!$A4)-2)</f>
        <v>em damage</v>
      </c>
      <c r="T4" s="9" t="str" cm="1">
        <f t="array" ref="T4">INDEX(data!J$2:'data'!J$15,ROW(data!4:4)*2+COLUMN(data!$B4)-2)</f>
        <v xml:space="preserve">40 </v>
      </c>
      <c r="U4" s="9" t="str" cm="1">
        <f t="array" ref="U4">INDEX(data!K$2:'data'!K$14,ROW(data!4:4)*2+COLUMN(data!$A4)-2)</f>
        <v>em damage</v>
      </c>
      <c r="V4" s="9" t="str" cm="1">
        <f t="array" ref="V4">INDEX(data!K$2:'data'!K$15,ROW(data!4:4)*2+COLUMN(data!$B4)-2)</f>
        <v xml:space="preserve">0 </v>
      </c>
      <c r="W4" s="9" t="str" cm="1">
        <f t="array" ref="W4">INDEX(data!L$2:'data'!L$14,ROW(data!4:4)*2+COLUMN(data!$A4)-2)</f>
        <v>em damage</v>
      </c>
      <c r="X4" s="9" t="str" cm="1">
        <f t="array" ref="X4">INDEX(data!L$2:'data'!L$15,ROW(data!4:4)*2+COLUMN(data!$B4)-2)</f>
        <v xml:space="preserve">120 </v>
      </c>
      <c r="Y4" s="9" t="str" cm="1">
        <f t="array" ref="Y4">INDEX(data!M$2:'data'!M$14,ROW(data!4:4)*2+COLUMN(data!$A4)-2)</f>
        <v>em damage</v>
      </c>
      <c r="Z4" s="9" t="str" cm="1">
        <f t="array" ref="Z4">INDEX(data!M$2:'data'!M$15,ROW(data!4:4)*2+COLUMN(data!$B4)-2)</f>
        <v xml:space="preserve">0 </v>
      </c>
      <c r="AA4" s="9" t="str" cm="1">
        <f t="array" ref="AA4">INDEX(data!N$2:'data'!N$14,ROW(data!4:4)*2+COLUMN(data!$A4)-2)</f>
        <v>em damage</v>
      </c>
      <c r="AB4" s="9" t="str" cm="1">
        <f t="array" ref="AB4">INDEX(data!N$2:'data'!N$15,ROW(data!4:4)*2+COLUMN(data!$B4)-2)</f>
        <v xml:space="preserve">0 </v>
      </c>
      <c r="AC4" s="9" t="str" cm="1">
        <f t="array" ref="AC4">INDEX(data!O$2:'data'!O$14,ROW(data!4:4)*2+COLUMN(data!$A4)-2)</f>
        <v>em damage</v>
      </c>
      <c r="AD4" s="9" t="str" cm="1">
        <f t="array" ref="AD4">INDEX(data!O$2:'data'!O$15,ROW(data!4:4)*2+COLUMN(data!$B4)-2)</f>
        <v xml:space="preserve">0 </v>
      </c>
      <c r="AE4" s="9" t="str" cm="1">
        <f t="array" ref="AE4">INDEX(data!P$2:'data'!P$14,ROW(data!4:4)*2+COLUMN(data!$A4)-2)</f>
        <v>thermal damage</v>
      </c>
      <c r="AF4" s="8" t="str" cm="1">
        <f t="array" ref="AF4">INDEX(data!P$2:'data'!P$15,ROW(data!4:4)*2+COLUMN(data!$B4)-2)</f>
        <v xml:space="preserve">0 </v>
      </c>
    </row>
    <row r="5" spans="1:32" x14ac:dyDescent="0.2">
      <c r="A5" s="9" t="str" cm="1">
        <f t="array" ref="A5">INDEX(data!A$2:'data'!A$14,ROW(data!5:5)*2+COLUMN(data!$A5)-2)</f>
        <v>em damage</v>
      </c>
      <c r="B5" s="9" t="str" cm="1">
        <f t="array" ref="B5">INDEX(data!A$2:'data'!A$15,ROW(data!5:5)*2+COLUMN(data!$B5)-2)</f>
        <v xml:space="preserve">0 </v>
      </c>
      <c r="C5" s="9" t="str" cm="1">
        <f t="array" ref="C5">INDEX(data!B$2:'data'!B$14,ROW(data!5:5)*2+COLUMN(data!$A5)-2)</f>
        <v>explosive damage</v>
      </c>
      <c r="D5" s="9" t="str" cm="1">
        <f t="array" ref="D5">INDEX(data!B$2:'data'!B$15,ROW(data!5:5)*2+COLUMN(data!$B5)-2)</f>
        <v xml:space="preserve">120 </v>
      </c>
      <c r="E5" s="9" t="str" cm="1">
        <f t="array" ref="E5">INDEX(data!C$2:'data'!C$14,ROW(data!5:5)*2+COLUMN(data!$A5)-2)</f>
        <v>explosive damage</v>
      </c>
      <c r="F5" s="9" t="str" cm="1">
        <f t="array" ref="F5">INDEX(data!C$2:'data'!C$14,ROW(data!5:5)*2+COLUMN(data!$B5)-2)</f>
        <v xml:space="preserve">40 </v>
      </c>
      <c r="G5" s="9" t="str" cm="1">
        <f t="array" ref="G5">INDEX(data!D$2:'data'!D$14,ROW(data!5:5)*2+COLUMN(data!$A5)-2)</f>
        <v>mass</v>
      </c>
      <c r="H5" s="9" t="str" cm="1">
        <f t="array" ref="H5">INDEX(data!D$2:'data'!D$15,ROW(data!5:5)*2+COLUMN(data!$B5)-2)</f>
        <v>790 kg</v>
      </c>
      <c r="I5" s="9" t="str" cm="1">
        <f t="array" ref="I5">INDEX(data!E$2:'data'!E$14,ROW(data!5:5)*2+COLUMN(data!$A5)-2)</f>
        <v>explosive damage</v>
      </c>
      <c r="J5" s="9" t="str" cm="1">
        <f t="array" ref="J5">INDEX(data!E$2:'data'!E$15,ROW(data!5:5)*2+COLUMN(data!$B5)-2)</f>
        <v xml:space="preserve">0 </v>
      </c>
      <c r="K5" s="9" t="str" cm="1">
        <f t="array" ref="K5">INDEX(data!F$2:'data'!F$14,ROW(data!5:5)*2+COLUMN(data!$A5)-2)</f>
        <v>explosive damage</v>
      </c>
      <c r="L5" s="9" t="str" cm="1">
        <f t="array" ref="L5">INDEX(data!F$2:'data'!F$15,ROW(data!5:5)*2+COLUMN(data!$B5)-2)</f>
        <v xml:space="preserve">0 </v>
      </c>
      <c r="M5" s="9" t="str" cm="1">
        <f t="array" ref="M5">INDEX(data!G$2:'data'!G$14,ROW(data!5:5)*2+COLUMN(data!$A5)-2)</f>
        <v>explosive damage</v>
      </c>
      <c r="N5" s="9" t="str" cm="1">
        <f t="array" ref="N5">INDEX(data!G$2:'data'!G$15,ROW(data!5:5)*2+COLUMN(data!$B5)-2)</f>
        <v xml:space="preserve">0 </v>
      </c>
      <c r="O5" s="9" t="str" cm="1">
        <f t="array" ref="O5">INDEX(data!H$2:'data'!H$14,ROW(data!5:5)*2+COLUMN(data!$A5)-2)</f>
        <v>explosive damage</v>
      </c>
      <c r="P5" s="9" t="str" cm="1">
        <f t="array" ref="P5">INDEX(data!H$2:'data'!H$15,ROW(data!5:5)*2+COLUMN(data!$B5)-2)</f>
        <v xml:space="preserve">225 </v>
      </c>
      <c r="Q5" s="9" t="str" cm="1">
        <f t="array" ref="Q5">INDEX(data!I$2:'data'!I$14,ROW(data!5:5)*2+COLUMN(data!$A5)-2)</f>
        <v>explosive damage</v>
      </c>
      <c r="R5" s="9" t="str" cm="1">
        <f t="array" ref="R5">INDEX(data!I$2:'data'!I$15,ROW(data!5:5)*2+COLUMN(data!$B5)-2)</f>
        <v xml:space="preserve">0 </v>
      </c>
      <c r="S5" s="9" t="str" cm="1">
        <f t="array" ref="S5">INDEX(data!J$2:'data'!J$14,ROW(data!5:5)*2+COLUMN(data!$A5)-2)</f>
        <v>explosive damage</v>
      </c>
      <c r="T5" s="9" t="str" cm="1">
        <f t="array" ref="T5">INDEX(data!J$2:'data'!J$15,ROW(data!5:5)*2+COLUMN(data!$B5)-2)</f>
        <v xml:space="preserve">0 </v>
      </c>
      <c r="U5" s="9" t="str" cm="1">
        <f t="array" ref="U5">INDEX(data!K$2:'data'!K$14,ROW(data!5:5)*2+COLUMN(data!$A5)-2)</f>
        <v>explosive damage</v>
      </c>
      <c r="V5" s="9" t="str" cm="1">
        <f t="array" ref="V5">INDEX(data!K$2:'data'!K$15,ROW(data!5:5)*2+COLUMN(data!$B5)-2)</f>
        <v xml:space="preserve">0 </v>
      </c>
      <c r="W5" s="9" t="str" cm="1">
        <f t="array" ref="W5">INDEX(data!L$2:'data'!L$14,ROW(data!5:5)*2+COLUMN(data!$A5)-2)</f>
        <v>explosive damage</v>
      </c>
      <c r="X5" s="9" t="str" cm="1">
        <f t="array" ref="X5">INDEX(data!L$2:'data'!L$15,ROW(data!5:5)*2+COLUMN(data!$B5)-2)</f>
        <v xml:space="preserve">0 </v>
      </c>
      <c r="Y5" s="9" t="str" cm="1">
        <f t="array" ref="Y5">INDEX(data!M$2:'data'!M$14,ROW(data!5:5)*2+COLUMN(data!$A5)-2)</f>
        <v>explosive damage</v>
      </c>
      <c r="Z5" s="9" t="str" cm="1">
        <f t="array" ref="Z5">INDEX(data!M$2:'data'!M$15,ROW(data!5:5)*2+COLUMN(data!$B5)-2)</f>
        <v xml:space="preserve">0 </v>
      </c>
      <c r="AA5" s="9" t="str" cm="1">
        <f t="array" ref="AA5">INDEX(data!N$2:'data'!N$14,ROW(data!5:5)*2+COLUMN(data!$A5)-2)</f>
        <v>explosive damage</v>
      </c>
      <c r="AB5" s="9" t="str" cm="1">
        <f t="array" ref="AB5">INDEX(data!N$2:'data'!N$15,ROW(data!5:5)*2+COLUMN(data!$B5)-2)</f>
        <v xml:space="preserve">0 </v>
      </c>
      <c r="AC5" s="9" t="str" cm="1">
        <f t="array" ref="AC5">INDEX(data!O$2:'data'!O$14,ROW(data!5:5)*2+COLUMN(data!$A5)-2)</f>
        <v>explosive damage</v>
      </c>
      <c r="AD5" s="9" t="str" cm="1">
        <f t="array" ref="AD5">INDEX(data!O$2:'data'!O$15,ROW(data!5:5)*2+COLUMN(data!$B5)-2)</f>
        <v xml:space="preserve">0 </v>
      </c>
      <c r="AE5" s="9" t="str" cm="1">
        <f t="array" ref="AE5">INDEX(data!P$2:'data'!P$14,ROW(data!5:5)*2+COLUMN(data!$A5)-2)</f>
        <v>max velocity</v>
      </c>
      <c r="AF5" s="8" t="str" cm="1">
        <f t="array" ref="AF5">INDEX(data!P$2:'data'!P$15,ROW(data!5:5)*2+COLUMN(data!$B5)-2)</f>
        <v xml:space="preserve">750 </v>
      </c>
    </row>
    <row r="6" spans="1:32" x14ac:dyDescent="0.2">
      <c r="A6" s="9" t="str" cm="1">
        <f t="array" ref="A6">INDEX(data!A$2:'data'!A$14,ROW(data!6:6)*2+COLUMN(data!$A6)-2)</f>
        <v>kinetic damage</v>
      </c>
      <c r="B6" s="9" t="str" cm="1">
        <f t="array" ref="B6">INDEX(data!A$2:'data'!A$15,ROW(data!6:6)*2+COLUMN(data!$B6)-2)</f>
        <v>122</v>
      </c>
      <c r="C6" s="9" t="str" cm="1">
        <f t="array" ref="C6">INDEX(data!B$2:'data'!B$14,ROW(data!6:6)*2+COLUMN(data!$A6)-2)</f>
        <v>kinetic damage</v>
      </c>
      <c r="D6" s="9" t="str" cm="1">
        <f t="array" ref="D6">INDEX(data!B$2:'data'!B$15,ROW(data!6:6)*2+COLUMN(data!$B6)-2)</f>
        <v xml:space="preserve">0 </v>
      </c>
      <c r="E6" s="9" t="str" cm="1">
        <f t="array" ref="E6">INDEX(data!C$2:'data'!C$14,ROW(data!6:6)*2+COLUMN(data!$A6)-2)</f>
        <v>kinetic damage</v>
      </c>
      <c r="F6" s="9" t="str" cm="1">
        <f t="array" ref="F6">INDEX(data!C$2:'data'!C$14,ROW(data!6:6)*2+COLUMN(data!$B6)-2)</f>
        <v xml:space="preserve">0 </v>
      </c>
      <c r="G6" s="9" t="str" cm="1">
        <f t="array" ref="G6">INDEX(data!D$2:'data'!D$14,ROW(data!6:6)*2+COLUMN(data!$A6)-2)</f>
        <v>kinetic damage</v>
      </c>
      <c r="H6" s="9" t="str" cm="1">
        <f t="array" ref="H6">INDEX(data!D$2:'data'!D$15,ROW(data!6:6)*2+COLUMN(data!$B6)-2)</f>
        <v xml:space="preserve">0 </v>
      </c>
      <c r="I6" s="9" t="str" cm="1">
        <f t="array" ref="I6">INDEX(data!E$2:'data'!E$14,ROW(data!6:6)*2+COLUMN(data!$A6)-2)</f>
        <v>kinetic damage</v>
      </c>
      <c r="J6" s="9" t="str" cm="1">
        <f t="array" ref="J6">INDEX(data!E$2:'data'!E$15,ROW(data!6:6)*2+COLUMN(data!$B6)-2)</f>
        <v xml:space="preserve">0 </v>
      </c>
      <c r="K6" s="9" t="str" cm="1">
        <f t="array" ref="K6">INDEX(data!F$2:'data'!F$14,ROW(data!6:6)*2+COLUMN(data!$A6)-2)</f>
        <v>kinetic damage</v>
      </c>
      <c r="L6" s="9" t="str" cm="1">
        <f t="array" ref="L6">INDEX(data!F$2:'data'!F$15,ROW(data!6:6)*2+COLUMN(data!$B6)-2)</f>
        <v>1200</v>
      </c>
      <c r="M6" s="9" t="str" cm="1">
        <f t="array" ref="M6">INDEX(data!G$2:'data'!G$14,ROW(data!6:6)*2+COLUMN(data!$A6)-2)</f>
        <v>kinetic damage</v>
      </c>
      <c r="N6" s="9" t="str" cm="1">
        <f t="array" ref="N6">INDEX(data!G$2:'data'!G$15,ROW(data!6:6)*2+COLUMN(data!$B6)-2)</f>
        <v xml:space="preserve">120 </v>
      </c>
      <c r="O6" s="9" t="str" cm="1">
        <f t="array" ref="O6">INDEX(data!H$2:'data'!H$14,ROW(data!6:6)*2+COLUMN(data!$A6)-2)</f>
        <v>kinetic damage</v>
      </c>
      <c r="P6" s="9" t="str" cm="1">
        <f t="array" ref="P6">INDEX(data!H$2:'data'!H$15,ROW(data!6:6)*2+COLUMN(data!$B6)-2)</f>
        <v xml:space="preserve">0 </v>
      </c>
      <c r="Q6" s="9" t="str" cm="1">
        <f t="array" ref="Q6">INDEX(data!I$2:'data'!I$14,ROW(data!6:6)*2+COLUMN(data!$A6)-2)</f>
        <v>kinetic damage</v>
      </c>
      <c r="R6" s="9" t="str" cm="1">
        <f t="array" ref="R6">INDEX(data!I$2:'data'!I$15,ROW(data!6:6)*2+COLUMN(data!$B6)-2)</f>
        <v xml:space="preserve">0 </v>
      </c>
      <c r="S6" s="9" t="str" cm="1">
        <f t="array" ref="S6">INDEX(data!J$2:'data'!J$14,ROW(data!6:6)*2+COLUMN(data!$A6)-2)</f>
        <v>kinetic damage</v>
      </c>
      <c r="T6" s="9" t="str" cm="1">
        <f t="array" ref="T6">INDEX(data!J$2:'data'!J$15,ROW(data!6:6)*2+COLUMN(data!$B6)-2)</f>
        <v xml:space="preserve">0 </v>
      </c>
      <c r="U6" s="9" t="str" cm="1">
        <f t="array" ref="U6">INDEX(data!K$2:'data'!K$14,ROW(data!6:6)*2+COLUMN(data!$A6)-2)</f>
        <v>kinetic damage</v>
      </c>
      <c r="V6" s="9" t="str" cm="1">
        <f t="array" ref="V6">INDEX(data!K$2:'data'!K$15,ROW(data!6:6)*2+COLUMN(data!$B6)-2)</f>
        <v xml:space="preserve">40 </v>
      </c>
      <c r="W6" s="9" t="str" cm="1">
        <f t="array" ref="W6">INDEX(data!L$2:'data'!L$14,ROW(data!6:6)*2+COLUMN(data!$A6)-2)</f>
        <v>kinetic damage</v>
      </c>
      <c r="X6" s="9" t="str" cm="1">
        <f t="array" ref="X6">INDEX(data!L$2:'data'!L$15,ROW(data!6:6)*2+COLUMN(data!$B6)-2)</f>
        <v xml:space="preserve">0 </v>
      </c>
      <c r="Y6" s="9" t="str" cm="1">
        <f t="array" ref="Y6">INDEX(data!M$2:'data'!M$14,ROW(data!6:6)*2+COLUMN(data!$A6)-2)</f>
        <v>kinetic damage</v>
      </c>
      <c r="Z6" s="9" t="str" cm="1">
        <f t="array" ref="Z6">INDEX(data!M$2:'data'!M$15,ROW(data!6:6)*2+COLUMN(data!$B6)-2)</f>
        <v xml:space="preserve">225 </v>
      </c>
      <c r="AA6" s="9" t="str" cm="1">
        <f t="array" ref="AA6">INDEX(data!N$2:'data'!N$14,ROW(data!6:6)*2+COLUMN(data!$A6)-2)</f>
        <v>kinetic damage</v>
      </c>
      <c r="AB6" s="9" t="str" cm="1">
        <f t="array" ref="AB6">INDEX(data!N$2:'data'!N$15,ROW(data!6:6)*2+COLUMN(data!$B6)-2)</f>
        <v xml:space="preserve">0 </v>
      </c>
      <c r="AC6" s="9" t="str" cm="1">
        <f t="array" ref="AC6">INDEX(data!O$2:'data'!O$14,ROW(data!6:6)*2+COLUMN(data!$A6)-2)</f>
        <v>kinetic damage</v>
      </c>
      <c r="AD6" s="9" t="str" cm="1">
        <f t="array" ref="AD6">INDEX(data!O$2:'data'!O$15,ROW(data!6:6)*2+COLUMN(data!$B6)-2)</f>
        <v xml:space="preserve">1800 </v>
      </c>
      <c r="AE6" s="9" t="str" cm="1">
        <f t="array" ref="AE6">INDEX(data!P$2:'data'!P$14,ROW(data!6:6)*2+COLUMN(data!$A6)-2)</f>
        <v>mass</v>
      </c>
      <c r="AF6" s="8" t="str" cm="1">
        <f t="array" ref="AF6">INDEX(data!P$2:'data'!P$15,ROW(data!6:6)*2+COLUMN(data!$B6)-2)</f>
        <v>1200 kg</v>
      </c>
    </row>
    <row r="7" spans="1:32" x14ac:dyDescent="0.2">
      <c r="A7" s="9" t="str" cm="1">
        <f t="array" ref="A7">INDEX(data!A$2:'data'!A$14,ROW(data!7:7)*2+COLUMN(data!$A7)-2)</f>
        <v>thermal damage</v>
      </c>
      <c r="B7" s="9" t="str" cm="1">
        <f t="array" ref="B7">INDEX(data!A$2:'data'!A$15,ROW(data!7:7)*2+COLUMN(data!$B7)-2)</f>
        <v xml:space="preserve">0 </v>
      </c>
      <c r="C7" s="9" t="str" cm="1">
        <f t="array" ref="C7">INDEX(data!B$2:'data'!B$14,ROW(data!7:7)*2+COLUMN(data!$A7)-2)</f>
        <v>thermal damage</v>
      </c>
      <c r="D7" s="9" t="str" cm="1">
        <f t="array" ref="D7">INDEX(data!B$2:'data'!B$15,ROW(data!7:7)*2+COLUMN(data!$B7)-2)</f>
        <v xml:space="preserve">0 </v>
      </c>
      <c r="E7" s="9" t="str" cm="1">
        <f t="array" ref="E7">INDEX(data!C$2:'data'!C$14,ROW(data!7:7)*2+COLUMN(data!$A7)-2)</f>
        <v>thermal damage</v>
      </c>
      <c r="F7" s="9" t="str" cm="1">
        <f t="array" ref="F7">INDEX(data!C$2:'data'!C$15,ROW(data!7:7)*2+COLUMN(data!$B7)-2)</f>
        <v xml:space="preserve">0 </v>
      </c>
      <c r="G7" s="9" t="str" cm="1">
        <f t="array" ref="G7">INDEX(data!D$2:'data'!D$14,ROW(data!7:7)*2+COLUMN(data!$A7)-2)</f>
        <v>thermal damage</v>
      </c>
      <c r="H7" s="9" t="str" cm="1">
        <f t="array" ref="H7">INDEX(data!D$2:'data'!D$15,ROW(data!7:7)*2+COLUMN(data!$B7)-2)</f>
        <v xml:space="preserve">40 </v>
      </c>
      <c r="I7" s="9" t="str" cm="1">
        <f t="array" ref="I7">INDEX(data!E$2:'data'!E$14,ROW(data!7:7)*2+COLUMN(data!$A7)-2)</f>
        <v>thermal damage</v>
      </c>
      <c r="J7" s="9" t="str" cm="1">
        <f t="array" ref="J7">INDEX(data!E$2:'data'!E$15,ROW(data!7:7)*2+COLUMN(data!$B7)-2)</f>
        <v xml:space="preserve">450 </v>
      </c>
      <c r="K7" s="9" t="str" cm="1">
        <f t="array" ref="K7">INDEX(data!F$2:'data'!F$14,ROW(data!7:7)*2+COLUMN(data!$A7)-2)</f>
        <v>thermal damage</v>
      </c>
      <c r="L7" s="9" t="str" cm="1">
        <f t="array" ref="L7">INDEX(data!F$2:'data'!F$15,ROW(data!7:7)*2+COLUMN(data!$B7)-2)</f>
        <v xml:space="preserve">0 </v>
      </c>
      <c r="M7" s="9" t="str" cm="1">
        <f t="array" ref="M7">INDEX(data!G$2:'data'!G$14,ROW(data!7:7)*2+COLUMN(data!$A7)-2)</f>
        <v>thermal damage</v>
      </c>
      <c r="N7" s="9" t="str" cm="1">
        <f t="array" ref="N7">INDEX(data!G$2:'data'!G$15,ROW(data!7:7)*2+COLUMN(data!$B7)-2)</f>
        <v xml:space="preserve">0 </v>
      </c>
      <c r="O7" s="9" t="str" cm="1">
        <f t="array" ref="O7">INDEX(data!H$2:'data'!H$14,ROW(data!7:7)*2+COLUMN(data!$A7)-2)</f>
        <v>thermal damage</v>
      </c>
      <c r="P7" s="9" t="str" cm="1">
        <f t="array" ref="P7">INDEX(data!H$2:'data'!H$15,ROW(data!7:7)*2+COLUMN(data!$B7)-2)</f>
        <v xml:space="preserve">0 </v>
      </c>
      <c r="Q7" s="9" t="str" cm="1">
        <f t="array" ref="Q7">INDEX(data!I$2:'data'!I$14,ROW(data!7:7)*2+COLUMN(data!$A7)-2)</f>
        <v>mass</v>
      </c>
      <c r="R7" s="9" t="str" cm="1">
        <f t="array" ref="R7">INDEX(data!I$2:'data'!I$15,ROW(data!7:7)*2+COLUMN(data!$B7)-2)</f>
        <v>1150 kg</v>
      </c>
      <c r="S7" s="9" t="str" cm="1">
        <f t="array" ref="S7">INDEX(data!J$2:'data'!J$14,ROW(data!7:7)*2+COLUMN(data!$A7)-2)</f>
        <v>thermal damage</v>
      </c>
      <c r="T7" s="9" t="str" cm="1">
        <f t="array" ref="T7">INDEX(data!J$2:'data'!J$15,ROW(data!7:7)*2+COLUMN(data!$B7)-2)</f>
        <v xml:space="preserve">0 </v>
      </c>
      <c r="U7" s="9" t="str" cm="1">
        <f t="array" ref="U7">INDEX(data!K$2:'data'!K$14,ROW(data!7:7)*2+COLUMN(data!$A7)-2)</f>
        <v>thermal damage</v>
      </c>
      <c r="V7" s="9" t="str" cm="1">
        <f t="array" ref="V7">INDEX(data!K$2:'data'!K$15,ROW(data!7:7)*2+COLUMN(data!$B7)-2)</f>
        <v xml:space="preserve">0 </v>
      </c>
      <c r="W7" s="9" t="str" cm="1">
        <f t="array" ref="W7">INDEX(data!L$2:'data'!L$14,ROW(data!7:7)*2+COLUMN(data!$A7)-2)</f>
        <v>thermal damage</v>
      </c>
      <c r="X7" s="9" t="str" cm="1">
        <f t="array" ref="X7">INDEX(data!L$2:'data'!L$15,ROW(data!7:7)*2+COLUMN(data!$B7)-2)</f>
        <v xml:space="preserve">0 </v>
      </c>
      <c r="Y7" s="9" t="str" cm="1">
        <f t="array" ref="Y7">INDEX(data!M$2:'data'!M$14,ROW(data!7:7)*2+COLUMN(data!$A7)-2)</f>
        <v>thermal damage</v>
      </c>
      <c r="Z7" s="9" t="str" cm="1">
        <f t="array" ref="Z7">INDEX(data!M$2:'data'!M$15,ROW(data!7:7)*2+COLUMN(data!$B7)-2)</f>
        <v xml:space="preserve">0 </v>
      </c>
      <c r="AA7" s="9" t="str" cm="1">
        <f t="array" ref="AA7">INDEX(data!N$2:'data'!N$14,ROW(data!7:7)*2+COLUMN(data!$A7)-2)</f>
        <v>thermal damage</v>
      </c>
      <c r="AB7" s="9" t="str" cm="1">
        <f t="array" ref="AB7">INDEX(data!N$2:'data'!N$15,ROW(data!7:7)*2+COLUMN(data!$B7)-2)</f>
        <v xml:space="preserve">1800 </v>
      </c>
      <c r="AC7" s="9" t="str" cm="1">
        <f t="array" ref="AC7">INDEX(data!O$2:'data'!O$14,ROW(data!7:7)*2+COLUMN(data!$A7)-2)</f>
        <v>thermal damage</v>
      </c>
      <c r="AD7" s="9" t="str" cm="1">
        <f t="array" ref="AD7">INDEX(data!O$2:'data'!O$15,ROW(data!7:7)*2+COLUMN(data!$B7)-2)</f>
        <v xml:space="preserve">0 </v>
      </c>
      <c r="AE7" s="9" t="str" cm="1">
        <f t="array" ref="AE7">INDEX(data!P$2:'data'!P$14,ROW(data!7:7)*2+COLUMN(data!$A7)-2)</f>
        <v>inertia modifier</v>
      </c>
      <c r="AF7" s="8" t="str" cm="1">
        <f t="array" ref="AF7">INDEX(data!P$2:'data'!P$15,ROW(data!7:7)*2+COLUMN(data!$B7)-2)</f>
        <v>750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95DF-1127-4DB2-8933-EC608E91E90B}">
  <dimension ref="A1:A17"/>
  <sheetViews>
    <sheetView workbookViewId="0">
      <selection sqref="A1:A17"/>
    </sheetView>
  </sheetViews>
  <sheetFormatPr defaultRowHeight="15" x14ac:dyDescent="0.2"/>
  <sheetData>
    <row r="1" spans="1:1" x14ac:dyDescent="0.2">
      <c r="A1" t="s">
        <v>69</v>
      </c>
    </row>
    <row r="2" spans="1:1" ht="15.75" x14ac:dyDescent="0.25">
      <c r="A2" s="2" t="s">
        <v>3</v>
      </c>
    </row>
    <row r="3" spans="1:1" ht="15.75" x14ac:dyDescent="0.25">
      <c r="A3" s="2" t="s">
        <v>4</v>
      </c>
    </row>
    <row r="4" spans="1:1" ht="15.75" x14ac:dyDescent="0.25">
      <c r="A4" s="2" t="s">
        <v>5</v>
      </c>
    </row>
    <row r="5" spans="1:1" ht="15.75" x14ac:dyDescent="0.25">
      <c r="A5" s="2" t="s">
        <v>6</v>
      </c>
    </row>
    <row r="6" spans="1:1" ht="15.75" x14ac:dyDescent="0.25">
      <c r="A6" s="2" t="s">
        <v>7</v>
      </c>
    </row>
    <row r="7" spans="1:1" ht="15.75" x14ac:dyDescent="0.25">
      <c r="A7" s="2" t="s">
        <v>8</v>
      </c>
    </row>
    <row r="8" spans="1:1" ht="15.75" x14ac:dyDescent="0.25">
      <c r="A8" s="2" t="s">
        <v>9</v>
      </c>
    </row>
    <row r="9" spans="1:1" ht="15.75" x14ac:dyDescent="0.25">
      <c r="A9" s="2" t="s">
        <v>10</v>
      </c>
    </row>
    <row r="10" spans="1:1" ht="15.75" x14ac:dyDescent="0.25">
      <c r="A10" s="2" t="s">
        <v>11</v>
      </c>
    </row>
    <row r="11" spans="1:1" ht="15.75" x14ac:dyDescent="0.25">
      <c r="A11" s="2" t="s">
        <v>12</v>
      </c>
    </row>
    <row r="12" spans="1:1" ht="15.75" x14ac:dyDescent="0.25">
      <c r="A12" s="2" t="s">
        <v>13</v>
      </c>
    </row>
    <row r="13" spans="1:1" ht="15.75" x14ac:dyDescent="0.25">
      <c r="A13" s="2" t="s">
        <v>14</v>
      </c>
    </row>
    <row r="14" spans="1:1" ht="15.75" x14ac:dyDescent="0.25">
      <c r="A14" s="2" t="s">
        <v>15</v>
      </c>
    </row>
    <row r="15" spans="1:1" ht="15.75" x14ac:dyDescent="0.25">
      <c r="A15" s="2" t="s">
        <v>16</v>
      </c>
    </row>
    <row r="16" spans="1:1" ht="15.75" x14ac:dyDescent="0.25">
      <c r="A16" s="2" t="s">
        <v>17</v>
      </c>
    </row>
    <row r="17" spans="1:1" ht="15.75" x14ac:dyDescent="0.25">
      <c r="A17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02A-B065-4D79-AE84-AEFA3E4C2AF9}">
  <dimension ref="A1:B17"/>
  <sheetViews>
    <sheetView workbookViewId="0">
      <selection activeCell="C16" sqref="A1:XFD1048576"/>
    </sheetView>
  </sheetViews>
  <sheetFormatPr defaultRowHeight="15" x14ac:dyDescent="0.2"/>
  <sheetData>
    <row r="1" spans="1:2" x14ac:dyDescent="0.2">
      <c r="A1" t="s">
        <v>69</v>
      </c>
      <c r="B1" t="s">
        <v>67</v>
      </c>
    </row>
    <row r="2" spans="1:2" ht="15.75" x14ac:dyDescent="0.25">
      <c r="A2" s="2" t="s">
        <v>3</v>
      </c>
      <c r="B2" t="s">
        <v>70</v>
      </c>
    </row>
    <row r="3" spans="1:2" ht="15.75" x14ac:dyDescent="0.25">
      <c r="A3" s="2" t="s">
        <v>4</v>
      </c>
      <c r="B3" t="s">
        <v>71</v>
      </c>
    </row>
    <row r="4" spans="1:2" ht="15.75" x14ac:dyDescent="0.25">
      <c r="A4" s="2" t="s">
        <v>5</v>
      </c>
      <c r="B4" t="s">
        <v>72</v>
      </c>
    </row>
    <row r="5" spans="1:2" ht="15.75" x14ac:dyDescent="0.25">
      <c r="A5" s="2" t="s">
        <v>6</v>
      </c>
      <c r="B5" t="s">
        <v>73</v>
      </c>
    </row>
    <row r="6" spans="1:2" ht="15.75" x14ac:dyDescent="0.25">
      <c r="A6" s="2" t="s">
        <v>7</v>
      </c>
      <c r="B6" t="s">
        <v>74</v>
      </c>
    </row>
    <row r="7" spans="1:2" ht="15.75" x14ac:dyDescent="0.25">
      <c r="A7" s="2" t="s">
        <v>8</v>
      </c>
      <c r="B7" t="s">
        <v>75</v>
      </c>
    </row>
    <row r="8" spans="1:2" ht="15.75" x14ac:dyDescent="0.25">
      <c r="A8" s="2" t="s">
        <v>9</v>
      </c>
      <c r="B8" t="s">
        <v>76</v>
      </c>
    </row>
    <row r="9" spans="1:2" ht="15.75" x14ac:dyDescent="0.25">
      <c r="A9" s="2" t="s">
        <v>10</v>
      </c>
      <c r="B9" t="s">
        <v>77</v>
      </c>
    </row>
    <row r="10" spans="1:2" ht="15.75" x14ac:dyDescent="0.25">
      <c r="A10" s="2" t="s">
        <v>11</v>
      </c>
      <c r="B10" t="s">
        <v>78</v>
      </c>
    </row>
    <row r="11" spans="1:2" ht="15.75" x14ac:dyDescent="0.25">
      <c r="A11" s="2" t="s">
        <v>12</v>
      </c>
      <c r="B11" t="s">
        <v>79</v>
      </c>
    </row>
    <row r="12" spans="1:2" ht="15.75" x14ac:dyDescent="0.25">
      <c r="A12" s="2" t="s">
        <v>13</v>
      </c>
      <c r="B12" t="s">
        <v>80</v>
      </c>
    </row>
    <row r="13" spans="1:2" ht="15.75" x14ac:dyDescent="0.25">
      <c r="A13" s="2" t="s">
        <v>14</v>
      </c>
      <c r="B13" t="s">
        <v>81</v>
      </c>
    </row>
    <row r="14" spans="1:2" ht="15.75" x14ac:dyDescent="0.25">
      <c r="A14" s="2" t="s">
        <v>15</v>
      </c>
      <c r="B14" t="s">
        <v>82</v>
      </c>
    </row>
    <row r="15" spans="1:2" ht="15.75" x14ac:dyDescent="0.25">
      <c r="A15" s="2" t="s">
        <v>16</v>
      </c>
      <c r="B15" t="s">
        <v>83</v>
      </c>
    </row>
    <row r="16" spans="1:2" ht="15.75" x14ac:dyDescent="0.25">
      <c r="A16" s="2" t="s">
        <v>17</v>
      </c>
      <c r="B16" t="s">
        <v>84</v>
      </c>
    </row>
    <row r="17" spans="1:2" ht="15.75" x14ac:dyDescent="0.25">
      <c r="A17" s="2" t="s">
        <v>18</v>
      </c>
      <c r="B17" t="s">
        <v>85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8159-E552-47FC-B661-91F34AAB73D2}">
  <dimension ref="A1:I17"/>
  <sheetViews>
    <sheetView workbookViewId="0">
      <selection activeCell="C2" sqref="A1:I17"/>
    </sheetView>
  </sheetViews>
  <sheetFormatPr defaultRowHeight="15" x14ac:dyDescent="0.2"/>
  <cols>
    <col min="3" max="3" width="9.77734375" bestFit="1" customWidth="1"/>
    <col min="5" max="5" width="11.88671875" bestFit="1" customWidth="1"/>
    <col min="6" max="6" width="13.88671875" bestFit="1" customWidth="1"/>
    <col min="8" max="8" width="11.77734375" bestFit="1" customWidth="1"/>
    <col min="9" max="9" width="12.5546875" bestFit="1" customWidth="1"/>
  </cols>
  <sheetData>
    <row r="1" spans="1:9" ht="15.75" x14ac:dyDescent="0.25">
      <c r="A1" t="s">
        <v>69</v>
      </c>
      <c r="B1" t="s">
        <v>67</v>
      </c>
      <c r="C1" s="4" t="s">
        <v>19</v>
      </c>
      <c r="D1" s="4" t="s">
        <v>22</v>
      </c>
      <c r="E1" s="4" t="s">
        <v>21</v>
      </c>
      <c r="F1" s="4" t="s">
        <v>35</v>
      </c>
      <c r="G1" s="4" t="s">
        <v>20</v>
      </c>
      <c r="H1" s="4" t="s">
        <v>44</v>
      </c>
      <c r="I1" s="4" t="s">
        <v>23</v>
      </c>
    </row>
    <row r="2" spans="1:9" ht="15.75" x14ac:dyDescent="0.25">
      <c r="A2" s="2" t="s">
        <v>3</v>
      </c>
      <c r="B2" t="s">
        <v>70</v>
      </c>
    </row>
    <row r="3" spans="1:9" ht="15.75" x14ac:dyDescent="0.25">
      <c r="A3" s="2" t="s">
        <v>4</v>
      </c>
      <c r="B3" t="s">
        <v>71</v>
      </c>
    </row>
    <row r="4" spans="1:9" ht="15.75" x14ac:dyDescent="0.25">
      <c r="A4" s="2" t="s">
        <v>5</v>
      </c>
      <c r="B4" t="s">
        <v>72</v>
      </c>
    </row>
    <row r="5" spans="1:9" ht="15.75" x14ac:dyDescent="0.25">
      <c r="A5" s="2" t="s">
        <v>6</v>
      </c>
      <c r="B5" t="s">
        <v>73</v>
      </c>
    </row>
    <row r="6" spans="1:9" ht="15.75" x14ac:dyDescent="0.25">
      <c r="A6" s="2" t="s">
        <v>7</v>
      </c>
      <c r="B6" t="s">
        <v>74</v>
      </c>
    </row>
    <row r="7" spans="1:9" ht="15.75" x14ac:dyDescent="0.25">
      <c r="A7" s="2" t="s">
        <v>8</v>
      </c>
      <c r="B7" t="s">
        <v>75</v>
      </c>
    </row>
    <row r="8" spans="1:9" ht="15.75" x14ac:dyDescent="0.25">
      <c r="A8" s="2" t="s">
        <v>9</v>
      </c>
      <c r="B8" t="s">
        <v>76</v>
      </c>
    </row>
    <row r="9" spans="1:9" ht="15.75" x14ac:dyDescent="0.25">
      <c r="A9" s="2" t="s">
        <v>10</v>
      </c>
      <c r="B9" t="s">
        <v>77</v>
      </c>
    </row>
    <row r="10" spans="1:9" ht="15.75" x14ac:dyDescent="0.25">
      <c r="A10" s="2" t="s">
        <v>11</v>
      </c>
      <c r="B10" t="s">
        <v>78</v>
      </c>
    </row>
    <row r="11" spans="1:9" ht="15.75" x14ac:dyDescent="0.25">
      <c r="A11" s="2" t="s">
        <v>12</v>
      </c>
      <c r="B11" t="s">
        <v>79</v>
      </c>
    </row>
    <row r="12" spans="1:9" ht="15.75" x14ac:dyDescent="0.25">
      <c r="A12" s="2" t="s">
        <v>13</v>
      </c>
      <c r="B12" t="s">
        <v>80</v>
      </c>
    </row>
    <row r="13" spans="1:9" ht="15.75" x14ac:dyDescent="0.25">
      <c r="A13" s="2" t="s">
        <v>14</v>
      </c>
      <c r="B13" t="s">
        <v>81</v>
      </c>
    </row>
    <row r="14" spans="1:9" ht="15.75" x14ac:dyDescent="0.25">
      <c r="A14" s="2" t="s">
        <v>15</v>
      </c>
      <c r="B14" t="s">
        <v>82</v>
      </c>
    </row>
    <row r="15" spans="1:9" ht="15.75" x14ac:dyDescent="0.25">
      <c r="A15" s="2" t="s">
        <v>16</v>
      </c>
      <c r="B15" t="s">
        <v>83</v>
      </c>
    </row>
    <row r="16" spans="1:9" ht="15.75" x14ac:dyDescent="0.25">
      <c r="A16" s="2" t="s">
        <v>17</v>
      </c>
      <c r="B16" t="s">
        <v>84</v>
      </c>
    </row>
    <row r="17" spans="1:2" ht="15.75" x14ac:dyDescent="0.25">
      <c r="A17" s="2" t="s">
        <v>18</v>
      </c>
      <c r="B1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F0CF-B079-47CF-ABE9-508FB42A2F2C}">
  <dimension ref="A1:I17"/>
  <sheetViews>
    <sheetView tabSelected="1" workbookViewId="0">
      <selection activeCell="C2" sqref="C2"/>
    </sheetView>
  </sheetViews>
  <sheetFormatPr defaultRowHeight="15" x14ac:dyDescent="0.2"/>
  <cols>
    <col min="3" max="3" width="10.21875" bestFit="1" customWidth="1"/>
    <col min="5" max="5" width="11.88671875" bestFit="1" customWidth="1"/>
    <col min="6" max="6" width="13.88671875" bestFit="1" customWidth="1"/>
    <col min="7" max="7" width="9.21875" bestFit="1" customWidth="1"/>
    <col min="8" max="8" width="11.77734375" bestFit="1" customWidth="1"/>
    <col min="9" max="9" width="12.5546875" bestFit="1" customWidth="1"/>
  </cols>
  <sheetData>
    <row r="1" spans="1:9" ht="15.75" x14ac:dyDescent="0.25">
      <c r="A1" t="s">
        <v>69</v>
      </c>
      <c r="B1" t="s">
        <v>67</v>
      </c>
      <c r="C1" s="4" t="s">
        <v>19</v>
      </c>
      <c r="D1" s="4" t="s">
        <v>22</v>
      </c>
      <c r="E1" s="4" t="s">
        <v>21</v>
      </c>
      <c r="F1" s="4" t="s">
        <v>35</v>
      </c>
      <c r="G1" s="4" t="s">
        <v>20</v>
      </c>
      <c r="H1" s="4" t="s">
        <v>44</v>
      </c>
      <c r="I1" s="4" t="s">
        <v>23</v>
      </c>
    </row>
    <row r="2" spans="1:9" ht="15.75" x14ac:dyDescent="0.25">
      <c r="A2" s="2" t="s">
        <v>3</v>
      </c>
      <c r="B2" t="s">
        <v>70</v>
      </c>
      <c r="C2" t="str">
        <f>VLOOKUP(C$1, modified_data!A$1:'modified_data'!B$7, 2, FALSE)</f>
        <v>400</v>
      </c>
      <c r="D2" s="8" t="str">
        <f>VLOOKUP(D$1, modified_data!$A$1:'modified_data'!$B$7, 2, FALSE)</f>
        <v>1200 kg</v>
      </c>
      <c r="E2" s="8" t="str">
        <f>VLOOKUP(E$1, modified_data!$A$1:'modified_data'!$B$7, 2, FALSE)</f>
        <v>100</v>
      </c>
      <c r="F2" s="8" t="str">
        <f>VLOOKUP(F$1, modified_data!$A$1:'modified_data'!$B$7, 2, FALSE)</f>
        <v>1829</v>
      </c>
      <c r="G2" s="8" t="str">
        <f>VLOOKUP(G$1, modified_data!$A$1:'modified_data'!$B$7, 2, FALSE)</f>
        <v xml:space="preserve">0 </v>
      </c>
      <c r="H2" s="8" t="str">
        <f>VLOOKUP(H$1, modified_data!$A$1:'modified_data'!$B$7, 2, FALSE)</f>
        <v>122</v>
      </c>
      <c r="I2" s="8" t="str">
        <f>VLOOKUP(I$1, modified_data!$A$1:'modified_data'!$B$7, 2, FALSE)</f>
        <v xml:space="preserve">0 </v>
      </c>
    </row>
    <row r="3" spans="1:9" ht="15.75" x14ac:dyDescent="0.25">
      <c r="A3" s="2" t="s">
        <v>4</v>
      </c>
      <c r="B3" t="s">
        <v>71</v>
      </c>
      <c r="C3" t="str">
        <f>VLOOKUP(C$1, modified_data!$C$1:'modified_data'!$D$7, 2, FALSE)</f>
        <v xml:space="preserve">3750 </v>
      </c>
      <c r="D3" s="8" t="str">
        <f>VLOOKUP(D$1, modified_data!$C$1:'modified_data'!$D$7, 2, FALSE)</f>
        <v>1000 kg</v>
      </c>
      <c r="E3" s="8" t="str">
        <f>VLOOKUP(E$1, modified_data!$C$1:'modified_data'!$D$7, 2, FALSE)</f>
        <v>1899</v>
      </c>
      <c r="F3" s="8" t="str">
        <f>VLOOKUP(F$1, modified_data!$C$1:'modified_data'!$D$7, 2, FALSE)</f>
        <v xml:space="preserve">120 </v>
      </c>
      <c r="G3" s="8" t="str">
        <f>VLOOKUP(G$1, modified_data!$C$1:'modified_data'!$D$7, 2, FALSE)</f>
        <v xml:space="preserve">0 </v>
      </c>
      <c r="H3" s="8" t="str">
        <f>VLOOKUP(H$1, modified_data!$C$1:'modified_data'!$D$7, 2, FALSE)</f>
        <v xml:space="preserve">0 </v>
      </c>
      <c r="I3" s="8" t="str">
        <f>VLOOKUP(I$1, modified_data!$C$1:'modified_data'!$D$7, 2, FALSE)</f>
        <v xml:space="preserve">0 </v>
      </c>
    </row>
    <row r="4" spans="1:9" ht="15.75" x14ac:dyDescent="0.25">
      <c r="A4" s="2" t="s">
        <v>5</v>
      </c>
      <c r="B4" t="s">
        <v>72</v>
      </c>
      <c r="C4" t="str">
        <f>VLOOKUP(C$1, modified_data!$E$1:'modified_data'!$F$7, 2, FALSE)</f>
        <v>400</v>
      </c>
      <c r="D4" s="8" t="str">
        <f>VLOOKUP(D$1, modified_data!$E$1:'modified_data'!$F$7, 2, FALSE)</f>
        <v>750 kg</v>
      </c>
      <c r="E4" s="8" t="str">
        <f>VLOOKUP(E$1, modified_data!$E$1:'modified_data'!$F$7, 2, FALSE)</f>
        <v xml:space="preserve">1000 </v>
      </c>
      <c r="F4" s="8" t="str">
        <f>VLOOKUP(F$1, modified_data!$E$1:'modified_data'!$F$7, 2, FALSE)</f>
        <v xml:space="preserve">40 </v>
      </c>
      <c r="G4" s="8" t="str">
        <f>VLOOKUP(G$1, modified_data!$E$1:'modified_data'!$F$7, 2, FALSE)</f>
        <v xml:space="preserve">0 </v>
      </c>
      <c r="H4" s="8" t="str">
        <f>VLOOKUP(H$1, modified_data!$E$1:'modified_data'!$F$7, 2, FALSE)</f>
        <v xml:space="preserve">0 </v>
      </c>
      <c r="I4" s="8" t="str">
        <f>VLOOKUP(I$1, modified_data!$E$1:'modified_data'!$F$7, 2, FALSE)</f>
        <v xml:space="preserve">0 </v>
      </c>
    </row>
    <row r="5" spans="1:9" ht="15.75" x14ac:dyDescent="0.25">
      <c r="A5" s="2" t="s">
        <v>6</v>
      </c>
      <c r="B5" t="s">
        <v>73</v>
      </c>
      <c r="C5" t="str">
        <f>VLOOKUP(C$1, modified_data!$G$1:'modified_data'!$H$7, 2, FALSE)</f>
        <v>1102</v>
      </c>
      <c r="D5" s="8" t="str">
        <f>VLOOKUP(D$1, modified_data!$G$1:'modified_data'!$H$7, 2, FALSE)</f>
        <v>790 kg</v>
      </c>
      <c r="E5" s="8" t="str">
        <f>VLOOKUP(E$1, modified_data!$G$1:'modified_data'!$H$7, 2, FALSE)</f>
        <v xml:space="preserve">1000 </v>
      </c>
      <c r="F5" s="8" t="str">
        <f>VLOOKUP(F$1, modified_data!$G$1:'modified_data'!$H$7, 2, FALSE)</f>
        <v xml:space="preserve">0 </v>
      </c>
      <c r="G5" s="8" t="str">
        <f>VLOOKUP(G$1, modified_data!$G$1:'modified_data'!$H$7, 2, FALSE)</f>
        <v xml:space="preserve">0 </v>
      </c>
      <c r="H5" s="8" t="str">
        <f>VLOOKUP(H$1, modified_data!$G$1:'modified_data'!$H$7, 2, FALSE)</f>
        <v xml:space="preserve">0 </v>
      </c>
      <c r="I5" s="8" t="str">
        <f>VLOOKUP(I$1, modified_data!$G$1:'modified_data'!$H$7, 2, FALSE)</f>
        <v xml:space="preserve">40 </v>
      </c>
    </row>
    <row r="6" spans="1:9" ht="15.75" x14ac:dyDescent="0.25">
      <c r="A6" s="2" t="s">
        <v>7</v>
      </c>
      <c r="B6" t="s">
        <v>74</v>
      </c>
      <c r="C6" t="str">
        <f>VLOOKUP(C$1, modified_data!$I$1:'modified_data'!$J$7, 2, FALSE)</f>
        <v xml:space="preserve">3750 </v>
      </c>
      <c r="D6" s="8" t="str">
        <f>VLOOKUP(D$1, modified_data!$I$1:'modified_data'!$J$7, 2, FALSE)</f>
        <v>12322 kg</v>
      </c>
      <c r="E6" s="8" t="str">
        <f>VLOOKUP(E$1, modified_data!$I$1:'modified_data'!$J$7, 2, FALSE)</f>
        <v>100000</v>
      </c>
      <c r="F6" s="8" t="str">
        <f>VLOOKUP(F$1, modified_data!$I$1:'modified_data'!$J$7, 2, FALSE)</f>
        <v xml:space="preserve">0 </v>
      </c>
      <c r="G6" s="8" t="str">
        <f>VLOOKUP(G$1, modified_data!$I$1:'modified_data'!$J$7, 2, FALSE)</f>
        <v>1230</v>
      </c>
      <c r="H6" s="8" t="str">
        <f>VLOOKUP(H$1, modified_data!$I$1:'modified_data'!$J$7, 2, FALSE)</f>
        <v xml:space="preserve">0 </v>
      </c>
      <c r="I6" s="8" t="str">
        <f>VLOOKUP(I$1, modified_data!$I$1:'modified_data'!$J$7, 2, FALSE)</f>
        <v xml:space="preserve">450 </v>
      </c>
    </row>
    <row r="7" spans="1:9" ht="15.75" x14ac:dyDescent="0.25">
      <c r="A7" s="2" t="s">
        <v>8</v>
      </c>
      <c r="B7" t="s">
        <v>75</v>
      </c>
      <c r="C7" t="str">
        <f>VLOOKUP(C$1, modified_data!$K$1:'modified_data'!$L$7, 2, FALSE)</f>
        <v xml:space="preserve">3050 </v>
      </c>
      <c r="D7" s="8" t="str">
        <f>VLOOKUP(D$1, modified_data!$K$1:'modified_data'!$L$7, 2, FALSE)</f>
        <v>1050 kg</v>
      </c>
      <c r="E7" s="8" t="str">
        <f>VLOOKUP(E$1, modified_data!$K$1:'modified_data'!$L$7, 2, FALSE)</f>
        <v xml:space="preserve">1000 </v>
      </c>
      <c r="F7" s="8" t="str">
        <f>VLOOKUP(F$1, modified_data!$K$1:'modified_data'!$L$7, 2, FALSE)</f>
        <v xml:space="preserve">0 </v>
      </c>
      <c r="G7" s="8" t="str">
        <f>VLOOKUP(G$1, modified_data!$K$1:'modified_data'!$L$7, 2, FALSE)</f>
        <v>2060</v>
      </c>
      <c r="H7" s="8" t="str">
        <f>VLOOKUP(H$1, modified_data!$K$1:'modified_data'!$L$7, 2, FALSE)</f>
        <v>1200</v>
      </c>
      <c r="I7" s="8" t="str">
        <f>VLOOKUP(I$1, modified_data!$K$1:'modified_data'!$L$7, 2, FALSE)</f>
        <v xml:space="preserve">0 </v>
      </c>
    </row>
    <row r="8" spans="1:9" ht="15.75" x14ac:dyDescent="0.25">
      <c r="A8" s="2" t="s">
        <v>9</v>
      </c>
      <c r="B8" t="s">
        <v>76</v>
      </c>
      <c r="C8" t="str">
        <f>VLOOKUP(C$1, modified_data!$M$1:'modified_data'!$N$7, 2, FALSE)</f>
        <v xml:space="preserve">3050 </v>
      </c>
      <c r="D8" s="8" t="str">
        <f>VLOOKUP(D$1, modified_data!$M$1:'modified_data'!$N$7, 2, FALSE)</f>
        <v>1000 kg</v>
      </c>
      <c r="E8" s="8" t="str">
        <f>VLOOKUP(E$1, modified_data!$M$1:'modified_data'!$N$7, 2, FALSE)</f>
        <v xml:space="preserve">1000 </v>
      </c>
      <c r="F8" s="8" t="str">
        <f>VLOOKUP(F$1, modified_data!$M$1:'modified_data'!$N$7, 2, FALSE)</f>
        <v xml:space="preserve">0 </v>
      </c>
      <c r="G8" s="8" t="str">
        <f>VLOOKUP(G$1, modified_data!$M$1:'modified_data'!$N$7, 2, FALSE)</f>
        <v xml:space="preserve">0 </v>
      </c>
      <c r="H8" s="8" t="str">
        <f>VLOOKUP(H$1, modified_data!$M$1:'modified_data'!$N$7, 2, FALSE)</f>
        <v xml:space="preserve">120 </v>
      </c>
      <c r="I8" s="8" t="str">
        <f>VLOOKUP(I$1, modified_data!$M$1:'modified_data'!$N$7, 2, FALSE)</f>
        <v xml:space="preserve">0 </v>
      </c>
    </row>
    <row r="9" spans="1:9" ht="15.75" x14ac:dyDescent="0.25">
      <c r="A9" s="2" t="s">
        <v>10</v>
      </c>
      <c r="B9" t="s">
        <v>77</v>
      </c>
      <c r="C9" t="str">
        <f>VLOOKUP(C$1, modified_data!$O$1:'modified_data'!$P$7, 2, FALSE)</f>
        <v xml:space="preserve">5000 </v>
      </c>
      <c r="D9" s="8" t="str">
        <f>VLOOKUP(D$1, modified_data!$O$1:'modified_data'!$P$7, 2, FALSE)</f>
        <v>1050 kg</v>
      </c>
      <c r="E9" s="8" t="str">
        <f>VLOOKUP(E$1, modified_data!$O$1:'modified_data'!$P$7, 2, FALSE)</f>
        <v>1010</v>
      </c>
      <c r="F9" s="8" t="str">
        <f>VLOOKUP(F$1, modified_data!$O$1:'modified_data'!$P$7, 2, FALSE)</f>
        <v xml:space="preserve">225 </v>
      </c>
      <c r="G9" s="8" t="str">
        <f>VLOOKUP(G$1, modified_data!$O$1:'modified_data'!$P$7, 2, FALSE)</f>
        <v xml:space="preserve">0 </v>
      </c>
      <c r="H9" s="8" t="str">
        <f>VLOOKUP(H$1, modified_data!$O$1:'modified_data'!$P$7, 2, FALSE)</f>
        <v xml:space="preserve">0 </v>
      </c>
      <c r="I9" s="8" t="str">
        <f>VLOOKUP(I$1, modified_data!$O$1:'modified_data'!$P$7, 2, FALSE)</f>
        <v xml:space="preserve">0 </v>
      </c>
    </row>
    <row r="10" spans="1:9" ht="15.75" x14ac:dyDescent="0.25">
      <c r="A10" s="2" t="s">
        <v>11</v>
      </c>
      <c r="B10" t="s">
        <v>78</v>
      </c>
      <c r="C10" t="str">
        <f>VLOOKUP(C$1, modified_data!$Q$1:'modified_data'!$R$7, 2, FALSE)</f>
        <v xml:space="preserve">3250 </v>
      </c>
      <c r="D10" s="8" t="str">
        <f>VLOOKUP(D$1, modified_data!$Q$1:'modified_data'!$R$7, 2, FALSE)</f>
        <v>1150 kg</v>
      </c>
      <c r="E10" s="8" t="str">
        <f>VLOOKUP(E$1, modified_data!$Q$1:'modified_data'!$R$7, 2, FALSE)</f>
        <v xml:space="preserve">1000 </v>
      </c>
      <c r="F10" s="8" t="str">
        <f>VLOOKUP(F$1, modified_data!$Q$1:'modified_data'!$R$7, 2, FALSE)</f>
        <v xml:space="preserve">0 </v>
      </c>
      <c r="G10" s="8" t="str">
        <f>VLOOKUP(G$1, modified_data!$Q$1:'modified_data'!$R$7, 2, FALSE)</f>
        <v xml:space="preserve">0 </v>
      </c>
      <c r="H10" s="8" t="str">
        <f>VLOOKUP(H$1, modified_data!$Q$1:'modified_data'!$R$7, 2, FALSE)</f>
        <v xml:space="preserve">0 </v>
      </c>
      <c r="I10" s="8" t="str">
        <f>VLOOKUP(I$1, modified_data!$Q$1:'modified_data'!$R$7, 2, FALSE)</f>
        <v xml:space="preserve">300 </v>
      </c>
    </row>
    <row r="11" spans="1:9" ht="15.75" x14ac:dyDescent="0.25">
      <c r="A11" s="2" t="s">
        <v>12</v>
      </c>
      <c r="B11" t="s">
        <v>79</v>
      </c>
      <c r="C11" t="str">
        <f>VLOOKUP(C$1, modified_data!$S$1:'modified_data'!$T$7, 2, FALSE)</f>
        <v xml:space="preserve">3750 </v>
      </c>
      <c r="D11" s="8" t="str">
        <f>VLOOKUP(D$1, modified_data!$S$1:'modified_data'!$T$7, 2, FALSE)</f>
        <v>7440 kg</v>
      </c>
      <c r="E11" s="8" t="str">
        <f>VLOOKUP(E$1, modified_data!$S$1:'modified_data'!$T$7, 2, FALSE)</f>
        <v xml:space="preserve">1000 </v>
      </c>
      <c r="F11" s="8" t="str">
        <f>VLOOKUP(F$1, modified_data!$S$1:'modified_data'!$T$7, 2, FALSE)</f>
        <v xml:space="preserve">0 </v>
      </c>
      <c r="G11" s="8" t="str">
        <f>VLOOKUP(G$1, modified_data!$S$1:'modified_data'!$T$7, 2, FALSE)</f>
        <v xml:space="preserve">40 </v>
      </c>
      <c r="H11" s="8" t="str">
        <f>VLOOKUP(H$1, modified_data!$S$1:'modified_data'!$T$7, 2, FALSE)</f>
        <v xml:space="preserve">0 </v>
      </c>
      <c r="I11" s="8" t="str">
        <f>VLOOKUP(I$1, modified_data!$S$1:'modified_data'!$T$7, 2, FALSE)</f>
        <v xml:space="preserve">0 </v>
      </c>
    </row>
    <row r="12" spans="1:9" ht="15.75" x14ac:dyDescent="0.25">
      <c r="A12" s="2" t="s">
        <v>13</v>
      </c>
      <c r="B12" t="s">
        <v>80</v>
      </c>
      <c r="C12" t="str">
        <f>VLOOKUP(C$1, modified_data!$U$1:'modified_data'!$V$7, 2, FALSE)</f>
        <v xml:space="preserve">4000 </v>
      </c>
      <c r="D12" s="8" t="str">
        <f>VLOOKUP(D$1, modified_data!$U$1:'modified_data'!$V$7, 2, FALSE)</f>
        <v>700 kg</v>
      </c>
      <c r="E12" s="8" t="str">
        <f>VLOOKUP(E$1, modified_data!$U$1:'modified_data'!$V$7, 2, FALSE)</f>
        <v xml:space="preserve">2000 </v>
      </c>
      <c r="F12" s="8" t="str">
        <f>VLOOKUP(F$1, modified_data!$U$1:'modified_data'!$V$7, 2, FALSE)</f>
        <v xml:space="preserve">0 </v>
      </c>
      <c r="G12" s="8" t="str">
        <f>VLOOKUP(G$1, modified_data!$U$1:'modified_data'!$V$7, 2, FALSE)</f>
        <v xml:space="preserve">0 </v>
      </c>
      <c r="H12" s="8" t="str">
        <f>VLOOKUP(H$1, modified_data!$U$1:'modified_data'!$V$7, 2, FALSE)</f>
        <v xml:space="preserve">40 </v>
      </c>
      <c r="I12" s="8" t="str">
        <f>VLOOKUP(I$1, modified_data!$U$1:'modified_data'!$V$7, 2, FALSE)</f>
        <v xml:space="preserve">0 </v>
      </c>
    </row>
    <row r="13" spans="1:9" ht="15.75" x14ac:dyDescent="0.25">
      <c r="A13" s="2" t="s">
        <v>14</v>
      </c>
      <c r="B13" t="s">
        <v>81</v>
      </c>
      <c r="C13" t="str">
        <f>VLOOKUP(C$1, modified_data!$W$1:'modified_data'!$X$7, 2, FALSE)</f>
        <v xml:space="preserve">3750 </v>
      </c>
      <c r="D13" s="8" t="str">
        <f>VLOOKUP(D$1, modified_data!$W$1:'modified_data'!$X$7, 2, FALSE)</f>
        <v>1000 kg</v>
      </c>
      <c r="E13" s="8" t="str">
        <f>VLOOKUP(E$1, modified_data!$W$1:'modified_data'!$X$7, 2, FALSE)</f>
        <v xml:space="preserve">3000 </v>
      </c>
      <c r="F13" s="8" t="str">
        <f>VLOOKUP(F$1, modified_data!$W$1:'modified_data'!$X$7, 2, FALSE)</f>
        <v xml:space="preserve">0 </v>
      </c>
      <c r="G13" s="8" t="str">
        <f>VLOOKUP(G$1, modified_data!$W$1:'modified_data'!$X$7, 2, FALSE)</f>
        <v xml:space="preserve">120 </v>
      </c>
      <c r="H13" s="8" t="str">
        <f>VLOOKUP(H$1, modified_data!$W$1:'modified_data'!$X$7, 2, FALSE)</f>
        <v xml:space="preserve">0 </v>
      </c>
      <c r="I13" s="8" t="str">
        <f>VLOOKUP(I$1, modified_data!$W$1:'modified_data'!$X$7, 2, FALSE)</f>
        <v xml:space="preserve">0 </v>
      </c>
    </row>
    <row r="14" spans="1:9" ht="15.75" x14ac:dyDescent="0.25">
      <c r="A14" s="2" t="s">
        <v>15</v>
      </c>
      <c r="B14" t="s">
        <v>82</v>
      </c>
      <c r="C14" t="str">
        <f>VLOOKUP(C$1, modified_data!$Y$1:'modified_data'!$Z$7, 2, FALSE)</f>
        <v xml:space="preserve">4000 </v>
      </c>
      <c r="D14" s="8" t="str">
        <f>VLOOKUP(D$1, modified_data!$Y$1:'modified_data'!$Z$7, 2, FALSE)</f>
        <v>1250 kg</v>
      </c>
      <c r="E14" s="8" t="str">
        <f>VLOOKUP(E$1, modified_data!$Y$1:'modified_data'!$Z$7, 2, FALSE)</f>
        <v xml:space="preserve">4000 </v>
      </c>
      <c r="F14" s="8" t="str">
        <f>VLOOKUP(F$1, modified_data!$Y$1:'modified_data'!$Z$7, 2, FALSE)</f>
        <v xml:space="preserve">0 </v>
      </c>
      <c r="G14" s="8" t="str">
        <f>VLOOKUP(G$1, modified_data!$Y$1:'modified_data'!$Z$7, 2, FALSE)</f>
        <v xml:space="preserve">0 </v>
      </c>
      <c r="H14" s="8" t="str">
        <f>VLOOKUP(H$1, modified_data!$Y$1:'modified_data'!$Z$7, 2, FALSE)</f>
        <v xml:space="preserve">225 </v>
      </c>
      <c r="I14" s="8" t="str">
        <f>VLOOKUP(I$1, modified_data!$Y$1:'modified_data'!$Z$7, 2, FALSE)</f>
        <v xml:space="preserve">0 </v>
      </c>
    </row>
    <row r="15" spans="1:9" ht="15.75" x14ac:dyDescent="0.25">
      <c r="A15" s="2" t="s">
        <v>16</v>
      </c>
      <c r="B15" t="s">
        <v>83</v>
      </c>
      <c r="C15" t="str">
        <f>VLOOKUP(C$1, modified_data!$AA$1:'modified_data'!$AB$7, 2, FALSE)</f>
        <v xml:space="preserve">750 </v>
      </c>
      <c r="D15" s="8" t="str">
        <f>VLOOKUP(D$1, modified_data!$AA$1:'modified_data'!$AB$7, 2, FALSE)</f>
        <v>1500 kg</v>
      </c>
      <c r="E15" s="8" t="str">
        <f>VLOOKUP(E$1, modified_data!$AA$1:'modified_data'!$AB$7, 2, FALSE)</f>
        <v xml:space="preserve">5000 </v>
      </c>
      <c r="F15" s="8" t="str">
        <f>VLOOKUP(F$1, modified_data!$AA$1:'modified_data'!$AB$7, 2, FALSE)</f>
        <v xml:space="preserve">0 </v>
      </c>
      <c r="G15" s="8" t="str">
        <f>VLOOKUP(G$1, modified_data!$AA$1:'modified_data'!$AB$7, 2, FALSE)</f>
        <v xml:space="preserve">0 </v>
      </c>
      <c r="H15" s="8" t="str">
        <f>VLOOKUP(H$1, modified_data!$AA$1:'modified_data'!$AB$7, 2, FALSE)</f>
        <v xml:space="preserve">0 </v>
      </c>
      <c r="I15" s="8" t="str">
        <f>VLOOKUP(I$1, modified_data!$AA$1:'modified_data'!$AB$7, 2, FALSE)</f>
        <v xml:space="preserve">1800 </v>
      </c>
    </row>
    <row r="16" spans="1:9" ht="15.75" x14ac:dyDescent="0.25">
      <c r="A16" s="2" t="s">
        <v>17</v>
      </c>
      <c r="B16" t="s">
        <v>84</v>
      </c>
      <c r="C16" t="str">
        <f>VLOOKUP(C$1, modified_data!$AC$1:'modified_data'!$AD$7, 2, FALSE)</f>
        <v xml:space="preserve">750 </v>
      </c>
      <c r="D16" s="8" t="str">
        <f>VLOOKUP(D$1, modified_data!$AC$1:'modified_data'!$AD$7, 2, FALSE)</f>
        <v>1500 kg</v>
      </c>
      <c r="E16" s="8" t="str">
        <f>VLOOKUP(E$1, modified_data!$AC$1:'modified_data'!$AD$7, 2, FALSE)</f>
        <v xml:space="preserve">1000 </v>
      </c>
      <c r="F16" s="8" t="str">
        <f>VLOOKUP(F$1, modified_data!$AC$1:'modified_data'!$AD$7, 2, FALSE)</f>
        <v xml:space="preserve">0 </v>
      </c>
      <c r="G16" s="8" t="str">
        <f>VLOOKUP(G$1, modified_data!$AC$1:'modified_data'!$AD$7, 2, FALSE)</f>
        <v xml:space="preserve">0 </v>
      </c>
      <c r="H16" s="8" t="str">
        <f>VLOOKUP(H$1, modified_data!$AC$1:'modified_data'!$AD$7, 2, FALSE)</f>
        <v xml:space="preserve">1800 </v>
      </c>
      <c r="I16" s="8" t="str">
        <f>VLOOKUP(I$1, modified_data!$AC$1:'modified_data'!$AD$7, 2, FALSE)</f>
        <v xml:space="preserve">0 </v>
      </c>
    </row>
    <row r="17" spans="1:9" ht="15.75" x14ac:dyDescent="0.25">
      <c r="A17" s="2" t="s">
        <v>18</v>
      </c>
      <c r="B17" t="s">
        <v>85</v>
      </c>
      <c r="C17" t="str">
        <f>VLOOKUP(C$1, modified_data!$AE$1:'modified_data'!$AF$7, 2, FALSE)</f>
        <v xml:space="preserve">750 </v>
      </c>
      <c r="D17" s="8" t="str">
        <f>VLOOKUP(D$1, modified_data!$AE$1:'modified_data'!$AF$7, 2, FALSE)</f>
        <v>1200 kg</v>
      </c>
      <c r="E17" s="8" t="str">
        <f>VLOOKUP(E$1, modified_data!$AE$1:'modified_data'!$AF$7, 2, FALSE)</f>
        <v>750</v>
      </c>
      <c r="F17" s="8" t="str">
        <f>VLOOKUP(F$1, modified_data!$AE$1:'modified_data'!$AF$7, 2, FALSE)</f>
        <v xml:space="preserve">0 </v>
      </c>
      <c r="G17" s="8" t="str">
        <f>VLOOKUP(G$1, modified_data!$AE$1:'modified_data'!$AF$7, 2, FALSE)</f>
        <v xml:space="preserve">1900 </v>
      </c>
      <c r="H17" s="8" t="str">
        <f>VLOOKUP(H$1, modified_data!$AE$1:'modified_data'!$AF$7, 2, FALSE)</f>
        <v xml:space="preserve">0 </v>
      </c>
      <c r="I17" s="8" t="str">
        <f>VLOOKUP(I$1, modified_data!$AE$1:'modified_data'!$AF$7, 2, FALSE)</f>
        <v xml:space="preserve">0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21875" defaultRowHeight="15" customHeight="1" x14ac:dyDescent="0.2"/>
  <cols>
    <col min="1" max="1" width="12.33203125" customWidth="1"/>
    <col min="2" max="26" width="8.33203125" customWidth="1"/>
  </cols>
  <sheetData>
    <row r="1" spans="1:2" ht="15.75" customHeight="1" x14ac:dyDescent="0.25">
      <c r="A1" s="1" t="s">
        <v>66</v>
      </c>
      <c r="B1" s="1" t="s">
        <v>67</v>
      </c>
    </row>
    <row r="2" spans="1:2" ht="15.75" customHeight="1" x14ac:dyDescent="0.25">
      <c r="A2" s="2" t="s">
        <v>15</v>
      </c>
      <c r="B2" s="1" t="str">
        <f>SUBSTITUTE(ADDRESS(1,MATCH($A2,data!$A$1:$P$1,),4),1,"")</f>
        <v>M</v>
      </c>
    </row>
    <row r="3" spans="1:2" ht="15.75" customHeight="1" x14ac:dyDescent="0.25">
      <c r="A3" s="2" t="s">
        <v>4</v>
      </c>
      <c r="B3" s="1" t="str">
        <f>SUBSTITUTE(ADDRESS(1,MATCH($A3,data!$A$1:$P$1,),4),1,"")</f>
        <v>B</v>
      </c>
    </row>
    <row r="4" spans="1:2" ht="15.75" customHeight="1" x14ac:dyDescent="0.25">
      <c r="A4" s="2" t="s">
        <v>5</v>
      </c>
      <c r="B4" s="1" t="str">
        <f>SUBSTITUTE(ADDRESS(1,MATCH($A4,data!$A$1:$P$1,),4),1,"")</f>
        <v>C</v>
      </c>
    </row>
    <row r="5" spans="1:2" ht="15.75" customHeight="1" x14ac:dyDescent="0.25">
      <c r="A5" s="2" t="s">
        <v>6</v>
      </c>
      <c r="B5" s="1" t="str">
        <f>SUBSTITUTE(ADDRESS(1,MATCH($A5,data!$A$1:$P$1,),4),1,"")</f>
        <v>D</v>
      </c>
    </row>
    <row r="6" spans="1:2" ht="15.75" customHeight="1" x14ac:dyDescent="0.25">
      <c r="A6" s="2" t="s">
        <v>7</v>
      </c>
      <c r="B6" s="1" t="str">
        <f>SUBSTITUTE(ADDRESS(1,MATCH($A6,data!$A$1:$P$1,),4),1,"")</f>
        <v>E</v>
      </c>
    </row>
    <row r="7" spans="1:2" ht="15.75" customHeight="1" x14ac:dyDescent="0.25">
      <c r="A7" s="2" t="s">
        <v>8</v>
      </c>
      <c r="B7" s="1" t="str">
        <f>SUBSTITUTE(ADDRESS(1,MATCH($A7,data!$A$1:$P$1,),4),1,"")</f>
        <v>F</v>
      </c>
    </row>
    <row r="8" spans="1:2" ht="15.75" customHeight="1" x14ac:dyDescent="0.25">
      <c r="A8" s="2" t="s">
        <v>9</v>
      </c>
      <c r="B8" s="1" t="str">
        <f>SUBSTITUTE(ADDRESS(1,MATCH($A8,data!$A$1:$P$1,),4),1,"")</f>
        <v>G</v>
      </c>
    </row>
    <row r="9" spans="1:2" ht="15.75" customHeight="1" x14ac:dyDescent="0.25">
      <c r="A9" s="2" t="s">
        <v>10</v>
      </c>
      <c r="B9" s="1" t="str">
        <f>SUBSTITUTE(ADDRESS(1,MATCH($A9,data!$A$1:$P$1,),4),1,"")</f>
        <v>H</v>
      </c>
    </row>
    <row r="10" spans="1:2" ht="15.75" customHeight="1" x14ac:dyDescent="0.25">
      <c r="A10" s="2" t="s">
        <v>11</v>
      </c>
      <c r="B10" s="1" t="str">
        <f>SUBSTITUTE(ADDRESS(1,MATCH($A10,data!$A$1:$P$1,),4),1,"")</f>
        <v>I</v>
      </c>
    </row>
    <row r="11" spans="1:2" ht="15.75" customHeight="1" x14ac:dyDescent="0.25">
      <c r="A11" s="2" t="s">
        <v>12</v>
      </c>
      <c r="B11" s="1" t="str">
        <f>SUBSTITUTE(ADDRESS(1,MATCH($A11,data!$A$1:$P$1,),4),1,"")</f>
        <v>J</v>
      </c>
    </row>
    <row r="12" spans="1:2" ht="15.75" customHeight="1" x14ac:dyDescent="0.25">
      <c r="A12" s="2" t="s">
        <v>13</v>
      </c>
      <c r="B12" s="1" t="str">
        <f>SUBSTITUTE(ADDRESS(1,MATCH($A12,data!$A$1:$P$1,),4),1,"")</f>
        <v>K</v>
      </c>
    </row>
    <row r="13" spans="1:2" ht="15.75" customHeight="1" x14ac:dyDescent="0.25">
      <c r="A13" s="2" t="s">
        <v>14</v>
      </c>
      <c r="B13" s="1" t="str">
        <f>SUBSTITUTE(ADDRESS(1,MATCH($A13,data!$A$1:$P$1,),4),1,"")</f>
        <v>L</v>
      </c>
    </row>
    <row r="14" spans="1:2" ht="15.75" customHeight="1" x14ac:dyDescent="0.25">
      <c r="A14" s="2" t="s">
        <v>3</v>
      </c>
      <c r="B14" s="1" t="str">
        <f>SUBSTITUTE(ADDRESS(1,MATCH($A14,data!$A$1:$P$1,),4),1,"")</f>
        <v>A</v>
      </c>
    </row>
    <row r="15" spans="1:2" ht="15.75" customHeight="1" x14ac:dyDescent="0.25">
      <c r="A15" s="2" t="s">
        <v>16</v>
      </c>
      <c r="B15" s="1" t="str">
        <f>SUBSTITUTE(ADDRESS(1,MATCH($A15,data!$A$1:$P$1,),4),1,"")</f>
        <v>N</v>
      </c>
    </row>
    <row r="16" spans="1:2" ht="15.75" customHeight="1" x14ac:dyDescent="0.25">
      <c r="A16" s="2" t="s">
        <v>17</v>
      </c>
      <c r="B16" s="1" t="str">
        <f>SUBSTITUTE(ADDRESS(1,MATCH($A16,data!$A$1:$P$1,),4),1,"")</f>
        <v>O</v>
      </c>
    </row>
    <row r="17" spans="1:2" ht="15.75" customHeight="1" x14ac:dyDescent="0.25">
      <c r="A17" s="2" t="s">
        <v>18</v>
      </c>
      <c r="B17" s="1" t="str">
        <f>SUBSTITUTE(ADDRESS(1,MATCH($A17,data!$A$1:$P$1,),4),1,"")</f>
        <v>P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17" xr:uid="{00000000-0009-0000-0000-000002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A3" sqref="A3:A18"/>
    </sheetView>
  </sheetViews>
  <sheetFormatPr defaultColWidth="11.21875" defaultRowHeight="15" customHeight="1" x14ac:dyDescent="0.2"/>
  <cols>
    <col min="1" max="1" width="9.44140625" customWidth="1"/>
    <col min="2" max="2" width="8.33203125" customWidth="1"/>
    <col min="3" max="3" width="9.21875" customWidth="1"/>
    <col min="4" max="4" width="8.33203125" customWidth="1"/>
    <col min="5" max="5" width="10.88671875" customWidth="1"/>
    <col min="6" max="6" width="12.6640625" customWidth="1"/>
    <col min="7" max="7" width="8.33203125" customWidth="1"/>
    <col min="8" max="8" width="10.77734375" customWidth="1"/>
    <col min="9" max="9" width="11.5546875" customWidth="1"/>
    <col min="10" max="26" width="8.33203125" customWidth="1"/>
  </cols>
  <sheetData>
    <row r="1" spans="1:9" ht="15.75" customHeight="1" x14ac:dyDescent="0.25">
      <c r="A1" s="10" t="s">
        <v>68</v>
      </c>
      <c r="B1" s="11"/>
      <c r="C1" s="11"/>
      <c r="D1" s="11"/>
      <c r="E1" s="11"/>
      <c r="F1" s="11"/>
      <c r="G1" s="11"/>
      <c r="H1" s="11"/>
      <c r="I1" s="11"/>
    </row>
    <row r="2" spans="1:9" ht="15.75" customHeight="1" x14ac:dyDescent="0.25">
      <c r="A2" s="6" t="s">
        <v>69</v>
      </c>
      <c r="B2" s="6" t="s">
        <v>67</v>
      </c>
      <c r="C2" s="2" t="s">
        <v>19</v>
      </c>
      <c r="D2" s="2" t="s">
        <v>22</v>
      </c>
      <c r="E2" s="2" t="s">
        <v>21</v>
      </c>
      <c r="F2" s="2" t="s">
        <v>35</v>
      </c>
      <c r="G2" s="2" t="s">
        <v>20</v>
      </c>
      <c r="H2" s="2" t="s">
        <v>44</v>
      </c>
      <c r="I2" s="2" t="s">
        <v>23</v>
      </c>
    </row>
    <row r="3" spans="1:9" ht="15.75" customHeight="1" x14ac:dyDescent="0.25">
      <c r="A3" s="2" t="s">
        <v>3</v>
      </c>
      <c r="B3" s="1" t="str">
        <f>SUBSTITUTE(ADDRESS(1,MATCH($A3,data!$A$1:$P$1,),4),1,"")</f>
        <v>A</v>
      </c>
      <c r="C3" s="7" t="str">
        <f ca="1">INDIRECT(CONCATENATE(data_info!$B$1,VLOOKUP($A3,helper!$A$2:$B$17,2),MATCH(C$2,INDIRECT(CONCATENATE(data_info!$B$1,VLOOKUP($A3,helper!$A$2:$B$17,2),"1",":",SUBSTITUTE(ADDRESS(1,MATCH($A3,data!$A$1:$P$1,),4),1,""),data_info!$B$2)),)+1))</f>
        <v>400</v>
      </c>
      <c r="D3" s="7" t="str">
        <f ca="1">INDIRECT(CONCATENATE(data_info!$B$1,VLOOKUP($A3,helper!$A$2:$B$17,2),MATCH(D$2,INDIRECT(CONCATENATE(data_info!$B$1,VLOOKUP($A3,helper!$A$2:$B$17,2),"1",":",SUBSTITUTE(ADDRESS(1,MATCH($A3,data!$A$1:$P$1,),4),1,""),data_info!$B$2)),)+1))</f>
        <v>1200 kg</v>
      </c>
      <c r="E3" s="7" t="str">
        <f ca="1">INDIRECT(CONCATENATE(data_info!$B$1,VLOOKUP($A3,helper!$A$2:$B$17,2),MATCH(E$2,INDIRECT(CONCATENATE(data_info!$B$1,VLOOKUP($A3,helper!$A$2:$B$17,2),"1",":",SUBSTITUTE(ADDRESS(1,MATCH($A3,data!$A$1:$P$1,),4),1,""),data_info!$B$2)),)+1))</f>
        <v>100</v>
      </c>
      <c r="F3" s="7" t="str">
        <f ca="1">INDIRECT(CONCATENATE(data_info!$B$1,VLOOKUP($A3,helper!$A$2:$B$17,2),MATCH(F$2,INDIRECT(CONCATENATE(data_info!$B$1,VLOOKUP($A3,helper!$A$2:$B$17,2),"1",":",SUBSTITUTE(ADDRESS(1,MATCH($A3,data!$A$1:$P$1,),4),1,""),data_info!$B$2)),)+1))</f>
        <v>1829</v>
      </c>
      <c r="G3" s="7" t="str">
        <f ca="1">INDIRECT(CONCATENATE(data_info!$B$1,VLOOKUP($A3,helper!$A$2:$B$17,2),MATCH(G$2,INDIRECT(CONCATENATE(data_info!$B$1,VLOOKUP($A3,helper!$A$2:$B$17,2),"1",":",SUBSTITUTE(ADDRESS(1,MATCH($A3,data!$A$1:$P$1,),4),1,""),data_info!$B$2)),)+1))</f>
        <v xml:space="preserve">0 </v>
      </c>
      <c r="H3" s="7" t="str">
        <f ca="1">INDIRECT(CONCATENATE(data_info!$B$1,VLOOKUP($A3,helper!$A$2:$B$17,2),MATCH(H$2,INDIRECT(CONCATENATE(data_info!$B$1,VLOOKUP($A3,helper!$A$2:$B$17,2),"1",":",SUBSTITUTE(ADDRESS(1,MATCH($A3,data!$A$1:$P$1,),4),1,""),data_info!$B$2)),)+1))</f>
        <v>122</v>
      </c>
      <c r="I3" s="7" t="str">
        <f ca="1">INDIRECT(CONCATENATE(data_info!$B$1,VLOOKUP($A3,helper!$A$2:$B$17,2),MATCH(I$2,INDIRECT(CONCATENATE(data_info!$B$1,VLOOKUP($A3,helper!$A$2:$B$17,2),"1",":",SUBSTITUTE(ADDRESS(1,MATCH($A3,data!$A$1:$P$1,),4),1,""),data_info!$B$2)),)+1))</f>
        <v xml:space="preserve">0 </v>
      </c>
    </row>
    <row r="4" spans="1:9" ht="15.75" customHeight="1" x14ac:dyDescent="0.25">
      <c r="A4" s="2" t="s">
        <v>4</v>
      </c>
      <c r="B4" s="1" t="str">
        <f>SUBSTITUTE(ADDRESS(1,MATCH($A4,data!$A$1:$P$1,),4),1,"")</f>
        <v>B</v>
      </c>
      <c r="C4" s="7" t="str">
        <f ca="1">INDIRECT(CONCATENATE(data_info!$B$1,VLOOKUP($A4,helper!$A$2:$B$17,2),MATCH(C$2,INDIRECT(CONCATENATE(data_info!$B$1,VLOOKUP($A4,helper!$A$2:$B$17,2),"1",":",SUBSTITUTE(ADDRESS(1,MATCH($A4,data!$A$1:$P$1,),4),1,""),data_info!$B$2)),)+1))</f>
        <v xml:space="preserve">3750 </v>
      </c>
      <c r="D4" s="7" t="str">
        <f ca="1">INDIRECT(CONCATENATE(data_info!$B$1,VLOOKUP($A4,helper!$A$2:$B$17,2),MATCH(D$2,INDIRECT(CONCATENATE(data_info!$B$1,VLOOKUP($A4,helper!$A$2:$B$17,2),"1",":",SUBSTITUTE(ADDRESS(1,MATCH($A4,data!$A$1:$P$1,),4),1,""),data_info!$B$2)),)+1))</f>
        <v>1000 kg</v>
      </c>
      <c r="E4" s="7" t="str">
        <f ca="1">INDIRECT(CONCATENATE(data_info!$B$1,VLOOKUP($A4,helper!$A$2:$B$17,2),MATCH(E$2,INDIRECT(CONCATENATE(data_info!$B$1,VLOOKUP($A4,helper!$A$2:$B$17,2),"1",":",SUBSTITUTE(ADDRESS(1,MATCH($A4,data!$A$1:$P$1,),4),1,""),data_info!$B$2)),)+1))</f>
        <v>1899</v>
      </c>
      <c r="F4" s="7" t="str">
        <f ca="1">INDIRECT(CONCATENATE(data_info!$B$1,VLOOKUP($A4,helper!$A$2:$B$17,2),MATCH(F$2,INDIRECT(CONCATENATE(data_info!$B$1,VLOOKUP($A4,helper!$A$2:$B$17,2),"1",":",SUBSTITUTE(ADDRESS(1,MATCH($A4,data!$A$1:$P$1,),4),1,""),data_info!$B$2)),)+1))</f>
        <v xml:space="preserve">120 </v>
      </c>
      <c r="G4" s="7" t="str">
        <f ca="1">INDIRECT(CONCATENATE(data_info!$B$1,VLOOKUP($A4,helper!$A$2:$B$17,2),MATCH(G$2,INDIRECT(CONCATENATE(data_info!$B$1,VLOOKUP($A4,helper!$A$2:$B$17,2),"1",":",SUBSTITUTE(ADDRESS(1,MATCH($A4,data!$A$1:$P$1,),4),1,""),data_info!$B$2)),)+1))</f>
        <v xml:space="preserve">0 </v>
      </c>
      <c r="H4" s="7" t="str">
        <f ca="1">INDIRECT(CONCATENATE(data_info!$B$1,VLOOKUP($A4,helper!$A$2:$B$17,2),MATCH(H$2,INDIRECT(CONCATENATE(data_info!$B$1,VLOOKUP($A4,helper!$A$2:$B$17,2),"1",":",SUBSTITUTE(ADDRESS(1,MATCH($A4,data!$A$1:$P$1,),4),1,""),data_info!$B$2)),)+1))</f>
        <v xml:space="preserve">0 </v>
      </c>
      <c r="I4" s="7" t="str">
        <f ca="1">INDIRECT(CONCATENATE(data_info!$B$1,VLOOKUP($A4,helper!$A$2:$B$17,2),MATCH(I$2,INDIRECT(CONCATENATE(data_info!$B$1,VLOOKUP($A4,helper!$A$2:$B$17,2),"1",":",SUBSTITUTE(ADDRESS(1,MATCH($A4,data!$A$1:$P$1,),4),1,""),data_info!$B$2)),)+1))</f>
        <v xml:space="preserve">0 </v>
      </c>
    </row>
    <row r="5" spans="1:9" ht="15.75" customHeight="1" x14ac:dyDescent="0.25">
      <c r="A5" s="2" t="s">
        <v>5</v>
      </c>
      <c r="B5" s="1" t="str">
        <f>SUBSTITUTE(ADDRESS(1,MATCH($A5,data!$A$1:$P$1,),4),1,"")</f>
        <v>C</v>
      </c>
      <c r="C5" s="7" t="str">
        <f ca="1">INDIRECT(CONCATENATE(data_info!$B$1,VLOOKUP($A5,helper!$A$2:$B$17,2),MATCH(C$2,INDIRECT(CONCATENATE(data_info!$B$1,VLOOKUP($A5,helper!$A$2:$B$17,2),"1",":",SUBSTITUTE(ADDRESS(1,MATCH($A5,data!$A$1:$P$1,),4),1,""),data_info!$B$2)),)+1))</f>
        <v>400</v>
      </c>
      <c r="D5" s="7" t="str">
        <f ca="1">INDIRECT(CONCATENATE(data_info!$B$1,VLOOKUP($A5,helper!$A$2:$B$17,2),MATCH(D$2,INDIRECT(CONCATENATE(data_info!$B$1,VLOOKUP($A5,helper!$A$2:$B$17,2),"1",":",SUBSTITUTE(ADDRESS(1,MATCH($A5,data!$A$1:$P$1,),4),1,""),data_info!$B$2)),)+1))</f>
        <v>750 kg</v>
      </c>
      <c r="E5" s="7" t="str">
        <f ca="1">INDIRECT(CONCATENATE(data_info!$B$1,VLOOKUP($A5,helper!$A$2:$B$17,2),MATCH(E$2,INDIRECT(CONCATENATE(data_info!$B$1,VLOOKUP($A5,helper!$A$2:$B$17,2),"1",":",SUBSTITUTE(ADDRESS(1,MATCH($A5,data!$A$1:$P$1,),4),1,""),data_info!$B$2)),)+1))</f>
        <v xml:space="preserve">1000 </v>
      </c>
      <c r="F5" s="7" t="str">
        <f ca="1">INDIRECT(CONCATENATE(data_info!$B$1,VLOOKUP($A5,helper!$A$2:$B$17,2),MATCH(F$2,INDIRECT(CONCATENATE(data_info!$B$1,VLOOKUP($A5,helper!$A$2:$B$17,2),"1",":",SUBSTITUTE(ADDRESS(1,MATCH($A5,data!$A$1:$P$1,),4),1,""),data_info!$B$2)),)+1))</f>
        <v xml:space="preserve">40 </v>
      </c>
      <c r="G5" s="7" t="str">
        <f ca="1">INDIRECT(CONCATENATE(data_info!$B$1,VLOOKUP($A5,helper!$A$2:$B$17,2),MATCH(G$2,INDIRECT(CONCATENATE(data_info!$B$1,VLOOKUP($A5,helper!$A$2:$B$17,2),"1",":",SUBSTITUTE(ADDRESS(1,MATCH($A5,data!$A$1:$P$1,),4),1,""),data_info!$B$2)),)+1))</f>
        <v xml:space="preserve">0 </v>
      </c>
      <c r="H5" s="7" t="str">
        <f ca="1">INDIRECT(CONCATENATE(data_info!$B$1,VLOOKUP($A5,helper!$A$2:$B$17,2),MATCH(H$2,INDIRECT(CONCATENATE(data_info!$B$1,VLOOKUP($A5,helper!$A$2:$B$17,2),"1",":",SUBSTITUTE(ADDRESS(1,MATCH($A5,data!$A$1:$P$1,),4),1,""),data_info!$B$2)),)+1))</f>
        <v xml:space="preserve">0 </v>
      </c>
      <c r="I5" s="7" t="str">
        <f ca="1">INDIRECT(CONCATENATE(data_info!$B$1,VLOOKUP($A5,helper!$A$2:$B$17,2),MATCH(I$2,INDIRECT(CONCATENATE(data_info!$B$1,VLOOKUP($A5,helper!$A$2:$B$17,2),"1",":",SUBSTITUTE(ADDRESS(1,MATCH($A5,data!$A$1:$P$1,),4),1,""),data_info!$B$2)),)+1))</f>
        <v xml:space="preserve">0 </v>
      </c>
    </row>
    <row r="6" spans="1:9" ht="15.75" customHeight="1" x14ac:dyDescent="0.25">
      <c r="A6" s="2" t="s">
        <v>6</v>
      </c>
      <c r="B6" s="1" t="str">
        <f>SUBSTITUTE(ADDRESS(1,MATCH($A6,data!$A$1:$P$1,),4),1,"")</f>
        <v>D</v>
      </c>
      <c r="C6" s="7" t="str">
        <f ca="1">INDIRECT(CONCATENATE(data_info!$B$1,VLOOKUP($A6,helper!$A$2:$B$17,2),MATCH(C$2,INDIRECT(CONCATENATE(data_info!$B$1,VLOOKUP($A6,helper!$A$2:$B$17,2),"1",":",SUBSTITUTE(ADDRESS(1,MATCH($A6,data!$A$1:$P$1,),4),1,""),data_info!$B$2)),)+1))</f>
        <v>1102</v>
      </c>
      <c r="D6" s="7" t="str">
        <f ca="1">INDIRECT(CONCATENATE(data_info!$B$1,VLOOKUP($A6,helper!$A$2:$B$17,2),MATCH(D$2,INDIRECT(CONCATENATE(data_info!$B$1,VLOOKUP($A6,helper!$A$2:$B$17,2),"1",":",SUBSTITUTE(ADDRESS(1,MATCH($A6,data!$A$1:$P$1,),4),1,""),data_info!$B$2)),)+1))</f>
        <v>790 kg</v>
      </c>
      <c r="E6" s="7" t="str">
        <f ca="1">INDIRECT(CONCATENATE(data_info!$B$1,VLOOKUP($A6,helper!$A$2:$B$17,2),MATCH(E$2,INDIRECT(CONCATENATE(data_info!$B$1,VLOOKUP($A6,helper!$A$2:$B$17,2),"1",":",SUBSTITUTE(ADDRESS(1,MATCH($A6,data!$A$1:$P$1,),4),1,""),data_info!$B$2)),)+1))</f>
        <v xml:space="preserve">1000 </v>
      </c>
      <c r="F6" s="7" t="str">
        <f ca="1">INDIRECT(CONCATENATE(data_info!$B$1,VLOOKUP($A6,helper!$A$2:$B$17,2),MATCH(F$2,INDIRECT(CONCATENATE(data_info!$B$1,VLOOKUP($A6,helper!$A$2:$B$17,2),"1",":",SUBSTITUTE(ADDRESS(1,MATCH($A6,data!$A$1:$P$1,),4),1,""),data_info!$B$2)),)+1))</f>
        <v xml:space="preserve">0 </v>
      </c>
      <c r="G6" s="7" t="str">
        <f ca="1">INDIRECT(CONCATENATE(data_info!$B$1,VLOOKUP($A6,helper!$A$2:$B$17,2),MATCH(G$2,INDIRECT(CONCATENATE(data_info!$B$1,VLOOKUP($A6,helper!$A$2:$B$17,2),"1",":",SUBSTITUTE(ADDRESS(1,MATCH($A6,data!$A$1:$P$1,),4),1,""),data_info!$B$2)),)+1))</f>
        <v xml:space="preserve">0 </v>
      </c>
      <c r="H6" s="7" t="str">
        <f ca="1">INDIRECT(CONCATENATE(data_info!$B$1,VLOOKUP($A6,helper!$A$2:$B$17,2),MATCH(H$2,INDIRECT(CONCATENATE(data_info!$B$1,VLOOKUP($A6,helper!$A$2:$B$17,2),"1",":",SUBSTITUTE(ADDRESS(1,MATCH($A6,data!$A$1:$P$1,),4),1,""),data_info!$B$2)),)+1))</f>
        <v xml:space="preserve">0 </v>
      </c>
      <c r="I6" s="7" t="str">
        <f ca="1">INDIRECT(CONCATENATE(data_info!$B$1,VLOOKUP($A6,helper!$A$2:$B$17,2),MATCH(I$2,INDIRECT(CONCATENATE(data_info!$B$1,VLOOKUP($A6,helper!$A$2:$B$17,2),"1",":",SUBSTITUTE(ADDRESS(1,MATCH($A6,data!$A$1:$P$1,),4),1,""),data_info!$B$2)),)+1))</f>
        <v xml:space="preserve">40 </v>
      </c>
    </row>
    <row r="7" spans="1:9" ht="15.75" customHeight="1" x14ac:dyDescent="0.25">
      <c r="A7" s="2" t="s">
        <v>7</v>
      </c>
      <c r="B7" s="1" t="str">
        <f>SUBSTITUTE(ADDRESS(1,MATCH($A7,data!$A$1:$P$1,),4),1,"")</f>
        <v>E</v>
      </c>
      <c r="C7" s="7" t="str">
        <f ca="1">INDIRECT(CONCATENATE(data_info!$B$1,VLOOKUP($A7,helper!$A$2:$B$17,2),MATCH(C$2,INDIRECT(CONCATENATE(data_info!$B$1,VLOOKUP($A7,helper!$A$2:$B$17,2),"1",":",SUBSTITUTE(ADDRESS(1,MATCH($A7,data!$A$1:$P$1,),4),1,""),data_info!$B$2)),)+1))</f>
        <v xml:space="preserve">3750 </v>
      </c>
      <c r="D7" s="7" t="str">
        <f ca="1">INDIRECT(CONCATENATE(data_info!$B$1,VLOOKUP($A7,helper!$A$2:$B$17,2),MATCH(D$2,INDIRECT(CONCATENATE(data_info!$B$1,VLOOKUP($A7,helper!$A$2:$B$17,2),"1",":",SUBSTITUTE(ADDRESS(1,MATCH($A7,data!$A$1:$P$1,),4),1,""),data_info!$B$2)),)+1))</f>
        <v>12322 kg</v>
      </c>
      <c r="E7" s="7" t="str">
        <f ca="1">INDIRECT(CONCATENATE(data_info!$B$1,VLOOKUP($A7,helper!$A$2:$B$17,2),MATCH(E$2,INDIRECT(CONCATENATE(data_info!$B$1,VLOOKUP($A7,helper!$A$2:$B$17,2),"1",":",SUBSTITUTE(ADDRESS(1,MATCH($A7,data!$A$1:$P$1,),4),1,""),data_info!$B$2)),)+1))</f>
        <v>100000</v>
      </c>
      <c r="F7" s="7" t="str">
        <f ca="1">INDIRECT(CONCATENATE(data_info!$B$1,VLOOKUP($A7,helper!$A$2:$B$17,2),MATCH(F$2,INDIRECT(CONCATENATE(data_info!$B$1,VLOOKUP($A7,helper!$A$2:$B$17,2),"1",":",SUBSTITUTE(ADDRESS(1,MATCH($A7,data!$A$1:$P$1,),4),1,""),data_info!$B$2)),)+1))</f>
        <v xml:space="preserve">0 </v>
      </c>
      <c r="G7" s="7" t="str">
        <f ca="1">INDIRECT(CONCATENATE(data_info!$B$1,VLOOKUP($A7,helper!$A$2:$B$17,2),MATCH(G$2,INDIRECT(CONCATENATE(data_info!$B$1,VLOOKUP($A7,helper!$A$2:$B$17,2),"1",":",SUBSTITUTE(ADDRESS(1,MATCH($A7,data!$A$1:$P$1,),4),1,""),data_info!$B$2)),)+1))</f>
        <v>1230</v>
      </c>
      <c r="H7" s="7" t="str">
        <f ca="1">INDIRECT(CONCATENATE(data_info!$B$1,VLOOKUP($A7,helper!$A$2:$B$17,2),MATCH(H$2,INDIRECT(CONCATENATE(data_info!$B$1,VLOOKUP($A7,helper!$A$2:$B$17,2),"1",":",SUBSTITUTE(ADDRESS(1,MATCH($A7,data!$A$1:$P$1,),4),1,""),data_info!$B$2)),)+1))</f>
        <v xml:space="preserve">0 </v>
      </c>
      <c r="I7" s="7" t="str">
        <f ca="1">INDIRECT(CONCATENATE(data_info!$B$1,VLOOKUP($A7,helper!$A$2:$B$17,2),MATCH(I$2,INDIRECT(CONCATENATE(data_info!$B$1,VLOOKUP($A7,helper!$A$2:$B$17,2),"1",":",SUBSTITUTE(ADDRESS(1,MATCH($A7,data!$A$1:$P$1,),4),1,""),data_info!$B$2)),)+1))</f>
        <v xml:space="preserve">450 </v>
      </c>
    </row>
    <row r="8" spans="1:9" ht="15.75" customHeight="1" x14ac:dyDescent="0.25">
      <c r="A8" s="2" t="s">
        <v>8</v>
      </c>
      <c r="B8" s="1" t="str">
        <f>SUBSTITUTE(ADDRESS(1,MATCH($A8,data!$A$1:$P$1,),4),1,"")</f>
        <v>F</v>
      </c>
      <c r="C8" s="7" t="str">
        <f ca="1">INDIRECT(CONCATENATE(data_info!$B$1,VLOOKUP($A8,helper!$A$2:$B$17,2),MATCH(C$2,INDIRECT(CONCATENATE(data_info!$B$1,VLOOKUP($A8,helper!$A$2:$B$17,2),"1",":",SUBSTITUTE(ADDRESS(1,MATCH($A8,data!$A$1:$P$1,),4),1,""),data_info!$B$2)),)+1))</f>
        <v xml:space="preserve">3050 </v>
      </c>
      <c r="D8" s="7" t="str">
        <f ca="1">INDIRECT(CONCATENATE(data_info!$B$1,VLOOKUP($A8,helper!$A$2:$B$17,2),MATCH(D$2,INDIRECT(CONCATENATE(data_info!$B$1,VLOOKUP($A8,helper!$A$2:$B$17,2),"1",":",SUBSTITUTE(ADDRESS(1,MATCH($A8,data!$A$1:$P$1,),4),1,""),data_info!$B$2)),)+1))</f>
        <v>1050 kg</v>
      </c>
      <c r="E8" s="7" t="str">
        <f ca="1">INDIRECT(CONCATENATE(data_info!$B$1,VLOOKUP($A8,helper!$A$2:$B$17,2),MATCH(E$2,INDIRECT(CONCATENATE(data_info!$B$1,VLOOKUP($A8,helper!$A$2:$B$17,2),"1",":",SUBSTITUTE(ADDRESS(1,MATCH($A8,data!$A$1:$P$1,),4),1,""),data_info!$B$2)),)+1))</f>
        <v xml:space="preserve">1000 </v>
      </c>
      <c r="F8" s="7" t="str">
        <f ca="1">INDIRECT(CONCATENATE(data_info!$B$1,VLOOKUP($A8,helper!$A$2:$B$17,2),MATCH(F$2,INDIRECT(CONCATENATE(data_info!$B$1,VLOOKUP($A8,helper!$A$2:$B$17,2),"1",":",SUBSTITUTE(ADDRESS(1,MATCH($A8,data!$A$1:$P$1,),4),1,""),data_info!$B$2)),)+1))</f>
        <v xml:space="preserve">0 </v>
      </c>
      <c r="G8" s="7" t="str">
        <f ca="1">INDIRECT(CONCATENATE(data_info!$B$1,VLOOKUP($A8,helper!$A$2:$B$17,2),MATCH(G$2,INDIRECT(CONCATENATE(data_info!$B$1,VLOOKUP($A8,helper!$A$2:$B$17,2),"1",":",SUBSTITUTE(ADDRESS(1,MATCH($A8,data!$A$1:$P$1,),4),1,""),data_info!$B$2)),)+1))</f>
        <v>2060</v>
      </c>
      <c r="H8" s="7" t="str">
        <f ca="1">INDIRECT(CONCATENATE(data_info!$B$1,VLOOKUP($A8,helper!$A$2:$B$17,2),MATCH(H$2,INDIRECT(CONCATENATE(data_info!$B$1,VLOOKUP($A8,helper!$A$2:$B$17,2),"1",":",SUBSTITUTE(ADDRESS(1,MATCH($A8,data!$A$1:$P$1,),4),1,""),data_info!$B$2)),)+1))</f>
        <v>1200</v>
      </c>
      <c r="I8" s="7" t="str">
        <f ca="1">INDIRECT(CONCATENATE(data_info!$B$1,VLOOKUP($A8,helper!$A$2:$B$17,2),MATCH(I$2,INDIRECT(CONCATENATE(data_info!$B$1,VLOOKUP($A8,helper!$A$2:$B$17,2),"1",":",SUBSTITUTE(ADDRESS(1,MATCH($A8,data!$A$1:$P$1,),4),1,""),data_info!$B$2)),)+1))</f>
        <v xml:space="preserve">0 </v>
      </c>
    </row>
    <row r="9" spans="1:9" ht="15.75" customHeight="1" x14ac:dyDescent="0.25">
      <c r="A9" s="2" t="s">
        <v>9</v>
      </c>
      <c r="B9" s="1" t="str">
        <f>SUBSTITUTE(ADDRESS(1,MATCH($A9,data!$A$1:$P$1,),4),1,"")</f>
        <v>G</v>
      </c>
      <c r="C9" s="7" t="str">
        <f ca="1">INDIRECT(CONCATENATE(data_info!$B$1,VLOOKUP($A9,helper!$A$2:$B$17,2),MATCH(C$2,INDIRECT(CONCATENATE(data_info!$B$1,VLOOKUP($A9,helper!$A$2:$B$17,2),"1",":",SUBSTITUTE(ADDRESS(1,MATCH($A9,data!$A$1:$P$1,),4),1,""),data_info!$B$2)),)+1))</f>
        <v xml:space="preserve">3050 </v>
      </c>
      <c r="D9" s="7" t="str">
        <f ca="1">INDIRECT(CONCATENATE(data_info!$B$1,VLOOKUP($A9,helper!$A$2:$B$17,2),MATCH(D$2,INDIRECT(CONCATENATE(data_info!$B$1,VLOOKUP($A9,helper!$A$2:$B$17,2),"1",":",SUBSTITUTE(ADDRESS(1,MATCH($A9,data!$A$1:$P$1,),4),1,""),data_info!$B$2)),)+1))</f>
        <v>1000 kg</v>
      </c>
      <c r="E9" s="7" t="str">
        <f ca="1">INDIRECT(CONCATENATE(data_info!$B$1,VLOOKUP($A9,helper!$A$2:$B$17,2),MATCH(E$2,INDIRECT(CONCATENATE(data_info!$B$1,VLOOKUP($A9,helper!$A$2:$B$17,2),"1",":",SUBSTITUTE(ADDRESS(1,MATCH($A9,data!$A$1:$P$1,),4),1,""),data_info!$B$2)),)+1))</f>
        <v xml:space="preserve">1000 </v>
      </c>
      <c r="F9" s="7" t="str">
        <f ca="1">INDIRECT(CONCATENATE(data_info!$B$1,VLOOKUP($A9,helper!$A$2:$B$17,2),MATCH(F$2,INDIRECT(CONCATENATE(data_info!$B$1,VLOOKUP($A9,helper!$A$2:$B$17,2),"1",":",SUBSTITUTE(ADDRESS(1,MATCH($A9,data!$A$1:$P$1,),4),1,""),data_info!$B$2)),)+1))</f>
        <v xml:space="preserve">0 </v>
      </c>
      <c r="G9" s="7" t="str">
        <f ca="1">INDIRECT(CONCATENATE(data_info!$B$1,VLOOKUP($A9,helper!$A$2:$B$17,2),MATCH(G$2,INDIRECT(CONCATENATE(data_info!$B$1,VLOOKUP($A9,helper!$A$2:$B$17,2),"1",":",SUBSTITUTE(ADDRESS(1,MATCH($A9,data!$A$1:$P$1,),4),1,""),data_info!$B$2)),)+1))</f>
        <v xml:space="preserve">0 </v>
      </c>
      <c r="H9" s="7" t="str">
        <f ca="1">INDIRECT(CONCATENATE(data_info!$B$1,VLOOKUP($A9,helper!$A$2:$B$17,2),MATCH(H$2,INDIRECT(CONCATENATE(data_info!$B$1,VLOOKUP($A9,helper!$A$2:$B$17,2),"1",":",SUBSTITUTE(ADDRESS(1,MATCH($A9,data!$A$1:$P$1,),4),1,""),data_info!$B$2)),)+1))</f>
        <v xml:space="preserve">120 </v>
      </c>
      <c r="I9" s="7" t="str">
        <f ca="1">INDIRECT(CONCATENATE(data_info!$B$1,VLOOKUP($A9,helper!$A$2:$B$17,2),MATCH(I$2,INDIRECT(CONCATENATE(data_info!$B$1,VLOOKUP($A9,helper!$A$2:$B$17,2),"1",":",SUBSTITUTE(ADDRESS(1,MATCH($A9,data!$A$1:$P$1,),4),1,""),data_info!$B$2)),)+1))</f>
        <v xml:space="preserve">0 </v>
      </c>
    </row>
    <row r="10" spans="1:9" ht="15.75" customHeight="1" x14ac:dyDescent="0.25">
      <c r="A10" s="2" t="s">
        <v>10</v>
      </c>
      <c r="B10" s="1" t="str">
        <f>SUBSTITUTE(ADDRESS(1,MATCH($A10,data!$A$1:$P$1,),4),1,"")</f>
        <v>H</v>
      </c>
      <c r="C10" s="7" t="str">
        <f ca="1">INDIRECT(CONCATENATE(data_info!$B$1,VLOOKUP($A10,helper!$A$2:$B$17,2),MATCH(C$2,INDIRECT(CONCATENATE(data_info!$B$1,VLOOKUP($A10,helper!$A$2:$B$17,2),"1",":",SUBSTITUTE(ADDRESS(1,MATCH($A10,data!$A$1:$P$1,),4),1,""),data_info!$B$2)),)+1))</f>
        <v xml:space="preserve">5000 </v>
      </c>
      <c r="D10" s="7" t="str">
        <f ca="1">INDIRECT(CONCATENATE(data_info!$B$1,VLOOKUP($A10,helper!$A$2:$B$17,2),MATCH(D$2,INDIRECT(CONCATENATE(data_info!$B$1,VLOOKUP($A10,helper!$A$2:$B$17,2),"1",":",SUBSTITUTE(ADDRESS(1,MATCH($A10,data!$A$1:$P$1,),4),1,""),data_info!$B$2)),)+1))</f>
        <v>1050 kg</v>
      </c>
      <c r="E10" s="7" t="str">
        <f ca="1">INDIRECT(CONCATENATE(data_info!$B$1,VLOOKUP($A10,helper!$A$2:$B$17,2),MATCH(E$2,INDIRECT(CONCATENATE(data_info!$B$1,VLOOKUP($A10,helper!$A$2:$B$17,2),"1",":",SUBSTITUTE(ADDRESS(1,MATCH($A10,data!$A$1:$P$1,),4),1,""),data_info!$B$2)),)+1))</f>
        <v>1010</v>
      </c>
      <c r="F10" s="7" t="str">
        <f ca="1">INDIRECT(CONCATENATE(data_info!$B$1,VLOOKUP($A10,helper!$A$2:$B$17,2),MATCH(F$2,INDIRECT(CONCATENATE(data_info!$B$1,VLOOKUP($A10,helper!$A$2:$B$17,2),"1",":",SUBSTITUTE(ADDRESS(1,MATCH($A10,data!$A$1:$P$1,),4),1,""),data_info!$B$2)),)+1))</f>
        <v xml:space="preserve">225 </v>
      </c>
      <c r="G10" s="7" t="str">
        <f ca="1">INDIRECT(CONCATENATE(data_info!$B$1,VLOOKUP($A10,helper!$A$2:$B$17,2),MATCH(G$2,INDIRECT(CONCATENATE(data_info!$B$1,VLOOKUP($A10,helper!$A$2:$B$17,2),"1",":",SUBSTITUTE(ADDRESS(1,MATCH($A10,data!$A$1:$P$1,),4),1,""),data_info!$B$2)),)+1))</f>
        <v xml:space="preserve">0 </v>
      </c>
      <c r="H10" s="7" t="str">
        <f ca="1">INDIRECT(CONCATENATE(data_info!$B$1,VLOOKUP($A10,helper!$A$2:$B$17,2),MATCH(H$2,INDIRECT(CONCATENATE(data_info!$B$1,VLOOKUP($A10,helper!$A$2:$B$17,2),"1",":",SUBSTITUTE(ADDRESS(1,MATCH($A10,data!$A$1:$P$1,),4),1,""),data_info!$B$2)),)+1))</f>
        <v xml:space="preserve">0 </v>
      </c>
      <c r="I10" s="7" t="str">
        <f ca="1">INDIRECT(CONCATENATE(data_info!$B$1,VLOOKUP($A10,helper!$A$2:$B$17,2),MATCH(I$2,INDIRECT(CONCATENATE(data_info!$B$1,VLOOKUP($A10,helper!$A$2:$B$17,2),"1",":",SUBSTITUTE(ADDRESS(1,MATCH($A10,data!$A$1:$P$1,),4),1,""),data_info!$B$2)),)+1))</f>
        <v xml:space="preserve">0 </v>
      </c>
    </row>
    <row r="11" spans="1:9" ht="15.75" customHeight="1" x14ac:dyDescent="0.25">
      <c r="A11" s="2" t="s">
        <v>11</v>
      </c>
      <c r="B11" s="1" t="str">
        <f>SUBSTITUTE(ADDRESS(1,MATCH($A11,data!$A$1:$P$1,),4),1,"")</f>
        <v>I</v>
      </c>
      <c r="C11" s="7" t="str">
        <f ca="1">INDIRECT(CONCATENATE(data_info!$B$1,VLOOKUP($A11,helper!$A$2:$B$17,2),MATCH(C$2,INDIRECT(CONCATENATE(data_info!$B$1,VLOOKUP($A11,helper!$A$2:$B$17,2),"1",":",SUBSTITUTE(ADDRESS(1,MATCH($A11,data!$A$1:$P$1,),4),1,""),data_info!$B$2)),)+1))</f>
        <v xml:space="preserve">3250 </v>
      </c>
      <c r="D11" s="7" t="str">
        <f ca="1">INDIRECT(CONCATENATE(data_info!$B$1,VLOOKUP($A11,helper!$A$2:$B$17,2),MATCH(D$2,INDIRECT(CONCATENATE(data_info!$B$1,VLOOKUP($A11,helper!$A$2:$B$17,2),"1",":",SUBSTITUTE(ADDRESS(1,MATCH($A11,data!$A$1:$P$1,),4),1,""),data_info!$B$2)),)+1))</f>
        <v>1150 kg</v>
      </c>
      <c r="E11" s="7" t="str">
        <f ca="1">INDIRECT(CONCATENATE(data_info!$B$1,VLOOKUP($A11,helper!$A$2:$B$17,2),MATCH(E$2,INDIRECT(CONCATENATE(data_info!$B$1,VLOOKUP($A11,helper!$A$2:$B$17,2),"1",":",SUBSTITUTE(ADDRESS(1,MATCH($A11,data!$A$1:$P$1,),4),1,""),data_info!$B$2)),)+1))</f>
        <v xml:space="preserve">1000 </v>
      </c>
      <c r="F11" s="7" t="str">
        <f ca="1">INDIRECT(CONCATENATE(data_info!$B$1,VLOOKUP($A11,helper!$A$2:$B$17,2),MATCH(F$2,INDIRECT(CONCATENATE(data_info!$B$1,VLOOKUP($A11,helper!$A$2:$B$17,2),"1",":",SUBSTITUTE(ADDRESS(1,MATCH($A11,data!$A$1:$P$1,),4),1,""),data_info!$B$2)),)+1))</f>
        <v xml:space="preserve">0 </v>
      </c>
      <c r="G11" s="7" t="str">
        <f ca="1">INDIRECT(CONCATENATE(data_info!$B$1,VLOOKUP($A11,helper!$A$2:$B$17,2),MATCH(G$2,INDIRECT(CONCATENATE(data_info!$B$1,VLOOKUP($A11,helper!$A$2:$B$17,2),"1",":",SUBSTITUTE(ADDRESS(1,MATCH($A11,data!$A$1:$P$1,),4),1,""),data_info!$B$2)),)+1))</f>
        <v xml:space="preserve">0 </v>
      </c>
      <c r="H11" s="7" t="str">
        <f ca="1">INDIRECT(CONCATENATE(data_info!$B$1,VLOOKUP($A11,helper!$A$2:$B$17,2),MATCH(H$2,INDIRECT(CONCATENATE(data_info!$B$1,VLOOKUP($A11,helper!$A$2:$B$17,2),"1",":",SUBSTITUTE(ADDRESS(1,MATCH($A11,data!$A$1:$P$1,),4),1,""),data_info!$B$2)),)+1))</f>
        <v xml:space="preserve">0 </v>
      </c>
      <c r="I11" s="7" t="str">
        <f ca="1">INDIRECT(CONCATENATE(data_info!$B$1,VLOOKUP($A11,helper!$A$2:$B$17,2),MATCH(I$2,INDIRECT(CONCATENATE(data_info!$B$1,VLOOKUP($A11,helper!$A$2:$B$17,2),"1",":",SUBSTITUTE(ADDRESS(1,MATCH($A11,data!$A$1:$P$1,),4),1,""),data_info!$B$2)),)+1))</f>
        <v xml:space="preserve">300 </v>
      </c>
    </row>
    <row r="12" spans="1:9" ht="15.75" customHeight="1" x14ac:dyDescent="0.25">
      <c r="A12" s="2" t="s">
        <v>12</v>
      </c>
      <c r="B12" s="1" t="str">
        <f>SUBSTITUTE(ADDRESS(1,MATCH($A12,data!$A$1:$P$1,),4),1,"")</f>
        <v>J</v>
      </c>
      <c r="C12" s="7" t="str">
        <f ca="1">INDIRECT(CONCATENATE(data_info!$B$1,VLOOKUP($A12,helper!$A$2:$B$17,2),MATCH(C$2,INDIRECT(CONCATENATE(data_info!$B$1,VLOOKUP($A12,helper!$A$2:$B$17,2),"1",":",SUBSTITUTE(ADDRESS(1,MATCH($A12,data!$A$1:$P$1,),4),1,""),data_info!$B$2)),)+1))</f>
        <v xml:space="preserve">3750 </v>
      </c>
      <c r="D12" s="7" t="str">
        <f ca="1">INDIRECT(CONCATENATE(data_info!$B$1,VLOOKUP($A12,helper!$A$2:$B$17,2),MATCH(D$2,INDIRECT(CONCATENATE(data_info!$B$1,VLOOKUP($A12,helper!$A$2:$B$17,2),"1",":",SUBSTITUTE(ADDRESS(1,MATCH($A12,data!$A$1:$P$1,),4),1,""),data_info!$B$2)),)+1))</f>
        <v>7440 kg</v>
      </c>
      <c r="E12" s="7" t="str">
        <f ca="1">INDIRECT(CONCATENATE(data_info!$B$1,VLOOKUP($A12,helper!$A$2:$B$17,2),MATCH(E$2,INDIRECT(CONCATENATE(data_info!$B$1,VLOOKUP($A12,helper!$A$2:$B$17,2),"1",":",SUBSTITUTE(ADDRESS(1,MATCH($A12,data!$A$1:$P$1,),4),1,""),data_info!$B$2)),)+1))</f>
        <v xml:space="preserve">1000 </v>
      </c>
      <c r="F12" s="7" t="str">
        <f ca="1">INDIRECT(CONCATENATE(data_info!$B$1,VLOOKUP($A12,helper!$A$2:$B$17,2),MATCH(F$2,INDIRECT(CONCATENATE(data_info!$B$1,VLOOKUP($A12,helper!$A$2:$B$17,2),"1",":",SUBSTITUTE(ADDRESS(1,MATCH($A12,data!$A$1:$P$1,),4),1,""),data_info!$B$2)),)+1))</f>
        <v xml:space="preserve">0 </v>
      </c>
      <c r="G12" s="7" t="str">
        <f ca="1">INDIRECT(CONCATENATE(data_info!$B$1,VLOOKUP($A12,helper!$A$2:$B$17,2),MATCH(G$2,INDIRECT(CONCATENATE(data_info!$B$1,VLOOKUP($A12,helper!$A$2:$B$17,2),"1",":",SUBSTITUTE(ADDRESS(1,MATCH($A12,data!$A$1:$P$1,),4),1,""),data_info!$B$2)),)+1))</f>
        <v xml:space="preserve">40 </v>
      </c>
      <c r="H12" s="7" t="str">
        <f ca="1">INDIRECT(CONCATENATE(data_info!$B$1,VLOOKUP($A12,helper!$A$2:$B$17,2),MATCH(H$2,INDIRECT(CONCATENATE(data_info!$B$1,VLOOKUP($A12,helper!$A$2:$B$17,2),"1",":",SUBSTITUTE(ADDRESS(1,MATCH($A12,data!$A$1:$P$1,),4),1,""),data_info!$B$2)),)+1))</f>
        <v xml:space="preserve">0 </v>
      </c>
      <c r="I12" s="7" t="str">
        <f ca="1">INDIRECT(CONCATENATE(data_info!$B$1,VLOOKUP($A12,helper!$A$2:$B$17,2),MATCH(I$2,INDIRECT(CONCATENATE(data_info!$B$1,VLOOKUP($A12,helper!$A$2:$B$17,2),"1",":",SUBSTITUTE(ADDRESS(1,MATCH($A12,data!$A$1:$P$1,),4),1,""),data_info!$B$2)),)+1))</f>
        <v xml:space="preserve">0 </v>
      </c>
    </row>
    <row r="13" spans="1:9" ht="15.75" customHeight="1" x14ac:dyDescent="0.25">
      <c r="A13" s="2" t="s">
        <v>13</v>
      </c>
      <c r="B13" s="1" t="str">
        <f>SUBSTITUTE(ADDRESS(1,MATCH($A13,data!$A$1:$P$1,),4),1,"")</f>
        <v>K</v>
      </c>
      <c r="C13" s="7" t="str">
        <f ca="1">INDIRECT(CONCATENATE(data_info!$B$1,VLOOKUP($A13,helper!$A$2:$B$17,2),MATCH(C$2,INDIRECT(CONCATENATE(data_info!$B$1,VLOOKUP($A13,helper!$A$2:$B$17,2),"1",":",SUBSTITUTE(ADDRESS(1,MATCH($A13,data!$A$1:$P$1,),4),1,""),data_info!$B$2)),)+1))</f>
        <v xml:space="preserve">4000 </v>
      </c>
      <c r="D13" s="7" t="str">
        <f ca="1">INDIRECT(CONCATENATE(data_info!$B$1,VLOOKUP($A13,helper!$A$2:$B$17,2),MATCH(D$2,INDIRECT(CONCATENATE(data_info!$B$1,VLOOKUP($A13,helper!$A$2:$B$17,2),"1",":",SUBSTITUTE(ADDRESS(1,MATCH($A13,data!$A$1:$P$1,),4),1,""),data_info!$B$2)),)+1))</f>
        <v>700 kg</v>
      </c>
      <c r="E13" s="7" t="str">
        <f ca="1">INDIRECT(CONCATENATE(data_info!$B$1,VLOOKUP($A13,helper!$A$2:$B$17,2),MATCH(E$2,INDIRECT(CONCATENATE(data_info!$B$1,VLOOKUP($A13,helper!$A$2:$B$17,2),"1",":",SUBSTITUTE(ADDRESS(1,MATCH($A13,data!$A$1:$P$1,),4),1,""),data_info!$B$2)),)+1))</f>
        <v xml:space="preserve">2000 </v>
      </c>
      <c r="F13" s="7" t="str">
        <f ca="1">INDIRECT(CONCATENATE(data_info!$B$1,VLOOKUP($A13,helper!$A$2:$B$17,2),MATCH(F$2,INDIRECT(CONCATENATE(data_info!$B$1,VLOOKUP($A13,helper!$A$2:$B$17,2),"1",":",SUBSTITUTE(ADDRESS(1,MATCH($A13,data!$A$1:$P$1,),4),1,""),data_info!$B$2)),)+1))</f>
        <v xml:space="preserve">0 </v>
      </c>
      <c r="G13" s="7" t="str">
        <f ca="1">INDIRECT(CONCATENATE(data_info!$B$1,VLOOKUP($A13,helper!$A$2:$B$17,2),MATCH(G$2,INDIRECT(CONCATENATE(data_info!$B$1,VLOOKUP($A13,helper!$A$2:$B$17,2),"1",":",SUBSTITUTE(ADDRESS(1,MATCH($A13,data!$A$1:$P$1,),4),1,""),data_info!$B$2)),)+1))</f>
        <v xml:space="preserve">0 </v>
      </c>
      <c r="H13" s="7" t="str">
        <f ca="1">INDIRECT(CONCATENATE(data_info!$B$1,VLOOKUP($A13,helper!$A$2:$B$17,2),MATCH(H$2,INDIRECT(CONCATENATE(data_info!$B$1,VLOOKUP($A13,helper!$A$2:$B$17,2),"1",":",SUBSTITUTE(ADDRESS(1,MATCH($A13,data!$A$1:$P$1,),4),1,""),data_info!$B$2)),)+1))</f>
        <v xml:space="preserve">40 </v>
      </c>
      <c r="I13" s="7" t="str">
        <f ca="1">INDIRECT(CONCATENATE(data_info!$B$1,VLOOKUP($A13,helper!$A$2:$B$17,2),MATCH(I$2,INDIRECT(CONCATENATE(data_info!$B$1,VLOOKUP($A13,helper!$A$2:$B$17,2),"1",":",SUBSTITUTE(ADDRESS(1,MATCH($A13,data!$A$1:$P$1,),4),1,""),data_info!$B$2)),)+1))</f>
        <v xml:space="preserve">0 </v>
      </c>
    </row>
    <row r="14" spans="1:9" ht="15.75" customHeight="1" x14ac:dyDescent="0.25">
      <c r="A14" s="2" t="s">
        <v>14</v>
      </c>
      <c r="B14" s="1" t="str">
        <f>SUBSTITUTE(ADDRESS(1,MATCH($A14,data!$A$1:$P$1,),4),1,"")</f>
        <v>L</v>
      </c>
      <c r="C14" s="7" t="str">
        <f ca="1">INDIRECT(CONCATENATE(data_info!$B$1,VLOOKUP($A14,helper!$A$2:$B$17,2),MATCH(C$2,INDIRECT(CONCATENATE(data_info!$B$1,VLOOKUP($A14,helper!$A$2:$B$17,2),"1",":",SUBSTITUTE(ADDRESS(1,MATCH($A14,data!$A$1:$P$1,),4),1,""),data_info!$B$2)),)+1))</f>
        <v xml:space="preserve">3750 </v>
      </c>
      <c r="D14" s="7" t="str">
        <f ca="1">INDIRECT(CONCATENATE(data_info!$B$1,VLOOKUP($A14,helper!$A$2:$B$17,2),MATCH(D$2,INDIRECT(CONCATENATE(data_info!$B$1,VLOOKUP($A14,helper!$A$2:$B$17,2),"1",":",SUBSTITUTE(ADDRESS(1,MATCH($A14,data!$A$1:$P$1,),4),1,""),data_info!$B$2)),)+1))</f>
        <v>1000 kg</v>
      </c>
      <c r="E14" s="7" t="str">
        <f ca="1">INDIRECT(CONCATENATE(data_info!$B$1,VLOOKUP($A14,helper!$A$2:$B$17,2),MATCH(E$2,INDIRECT(CONCATENATE(data_info!$B$1,VLOOKUP($A14,helper!$A$2:$B$17,2),"1",":",SUBSTITUTE(ADDRESS(1,MATCH($A14,data!$A$1:$P$1,),4),1,""),data_info!$B$2)),)+1))</f>
        <v xml:space="preserve">3000 </v>
      </c>
      <c r="F14" s="7" t="str">
        <f ca="1">INDIRECT(CONCATENATE(data_info!$B$1,VLOOKUP($A14,helper!$A$2:$B$17,2),MATCH(F$2,INDIRECT(CONCATENATE(data_info!$B$1,VLOOKUP($A14,helper!$A$2:$B$17,2),"1",":",SUBSTITUTE(ADDRESS(1,MATCH($A14,data!$A$1:$P$1,),4),1,""),data_info!$B$2)),)+1))</f>
        <v xml:space="preserve">0 </v>
      </c>
      <c r="G14" s="7" t="str">
        <f ca="1">INDIRECT(CONCATENATE(data_info!$B$1,VLOOKUP($A14,helper!$A$2:$B$17,2),MATCH(G$2,INDIRECT(CONCATENATE(data_info!$B$1,VLOOKUP($A14,helper!$A$2:$B$17,2),"1",":",SUBSTITUTE(ADDRESS(1,MATCH($A14,data!$A$1:$P$1,),4),1,""),data_info!$B$2)),)+1))</f>
        <v xml:space="preserve">120 </v>
      </c>
      <c r="H14" s="7" t="str">
        <f ca="1">INDIRECT(CONCATENATE(data_info!$B$1,VLOOKUP($A14,helper!$A$2:$B$17,2),MATCH(H$2,INDIRECT(CONCATENATE(data_info!$B$1,VLOOKUP($A14,helper!$A$2:$B$17,2),"1",":",SUBSTITUTE(ADDRESS(1,MATCH($A14,data!$A$1:$P$1,),4),1,""),data_info!$B$2)),)+1))</f>
        <v xml:space="preserve">0 </v>
      </c>
      <c r="I14" s="7" t="str">
        <f ca="1">INDIRECT(CONCATENATE(data_info!$B$1,VLOOKUP($A14,helper!$A$2:$B$17,2),MATCH(I$2,INDIRECT(CONCATENATE(data_info!$B$1,VLOOKUP($A14,helper!$A$2:$B$17,2),"1",":",SUBSTITUTE(ADDRESS(1,MATCH($A14,data!$A$1:$P$1,),4),1,""),data_info!$B$2)),)+1))</f>
        <v xml:space="preserve">0 </v>
      </c>
    </row>
    <row r="15" spans="1:9" ht="15.75" customHeight="1" x14ac:dyDescent="0.25">
      <c r="A15" s="2" t="s">
        <v>15</v>
      </c>
      <c r="B15" s="1" t="str">
        <f>SUBSTITUTE(ADDRESS(1,MATCH($A15,data!$A$1:$P$1,),4),1,"")</f>
        <v>M</v>
      </c>
      <c r="C15" s="7" t="str">
        <f ca="1">INDIRECT(CONCATENATE(data_info!$B$1,VLOOKUP($A15,helper!$A$2:$B$17,2),MATCH(C$2,INDIRECT(CONCATENATE(data_info!$B$1,VLOOKUP($A15,helper!$A$2:$B$17,2),"1",":",SUBSTITUTE(ADDRESS(1,MATCH($A15,data!$A$1:$P$1,),4),1,""),data_info!$B$2)),)+1))</f>
        <v xml:space="preserve">4000 </v>
      </c>
      <c r="D15" s="7" t="str">
        <f ca="1">INDIRECT(CONCATENATE(data_info!$B$1,VLOOKUP($A15,helper!$A$2:$B$17,2),MATCH(D$2,INDIRECT(CONCATENATE(data_info!$B$1,VLOOKUP($A15,helper!$A$2:$B$17,2),"1",":",SUBSTITUTE(ADDRESS(1,MATCH($A15,data!$A$1:$P$1,),4),1,""),data_info!$B$2)),)+1))</f>
        <v>1250 kg</v>
      </c>
      <c r="E15" s="7" t="str">
        <f ca="1">INDIRECT(CONCATENATE(data_info!$B$1,VLOOKUP($A15,helper!$A$2:$B$17,2),MATCH(E$2,INDIRECT(CONCATENATE(data_info!$B$1,VLOOKUP($A15,helper!$A$2:$B$17,2),"1",":",SUBSTITUTE(ADDRESS(1,MATCH($A15,data!$A$1:$P$1,),4),1,""),data_info!$B$2)),)+1))</f>
        <v xml:space="preserve">4000 </v>
      </c>
      <c r="F15" s="7" t="str">
        <f ca="1">INDIRECT(CONCATENATE(data_info!$B$1,VLOOKUP($A15,helper!$A$2:$B$17,2),MATCH(F$2,INDIRECT(CONCATENATE(data_info!$B$1,VLOOKUP($A15,helper!$A$2:$B$17,2),"1",":",SUBSTITUTE(ADDRESS(1,MATCH($A15,data!$A$1:$P$1,),4),1,""),data_info!$B$2)),)+1))</f>
        <v xml:space="preserve">0 </v>
      </c>
      <c r="G15" s="7" t="str">
        <f ca="1">INDIRECT(CONCATENATE(data_info!$B$1,VLOOKUP($A15,helper!$A$2:$B$17,2),MATCH(G$2,INDIRECT(CONCATENATE(data_info!$B$1,VLOOKUP($A15,helper!$A$2:$B$17,2),"1",":",SUBSTITUTE(ADDRESS(1,MATCH($A15,data!$A$1:$P$1,),4),1,""),data_info!$B$2)),)+1))</f>
        <v xml:space="preserve">0 </v>
      </c>
      <c r="H15" s="7" t="str">
        <f ca="1">INDIRECT(CONCATENATE(data_info!$B$1,VLOOKUP($A15,helper!$A$2:$B$17,2),MATCH(H$2,INDIRECT(CONCATENATE(data_info!$B$1,VLOOKUP($A15,helper!$A$2:$B$17,2),"1",":",SUBSTITUTE(ADDRESS(1,MATCH($A15,data!$A$1:$P$1,),4),1,""),data_info!$B$2)),)+1))</f>
        <v xml:space="preserve">225 </v>
      </c>
      <c r="I15" s="7" t="str">
        <f ca="1">INDIRECT(CONCATENATE(data_info!$B$1,VLOOKUP($A15,helper!$A$2:$B$17,2),MATCH(I$2,INDIRECT(CONCATENATE(data_info!$B$1,VLOOKUP($A15,helper!$A$2:$B$17,2),"1",":",SUBSTITUTE(ADDRESS(1,MATCH($A15,data!$A$1:$P$1,),4),1,""),data_info!$B$2)),)+1))</f>
        <v xml:space="preserve">0 </v>
      </c>
    </row>
    <row r="16" spans="1:9" ht="15.75" customHeight="1" x14ac:dyDescent="0.25">
      <c r="A16" s="2" t="s">
        <v>16</v>
      </c>
      <c r="B16" s="1" t="str">
        <f>SUBSTITUTE(ADDRESS(1,MATCH($A16,data!$A$1:$P$1,),4),1,"")</f>
        <v>N</v>
      </c>
      <c r="C16" s="7" t="str">
        <f ca="1">INDIRECT(CONCATENATE(data_info!$B$1,VLOOKUP($A16,helper!$A$2:$B$17,2),MATCH(C$2,INDIRECT(CONCATENATE(data_info!$B$1,VLOOKUP($A16,helper!$A$2:$B$17,2),"1",":",SUBSTITUTE(ADDRESS(1,MATCH($A16,data!$A$1:$P$1,),4),1,""),data_info!$B$2)),)+1))</f>
        <v xml:space="preserve">750 </v>
      </c>
      <c r="D16" s="7" t="str">
        <f ca="1">INDIRECT(CONCATENATE(data_info!$B$1,VLOOKUP($A16,helper!$A$2:$B$17,2),MATCH(D$2,INDIRECT(CONCATENATE(data_info!$B$1,VLOOKUP($A16,helper!$A$2:$B$17,2),"1",":",SUBSTITUTE(ADDRESS(1,MATCH($A16,data!$A$1:$P$1,),4),1,""),data_info!$B$2)),)+1))</f>
        <v>1500 kg</v>
      </c>
      <c r="E16" s="7" t="str">
        <f ca="1">INDIRECT(CONCATENATE(data_info!$B$1,VLOOKUP($A16,helper!$A$2:$B$17,2),MATCH(E$2,INDIRECT(CONCATENATE(data_info!$B$1,VLOOKUP($A16,helper!$A$2:$B$17,2),"1",":",SUBSTITUTE(ADDRESS(1,MATCH($A16,data!$A$1:$P$1,),4),1,""),data_info!$B$2)),)+1))</f>
        <v xml:space="preserve">5000 </v>
      </c>
      <c r="F16" s="7" t="str">
        <f ca="1">INDIRECT(CONCATENATE(data_info!$B$1,VLOOKUP($A16,helper!$A$2:$B$17,2),MATCH(F$2,INDIRECT(CONCATENATE(data_info!$B$1,VLOOKUP($A16,helper!$A$2:$B$17,2),"1",":",SUBSTITUTE(ADDRESS(1,MATCH($A16,data!$A$1:$P$1,),4),1,""),data_info!$B$2)),)+1))</f>
        <v xml:space="preserve">0 </v>
      </c>
      <c r="G16" s="7" t="str">
        <f ca="1">INDIRECT(CONCATENATE(data_info!$B$1,VLOOKUP($A16,helper!$A$2:$B$17,2),MATCH(G$2,INDIRECT(CONCATENATE(data_info!$B$1,VLOOKUP($A16,helper!$A$2:$B$17,2),"1",":",SUBSTITUTE(ADDRESS(1,MATCH($A16,data!$A$1:$P$1,),4),1,""),data_info!$B$2)),)+1))</f>
        <v xml:space="preserve">0 </v>
      </c>
      <c r="H16" s="7" t="str">
        <f ca="1">INDIRECT(CONCATENATE(data_info!$B$1,VLOOKUP($A16,helper!$A$2:$B$17,2),MATCH(H$2,INDIRECT(CONCATENATE(data_info!$B$1,VLOOKUP($A16,helper!$A$2:$B$17,2),"1",":",SUBSTITUTE(ADDRESS(1,MATCH($A16,data!$A$1:$P$1,),4),1,""),data_info!$B$2)),)+1))</f>
        <v xml:space="preserve">0 </v>
      </c>
      <c r="I16" s="7" t="str">
        <f ca="1">INDIRECT(CONCATENATE(data_info!$B$1,VLOOKUP($A16,helper!$A$2:$B$17,2),MATCH(I$2,INDIRECT(CONCATENATE(data_info!$B$1,VLOOKUP($A16,helper!$A$2:$B$17,2),"1",":",SUBSTITUTE(ADDRESS(1,MATCH($A16,data!$A$1:$P$1,),4),1,""),data_info!$B$2)),)+1))</f>
        <v xml:space="preserve">1800 </v>
      </c>
    </row>
    <row r="17" spans="1:9" ht="15.75" customHeight="1" x14ac:dyDescent="0.25">
      <c r="A17" s="2" t="s">
        <v>17</v>
      </c>
      <c r="B17" s="1" t="str">
        <f>SUBSTITUTE(ADDRESS(1,MATCH($A17,data!$A$1:$P$1,),4),1,"")</f>
        <v>O</v>
      </c>
      <c r="C17" s="7" t="str">
        <f ca="1">INDIRECT(CONCATENATE(data_info!$B$1,VLOOKUP($A17,helper!$A$2:$B$17,2),MATCH(C$2,INDIRECT(CONCATENATE(data_info!$B$1,VLOOKUP($A17,helper!$A$2:$B$17,2),"1",":",SUBSTITUTE(ADDRESS(1,MATCH($A17,data!$A$1:$P$1,),4),1,""),data_info!$B$2)),)+1))</f>
        <v xml:space="preserve">750 </v>
      </c>
      <c r="D17" s="7" t="str">
        <f ca="1">INDIRECT(CONCATENATE(data_info!$B$1,VLOOKUP($A17,helper!$A$2:$B$17,2),MATCH(D$2,INDIRECT(CONCATENATE(data_info!$B$1,VLOOKUP($A17,helper!$A$2:$B$17,2),"1",":",SUBSTITUTE(ADDRESS(1,MATCH($A17,data!$A$1:$P$1,),4),1,""),data_info!$B$2)),)+1))</f>
        <v>1500 kg</v>
      </c>
      <c r="E17" s="7" t="str">
        <f ca="1">INDIRECT(CONCATENATE(data_info!$B$1,VLOOKUP($A17,helper!$A$2:$B$17,2),MATCH(E$2,INDIRECT(CONCATENATE(data_info!$B$1,VLOOKUP($A17,helper!$A$2:$B$17,2),"1",":",SUBSTITUTE(ADDRESS(1,MATCH($A17,data!$A$1:$P$1,),4),1,""),data_info!$B$2)),)+1))</f>
        <v xml:space="preserve">1000 </v>
      </c>
      <c r="F17" s="7" t="str">
        <f ca="1">INDIRECT(CONCATENATE(data_info!$B$1,VLOOKUP($A17,helper!$A$2:$B$17,2),MATCH(F$2,INDIRECT(CONCATENATE(data_info!$B$1,VLOOKUP($A17,helper!$A$2:$B$17,2),"1",":",SUBSTITUTE(ADDRESS(1,MATCH($A17,data!$A$1:$P$1,),4),1,""),data_info!$B$2)),)+1))</f>
        <v xml:space="preserve">0 </v>
      </c>
      <c r="G17" s="7" t="str">
        <f ca="1">INDIRECT(CONCATENATE(data_info!$B$1,VLOOKUP($A17,helper!$A$2:$B$17,2),MATCH(G$2,INDIRECT(CONCATENATE(data_info!$B$1,VLOOKUP($A17,helper!$A$2:$B$17,2),"1",":",SUBSTITUTE(ADDRESS(1,MATCH($A17,data!$A$1:$P$1,),4),1,""),data_info!$B$2)),)+1))</f>
        <v xml:space="preserve">0 </v>
      </c>
      <c r="H17" s="7" t="str">
        <f ca="1">INDIRECT(CONCATENATE(data_info!$B$1,VLOOKUP($A17,helper!$A$2:$B$17,2),MATCH(H$2,INDIRECT(CONCATENATE(data_info!$B$1,VLOOKUP($A17,helper!$A$2:$B$17,2),"1",":",SUBSTITUTE(ADDRESS(1,MATCH($A17,data!$A$1:$P$1,),4),1,""),data_info!$B$2)),)+1))</f>
        <v xml:space="preserve">1800 </v>
      </c>
      <c r="I17" s="7" t="str">
        <f ca="1">INDIRECT(CONCATENATE(data_info!$B$1,VLOOKUP($A17,helper!$A$2:$B$17,2),MATCH(I$2,INDIRECT(CONCATENATE(data_info!$B$1,VLOOKUP($A17,helper!$A$2:$B$17,2),"1",":",SUBSTITUTE(ADDRESS(1,MATCH($A17,data!$A$1:$P$1,),4),1,""),data_info!$B$2)),)+1))</f>
        <v xml:space="preserve">0 </v>
      </c>
    </row>
    <row r="18" spans="1:9" ht="15.75" customHeight="1" x14ac:dyDescent="0.25">
      <c r="A18" s="2" t="s">
        <v>18</v>
      </c>
      <c r="B18" s="1" t="str">
        <f>SUBSTITUTE(ADDRESS(1,MATCH($A18,data!$A$1:$P$1,),4),1,"")</f>
        <v>P</v>
      </c>
      <c r="C18" s="7" t="str">
        <f ca="1">INDIRECT(CONCATENATE(data_info!$B$1,VLOOKUP($A18,helper!$A$2:$B$17,2),MATCH(C$2,INDIRECT(CONCATENATE(data_info!$B$1,VLOOKUP($A18,helper!$A$2:$B$17,2),"1",":",SUBSTITUTE(ADDRESS(1,MATCH($A18,data!$A$1:$P$1,),4),1,""),data_info!$B$2)),)+1))</f>
        <v xml:space="preserve">750 </v>
      </c>
      <c r="D18" s="7" t="str">
        <f ca="1">INDIRECT(CONCATENATE(data_info!$B$1,VLOOKUP($A18,helper!$A$2:$B$17,2),MATCH(D$2,INDIRECT(CONCATENATE(data_info!$B$1,VLOOKUP($A18,helper!$A$2:$B$17,2),"1",":",SUBSTITUTE(ADDRESS(1,MATCH($A18,data!$A$1:$P$1,),4),1,""),data_info!$B$2)),)+1))</f>
        <v>1200 kg</v>
      </c>
      <c r="E18" s="7" t="str">
        <f ca="1">INDIRECT(CONCATENATE(data_info!$B$1,VLOOKUP($A18,helper!$A$2:$B$17,2),MATCH(E$2,INDIRECT(CONCATENATE(data_info!$B$1,VLOOKUP($A18,helper!$A$2:$B$17,2),"1",":",SUBSTITUTE(ADDRESS(1,MATCH($A18,data!$A$1:$P$1,),4),1,""),data_info!$B$2)),)+1))</f>
        <v>750</v>
      </c>
      <c r="F18" s="7" t="str">
        <f ca="1">INDIRECT(CONCATENATE(data_info!$B$1,VLOOKUP($A18,helper!$A$2:$B$17,2),MATCH(F$2,INDIRECT(CONCATENATE(data_info!$B$1,VLOOKUP($A18,helper!$A$2:$B$17,2),"1",":",SUBSTITUTE(ADDRESS(1,MATCH($A18,data!$A$1:$P$1,),4),1,""),data_info!$B$2)),)+1))</f>
        <v xml:space="preserve">0 </v>
      </c>
      <c r="G18" s="7" t="str">
        <f ca="1">INDIRECT(CONCATENATE(data_info!$B$1,VLOOKUP($A18,helper!$A$2:$B$17,2),MATCH(G$2,INDIRECT(CONCATENATE(data_info!$B$1,VLOOKUP($A18,helper!$A$2:$B$17,2),"1",":",SUBSTITUTE(ADDRESS(1,MATCH($A18,data!$A$1:$P$1,),4),1,""),data_info!$B$2)),)+1))</f>
        <v xml:space="preserve">1900 </v>
      </c>
      <c r="H18" s="7" t="str">
        <f ca="1">INDIRECT(CONCATENATE(data_info!$B$1,VLOOKUP($A18,helper!$A$2:$B$17,2),MATCH(H$2,INDIRECT(CONCATENATE(data_info!$B$1,VLOOKUP($A18,helper!$A$2:$B$17,2),"1",":",SUBSTITUTE(ADDRESS(1,MATCH($A18,data!$A$1:$P$1,),4),1,""),data_info!$B$2)),)+1))</f>
        <v xml:space="preserve">0 </v>
      </c>
      <c r="I18" s="7" t="str">
        <f ca="1">INDIRECT(CONCATENATE(data_info!$B$1,VLOOKUP($A18,helper!$A$2:$B$17,2),MATCH(I$2,INDIRECT(CONCATENATE(data_info!$B$1,VLOOKUP($A18,helper!$A$2:$B$17,2),"1",":",SUBSTITUTE(ADDRESS(1,MATCH($A18,data!$A$1:$P$1,),4),1,""),data_info!$B$2)),)+1))</f>
        <v xml:space="preserve">0 </v>
      </c>
    </row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data_info</vt:lpstr>
      <vt:lpstr>data</vt:lpstr>
      <vt:lpstr>modified_data</vt:lpstr>
      <vt:lpstr>1. Names</vt:lpstr>
      <vt:lpstr>2. Columns</vt:lpstr>
      <vt:lpstr>3. Columns names</vt:lpstr>
      <vt:lpstr>4. Перенос по строкам</vt:lpstr>
      <vt:lpstr>helper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Маша Растеряша</cp:lastModifiedBy>
  <dcterms:created xsi:type="dcterms:W3CDTF">2022-01-09T20:28:35Z</dcterms:created>
  <dcterms:modified xsi:type="dcterms:W3CDTF">2022-01-31T18:36:49Z</dcterms:modified>
</cp:coreProperties>
</file>