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 jugadores" sheetId="1" r:id="rId4"/>
    <sheet state="visible" name="100 jugadores" sheetId="2" r:id="rId5"/>
    <sheet state="visible" name="150 jugadores" sheetId="3" r:id="rId6"/>
    <sheet state="visible" name="200 jugadores" sheetId="4" r:id="rId7"/>
    <sheet state="visible" name="300 jugadores" sheetId="5" r:id="rId8"/>
    <sheet state="visible" name="400 jugadores" sheetId="6" r:id="rId9"/>
    <sheet state="visible" name="500 jugadores" sheetId="7" r:id="rId10"/>
    <sheet state="visible" name="Graficas" sheetId="8" r:id="rId11"/>
  </sheets>
  <definedNames/>
  <calcPr/>
</workbook>
</file>

<file path=xl/sharedStrings.xml><?xml version="1.0" encoding="utf-8"?>
<sst xmlns="http://schemas.openxmlformats.org/spreadsheetml/2006/main" count="57" uniqueCount="16">
  <si>
    <t>Ejecución</t>
  </si>
  <si>
    <t>Promedio Hits</t>
  </si>
  <si>
    <t>Promedio Login</t>
  </si>
  <si>
    <t>Dest Est Hits</t>
  </si>
  <si>
    <t>Dest Est Login</t>
  </si>
  <si>
    <t>Conexiones fallidas</t>
  </si>
  <si>
    <t>Porcentaje de conexiónes fallidas</t>
  </si>
  <si>
    <t>Conexiones rechazadas</t>
  </si>
  <si>
    <t>LEO</t>
  </si>
  <si>
    <t>Jugadores</t>
  </si>
  <si>
    <t>Promedio de tiempo de Respuesta en hits</t>
  </si>
  <si>
    <t>Promedio De tiempo de Respuesta en login</t>
  </si>
  <si>
    <t>Desviación estandar del tiempo de respuesta de hits (ms)</t>
  </si>
  <si>
    <t>Desviación estandar del tiempo de respuesta de login (ms)</t>
  </si>
  <si>
    <t>Fallos en conexion</t>
  </si>
  <si>
    <t>Porcentaje Fallos de conexion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</si>
</sst>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Promedio de tiempo de Respuesta en hits contra Jugadores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Graficas!$C$2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Graficas!$B$3:$B$9</c:f>
            </c:strRef>
          </c:cat>
          <c:val>
            <c:numRef>
              <c:f>Graficas!$C$3:$C$9</c:f>
              <c:numCache/>
            </c:numRef>
          </c:val>
          <c:smooth val="0"/>
        </c:ser>
        <c:axId val="1392108669"/>
        <c:axId val="1062787554"/>
      </c:lineChart>
      <c:catAx>
        <c:axId val="1392108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Jugadores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2787554"/>
      </c:catAx>
      <c:valAx>
        <c:axId val="1062787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Promedio De tiempo de Respuesta en hits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1086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Promedio de tiempo de Respuesta en login contra Jugadores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Graficas!$D$2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Graficas!$B$3:$B$9</c:f>
            </c:strRef>
          </c:cat>
          <c:val>
            <c:numRef>
              <c:f>Graficas!$D$3:$D$9</c:f>
              <c:numCache/>
            </c:numRef>
          </c:val>
          <c:smooth val="0"/>
        </c:ser>
        <c:axId val="1901219890"/>
        <c:axId val="430337381"/>
      </c:lineChart>
      <c:catAx>
        <c:axId val="19012198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Jugadores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337381"/>
      </c:catAx>
      <c:valAx>
        <c:axId val="430337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Promedio De tiempo de Respuesta en login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12198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Desviación estándar del tiempo de respuesta de hits contra Jugadores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Graficas!$E$2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Graficas!$B$3:$B$9</c:f>
            </c:strRef>
          </c:cat>
          <c:val>
            <c:numRef>
              <c:f>Graficas!$E$3:$E$9</c:f>
              <c:numCache/>
            </c:numRef>
          </c:val>
          <c:smooth val="0"/>
        </c:ser>
        <c:axId val="455876971"/>
        <c:axId val="2127370196"/>
      </c:lineChart>
      <c:catAx>
        <c:axId val="4558769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Jugadores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7370196"/>
      </c:catAx>
      <c:valAx>
        <c:axId val="21273701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Desviación estandar del tiempo de respuesta de hits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58769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Porcentaje de Fallos de conexión vs Jugadores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Graficas!$H$2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Graficas!$B$3:$B$9</c:f>
            </c:strRef>
          </c:cat>
          <c:val>
            <c:numRef>
              <c:f>Graficas!$H$3:$H$9</c:f>
              <c:numCache/>
            </c:numRef>
          </c:val>
          <c:smooth val="0"/>
        </c:ser>
        <c:axId val="912286027"/>
        <c:axId val="946332923"/>
      </c:lineChart>
      <c:catAx>
        <c:axId val="9122860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Jugadores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332923"/>
      </c:catAx>
      <c:valAx>
        <c:axId val="9463329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Porcentaje de Fallos de conexión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22860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Desviación estándar del tiempo de respuesta de login  contra Jugadores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Graficas!$F$2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Graficas!$B$3:$B$9</c:f>
            </c:strRef>
          </c:cat>
          <c:val>
            <c:numRef>
              <c:f>Graficas!$F$3:$F$9</c:f>
              <c:numCache/>
            </c:numRef>
          </c:val>
          <c:smooth val="0"/>
        </c:ser>
        <c:axId val="448513859"/>
        <c:axId val="2137012187"/>
      </c:lineChart>
      <c:catAx>
        <c:axId val="4485138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Jugadores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7012187"/>
      </c:catAx>
      <c:valAx>
        <c:axId val="2137012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Desviación estandar del tiempo de respuesta de login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85138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495300</xdr:colOff>
      <xdr:row>20</xdr:row>
      <xdr:rowOff>123825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838200</xdr:colOff>
      <xdr:row>16</xdr:row>
      <xdr:rowOff>38100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628650</xdr:colOff>
      <xdr:row>19</xdr:row>
      <xdr:rowOff>171450</xdr:rowOff>
    </xdr:from>
    <xdr:ext cx="7477125" cy="46291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200025</xdr:colOff>
      <xdr:row>13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1428750</xdr:colOff>
      <xdr:row>40</xdr:row>
      <xdr:rowOff>19050</xdr:rowOff>
    </xdr:from>
    <xdr:ext cx="7210425" cy="445770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3.13"/>
    <col customWidth="1" min="3" max="3" width="18.13"/>
    <col customWidth="1" min="4" max="4" width="22.5"/>
    <col customWidth="1" min="5" max="5" width="16.5"/>
    <col customWidth="1" min="6" max="6" width="20.0"/>
    <col customWidth="1" min="7" max="7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1.80210867802108</v>
      </c>
      <c r="C2" s="1">
        <v>1.46</v>
      </c>
      <c r="D2" s="1">
        <v>0.746831380336033</v>
      </c>
      <c r="E2" s="1">
        <v>1.48606863906079</v>
      </c>
      <c r="F2" s="1">
        <v>0.0</v>
      </c>
      <c r="G2" s="2">
        <f t="shared" ref="G2:G11" si="1">F2/50</f>
        <v>0</v>
      </c>
    </row>
    <row r="3">
      <c r="A3" s="1">
        <v>2.0</v>
      </c>
      <c r="B3" s="1">
        <v>1.75504501707544</v>
      </c>
      <c r="C3" s="1">
        <v>1.24</v>
      </c>
      <c r="D3" s="1">
        <v>0.595369308076805</v>
      </c>
      <c r="E3" s="1">
        <v>1.33506554146229</v>
      </c>
      <c r="F3" s="1">
        <v>0.0</v>
      </c>
      <c r="G3" s="2">
        <f t="shared" si="1"/>
        <v>0</v>
      </c>
    </row>
    <row r="4">
      <c r="A4" s="1">
        <v>3.0</v>
      </c>
      <c r="B4" s="1">
        <v>1.72607612949128</v>
      </c>
      <c r="C4" s="1">
        <v>1.28</v>
      </c>
      <c r="D4" s="1">
        <v>0.724888789102488</v>
      </c>
      <c r="E4" s="1">
        <v>1.32725280184296</v>
      </c>
      <c r="F4" s="1">
        <v>0.0</v>
      </c>
      <c r="G4" s="2">
        <f t="shared" si="1"/>
        <v>0</v>
      </c>
    </row>
    <row r="5">
      <c r="A5" s="1">
        <v>4.0</v>
      </c>
      <c r="B5" s="1">
        <v>1.79770387965162</v>
      </c>
      <c r="C5" s="1">
        <v>1.14</v>
      </c>
      <c r="D5" s="1">
        <v>0.730954181356308</v>
      </c>
      <c r="E5" s="1">
        <v>0.979999999999999</v>
      </c>
      <c r="F5" s="1">
        <v>0.0</v>
      </c>
      <c r="G5" s="2">
        <f t="shared" si="1"/>
        <v>0</v>
      </c>
    </row>
    <row r="6">
      <c r="A6" s="1">
        <v>5.0</v>
      </c>
      <c r="B6" s="1">
        <v>1.88971106412966</v>
      </c>
      <c r="C6" s="1">
        <v>1.18</v>
      </c>
      <c r="D6" s="1">
        <v>0.806177602432661</v>
      </c>
      <c r="E6" s="1">
        <v>1.16086174887451</v>
      </c>
      <c r="F6" s="1">
        <v>0.0</v>
      </c>
      <c r="G6" s="2">
        <f t="shared" si="1"/>
        <v>0</v>
      </c>
    </row>
    <row r="7">
      <c r="A7" s="1">
        <v>6.0</v>
      </c>
      <c r="B7" s="1">
        <v>1.83786273606632</v>
      </c>
      <c r="C7" s="1">
        <v>1.4</v>
      </c>
      <c r="D7" s="1">
        <v>0.856580371204699</v>
      </c>
      <c r="E7" s="1">
        <v>1.62480768092719</v>
      </c>
      <c r="F7" s="1">
        <v>0.0</v>
      </c>
      <c r="G7" s="2">
        <f t="shared" si="1"/>
        <v>0</v>
      </c>
    </row>
    <row r="8">
      <c r="A8" s="1">
        <v>7.0</v>
      </c>
      <c r="B8" s="1">
        <v>1.81587301587301</v>
      </c>
      <c r="C8" s="1">
        <v>1.28</v>
      </c>
      <c r="D8" s="1">
        <v>0.757650157825372</v>
      </c>
      <c r="E8" s="1">
        <v>0.895321171423975</v>
      </c>
      <c r="F8" s="1">
        <v>0.0</v>
      </c>
      <c r="G8" s="2">
        <f t="shared" si="1"/>
        <v>0</v>
      </c>
    </row>
    <row r="9">
      <c r="A9" s="1">
        <v>8.0</v>
      </c>
      <c r="B9" s="1">
        <v>1.75130890052356</v>
      </c>
      <c r="C9" s="1">
        <v>1.32</v>
      </c>
      <c r="D9" s="1">
        <v>0.774408457344265</v>
      </c>
      <c r="E9" s="1">
        <v>1.59298462013919</v>
      </c>
      <c r="F9" s="1">
        <v>0.0</v>
      </c>
      <c r="G9" s="2">
        <f t="shared" si="1"/>
        <v>0</v>
      </c>
    </row>
    <row r="10">
      <c r="A10" s="1">
        <v>9.0</v>
      </c>
      <c r="B10" s="1">
        <v>1.6924441291238</v>
      </c>
      <c r="C10" s="1">
        <v>1.06</v>
      </c>
      <c r="D10" s="1">
        <v>0.72856603268112</v>
      </c>
      <c r="E10" s="1">
        <v>1.23951603458769</v>
      </c>
      <c r="F10" s="1">
        <v>0.0</v>
      </c>
      <c r="G10" s="2">
        <f t="shared" si="1"/>
        <v>0</v>
      </c>
    </row>
    <row r="11">
      <c r="A11" s="1">
        <v>10.0</v>
      </c>
      <c r="B11" s="1">
        <v>1.73376324274527</v>
      </c>
      <c r="C11" s="1">
        <v>1.22</v>
      </c>
      <c r="D11" s="1">
        <v>0.772666142883654</v>
      </c>
      <c r="E11" s="1">
        <v>1.15394973894013</v>
      </c>
      <c r="F11" s="1">
        <v>0.0</v>
      </c>
      <c r="G11" s="2">
        <f t="shared" si="1"/>
        <v>0</v>
      </c>
    </row>
    <row r="13">
      <c r="B13" s="2">
        <f t="shared" ref="B13:E13" si="2">AVERAGE(B2:B11)</f>
        <v>1.780189679</v>
      </c>
      <c r="C13" s="2">
        <f t="shared" si="2"/>
        <v>1.258</v>
      </c>
      <c r="D13" s="2">
        <f t="shared" si="2"/>
        <v>0.7494092423</v>
      </c>
      <c r="E13" s="2">
        <f t="shared" si="2"/>
        <v>1.279582798</v>
      </c>
      <c r="F13" s="1">
        <v>0.0</v>
      </c>
      <c r="G1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2.663431542461</v>
      </c>
      <c r="C2" s="1">
        <v>1.29</v>
      </c>
      <c r="D2" s="1">
        <v>1.14966531603813</v>
      </c>
      <c r="E2" s="1">
        <v>1.43034960761346</v>
      </c>
      <c r="F2" s="1">
        <v>0.0</v>
      </c>
      <c r="G2" s="2">
        <f t="shared" ref="G2:G11" si="1">F2/100</f>
        <v>0</v>
      </c>
    </row>
    <row r="3">
      <c r="A3" s="1">
        <v>2.0</v>
      </c>
      <c r="B3" s="1">
        <v>2.77981494174091</v>
      </c>
      <c r="C3" s="1">
        <v>1.27</v>
      </c>
      <c r="D3" s="1">
        <v>1.17825731552996</v>
      </c>
      <c r="E3" s="1">
        <v>1.28728396245739</v>
      </c>
      <c r="F3" s="1">
        <v>0.0</v>
      </c>
      <c r="G3" s="2">
        <f t="shared" si="1"/>
        <v>0</v>
      </c>
    </row>
    <row r="4">
      <c r="A4" s="1">
        <v>3.0</v>
      </c>
      <c r="B4" s="1">
        <v>2.93540145985401</v>
      </c>
      <c r="C4" s="1">
        <v>1.3</v>
      </c>
      <c r="D4" s="1">
        <v>2.21207420401874</v>
      </c>
      <c r="E4" s="1">
        <v>1.83030052177231</v>
      </c>
      <c r="F4" s="1">
        <v>0.0</v>
      </c>
      <c r="G4" s="2">
        <f t="shared" si="1"/>
        <v>0</v>
      </c>
    </row>
    <row r="5">
      <c r="A5" s="1">
        <v>4.0</v>
      </c>
      <c r="B5" s="1">
        <v>2.65057817998994</v>
      </c>
      <c r="C5" s="1">
        <v>1.08</v>
      </c>
      <c r="D5" s="1">
        <v>1.30426171708741</v>
      </c>
      <c r="E5" s="1">
        <v>1.0264501936285</v>
      </c>
      <c r="F5" s="1">
        <v>0.0</v>
      </c>
      <c r="G5" s="2">
        <f t="shared" si="1"/>
        <v>0</v>
      </c>
    </row>
    <row r="6">
      <c r="A6" s="1">
        <v>5.0</v>
      </c>
      <c r="B6" s="1">
        <v>2.7379738770309</v>
      </c>
      <c r="C6" s="1">
        <v>1.07</v>
      </c>
      <c r="D6" s="1">
        <v>1.18555384296845</v>
      </c>
      <c r="E6" s="1">
        <v>1.15978446273434</v>
      </c>
      <c r="F6" s="1">
        <v>0.0</v>
      </c>
      <c r="G6" s="2">
        <f t="shared" si="1"/>
        <v>0</v>
      </c>
    </row>
    <row r="7">
      <c r="A7" s="1">
        <v>6.0</v>
      </c>
      <c r="B7" s="1">
        <v>2.90591539406705</v>
      </c>
      <c r="C7" s="1">
        <v>1.28</v>
      </c>
      <c r="D7" s="1">
        <v>1.21828346995604</v>
      </c>
      <c r="E7" s="1">
        <v>1.38621787609307</v>
      </c>
      <c r="F7" s="1">
        <v>5.0</v>
      </c>
      <c r="G7" s="2">
        <f t="shared" si="1"/>
        <v>0.05</v>
      </c>
    </row>
    <row r="8">
      <c r="A8" s="1">
        <v>7.0</v>
      </c>
      <c r="B8" s="1">
        <v>2.55536585365853</v>
      </c>
      <c r="C8" s="1">
        <v>1.12</v>
      </c>
      <c r="D8" s="1">
        <v>1.10458379218418</v>
      </c>
      <c r="E8" s="1">
        <v>1.56384142418596</v>
      </c>
      <c r="F8" s="1">
        <v>4.0</v>
      </c>
      <c r="G8" s="2">
        <f t="shared" si="1"/>
        <v>0.04</v>
      </c>
    </row>
    <row r="9">
      <c r="A9" s="1">
        <v>8.0</v>
      </c>
      <c r="B9" s="1">
        <v>2.41755206119847</v>
      </c>
      <c r="C9" s="1">
        <v>1.23</v>
      </c>
      <c r="D9" s="1">
        <v>1.18106881440382</v>
      </c>
      <c r="E9" s="1">
        <v>1.27949208672816</v>
      </c>
      <c r="F9" s="1">
        <v>0.0</v>
      </c>
      <c r="G9" s="2">
        <f t="shared" si="1"/>
        <v>0</v>
      </c>
    </row>
    <row r="10">
      <c r="A10" s="1">
        <v>9.0</v>
      </c>
      <c r="B10" s="1">
        <v>2.95746639661204</v>
      </c>
      <c r="C10" s="1">
        <v>1.25</v>
      </c>
      <c r="D10" s="1">
        <v>1.07302633520374</v>
      </c>
      <c r="E10" s="1">
        <v>1.77974717305576</v>
      </c>
      <c r="F10" s="1">
        <v>2.0</v>
      </c>
      <c r="G10" s="2">
        <f t="shared" si="1"/>
        <v>0.02</v>
      </c>
    </row>
    <row r="11">
      <c r="A11" s="1">
        <v>10.0</v>
      </c>
      <c r="B11" s="1">
        <v>2.9356205852674</v>
      </c>
      <c r="C11" s="1">
        <v>1.37</v>
      </c>
      <c r="D11" s="1">
        <v>1.07089398103059</v>
      </c>
      <c r="E11" s="1">
        <v>2.3309011133036</v>
      </c>
      <c r="F11" s="1">
        <v>0.0</v>
      </c>
      <c r="G11" s="2">
        <f t="shared" si="1"/>
        <v>0</v>
      </c>
    </row>
    <row r="13">
      <c r="B13" s="2">
        <f t="shared" ref="B13:G13" si="2">AVERAGE(B2:B11)</f>
        <v>2.753912029</v>
      </c>
      <c r="C13" s="2">
        <f t="shared" si="2"/>
        <v>1.226</v>
      </c>
      <c r="D13" s="2">
        <f t="shared" si="2"/>
        <v>1.267766879</v>
      </c>
      <c r="E13" s="2">
        <f t="shared" si="2"/>
        <v>1.507436842</v>
      </c>
      <c r="F13" s="2">
        <f t="shared" si="2"/>
        <v>1.1</v>
      </c>
      <c r="G13" s="2">
        <f t="shared" si="2"/>
        <v>0.011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38"/>
    <col customWidth="1" min="7" max="7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2.06102267245537</v>
      </c>
      <c r="C2" s="1">
        <v>1.56</v>
      </c>
      <c r="D2" s="1">
        <v>1.16877295193967</v>
      </c>
      <c r="E2" s="1">
        <v>1.88141790502092</v>
      </c>
      <c r="F2" s="1">
        <v>0.0</v>
      </c>
      <c r="G2" s="2">
        <f t="shared" ref="G2:G11" si="1">F2/150</f>
        <v>0</v>
      </c>
    </row>
    <row r="3">
      <c r="A3" s="1">
        <v>2.0</v>
      </c>
      <c r="B3" s="1">
        <v>2.82610225140712</v>
      </c>
      <c r="C3" s="1">
        <v>1.25333333333333</v>
      </c>
      <c r="D3" s="1">
        <v>1.71596867792379</v>
      </c>
      <c r="E3" s="1">
        <v>1.50637165253318</v>
      </c>
      <c r="F3" s="1">
        <v>2.0</v>
      </c>
      <c r="G3" s="2">
        <f t="shared" si="1"/>
        <v>0.01333333333</v>
      </c>
    </row>
    <row r="4">
      <c r="A4" s="1">
        <v>3.0</v>
      </c>
      <c r="B4" s="1">
        <v>2.78625850340136</v>
      </c>
      <c r="C4" s="1">
        <v>1.16666666666666</v>
      </c>
      <c r="D4" s="1">
        <v>1.66660729590214</v>
      </c>
      <c r="E4" s="1">
        <v>1.28797860575744</v>
      </c>
      <c r="F4" s="1">
        <v>3.0</v>
      </c>
      <c r="G4" s="2">
        <f t="shared" si="1"/>
        <v>0.02</v>
      </c>
    </row>
    <row r="5">
      <c r="A5" s="1">
        <v>4.0</v>
      </c>
      <c r="B5" s="1">
        <v>2.93703784254023</v>
      </c>
      <c r="C5" s="1">
        <v>1.20666666666666</v>
      </c>
      <c r="D5" s="1">
        <v>1.61248341150352</v>
      </c>
      <c r="E5" s="1">
        <v>1.4061610465693</v>
      </c>
      <c r="F5" s="1">
        <v>5.0</v>
      </c>
      <c r="G5" s="2">
        <f t="shared" si="1"/>
        <v>0.03333333333</v>
      </c>
    </row>
    <row r="6">
      <c r="A6" s="1">
        <v>5.0</v>
      </c>
      <c r="B6" s="1">
        <v>2.87202414217056</v>
      </c>
      <c r="C6" s="1">
        <v>1.08</v>
      </c>
      <c r="D6" s="1">
        <v>1.66444175021719</v>
      </c>
      <c r="E6" s="1">
        <v>1.04893596881157</v>
      </c>
      <c r="F6" s="1">
        <v>2.0</v>
      </c>
      <c r="G6" s="2">
        <f t="shared" si="1"/>
        <v>0.01333333333</v>
      </c>
    </row>
    <row r="7">
      <c r="A7" s="1">
        <v>6.0</v>
      </c>
      <c r="B7" s="1">
        <v>2.52890273451021</v>
      </c>
      <c r="C7" s="1">
        <v>1.14</v>
      </c>
      <c r="D7" s="1">
        <v>1.57243144713438</v>
      </c>
      <c r="E7" s="1">
        <v>1.21122527494544</v>
      </c>
      <c r="F7" s="1">
        <v>1.0</v>
      </c>
      <c r="G7" s="2">
        <f t="shared" si="1"/>
        <v>0.006666666667</v>
      </c>
    </row>
    <row r="8">
      <c r="A8" s="1">
        <v>7.0</v>
      </c>
      <c r="B8" s="1">
        <v>2.62553547173754</v>
      </c>
      <c r="C8" s="1">
        <v>1.24</v>
      </c>
      <c r="D8" s="1">
        <v>1.52662160241101</v>
      </c>
      <c r="E8" s="1">
        <v>1.35980390743175</v>
      </c>
      <c r="F8" s="1">
        <v>4.0</v>
      </c>
      <c r="G8" s="2">
        <f t="shared" si="1"/>
        <v>0.02666666667</v>
      </c>
    </row>
    <row r="9">
      <c r="A9" s="1">
        <v>8.0</v>
      </c>
      <c r="B9" s="1">
        <v>2.50720426201719</v>
      </c>
      <c r="C9" s="1">
        <v>1.16666666666666</v>
      </c>
      <c r="D9" s="1">
        <v>1.46254531128239</v>
      </c>
      <c r="E9" s="1">
        <v>1.23513382090992</v>
      </c>
      <c r="F9" s="1">
        <v>1.0</v>
      </c>
      <c r="G9" s="2">
        <f t="shared" si="1"/>
        <v>0.006666666667</v>
      </c>
    </row>
    <row r="10">
      <c r="A10" s="1">
        <v>9.0</v>
      </c>
      <c r="B10" s="1">
        <v>2.58190772420943</v>
      </c>
      <c r="C10" s="1">
        <v>1.33333333333333</v>
      </c>
      <c r="D10" s="1">
        <v>1.53688174056648</v>
      </c>
      <c r="E10" s="1">
        <v>1.58184140236062</v>
      </c>
      <c r="F10" s="1">
        <v>2.0</v>
      </c>
      <c r="G10" s="2">
        <f t="shared" si="1"/>
        <v>0.01333333333</v>
      </c>
    </row>
    <row r="11">
      <c r="A11" s="1">
        <v>10.0</v>
      </c>
      <c r="B11" s="1">
        <v>2.4967035554509</v>
      </c>
      <c r="C11" s="1">
        <v>1.39333333333333</v>
      </c>
      <c r="D11" s="1">
        <v>1.5225874778431</v>
      </c>
      <c r="E11" s="1">
        <v>1.93527488716432</v>
      </c>
      <c r="F11" s="1">
        <v>0.0</v>
      </c>
      <c r="G11" s="2">
        <f t="shared" si="1"/>
        <v>0</v>
      </c>
    </row>
    <row r="13">
      <c r="B13" s="2">
        <f t="shared" ref="B13:G13" si="2">AVERAGE(B2:B11)</f>
        <v>2.622269916</v>
      </c>
      <c r="C13" s="2">
        <f t="shared" si="2"/>
        <v>1.254</v>
      </c>
      <c r="D13" s="2">
        <f t="shared" si="2"/>
        <v>1.544934167</v>
      </c>
      <c r="E13" s="2">
        <f t="shared" si="2"/>
        <v>1.445414447</v>
      </c>
      <c r="F13" s="2">
        <f t="shared" si="2"/>
        <v>2</v>
      </c>
      <c r="G13" s="2">
        <f t="shared" si="2"/>
        <v>0.01333333333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2.47396987997859</v>
      </c>
      <c r="C2" s="1">
        <v>1.55</v>
      </c>
      <c r="D2" s="1">
        <v>1.41889212201675</v>
      </c>
      <c r="E2" s="1">
        <v>2.02669681995112</v>
      </c>
      <c r="F2" s="1">
        <v>1.0</v>
      </c>
      <c r="G2" s="2">
        <f t="shared" ref="G2:G11" si="1">F2/200</f>
        <v>0.005</v>
      </c>
    </row>
    <row r="3">
      <c r="A3" s="1">
        <v>2.0</v>
      </c>
      <c r="B3" s="1">
        <v>2.10934380407294</v>
      </c>
      <c r="C3" s="1">
        <v>1.455</v>
      </c>
      <c r="D3" s="1">
        <v>1.45351110698467</v>
      </c>
      <c r="E3" s="1">
        <v>1.62418441071203</v>
      </c>
      <c r="F3" s="1">
        <v>2.0</v>
      </c>
      <c r="G3" s="2">
        <f t="shared" si="1"/>
        <v>0.01</v>
      </c>
    </row>
    <row r="4">
      <c r="A4" s="1">
        <v>3.0</v>
      </c>
      <c r="B4" s="1">
        <v>2.04016261302306</v>
      </c>
      <c r="C4" s="1">
        <v>1.49</v>
      </c>
      <c r="D4" s="1">
        <v>1.11143929977179</v>
      </c>
      <c r="E4" s="1">
        <v>1.86008064341307</v>
      </c>
      <c r="F4" s="1">
        <v>1.0</v>
      </c>
      <c r="G4" s="2">
        <f t="shared" si="1"/>
        <v>0.005</v>
      </c>
    </row>
    <row r="5">
      <c r="A5" s="1">
        <v>4.0</v>
      </c>
      <c r="B5" s="1">
        <v>2.32135404590772</v>
      </c>
      <c r="C5" s="1">
        <v>1.355</v>
      </c>
      <c r="D5" s="1">
        <v>1.50578680956009</v>
      </c>
      <c r="E5" s="1">
        <v>1.70557175164224</v>
      </c>
      <c r="F5" s="1">
        <v>3.0</v>
      </c>
      <c r="G5" s="2">
        <f t="shared" si="1"/>
        <v>0.015</v>
      </c>
    </row>
    <row r="6">
      <c r="A6" s="1">
        <v>5.0</v>
      </c>
      <c r="B6" s="1">
        <v>2.01060411311054</v>
      </c>
      <c r="C6" s="1">
        <v>1.565</v>
      </c>
      <c r="D6" s="1">
        <v>1.2415718518575</v>
      </c>
      <c r="E6" s="1">
        <v>1.69875689844074</v>
      </c>
      <c r="F6" s="1">
        <v>1.0</v>
      </c>
      <c r="G6" s="2">
        <f t="shared" si="1"/>
        <v>0.005</v>
      </c>
    </row>
    <row r="7">
      <c r="A7" s="1">
        <v>6.0</v>
      </c>
      <c r="B7" s="1">
        <v>2.58539341714931</v>
      </c>
      <c r="C7" s="1">
        <v>1.27</v>
      </c>
      <c r="D7" s="1">
        <v>2.65800663061376</v>
      </c>
      <c r="E7" s="1">
        <v>1.31419176682857</v>
      </c>
      <c r="F7" s="1">
        <v>2.0</v>
      </c>
      <c r="G7" s="2">
        <f t="shared" si="1"/>
        <v>0.01</v>
      </c>
    </row>
    <row r="8">
      <c r="A8" s="1">
        <v>7.0</v>
      </c>
      <c r="B8" s="1">
        <v>2.15189873417721</v>
      </c>
      <c r="C8" s="1">
        <v>1.235</v>
      </c>
      <c r="D8" s="1">
        <v>1.20178665991172</v>
      </c>
      <c r="E8" s="1">
        <v>1.5683669851154</v>
      </c>
      <c r="F8" s="1">
        <v>1.0</v>
      </c>
      <c r="G8" s="2">
        <f t="shared" si="1"/>
        <v>0.005</v>
      </c>
    </row>
    <row r="9">
      <c r="A9" s="1">
        <v>8.0</v>
      </c>
      <c r="B9" s="1">
        <v>1.94143214969795</v>
      </c>
      <c r="C9" s="1">
        <v>1.23</v>
      </c>
      <c r="D9" s="1">
        <v>1.21645920172676</v>
      </c>
      <c r="E9" s="1">
        <v>1.32932313603578</v>
      </c>
      <c r="F9" s="1">
        <v>3.0</v>
      </c>
      <c r="G9" s="2">
        <f t="shared" si="1"/>
        <v>0.015</v>
      </c>
    </row>
    <row r="10">
      <c r="A10" s="1">
        <v>9.0</v>
      </c>
      <c r="B10" s="1">
        <v>2.10513749382512</v>
      </c>
      <c r="C10" s="1">
        <v>1.295</v>
      </c>
      <c r="D10" s="1">
        <v>1.18697925898888</v>
      </c>
      <c r="E10" s="1">
        <v>1.46218158926995</v>
      </c>
      <c r="F10" s="1">
        <v>3.0</v>
      </c>
      <c r="G10" s="2">
        <f t="shared" si="1"/>
        <v>0.015</v>
      </c>
    </row>
    <row r="11">
      <c r="A11" s="1">
        <v>10.0</v>
      </c>
      <c r="B11" s="1">
        <v>2.00360153256704</v>
      </c>
      <c r="C11" s="1">
        <v>1.445</v>
      </c>
      <c r="D11" s="1">
        <v>1.83091440689124</v>
      </c>
      <c r="E11" s="1">
        <v>1.69616479152233</v>
      </c>
      <c r="F11" s="1">
        <v>4.0</v>
      </c>
      <c r="G11" s="2">
        <f t="shared" si="1"/>
        <v>0.02</v>
      </c>
    </row>
    <row r="13">
      <c r="B13" s="2">
        <f t="shared" ref="B13:G13" si="2">AVERAGE(B2:B11)</f>
        <v>2.174289778</v>
      </c>
      <c r="C13" s="2">
        <f t="shared" si="2"/>
        <v>1.389</v>
      </c>
      <c r="D13" s="2">
        <f t="shared" si="2"/>
        <v>1.482534735</v>
      </c>
      <c r="E13" s="2">
        <f t="shared" si="2"/>
        <v>1.628551879</v>
      </c>
      <c r="F13" s="2">
        <f t="shared" si="2"/>
        <v>2.1</v>
      </c>
      <c r="G13" s="2">
        <f t="shared" si="2"/>
        <v>0.0105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2.98313867412403</v>
      </c>
      <c r="C2" s="1">
        <v>1.40666666666666</v>
      </c>
      <c r="D2" s="1">
        <v>1.98359664572186</v>
      </c>
      <c r="E2" s="1">
        <v>2.30100461151694</v>
      </c>
      <c r="F2" s="1">
        <v>19.0</v>
      </c>
      <c r="G2" s="2">
        <f t="shared" ref="G2:G11" si="1">F2/300</f>
        <v>0.06333333333</v>
      </c>
    </row>
    <row r="3">
      <c r="A3" s="1">
        <v>2.0</v>
      </c>
      <c r="B3" s="1">
        <v>3.240345237571</v>
      </c>
      <c r="C3" s="1">
        <v>1.84333333333333</v>
      </c>
      <c r="D3" s="1">
        <v>1.76946713609486</v>
      </c>
      <c r="E3" s="1">
        <v>2.95839859082954</v>
      </c>
      <c r="F3" s="1">
        <v>22.0</v>
      </c>
      <c r="G3" s="2">
        <f t="shared" si="1"/>
        <v>0.07333333333</v>
      </c>
    </row>
    <row r="4">
      <c r="A4" s="1">
        <v>3.0</v>
      </c>
      <c r="B4" s="1">
        <v>3.0779548568544</v>
      </c>
      <c r="C4" s="1">
        <v>1.77666666666666</v>
      </c>
      <c r="D4" s="1">
        <v>1.92152846392671</v>
      </c>
      <c r="E4" s="1">
        <v>2.68578769740937</v>
      </c>
      <c r="F4" s="1">
        <v>11.0</v>
      </c>
      <c r="G4" s="2">
        <f t="shared" si="1"/>
        <v>0.03666666667</v>
      </c>
    </row>
    <row r="5">
      <c r="A5" s="1">
        <v>4.0</v>
      </c>
      <c r="B5" s="1">
        <v>3.15964546402502</v>
      </c>
      <c r="C5" s="1">
        <v>1.66333333333333</v>
      </c>
      <c r="D5" s="1">
        <v>1.90332702126283</v>
      </c>
      <c r="E5" s="1">
        <v>3.46073049449903</v>
      </c>
      <c r="F5" s="1">
        <v>20.0</v>
      </c>
      <c r="G5" s="2">
        <f t="shared" si="1"/>
        <v>0.06666666667</v>
      </c>
    </row>
    <row r="6">
      <c r="A6" s="1">
        <v>5.0</v>
      </c>
      <c r="B6" s="1">
        <v>2.84340215821225</v>
      </c>
      <c r="C6" s="1">
        <v>1.64</v>
      </c>
      <c r="D6" s="1">
        <v>1.75549802558515</v>
      </c>
      <c r="E6" s="1">
        <v>2.52264411547354</v>
      </c>
      <c r="F6" s="1">
        <v>29.0</v>
      </c>
      <c r="G6" s="2">
        <f t="shared" si="1"/>
        <v>0.09666666667</v>
      </c>
    </row>
    <row r="7">
      <c r="A7" s="1">
        <v>6.0</v>
      </c>
      <c r="B7" s="1">
        <v>3.22971712775878</v>
      </c>
      <c r="C7" s="1">
        <v>2.46666666666666</v>
      </c>
      <c r="D7" s="1">
        <v>3.20304460569641</v>
      </c>
      <c r="E7" s="1">
        <v>4.72111098036139</v>
      </c>
      <c r="F7" s="1">
        <v>23.0</v>
      </c>
      <c r="G7" s="2">
        <f t="shared" si="1"/>
        <v>0.07666666667</v>
      </c>
    </row>
    <row r="8">
      <c r="A8" s="1">
        <v>7.0</v>
      </c>
      <c r="B8" s="1">
        <v>3.18974176630072</v>
      </c>
      <c r="C8" s="1">
        <v>2.10666666666666</v>
      </c>
      <c r="D8" s="1">
        <v>6.24393742994668</v>
      </c>
      <c r="E8" s="1">
        <v>9.07461416382105</v>
      </c>
      <c r="F8" s="1">
        <v>29.0</v>
      </c>
      <c r="G8" s="2">
        <f t="shared" si="1"/>
        <v>0.09666666667</v>
      </c>
    </row>
    <row r="9">
      <c r="A9" s="1">
        <v>8.0</v>
      </c>
      <c r="B9" s="1">
        <v>3.30629020729092</v>
      </c>
      <c r="C9" s="1">
        <v>1.70666666666666</v>
      </c>
      <c r="D9" s="1">
        <v>1.8680287887296</v>
      </c>
      <c r="E9" s="1">
        <v>2.41673792998376</v>
      </c>
      <c r="F9" s="1">
        <v>14.0</v>
      </c>
      <c r="G9" s="2">
        <f t="shared" si="1"/>
        <v>0.04666666667</v>
      </c>
    </row>
    <row r="10">
      <c r="A10" s="1">
        <v>9.0</v>
      </c>
      <c r="B10" s="1">
        <v>3.07561890472618</v>
      </c>
      <c r="C10" s="1">
        <v>1.60666666666666</v>
      </c>
      <c r="D10" s="1">
        <v>2.02595886881651</v>
      </c>
      <c r="E10" s="1">
        <v>2.43419162945091</v>
      </c>
      <c r="F10" s="1">
        <v>24.0</v>
      </c>
      <c r="G10" s="2">
        <f t="shared" si="1"/>
        <v>0.08</v>
      </c>
    </row>
    <row r="11">
      <c r="A11" s="1">
        <v>10.0</v>
      </c>
      <c r="B11" s="1">
        <v>3.09524584825789</v>
      </c>
      <c r="C11" s="1">
        <v>1.50666666666666</v>
      </c>
      <c r="D11" s="1">
        <v>1.79021369025709</v>
      </c>
      <c r="E11" s="1">
        <v>2.13306248280625</v>
      </c>
      <c r="F11" s="1">
        <v>23.0</v>
      </c>
      <c r="G11" s="2">
        <f t="shared" si="1"/>
        <v>0.07666666667</v>
      </c>
    </row>
    <row r="13">
      <c r="B13" s="2">
        <f t="shared" ref="B13:G13" si="2">AVERAGE(B2:B11)</f>
        <v>3.120110025</v>
      </c>
      <c r="C13" s="2">
        <f t="shared" si="2"/>
        <v>1.772333333</v>
      </c>
      <c r="D13" s="2">
        <f t="shared" si="2"/>
        <v>2.446460068</v>
      </c>
      <c r="E13" s="2">
        <f t="shared" si="2"/>
        <v>3.47082827</v>
      </c>
      <c r="F13" s="2">
        <f t="shared" si="2"/>
        <v>21.4</v>
      </c>
      <c r="G13" s="2">
        <f t="shared" si="2"/>
        <v>0.07133333333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3.88216715257531</v>
      </c>
      <c r="C2" s="1">
        <v>1.9425</v>
      </c>
      <c r="D2" s="1">
        <v>2.5763142237524</v>
      </c>
      <c r="E2" s="1">
        <v>2.985664708235</v>
      </c>
      <c r="F2" s="1">
        <v>48.0</v>
      </c>
      <c r="G2" s="2">
        <f t="shared" ref="G2:G11" si="1">F2/400</f>
        <v>0.12</v>
      </c>
    </row>
    <row r="3">
      <c r="A3" s="1">
        <v>2.0</v>
      </c>
      <c r="B3" s="1">
        <v>4.08601913634646</v>
      </c>
      <c r="C3" s="1">
        <v>1.645</v>
      </c>
      <c r="D3" s="1">
        <v>2.54044403627298</v>
      </c>
      <c r="E3" s="1">
        <v>2.70166152580222</v>
      </c>
      <c r="F3" s="1">
        <v>42.0</v>
      </c>
      <c r="G3" s="2">
        <f t="shared" si="1"/>
        <v>0.105</v>
      </c>
    </row>
    <row r="4">
      <c r="A4" s="1">
        <v>3.0</v>
      </c>
      <c r="B4" s="1">
        <v>3.66050280490338</v>
      </c>
      <c r="C4" s="1">
        <v>2.1175</v>
      </c>
      <c r="D4" s="1">
        <v>2.40479046038621</v>
      </c>
      <c r="E4" s="1">
        <v>3.4919469855655</v>
      </c>
      <c r="F4" s="1">
        <v>56.0</v>
      </c>
      <c r="G4" s="2">
        <f t="shared" si="1"/>
        <v>0.14</v>
      </c>
    </row>
    <row r="5">
      <c r="A5" s="1">
        <v>4.0</v>
      </c>
      <c r="B5" s="1">
        <v>3.5524639188662</v>
      </c>
      <c r="C5" s="1">
        <v>3.145</v>
      </c>
      <c r="D5" s="1">
        <v>2.8762206431616</v>
      </c>
      <c r="E5" s="1">
        <v>6.30110902936936</v>
      </c>
      <c r="F5" s="1">
        <v>44.0</v>
      </c>
      <c r="G5" s="2">
        <f t="shared" si="1"/>
        <v>0.11</v>
      </c>
    </row>
    <row r="6">
      <c r="A6" s="1">
        <v>5.0</v>
      </c>
      <c r="B6" s="1">
        <v>3.8444949619071</v>
      </c>
      <c r="C6" s="1">
        <v>1.62</v>
      </c>
      <c r="D6" s="1">
        <v>2.70708336877199</v>
      </c>
      <c r="E6" s="1">
        <v>2.60491842482638</v>
      </c>
      <c r="F6" s="1">
        <v>37.0</v>
      </c>
      <c r="G6" s="2">
        <f t="shared" si="1"/>
        <v>0.0925</v>
      </c>
    </row>
    <row r="7">
      <c r="A7" s="1">
        <v>6.0</v>
      </c>
      <c r="B7" s="1">
        <v>3.87244179426482</v>
      </c>
      <c r="C7" s="1">
        <v>2.0275</v>
      </c>
      <c r="D7" s="1">
        <v>2.87489203041794</v>
      </c>
      <c r="E7" s="1">
        <v>3.39584212677798</v>
      </c>
      <c r="F7" s="1">
        <v>23.0</v>
      </c>
      <c r="G7" s="2">
        <f t="shared" si="1"/>
        <v>0.0575</v>
      </c>
    </row>
    <row r="8">
      <c r="A8" s="1">
        <v>7.0</v>
      </c>
      <c r="B8" s="1">
        <v>3.10109259156028</v>
      </c>
      <c r="C8" s="1">
        <v>2.6775</v>
      </c>
      <c r="D8" s="1">
        <v>2.76429909645991</v>
      </c>
      <c r="E8" s="1">
        <v>5.71038472872012</v>
      </c>
      <c r="F8" s="1">
        <v>40.0</v>
      </c>
      <c r="G8" s="2">
        <f t="shared" si="1"/>
        <v>0.1</v>
      </c>
    </row>
    <row r="9">
      <c r="A9" s="1">
        <v>8.0</v>
      </c>
      <c r="B9" s="1">
        <v>3.61348055134589</v>
      </c>
      <c r="C9" s="1">
        <v>2.24</v>
      </c>
      <c r="D9" s="1">
        <v>3.03685240485992</v>
      </c>
      <c r="E9" s="1">
        <v>3.02446689517343</v>
      </c>
      <c r="F9" s="1">
        <v>35.0</v>
      </c>
      <c r="G9" s="2">
        <f t="shared" si="1"/>
        <v>0.0875</v>
      </c>
    </row>
    <row r="10">
      <c r="A10" s="1">
        <v>9.0</v>
      </c>
      <c r="B10" s="1">
        <v>3.36179547755653</v>
      </c>
      <c r="C10" s="1">
        <v>2.0925</v>
      </c>
      <c r="D10" s="1">
        <v>2.60921775557396</v>
      </c>
      <c r="E10" s="1">
        <v>3.81758349613993</v>
      </c>
      <c r="F10" s="1">
        <v>55.0</v>
      </c>
      <c r="G10" s="2">
        <f t="shared" si="1"/>
        <v>0.1375</v>
      </c>
    </row>
    <row r="11">
      <c r="A11" s="1">
        <v>10.0</v>
      </c>
      <c r="B11" s="1">
        <v>3.67015094952118</v>
      </c>
      <c r="C11" s="1">
        <v>2.04</v>
      </c>
      <c r="D11" s="1">
        <v>2.76093628218676</v>
      </c>
      <c r="E11" s="1">
        <v>4.65063436533125</v>
      </c>
      <c r="F11" s="1">
        <v>51.0</v>
      </c>
      <c r="G11" s="2">
        <f t="shared" si="1"/>
        <v>0.1275</v>
      </c>
    </row>
    <row r="13">
      <c r="B13" s="2">
        <f t="shared" ref="B13:G13" si="2">AVERAGE(B2:B11)</f>
        <v>3.664460934</v>
      </c>
      <c r="C13" s="2">
        <f t="shared" si="2"/>
        <v>2.15475</v>
      </c>
      <c r="D13" s="2">
        <f t="shared" si="2"/>
        <v>2.71510503</v>
      </c>
      <c r="E13" s="2">
        <f t="shared" si="2"/>
        <v>3.868421229</v>
      </c>
      <c r="F13" s="2">
        <f t="shared" si="2"/>
        <v>43.1</v>
      </c>
      <c r="G13" s="2">
        <f t="shared" si="2"/>
        <v>0.10775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  <col customWidth="1" min="6" max="6" width="20.5"/>
    <col customWidth="1" min="7" max="7" width="33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6</v>
      </c>
    </row>
    <row r="3">
      <c r="A3" s="1">
        <v>1.0</v>
      </c>
      <c r="B3" s="2">
        <v>0.610200560707353</v>
      </c>
      <c r="C3" s="2">
        <v>64.58</v>
      </c>
      <c r="D3" s="2">
        <v>1.56643805101531</v>
      </c>
      <c r="E3" s="2">
        <v>90.942946950272</v>
      </c>
      <c r="F3" s="2">
        <v>273.0</v>
      </c>
      <c r="G3" s="2">
        <f t="shared" ref="G3:G12" si="1">F3/500</f>
        <v>0.546</v>
      </c>
    </row>
    <row r="4">
      <c r="A4" s="1">
        <v>2.0</v>
      </c>
      <c r="B4" s="2">
        <v>0.354846449136276</v>
      </c>
      <c r="C4" s="2">
        <v>97.916</v>
      </c>
      <c r="D4" s="2">
        <v>3.9250469788784</v>
      </c>
      <c r="E4" s="2">
        <v>101.661521452317</v>
      </c>
      <c r="F4" s="2">
        <v>312.0</v>
      </c>
      <c r="G4" s="2">
        <f t="shared" si="1"/>
        <v>0.624</v>
      </c>
    </row>
    <row r="5">
      <c r="A5" s="1">
        <v>3.0</v>
      </c>
      <c r="B5" s="2">
        <v>0.862576535345414</v>
      </c>
      <c r="C5" s="2">
        <v>54.362</v>
      </c>
      <c r="D5" s="2">
        <v>2.32469532745394</v>
      </c>
      <c r="E5" s="2">
        <v>54.836985292775</v>
      </c>
      <c r="F5" s="2">
        <v>211.0</v>
      </c>
      <c r="G5" s="2">
        <f t="shared" si="1"/>
        <v>0.422</v>
      </c>
    </row>
    <row r="6">
      <c r="A6" s="1">
        <v>4.0</v>
      </c>
      <c r="B6" s="2">
        <v>0.589659378812048</v>
      </c>
      <c r="C6" s="2">
        <v>89.884</v>
      </c>
      <c r="D6" s="2">
        <v>2.51753291027341</v>
      </c>
      <c r="E6" s="2">
        <v>100.425308284316</v>
      </c>
      <c r="F6" s="2">
        <v>247.0</v>
      </c>
      <c r="G6" s="2">
        <f t="shared" si="1"/>
        <v>0.494</v>
      </c>
    </row>
    <row r="7">
      <c r="A7" s="1">
        <v>5.0</v>
      </c>
      <c r="B7" s="2">
        <v>0.584066564651874</v>
      </c>
      <c r="C7" s="2">
        <v>62.29</v>
      </c>
      <c r="D7" s="2">
        <v>8.60101385396714</v>
      </c>
      <c r="E7" s="2">
        <v>146.877765165459</v>
      </c>
      <c r="F7" s="2">
        <v>341.0</v>
      </c>
      <c r="G7" s="2">
        <f t="shared" si="1"/>
        <v>0.682</v>
      </c>
    </row>
    <row r="8">
      <c r="A8" s="1">
        <v>6.0</v>
      </c>
      <c r="B8" s="2">
        <v>0.453812247960236</v>
      </c>
      <c r="C8" s="2">
        <v>38.438</v>
      </c>
      <c r="D8" s="2">
        <v>0.902392047245702</v>
      </c>
      <c r="E8" s="2">
        <v>64.2224427750921</v>
      </c>
      <c r="F8" s="2">
        <v>306.0</v>
      </c>
      <c r="G8" s="2">
        <f t="shared" si="1"/>
        <v>0.612</v>
      </c>
    </row>
    <row r="9">
      <c r="A9" s="1">
        <v>7.0</v>
      </c>
      <c r="B9" s="2">
        <v>0.387336080929187</v>
      </c>
      <c r="C9" s="2">
        <v>31.492</v>
      </c>
      <c r="D9" s="2">
        <v>0.747111826137837</v>
      </c>
      <c r="E9" s="2">
        <v>48.0284700568318</v>
      </c>
      <c r="F9" s="2">
        <v>280.0</v>
      </c>
      <c r="G9" s="2">
        <f t="shared" si="1"/>
        <v>0.56</v>
      </c>
    </row>
    <row r="10">
      <c r="A10" s="1">
        <v>8.0</v>
      </c>
      <c r="B10" s="2">
        <v>0.33128746788467</v>
      </c>
      <c r="C10" s="2">
        <v>81.752</v>
      </c>
      <c r="D10" s="2">
        <v>0.683194310390005</v>
      </c>
      <c r="E10" s="2">
        <v>76.5298013586864</v>
      </c>
      <c r="F10" s="2">
        <v>281.0</v>
      </c>
      <c r="G10" s="2">
        <f t="shared" si="1"/>
        <v>0.562</v>
      </c>
    </row>
    <row r="11">
      <c r="A11" s="1">
        <v>9.0</v>
      </c>
      <c r="B11" s="2">
        <v>0.415580128734114</v>
      </c>
      <c r="C11" s="2">
        <v>28.284</v>
      </c>
      <c r="D11" s="2">
        <v>1.07174311835561</v>
      </c>
      <c r="E11" s="2">
        <v>38.7360729036901</v>
      </c>
      <c r="F11" s="2">
        <v>289.0</v>
      </c>
      <c r="G11" s="2">
        <f t="shared" si="1"/>
        <v>0.578</v>
      </c>
    </row>
    <row r="12">
      <c r="A12" s="1">
        <v>10.0</v>
      </c>
      <c r="B12" s="2">
        <v>0.496347443210247</v>
      </c>
      <c r="C12" s="2">
        <v>35.524</v>
      </c>
      <c r="D12" s="2">
        <v>1.36986321792839</v>
      </c>
      <c r="E12" s="2">
        <v>53.9431684645983</v>
      </c>
      <c r="F12" s="2">
        <v>288.0</v>
      </c>
      <c r="G12" s="2">
        <f t="shared" si="1"/>
        <v>0.576</v>
      </c>
    </row>
    <row r="14">
      <c r="B14" s="1">
        <v>3.90101254814262</v>
      </c>
      <c r="C14" s="1">
        <v>2.26</v>
      </c>
      <c r="D14" s="1">
        <v>2.94835620171224</v>
      </c>
      <c r="E14" s="1">
        <v>4.84978350032246</v>
      </c>
      <c r="F14" s="1">
        <v>103.0</v>
      </c>
      <c r="G14" s="2">
        <f t="shared" ref="G14:G23" si="2">F14/500</f>
        <v>0.206</v>
      </c>
      <c r="H14" s="1" t="s">
        <v>8</v>
      </c>
    </row>
    <row r="15">
      <c r="B15" s="1">
        <v>4.41921559280739</v>
      </c>
      <c r="C15" s="1">
        <v>1.934</v>
      </c>
      <c r="D15" s="1">
        <v>7.96187689750156</v>
      </c>
      <c r="E15" s="1">
        <v>3.59856137921808</v>
      </c>
      <c r="F15" s="1">
        <v>96.0</v>
      </c>
      <c r="G15" s="2">
        <f t="shared" si="2"/>
        <v>0.192</v>
      </c>
    </row>
    <row r="16">
      <c r="B16" s="1">
        <v>3.73099859048032</v>
      </c>
      <c r="C16" s="1">
        <v>3.068</v>
      </c>
      <c r="D16" s="1">
        <v>3.49709493863501</v>
      </c>
      <c r="E16" s="1">
        <v>6.0771190542888</v>
      </c>
      <c r="F16" s="1">
        <v>125.0</v>
      </c>
      <c r="G16" s="2">
        <f t="shared" si="2"/>
        <v>0.25</v>
      </c>
    </row>
    <row r="17">
      <c r="B17" s="1">
        <v>4.55520975333727</v>
      </c>
      <c r="C17" s="1">
        <v>1.808</v>
      </c>
      <c r="D17" s="1">
        <v>4.01637393765785</v>
      </c>
      <c r="E17" s="1">
        <v>3.15834386981531</v>
      </c>
      <c r="F17" s="1">
        <v>86.0</v>
      </c>
      <c r="G17" s="2">
        <f t="shared" si="2"/>
        <v>0.172</v>
      </c>
    </row>
    <row r="18">
      <c r="B18" s="1">
        <v>4.4450486636799</v>
      </c>
      <c r="C18" s="1">
        <v>1.776</v>
      </c>
      <c r="D18" s="1">
        <v>3.52895164870144</v>
      </c>
      <c r="E18" s="1">
        <v>3.05578533277454</v>
      </c>
      <c r="F18" s="1">
        <v>85.0</v>
      </c>
      <c r="G18" s="2">
        <f t="shared" si="2"/>
        <v>0.17</v>
      </c>
    </row>
    <row r="19">
      <c r="B19" s="1">
        <v>4.38876710863986</v>
      </c>
      <c r="C19" s="1">
        <v>1.758</v>
      </c>
      <c r="D19" s="1">
        <v>4.47962894559853</v>
      </c>
      <c r="E19" s="1">
        <v>4.01788949574275</v>
      </c>
      <c r="F19" s="1">
        <v>88.0</v>
      </c>
      <c r="G19" s="2">
        <f t="shared" si="2"/>
        <v>0.176</v>
      </c>
    </row>
    <row r="20">
      <c r="B20" s="1">
        <v>4.10930260911972</v>
      </c>
      <c r="C20" s="1">
        <v>1.826</v>
      </c>
      <c r="D20" s="1">
        <v>2.80243367541686</v>
      </c>
      <c r="E20" s="1">
        <v>3.45712655249991</v>
      </c>
      <c r="F20" s="1">
        <v>114.0</v>
      </c>
      <c r="G20" s="2">
        <f t="shared" si="2"/>
        <v>0.228</v>
      </c>
    </row>
    <row r="21">
      <c r="B21" s="1">
        <v>3.84467420761164</v>
      </c>
      <c r="C21" s="1">
        <v>1.842</v>
      </c>
      <c r="D21" s="1">
        <v>3.32541462688444</v>
      </c>
      <c r="E21" s="1">
        <v>3.21139159866871</v>
      </c>
      <c r="F21" s="1">
        <v>95.0</v>
      </c>
      <c r="G21" s="2">
        <f t="shared" si="2"/>
        <v>0.19</v>
      </c>
    </row>
    <row r="22">
      <c r="B22" s="1">
        <v>4.1226034308779</v>
      </c>
      <c r="C22" s="1">
        <v>1.806</v>
      </c>
      <c r="D22" s="1">
        <v>3.23163796353727</v>
      </c>
      <c r="E22" s="1">
        <v>3.24597658648364</v>
      </c>
      <c r="F22" s="1">
        <v>93.0</v>
      </c>
      <c r="G22" s="2">
        <f t="shared" si="2"/>
        <v>0.186</v>
      </c>
    </row>
    <row r="23">
      <c r="B23" s="1">
        <v>4.46764561518324</v>
      </c>
      <c r="C23" s="1">
        <v>2.428</v>
      </c>
      <c r="D23" s="1">
        <v>2.9314429286692</v>
      </c>
      <c r="E23" s="1">
        <v>5.76652547033307</v>
      </c>
      <c r="F23" s="1">
        <v>78.0</v>
      </c>
      <c r="G23" s="2">
        <f t="shared" si="2"/>
        <v>0.156</v>
      </c>
    </row>
    <row r="25">
      <c r="B25" s="2">
        <f t="shared" ref="B25:G25" si="3">AVERAGE(B14:B23)</f>
        <v>4.198447812</v>
      </c>
      <c r="C25" s="2">
        <f t="shared" si="3"/>
        <v>2.0506</v>
      </c>
      <c r="D25" s="2">
        <f t="shared" si="3"/>
        <v>3.872321176</v>
      </c>
      <c r="E25" s="2">
        <f t="shared" si="3"/>
        <v>4.043850284</v>
      </c>
      <c r="F25" s="2">
        <f t="shared" si="3"/>
        <v>96.3</v>
      </c>
      <c r="G25" s="2">
        <f t="shared" si="3"/>
        <v>0.1926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75"/>
    <col customWidth="1" min="4" max="4" width="37.75"/>
    <col customWidth="1" min="5" max="5" width="47.38"/>
    <col customWidth="1" min="6" max="6" width="45.0"/>
    <col customWidth="1" min="7" max="7" width="19.63"/>
    <col customWidth="1" min="8" max="8" width="25.63"/>
  </cols>
  <sheetData>
    <row r="2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B3" s="1">
        <v>50.0</v>
      </c>
      <c r="C3" s="2">
        <f>'50 jugadores'!B13</f>
        <v>1.780189679</v>
      </c>
      <c r="D3" s="2">
        <f>'50 jugadores'!C13</f>
        <v>1.258</v>
      </c>
      <c r="E3" s="2">
        <f>'50 jugadores'!D13</f>
        <v>0.7494092423</v>
      </c>
      <c r="F3" s="2">
        <f>'50 jugadores'!E13</f>
        <v>1.279582798</v>
      </c>
      <c r="G3" s="2">
        <f>'50 jugadores'!F13</f>
        <v>0</v>
      </c>
      <c r="H3" s="2">
        <f>'50 jugadores'!G13</f>
        <v>0</v>
      </c>
    </row>
    <row r="4">
      <c r="B4" s="1">
        <v>100.0</v>
      </c>
      <c r="C4" s="2">
        <f>'100 jugadores'!B13</f>
        <v>2.753912029</v>
      </c>
      <c r="D4" s="2">
        <f>'100 jugadores'!C13</f>
        <v>1.226</v>
      </c>
      <c r="E4" s="2">
        <f>'100 jugadores'!D13</f>
        <v>1.267766879</v>
      </c>
      <c r="F4" s="2">
        <f>'100 jugadores'!E13</f>
        <v>1.507436842</v>
      </c>
      <c r="G4" s="2">
        <f>'100 jugadores'!F13</f>
        <v>1.1</v>
      </c>
      <c r="H4" s="2">
        <f>'100 jugadores'!G13</f>
        <v>0.011</v>
      </c>
    </row>
    <row r="5">
      <c r="B5" s="1">
        <v>150.0</v>
      </c>
      <c r="C5" s="2">
        <f>'150 jugadores'!B13</f>
        <v>2.622269916</v>
      </c>
      <c r="D5" s="2">
        <f>'150 jugadores'!C13</f>
        <v>1.254</v>
      </c>
      <c r="E5" s="2">
        <f>'150 jugadores'!D13</f>
        <v>1.544934167</v>
      </c>
      <c r="F5" s="2">
        <f>'150 jugadores'!E13</f>
        <v>1.445414447</v>
      </c>
      <c r="G5" s="2">
        <f>'150 jugadores'!F13</f>
        <v>2</v>
      </c>
      <c r="H5" s="2">
        <f>'150 jugadores'!G13</f>
        <v>0.01333333333</v>
      </c>
    </row>
    <row r="6">
      <c r="B6" s="1">
        <v>200.0</v>
      </c>
      <c r="C6" s="2">
        <f>'200 jugadores'!B13</f>
        <v>2.174289778</v>
      </c>
      <c r="D6" s="2">
        <f>'200 jugadores'!C13</f>
        <v>1.389</v>
      </c>
      <c r="E6" s="2">
        <f>'200 jugadores'!D13</f>
        <v>1.482534735</v>
      </c>
      <c r="F6" s="2">
        <f>'200 jugadores'!E13</f>
        <v>1.628551879</v>
      </c>
      <c r="G6" s="2">
        <f>'200 jugadores'!F13</f>
        <v>2.1</v>
      </c>
      <c r="H6" s="2">
        <f>'200 jugadores'!G13</f>
        <v>0.0105</v>
      </c>
    </row>
    <row r="7">
      <c r="B7" s="1">
        <v>300.0</v>
      </c>
      <c r="C7" s="2">
        <f>'300 jugadores'!B13</f>
        <v>3.120110025</v>
      </c>
      <c r="D7" s="2">
        <f>'300 jugadores'!C13</f>
        <v>1.772333333</v>
      </c>
      <c r="E7" s="2">
        <f>'300 jugadores'!D13</f>
        <v>2.446460068</v>
      </c>
      <c r="F7" s="2">
        <f>'300 jugadores'!E13</f>
        <v>3.47082827</v>
      </c>
      <c r="G7" s="2">
        <f>'300 jugadores'!F13</f>
        <v>21.4</v>
      </c>
      <c r="H7" s="2">
        <f>'300 jugadores'!G13</f>
        <v>0.07133333333</v>
      </c>
    </row>
    <row r="8">
      <c r="B8" s="1">
        <v>400.0</v>
      </c>
      <c r="C8" s="2">
        <f>'400 jugadores'!B13</f>
        <v>3.664460934</v>
      </c>
      <c r="D8" s="2">
        <f>'400 jugadores'!C13</f>
        <v>2.15475</v>
      </c>
      <c r="E8" s="2">
        <f>'400 jugadores'!D13</f>
        <v>2.71510503</v>
      </c>
      <c r="F8" s="2">
        <f>'400 jugadores'!E13</f>
        <v>3.868421229</v>
      </c>
      <c r="G8" s="2">
        <f>'400 jugadores'!F13</f>
        <v>43.1</v>
      </c>
      <c r="H8" s="2">
        <f>'400 jugadores'!G13</f>
        <v>0.10775</v>
      </c>
    </row>
    <row r="9">
      <c r="B9" s="1">
        <v>500.0</v>
      </c>
      <c r="C9" s="2">
        <f>'500 jugadores'!B25</f>
        <v>4.198447812</v>
      </c>
      <c r="D9" s="2">
        <f>'500 jugadores'!C25</f>
        <v>2.0506</v>
      </c>
      <c r="E9" s="2">
        <f>'500 jugadores'!D25</f>
        <v>3.872321176</v>
      </c>
      <c r="F9" s="2">
        <f>'500 jugadores'!E25</f>
        <v>4.043850284</v>
      </c>
      <c r="G9" s="2">
        <f>'500 jugadores'!F25</f>
        <v>96.3</v>
      </c>
      <c r="H9" s="2">
        <f>'500 jugadores'!G25</f>
        <v>0.1926</v>
      </c>
    </row>
    <row r="10">
      <c r="C10" s="2" t="str">
        <f>'50 jugadores'!B20</f>
        <v/>
      </c>
    </row>
  </sheetData>
  <drawing r:id="rId1"/>
</worksheet>
</file>